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vortxbr-my.sharepoint.com/personal/fsh_vortx_com_br/Documents/Projetos/Reports/Lei do bem/"/>
    </mc:Choice>
  </mc:AlternateContent>
  <xr:revisionPtr revIDLastSave="236" documentId="8_{DA48450C-78B2-4BC6-A994-6BBE1BFC8CB7}" xr6:coauthVersionLast="47" xr6:coauthVersionMax="47" xr10:uidLastSave="{142AE59E-C724-4963-802E-BDD5949F4308}"/>
  <bookViews>
    <workbookView xWindow="-90" yWindow="-16320" windowWidth="29040" windowHeight="15840" tabRatio="705" firstSheet="2" activeTab="8" xr2:uid="{00000000-000D-0000-FFFF-FFFF00000000}"/>
  </bookViews>
  <sheets>
    <sheet name="Investidor" sheetId="4" r:id="rId1"/>
    <sheet name="Corporate Backoffice" sheetId="2" r:id="rId2"/>
    <sheet name="Corporate Frontoffice" sheetId="8" r:id="rId3"/>
    <sheet name="Banking" sheetId="1" r:id="rId4"/>
    <sheet name="Escrituração" sheetId="7" r:id="rId5"/>
    <sheet name="Fundos Backoffice" sheetId="3" r:id="rId6"/>
    <sheet name="Fundos Líquidos" sheetId="6" r:id="rId7"/>
    <sheet name="Fundos FIDC" sheetId="5" r:id="rId8"/>
    <sheet name="Modelo" sheetId="9" r:id="rId9"/>
    <sheet name="Planilha1" sheetId="10" r:id="rId10"/>
  </sheets>
  <externalReferences>
    <externalReference r:id="rId11"/>
  </externalReferences>
  <definedNames>
    <definedName name="_xlnm._FilterDatabase" localSheetId="1" hidden="1">'Corporate Backoffice'!$S$1:$S$21</definedName>
    <definedName name="_xlnm._FilterDatabase" localSheetId="2" hidden="1">'Corporate Frontoffice'!$S$1:$S$15</definedName>
    <definedName name="_xlnm._FilterDatabase" localSheetId="4" hidden="1">Escrituração!$S$1:$S$2</definedName>
    <definedName name="_xlnm._FilterDatabase" localSheetId="6" hidden="1">'Fundos Líquidos'!$S$1:$S$11</definedName>
    <definedName name="Lista_Nomes">[1]!Lista_Funcionarios[employee_name]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E20" i="6" s="1"/>
  <c r="AE14" i="4"/>
  <c r="AE34" i="2"/>
  <c r="AE24" i="8"/>
  <c r="AE5" i="1"/>
  <c r="AE18" i="7"/>
  <c r="AE18" i="5"/>
  <c r="AE17" i="6"/>
  <c r="AD17" i="6"/>
  <c r="V17" i="6"/>
  <c r="R17" i="6"/>
  <c r="N17" i="6"/>
  <c r="V18" i="5"/>
  <c r="N18" i="5"/>
  <c r="N7" i="3"/>
  <c r="R7" i="3"/>
  <c r="V7" i="3"/>
  <c r="V18" i="7"/>
  <c r="R18" i="7"/>
  <c r="N18" i="7"/>
  <c r="Z5" i="1"/>
  <c r="V5" i="1"/>
  <c r="R5" i="1"/>
  <c r="V24" i="8"/>
  <c r="Z34" i="2"/>
  <c r="V34" i="2"/>
  <c r="R34" i="2"/>
  <c r="N34" i="2"/>
  <c r="V14" i="4"/>
  <c r="R14" i="4"/>
  <c r="N14" i="4"/>
  <c r="U12" i="7"/>
  <c r="V12" i="7" s="1"/>
  <c r="T8" i="7"/>
  <c r="U7" i="7"/>
  <c r="V7" i="7" s="1"/>
  <c r="U10" i="6"/>
  <c r="U7" i="6"/>
  <c r="T8" i="6" s="1"/>
  <c r="T3" i="6"/>
  <c r="V2" i="6"/>
  <c r="U2" i="6"/>
  <c r="U11" i="6"/>
  <c r="V11" i="6"/>
  <c r="AB15" i="6"/>
  <c r="AD15" i="6" s="1"/>
  <c r="AB14" i="6"/>
  <c r="AD14" i="6" s="1"/>
  <c r="AB13" i="6"/>
  <c r="AD13" i="6" s="1"/>
  <c r="AB12" i="6"/>
  <c r="AD12" i="6" s="1"/>
  <c r="AB11" i="6"/>
  <c r="AD11" i="6" s="1"/>
  <c r="AB10" i="6"/>
  <c r="AD10" i="6" s="1"/>
  <c r="AB9" i="6"/>
  <c r="AD9" i="6" s="1"/>
  <c r="AC2" i="6"/>
  <c r="AB3" i="6" s="1"/>
  <c r="V2" i="5"/>
  <c r="U3" i="5"/>
  <c r="T4" i="5" s="1"/>
  <c r="U4" i="5" s="1"/>
  <c r="U5" i="5"/>
  <c r="T6" i="5" s="1"/>
  <c r="P12" i="6"/>
  <c r="R12" i="6" s="1"/>
  <c r="Q2" i="6"/>
  <c r="P3" i="6" s="1"/>
  <c r="V8" i="5"/>
  <c r="V9" i="5"/>
  <c r="V10" i="5"/>
  <c r="V11" i="5"/>
  <c r="V12" i="5"/>
  <c r="V13" i="5"/>
  <c r="V14" i="5"/>
  <c r="V15" i="5"/>
  <c r="V16" i="5"/>
  <c r="U14" i="5"/>
  <c r="T15" i="5" s="1"/>
  <c r="U15" i="5" s="1"/>
  <c r="T16" i="5" s="1"/>
  <c r="U16" i="5" s="1"/>
  <c r="U11" i="5"/>
  <c r="T12" i="5" s="1"/>
  <c r="U12" i="5" s="1"/>
  <c r="T13" i="5" s="1"/>
  <c r="U13" i="5" s="1"/>
  <c r="U8" i="5"/>
  <c r="T9" i="5" s="1"/>
  <c r="U9" i="5" s="1"/>
  <c r="T10" i="5" s="1"/>
  <c r="U10" i="5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2" i="5"/>
  <c r="L10" i="5"/>
  <c r="L13" i="5"/>
  <c r="L14" i="5"/>
  <c r="L15" i="5"/>
  <c r="L16" i="5"/>
  <c r="M3" i="5"/>
  <c r="L4" i="5" s="1"/>
  <c r="M4" i="5" s="1"/>
  <c r="L5" i="5" s="1"/>
  <c r="M5" i="5" s="1"/>
  <c r="L6" i="5" s="1"/>
  <c r="M6" i="5" s="1"/>
  <c r="L7" i="5" s="1"/>
  <c r="L3" i="5"/>
  <c r="M2" i="5"/>
  <c r="V3" i="3"/>
  <c r="V4" i="3"/>
  <c r="V5" i="3"/>
  <c r="V2" i="3"/>
  <c r="U3" i="3"/>
  <c r="U4" i="3"/>
  <c r="U5" i="3"/>
  <c r="U2" i="3"/>
  <c r="P4" i="3"/>
  <c r="Q3" i="3"/>
  <c r="L4" i="3"/>
  <c r="M4" i="3" s="1"/>
  <c r="L5" i="3" s="1"/>
  <c r="Q2" i="3"/>
  <c r="P3" i="3" s="1"/>
  <c r="N2" i="3"/>
  <c r="L3" i="3"/>
  <c r="M2" i="3"/>
  <c r="Z3" i="1"/>
  <c r="Z2" i="1"/>
  <c r="U2" i="7"/>
  <c r="T3" i="7" s="1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2" i="7"/>
  <c r="V3" i="1"/>
  <c r="V2" i="1"/>
  <c r="S3" i="1"/>
  <c r="R3" i="1"/>
  <c r="R2" i="1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12" i="2"/>
  <c r="V13" i="2"/>
  <c r="V14" i="2"/>
  <c r="V15" i="2"/>
  <c r="V16" i="2"/>
  <c r="V17" i="2"/>
  <c r="V18" i="2"/>
  <c r="V19" i="2"/>
  <c r="V11" i="2"/>
  <c r="V23" i="2"/>
  <c r="V24" i="2"/>
  <c r="V25" i="2"/>
  <c r="V26" i="2"/>
  <c r="V27" i="2"/>
  <c r="V28" i="2"/>
  <c r="V29" i="2"/>
  <c r="V30" i="2"/>
  <c r="V31" i="2"/>
  <c r="V32" i="2"/>
  <c r="V3" i="2"/>
  <c r="V4" i="2"/>
  <c r="V5" i="2"/>
  <c r="V6" i="2"/>
  <c r="V7" i="2"/>
  <c r="V8" i="2"/>
  <c r="V2" i="2"/>
  <c r="V3" i="4"/>
  <c r="V4" i="4"/>
  <c r="V5" i="4"/>
  <c r="V6" i="4"/>
  <c r="V7" i="4"/>
  <c r="V8" i="4"/>
  <c r="V9" i="4"/>
  <c r="V10" i="4"/>
  <c r="V11" i="4"/>
  <c r="V12" i="4"/>
  <c r="V2" i="4"/>
  <c r="R3" i="4"/>
  <c r="R4" i="4"/>
  <c r="R5" i="4"/>
  <c r="R6" i="4"/>
  <c r="R7" i="4"/>
  <c r="R8" i="4"/>
  <c r="R9" i="4"/>
  <c r="R10" i="4"/>
  <c r="R11" i="4"/>
  <c r="R12" i="4"/>
  <c r="R2" i="4"/>
  <c r="N2" i="4"/>
  <c r="N4" i="4"/>
  <c r="N5" i="4"/>
  <c r="N6" i="4"/>
  <c r="N7" i="4"/>
  <c r="N8" i="4"/>
  <c r="N9" i="4"/>
  <c r="N10" i="4"/>
  <c r="N11" i="4"/>
  <c r="N12" i="4"/>
  <c r="N3" i="4"/>
  <c r="T13" i="7" l="1"/>
  <c r="U8" i="7"/>
  <c r="T9" i="7" s="1"/>
  <c r="U8" i="6"/>
  <c r="T9" i="6" s="1"/>
  <c r="V7" i="6"/>
  <c r="U3" i="6"/>
  <c r="T4" i="6" s="1"/>
  <c r="T12" i="6"/>
  <c r="AC3" i="6"/>
  <c r="AB4" i="6" s="1"/>
  <c r="AD2" i="6"/>
  <c r="U3" i="7"/>
  <c r="T4" i="7" s="1"/>
  <c r="V2" i="7"/>
  <c r="U6" i="5"/>
  <c r="T7" i="5" s="1"/>
  <c r="V5" i="5"/>
  <c r="Q3" i="6"/>
  <c r="P4" i="6" s="1"/>
  <c r="R2" i="6"/>
  <c r="L8" i="5"/>
  <c r="N5" i="3"/>
  <c r="R3" i="3"/>
  <c r="R2" i="3"/>
  <c r="N3" i="3"/>
  <c r="M3" i="3"/>
  <c r="N4" i="3" s="1"/>
  <c r="U13" i="7" l="1"/>
  <c r="T14" i="7" s="1"/>
  <c r="V13" i="7"/>
  <c r="V8" i="7"/>
  <c r="U9" i="7"/>
  <c r="T10" i="7" s="1"/>
  <c r="U9" i="6"/>
  <c r="T10" i="6" s="1"/>
  <c r="V8" i="6"/>
  <c r="U4" i="6"/>
  <c r="T5" i="6" s="1"/>
  <c r="V4" i="6"/>
  <c r="V3" i="6"/>
  <c r="U12" i="6"/>
  <c r="T13" i="6" s="1"/>
  <c r="V12" i="6"/>
  <c r="AC4" i="6"/>
  <c r="AB5" i="6" s="1"/>
  <c r="AD3" i="6"/>
  <c r="U4" i="7"/>
  <c r="T5" i="7" s="1"/>
  <c r="V3" i="7"/>
  <c r="U7" i="5"/>
  <c r="V7" i="5"/>
  <c r="V6" i="5"/>
  <c r="Q4" i="6"/>
  <c r="R4" i="6"/>
  <c r="R3" i="6"/>
  <c r="Q4" i="3"/>
  <c r="P5" i="3" s="1"/>
  <c r="V14" i="7" l="1"/>
  <c r="U14" i="7"/>
  <c r="T15" i="7" s="1"/>
  <c r="V10" i="7"/>
  <c r="U10" i="7"/>
  <c r="T11" i="7" s="1"/>
  <c r="V9" i="7"/>
  <c r="V10" i="6"/>
  <c r="V9" i="6"/>
  <c r="U5" i="6"/>
  <c r="T6" i="6" s="1"/>
  <c r="V6" i="6" s="1"/>
  <c r="U13" i="6"/>
  <c r="T14" i="6" s="1"/>
  <c r="U14" i="6" s="1"/>
  <c r="V13" i="6"/>
  <c r="AC5" i="6"/>
  <c r="AB6" i="6" s="1"/>
  <c r="AD4" i="6"/>
  <c r="U5" i="7"/>
  <c r="T6" i="7" s="1"/>
  <c r="V5" i="7"/>
  <c r="V4" i="7"/>
  <c r="P5" i="6"/>
  <c r="V4" i="5"/>
  <c r="V3" i="5"/>
  <c r="R5" i="3"/>
  <c r="R4" i="3"/>
  <c r="V15" i="7" l="1"/>
  <c r="U15" i="7"/>
  <c r="T16" i="7" s="1"/>
  <c r="V11" i="7"/>
  <c r="U11" i="7"/>
  <c r="V5" i="6"/>
  <c r="T15" i="6"/>
  <c r="V15" i="6" s="1"/>
  <c r="V14" i="6"/>
  <c r="AC6" i="6"/>
  <c r="AB7" i="6" s="1"/>
  <c r="AD5" i="6"/>
  <c r="U6" i="7"/>
  <c r="Q5" i="6"/>
  <c r="P6" i="6" s="1"/>
  <c r="R5" i="6"/>
  <c r="P13" i="6"/>
  <c r="R13" i="6" s="1"/>
  <c r="U16" i="7" l="1"/>
  <c r="V16" i="7" s="1"/>
  <c r="V6" i="7"/>
  <c r="AC7" i="6"/>
  <c r="AB8" i="6" s="1"/>
  <c r="AD8" i="6" s="1"/>
  <c r="AD6" i="6"/>
  <c r="Q6" i="6"/>
  <c r="P7" i="6" s="1"/>
  <c r="R6" i="6"/>
  <c r="P14" i="6"/>
  <c r="R14" i="6" s="1"/>
  <c r="AD7" i="6" l="1"/>
  <c r="Q7" i="6"/>
  <c r="P8" i="6" s="1"/>
  <c r="P15" i="6"/>
  <c r="R15" i="6" s="1"/>
  <c r="P9" i="6" l="1"/>
  <c r="R8" i="6"/>
  <c r="R7" i="6"/>
  <c r="P10" i="6" l="1"/>
  <c r="R9" i="6"/>
  <c r="P11" i="6" l="1"/>
  <c r="R11" i="6" s="1"/>
  <c r="R10" i="6"/>
</calcChain>
</file>

<file path=xl/sharedStrings.xml><?xml version="1.0" encoding="utf-8"?>
<sst xmlns="http://schemas.openxmlformats.org/spreadsheetml/2006/main" count="1343" uniqueCount="325">
  <si>
    <t>Squad</t>
  </si>
  <si>
    <t>Projeto</t>
  </si>
  <si>
    <t>Horizonte</t>
  </si>
  <si>
    <t>ID</t>
  </si>
  <si>
    <t>Tipo Demanda</t>
  </si>
  <si>
    <t>Título</t>
  </si>
  <si>
    <t>Team Leader</t>
  </si>
  <si>
    <t>Início</t>
  </si>
  <si>
    <t>Fim</t>
  </si>
  <si>
    <t>Qtde Horas</t>
  </si>
  <si>
    <t>Tech Leader</t>
  </si>
  <si>
    <t>Analista PM</t>
  </si>
  <si>
    <t>Analista Desenvolvimento</t>
  </si>
  <si>
    <t>Analista Testes</t>
  </si>
  <si>
    <t>Analista UX</t>
  </si>
  <si>
    <t>Sharknado</t>
  </si>
  <si>
    <t>Investidor</t>
  </si>
  <si>
    <t>H1</t>
  </si>
  <si>
    <t>História</t>
  </si>
  <si>
    <t>MAIK BRAGA MOURA</t>
  </si>
  <si>
    <t>JOAO VICTOR ROCHA</t>
  </si>
  <si>
    <t>Debito Tecnico</t>
  </si>
  <si>
    <t>WILLIAN BRUNO NEVES TEOTÔNIO</t>
  </si>
  <si>
    <t>VITOR HUGO ALVES DE ARAUJO</t>
  </si>
  <si>
    <t>Hogwarts</t>
  </si>
  <si>
    <t>Corporate Backoffice</t>
  </si>
  <si>
    <t>THIAGO DA SILVA ADRIANO</t>
  </si>
  <si>
    <t>IGOR FERREIRA COELHO GRANATO DE ARAUJO</t>
  </si>
  <si>
    <t>GABRIEL RIBEIRO DE LIMA SILVA</t>
  </si>
  <si>
    <t>LETICIA DE SOUSA LOPES</t>
  </si>
  <si>
    <t>PEDRO HENRIQUE DA SILVA RIBEIRO DE ALMEIDA</t>
  </si>
  <si>
    <t>ENRICO FIORI FERRAZ</t>
  </si>
  <si>
    <t>CARLOS EXPEDITO RODRIGUES ARAGAO</t>
  </si>
  <si>
    <t>Valdemorteam</t>
  </si>
  <si>
    <t>Corporate</t>
  </si>
  <si>
    <t>HENRIQUE SILVA DE MELLO</t>
  </si>
  <si>
    <t>LEANDRO DANIEL LEMOS MURTA</t>
  </si>
  <si>
    <t>Gringotes</t>
  </si>
  <si>
    <t>Banking</t>
  </si>
  <si>
    <t>CAMILA NILCE DANIELETO SAMPAIO</t>
  </si>
  <si>
    <t>CRIZAN VITOR DE OLIVEIRA TOTTA</t>
  </si>
  <si>
    <t>THAIANA DA SILVA LOPES</t>
  </si>
  <si>
    <t>Escrituração</t>
  </si>
  <si>
    <t>Escrituracao</t>
  </si>
  <si>
    <t>RAYELLY KARINE VASCONCELOS DA SILVA</t>
  </si>
  <si>
    <t>PAULO AUGUSTO DE FIGUEIREDO VIVACQUA</t>
  </si>
  <si>
    <t>JUNIOR VENGRZYNEK</t>
  </si>
  <si>
    <t>MARCELO ROCHA MOURA</t>
  </si>
  <si>
    <t>JEAN CARLOS FERREIRA ESPANHOL</t>
  </si>
  <si>
    <t>Megazord</t>
  </si>
  <si>
    <t>Fundos Backoffice</t>
  </si>
  <si>
    <t>WILSON BRAGA DA SILVA JUNIOR</t>
  </si>
  <si>
    <t>BRUNNA GABRIELLY DA SILVA</t>
  </si>
  <si>
    <t>ISRAEL MEINERT NERES</t>
  </si>
  <si>
    <t>MATHEUS NOBRE PERES</t>
  </si>
  <si>
    <t>CARLOS EDUARDO MOLMELSTET</t>
  </si>
  <si>
    <t>RAFAEL NEVES DE OLIVEIRA</t>
  </si>
  <si>
    <t>Ragnarok</t>
  </si>
  <si>
    <t>Fundos Controladoria</t>
  </si>
  <si>
    <t>RODRIGO GONÇALVES DIAS</t>
  </si>
  <si>
    <t>ABEL PIMENTA ABDALLA</t>
  </si>
  <si>
    <t>ANDERSON ALVES DA COSTA</t>
  </si>
  <si>
    <t>DANILO KENJI ASSUNCAO KATAYAMA</t>
  </si>
  <si>
    <t>RAFAEL LUCAS XAVIER CHAVES</t>
  </si>
  <si>
    <t>THIAGO CONTE MARI</t>
  </si>
  <si>
    <t>Fundos Liquidos</t>
  </si>
  <si>
    <t>HYANKA COELHO MOTA</t>
  </si>
  <si>
    <t>JAIRO PEREIRA DIAS JUNIOR</t>
  </si>
  <si>
    <t>ANA CAROLINA CUPELLO PEIXOTO</t>
  </si>
  <si>
    <t>MATHEUS GUILHERME DE ARAUJO VICENTE</t>
  </si>
  <si>
    <t>YARA LAURITO DUARTE</t>
  </si>
  <si>
    <t>INV-1946</t>
  </si>
  <si>
    <t>INV-2163</t>
  </si>
  <si>
    <t>INV-2267</t>
  </si>
  <si>
    <t>INV-2402</t>
  </si>
  <si>
    <t>INV-2464</t>
  </si>
  <si>
    <t>INV-2494</t>
  </si>
  <si>
    <t>INV-2525</t>
  </si>
  <si>
    <t>INV-2530</t>
  </si>
  <si>
    <t>INV-2587</t>
  </si>
  <si>
    <t>INV-2588</t>
  </si>
  <si>
    <t>INV-2590</t>
  </si>
  <si>
    <t>INV-2612</t>
  </si>
  <si>
    <t>Inserir uma mensagem de informações adicionais - TakeBlip e VxMeetings</t>
  </si>
  <si>
    <t>Segregação de visualização de fontes pagadoras por liberação de acesso</t>
  </si>
  <si>
    <t>Controle-Acesso-Core | Importação de instâncias no permissionamento não está funcionando</t>
  </si>
  <si>
    <t>VX Meetings 2.0 | Alteração do Fluxo PF | Autenticação Descomplicada (perguntas) - TakeBlip</t>
  </si>
  <si>
    <t>Informe Redimentos - Logs New Relic, LogRocket e Mix panel</t>
  </si>
  <si>
    <t>Inserir botão para usuário realizar download do modelo de template do upload no Informes de Rendimento</t>
  </si>
  <si>
    <t>Implementar envio de E-mail IR por investidor</t>
  </si>
  <si>
    <t xml:space="preserve">Retirar a opção "Todas" do processamento no Informe de rendimentos </t>
  </si>
  <si>
    <t>Extração do número de celular dos participantes de Assembleia anterior Light</t>
  </si>
  <si>
    <t>Implementar botões (resposta) no fluxo ChatBot da Assembleia RF.</t>
  </si>
  <si>
    <t xml:space="preserve">Envio de mensagem ativa para base de participantes de assembleias anteriores cruzada com listagem ativa </t>
  </si>
  <si>
    <t>CadastroAPI - Consulta de distribuidores do Portal de Fundos</t>
  </si>
  <si>
    <t>VANESSA CASTRO ALENCAR</t>
  </si>
  <si>
    <t>COR-2219</t>
  </si>
  <si>
    <t>COR-2232</t>
  </si>
  <si>
    <t>COR-2244</t>
  </si>
  <si>
    <t>COR-2260</t>
  </si>
  <si>
    <t>COR-2263</t>
  </si>
  <si>
    <t>COR-2264</t>
  </si>
  <si>
    <t>COR-2265</t>
  </si>
  <si>
    <t>COR-2266</t>
  </si>
  <si>
    <t>COR-2267</t>
  </si>
  <si>
    <t>COR-2268</t>
  </si>
  <si>
    <t>COR-2269</t>
  </si>
  <si>
    <t>COR-2270</t>
  </si>
  <si>
    <t>COR-2276</t>
  </si>
  <si>
    <t>COR-2283</t>
  </si>
  <si>
    <t>COR-2284</t>
  </si>
  <si>
    <t>COR-2285</t>
  </si>
  <si>
    <t>COR-2290</t>
  </si>
  <si>
    <t>COR-2291</t>
  </si>
  <si>
    <t>COR-2297</t>
  </si>
  <si>
    <t>COR-2298</t>
  </si>
  <si>
    <t>COR-2299</t>
  </si>
  <si>
    <t>COR-2300</t>
  </si>
  <si>
    <t>COR-2301</t>
  </si>
  <si>
    <t>COR-2302</t>
  </si>
  <si>
    <t>COR-2314</t>
  </si>
  <si>
    <t>COR-2316</t>
  </si>
  <si>
    <t>COR-2318</t>
  </si>
  <si>
    <t>COR-2323</t>
  </si>
  <si>
    <t>COR-2324</t>
  </si>
  <si>
    <t>COR-2325</t>
  </si>
  <si>
    <t>COR-2326</t>
  </si>
  <si>
    <t>MindC - Alterar forma de preenchimento da seção Decisor no MindC</t>
  </si>
  <si>
    <t>RA Refatoração | Constituição e Aplicação de Fundos</t>
  </si>
  <si>
    <t>Criar app em OS para gerenciamento de solicitações</t>
  </si>
  <si>
    <t>Renovar Trial do ZEntityFramework</t>
  </si>
  <si>
    <t>Relatório Anual - Upload Constituição de Garantias (Pavarini)*</t>
  </si>
  <si>
    <t>Relatório Anual - Upload Ativos em Circulação*</t>
  </si>
  <si>
    <t>Relatório Anual - Upload Eventos Financeiros*</t>
  </si>
  <si>
    <t xml:space="preserve">Relatório Anual - Criação de aba suficiência de Garantias </t>
  </si>
  <si>
    <t>Relatório Anual - Notificações de novos comentários em Revisão do RA*</t>
  </si>
  <si>
    <t>Relatório Anual - Nova Capa e Carta aos Investidores</t>
  </si>
  <si>
    <t>Relatório Anual - Cronograma - Notificações Prévia ao Emissor</t>
  </si>
  <si>
    <t>Relatório Anual - Permitir edição do campo "Constituição" na seção 9 do RA</t>
  </si>
  <si>
    <t>Conciliação dos emissores e contatos de e-mail das Operações da Pavarini</t>
  </si>
  <si>
    <t>Acessar tabela de parâmetros e colocar RA para revisão</t>
  </si>
  <si>
    <t>Fazer referência direta ao link da operação no site nos disclaimers</t>
  </si>
  <si>
    <t>Alteração do layout da seção 1.3 Principais Contratos</t>
  </si>
  <si>
    <t>Controle de Pagamentos - Possibilitar a vinculação de evento genérico em casos de divergência</t>
  </si>
  <si>
    <t>Controle de Pagamentos - Possibilitar a vinculação de mais de um evento genérico</t>
  </si>
  <si>
    <t>Atualização da base e disparo de e-mails para novos emissores</t>
  </si>
  <si>
    <t>Alterar listagem do Relatório Anual 2023</t>
  </si>
  <si>
    <t>Inserção de Agentes Fiduciários na base do VxInforma</t>
  </si>
  <si>
    <t>Controle de Pagamentos - Manter filtros aplicados na listagem do Central de Pagamentos quando o usuário voltar para a página</t>
  </si>
  <si>
    <t xml:space="preserve">Controle de Pagamentos - Criar coluna "Evento Genérico" na tela principal da Central de Pagamentos  </t>
  </si>
  <si>
    <t>Retirar Assembleias com RTD Assinatura do Investidor</t>
  </si>
  <si>
    <t>Corrigir nomenclatura de aditamentos para diferenciar dos contratos de emissão</t>
  </si>
  <si>
    <t>Indicadores da Central de Pagamentos para RA</t>
  </si>
  <si>
    <t>Captura dos Ativos em Circulação</t>
  </si>
  <si>
    <t>Incluir novos disclaimers para Garantias</t>
  </si>
  <si>
    <t>Inserção de Constituição de Garantias</t>
  </si>
  <si>
    <t>Disparo de e-mail de cronograma para quem não recebeu</t>
  </si>
  <si>
    <t>Corrigir oper_caso das Séries que são da mesma operação</t>
  </si>
  <si>
    <t>CS-413</t>
  </si>
  <si>
    <t>CS-414</t>
  </si>
  <si>
    <t>CS-415</t>
  </si>
  <si>
    <t>CS-416</t>
  </si>
  <si>
    <t>CS-417</t>
  </si>
  <si>
    <t>CS-419</t>
  </si>
  <si>
    <t>CS-423</t>
  </si>
  <si>
    <t>CS-424</t>
  </si>
  <si>
    <t>CS-425</t>
  </si>
  <si>
    <t>CS-426</t>
  </si>
  <si>
    <t>CS-427</t>
  </si>
  <si>
    <t>CS-429</t>
  </si>
  <si>
    <t>CS-430</t>
  </si>
  <si>
    <t>CS-431</t>
  </si>
  <si>
    <t>CS-432</t>
  </si>
  <si>
    <t>CS-433</t>
  </si>
  <si>
    <t>CS-434</t>
  </si>
  <si>
    <t>CS-435</t>
  </si>
  <si>
    <t>CS-436</t>
  </si>
  <si>
    <t>CS-438</t>
  </si>
  <si>
    <t>H2</t>
  </si>
  <si>
    <t>H3</t>
  </si>
  <si>
    <t>H4</t>
  </si>
  <si>
    <t>H5</t>
  </si>
  <si>
    <t>H6</t>
  </si>
  <si>
    <t>H7</t>
  </si>
  <si>
    <t>H8</t>
  </si>
  <si>
    <t>H9</t>
  </si>
  <si>
    <t>Criar projeto (arquitetura) Outsystems para o Coordenador LIder</t>
  </si>
  <si>
    <t>Levantamento das APIs do projeto Coordenador Lider antigo (React) para analisar as adaptações para este novo formato</t>
  </si>
  <si>
    <t>Documentação de como acessar/utilizar Validação De CNAES e todos os projetos para Outsystems</t>
  </si>
  <si>
    <t>Atualizar mindC para acessar apis mindC Outsystems via Kong</t>
  </si>
  <si>
    <t>Atualizar documentação das APIs externas</t>
  </si>
  <si>
    <t>Configurar Notificações Ativas para o Banco BV</t>
  </si>
  <si>
    <t>Solicitação apenas um responsável</t>
  </si>
  <si>
    <t>Incluir o responsável da solicitação no PDF</t>
  </si>
  <si>
    <t>Filtro do campo "Responsável"</t>
  </si>
  <si>
    <t>Envio do e-mail ao emissor com o relatório de horas</t>
  </si>
  <si>
    <t>Geração e extração do Excel</t>
  </si>
  <si>
    <t>Alteração do nome "Responsável" pela atividade para "Contribuintes"</t>
  </si>
  <si>
    <t>Incluir o IF da operação no PDF</t>
  </si>
  <si>
    <t>Tirar o Time Special Situations da lista de Responsável (Contribuintes) da seção "Cadastro de Horas"</t>
  </si>
  <si>
    <t>Bloquear a edição de todos os campos após colocar a demanda em "Finalizada" ou "Faturada"</t>
  </si>
  <si>
    <t>Popular tabelas de tipos de ativos</t>
  </si>
  <si>
    <t>Listagem - Geração e extração do Excel</t>
  </si>
  <si>
    <t>Envio de e-mail ao emissor - Regra Geral</t>
  </si>
  <si>
    <t>Colocar caixa de confirmação no exportar</t>
  </si>
  <si>
    <t xml:space="preserve">Export Planilha de Controle Service Desk </t>
  </si>
  <si>
    <t>BANK-1659</t>
  </si>
  <si>
    <t>BANK-1719</t>
  </si>
  <si>
    <t>Homologação - Sinqia em UAT</t>
  </si>
  <si>
    <t>[CaixaOnline | Liquidacao.Pix] Alterar chamadas para permitir realizar lancamentos PIX com os dados completos do favorecido</t>
  </si>
  <si>
    <t>ESCR-594</t>
  </si>
  <si>
    <t>ESCR-595</t>
  </si>
  <si>
    <t>ESCR-603</t>
  </si>
  <si>
    <t>ESCR-604</t>
  </si>
  <si>
    <t>ESCR-620</t>
  </si>
  <si>
    <t>ESCR-653</t>
  </si>
  <si>
    <t>ESCR-658</t>
  </si>
  <si>
    <t>ESCR-680</t>
  </si>
  <si>
    <t>ESCR-682</t>
  </si>
  <si>
    <t>ESCR-687</t>
  </si>
  <si>
    <t>ESCR-688</t>
  </si>
  <si>
    <t>ESCR-695</t>
  </si>
  <si>
    <t>ESCR-696</t>
  </si>
  <si>
    <t>ESCR-728</t>
  </si>
  <si>
    <t>ESCR-729</t>
  </si>
  <si>
    <t>Backoffice Escrow Account | Criar tela de download do informe de rendimento no Escrow Account</t>
  </si>
  <si>
    <t>Criar funcionalidade de download dos eventos societarios exibidos no periodo</t>
  </si>
  <si>
    <t>Expor API de Instrução da Cobrança</t>
  </si>
  <si>
    <t>Expor API do Status do Boleto</t>
  </si>
  <si>
    <t>Documentar APIs Expostas do Internet Banking</t>
  </si>
  <si>
    <t>Banking - API | Filtrar Compromissadas por CONTA e não por cnpj</t>
  </si>
  <si>
    <t>[Solicitacao de transf][TBD] Adicionar novo tipo de origem "Internet Banking" na solicitacao e filtros de permissionamento</t>
  </si>
  <si>
    <t>Internet Banking | Operacional BFF Alterar tipo do valor de "Documento" no response</t>
  </si>
  <si>
    <t>Internet Banking | Adicionar informaçoes já existentes, no extrato</t>
  </si>
  <si>
    <t>Gerar Extrato em OFX na tela de Extrato do Internet Banking</t>
  </si>
  <si>
    <t>Download do Extrato em Cnab Febraban</t>
  </si>
  <si>
    <t>Add no vortx.dev como acessar BuscarExtrato no banking</t>
  </si>
  <si>
    <t>Internet Banking | Reordenar ÚLTIMAS TRANSAÇÕES do dashboard</t>
  </si>
  <si>
    <t>[COBRANÇA] Exibir "Tipo de Instrução" na tela de "Nova Instrução"</t>
  </si>
  <si>
    <t>[COBRANCA API] Alterar retorno dos tipos de instrução</t>
  </si>
  <si>
    <t>Chamado: 23804 -  Publicação da Demonstração Financeira (2023) da Vórtx DTVM</t>
  </si>
  <si>
    <t>QRT - [VxFundos] -  Valores Mínimos de Movimentação - Portal</t>
  </si>
  <si>
    <t>[PCO] Ajuste na retentativa de validação de depositos</t>
  </si>
  <si>
    <t>FBACK-3594</t>
  </si>
  <si>
    <t>FBACK-3595</t>
  </si>
  <si>
    <t>FBACK-3596</t>
  </si>
  <si>
    <t>FIDC-3067</t>
  </si>
  <si>
    <t>FIDC-3253</t>
  </si>
  <si>
    <t>FIDC-3398</t>
  </si>
  <si>
    <t>FIDC-3400</t>
  </si>
  <si>
    <t>FIDC-3410</t>
  </si>
  <si>
    <t>FIDC-3417</t>
  </si>
  <si>
    <t>FIDC-3448</t>
  </si>
  <si>
    <t>FIDC-3462</t>
  </si>
  <si>
    <t>FIDC-3466</t>
  </si>
  <si>
    <t>FIDC-3473</t>
  </si>
  <si>
    <t>FIDC-3492</t>
  </si>
  <si>
    <t>FIDC-3493</t>
  </si>
  <si>
    <t>FIDC-3527</t>
  </si>
  <si>
    <t>FIDC-3539</t>
  </si>
  <si>
    <t>FIDC-3543</t>
  </si>
  <si>
    <t>FIDC-3553</t>
  </si>
  <si>
    <t>Instalação de certificado no VxRecebiveisPagamentos.Services</t>
  </si>
  <si>
    <t>Calcular taxa de desconto diária dos títulos</t>
  </si>
  <si>
    <t>Alterar remessa de aditamento para habilitar títulos para cálculo</t>
  </si>
  <si>
    <t>Alterar remessa de aquisição/liquidação retroativa para habilitar títulos para cálculo</t>
  </si>
  <si>
    <t>Realizar o Calculo de títulos</t>
  </si>
  <si>
    <t>Criar rota de consulta de dados para cálculo do PDD</t>
  </si>
  <si>
    <t>Validação do Nome da Registradora</t>
  </si>
  <si>
    <t>[QRT] Corrigir funcionamento da feature de reprocessamento de estoque</t>
  </si>
  <si>
    <t>[QRT] Criar gerador aditamento</t>
  </si>
  <si>
    <t>[QRT] Corrigir títulos na base de UAT que estão impedindo que o processamento noturno conclua corretamente</t>
  </si>
  <si>
    <t>Alterar PROC de cálculo de títulos para guardar a taxa e a última data calculada</t>
  </si>
  <si>
    <t>[QRT] - Testar fluxo cedente sem contrato mãe assinado</t>
  </si>
  <si>
    <t>Gravação da Identificação padronizada operação credito (IPOC) na CERC</t>
  </si>
  <si>
    <t>[Vrs.Modules] Tratativa de falhas durante a execução do calculo</t>
  </si>
  <si>
    <t>Realizar cálculo para os próximos 15 dias - Quando houver erro flegar o fundo para 0</t>
  </si>
  <si>
    <t>Enviar remessas para registradora - fundo Leste</t>
  </si>
  <si>
    <t>Débito Técnico</t>
  </si>
  <si>
    <t>FLIQ-2209</t>
  </si>
  <si>
    <t>FLIQ-2837</t>
  </si>
  <si>
    <t>FLIQ-3161</t>
  </si>
  <si>
    <t>FLIQ-3238</t>
  </si>
  <si>
    <t>FLIQ-3239</t>
  </si>
  <si>
    <t>FLIQ-3240</t>
  </si>
  <si>
    <t>FLIQ-3441</t>
  </si>
  <si>
    <t>FLIQ-3444</t>
  </si>
  <si>
    <t>FLIQ-3449</t>
  </si>
  <si>
    <t>FLIQ-3450</t>
  </si>
  <si>
    <t>FLIQ-3451</t>
  </si>
  <si>
    <t>FLIQ-3516</t>
  </si>
  <si>
    <t>FLIQ-3628</t>
  </si>
  <si>
    <t>FLIQ-3683</t>
  </si>
  <si>
    <t>Implantação Warren - Eu, enquanto área de negócio, gostaria de ter todos os fundos devidamente permissionados dentro do sistema de permissionamento.</t>
  </si>
  <si>
    <t>Fluxo de retry - Cotas para o Perform It</t>
  </si>
  <si>
    <t xml:space="preserve"> Relatório de Posição de Cotista por Cautela em Excel</t>
  </si>
  <si>
    <t>[WebSite.Api] Adaptação para Fundos com Classe</t>
  </si>
  <si>
    <t>[WebSite.Web] Adaptação para Fundos com Classe e Subclasse</t>
  </si>
  <si>
    <t>[WebSite.Web] Adaptação Página de Documentos</t>
  </si>
  <si>
    <t>4 - Seção de Cotas Vórtx One Gestor</t>
  </si>
  <si>
    <t>5 - Seção de Documentos Vórtx One Gestor</t>
  </si>
  <si>
    <t>8 - Deploy do Retool de contas para o Portal de Fundos</t>
  </si>
  <si>
    <t>6 - Seção de Caixa Online Vórtx One Gestor</t>
  </si>
  <si>
    <t>7 - Seção de Informações Vórtx One Gestor</t>
  </si>
  <si>
    <t>8 - Melhoria na Regra de Carteira para Custódia Externa</t>
  </si>
  <si>
    <t>Homologação V.62 - Sinqia</t>
  </si>
  <si>
    <t>Criação de um Novo Campo Regulatório e Upload de Arquivo no Site - CVM 21 e 161</t>
  </si>
  <si>
    <t>Colaborador</t>
  </si>
  <si>
    <t>Função</t>
  </si>
  <si>
    <t>MAIK MOURA</t>
  </si>
  <si>
    <t>RAYELLE SILVA</t>
  </si>
  <si>
    <t>JOÃO ROCHA</t>
  </si>
  <si>
    <t>WILLIAM BRUNO</t>
  </si>
  <si>
    <t>ANA CAROLINA</t>
  </si>
  <si>
    <t>THIAGO ADRIANO</t>
  </si>
  <si>
    <t>IGOR ARAUJO</t>
  </si>
  <si>
    <t>LEANDRO MURTA</t>
  </si>
  <si>
    <t>GABRIEL RIBEIRO</t>
  </si>
  <si>
    <t>Colab</t>
  </si>
  <si>
    <t>MAIK</t>
  </si>
  <si>
    <t>RAYELLE</t>
  </si>
  <si>
    <t>ANALISTA</t>
  </si>
  <si>
    <t>PM</t>
  </si>
  <si>
    <t>QA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</si>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</sst>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/yyyy"/>
  </numFmts>
  <fonts count="9" x14ac:knownFonts="1">
    <font>
      <sz val="8"/>
      <color rgb="FF000000"/>
      <name val="Calibri"/>
      <family val="1"/>
    </font>
    <font>
      <sz val="11"/>
      <color rgb="FF000000"/>
      <name val="Calibri"/>
      <family val="1"/>
    </font>
    <font>
      <sz val="11"/>
      <color theme="1"/>
      <name val="Calibri"/>
      <family val="1"/>
    </font>
    <font>
      <b/>
      <sz val="11"/>
      <name val="Calibri"/>
      <family val="1"/>
    </font>
    <font>
      <sz val="11"/>
      <name val="Calibri"/>
      <family val="1"/>
    </font>
    <font>
      <u/>
      <sz val="11"/>
      <color theme="1"/>
      <name val="Calibri"/>
      <family val="1"/>
    </font>
    <font>
      <sz val="8"/>
      <name val="Calibri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A9D08E"/>
      </patternFill>
    </fill>
    <fill>
      <patternFill patternType="solid">
        <fgColor rgb="FF9BC2E6"/>
      </patternFill>
    </fill>
    <fill>
      <patternFill patternType="solid">
        <fgColor rgb="FFFFE699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DDEBF7"/>
      </patternFill>
    </fill>
    <fill>
      <patternFill patternType="solid">
        <fgColor rgb="FFDDEBF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4" fontId="2" fillId="9" borderId="4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14" fontId="2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1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14" fontId="2" fillId="15" borderId="4" xfId="0" applyNumberFormat="1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14" fontId="2" fillId="16" borderId="4" xfId="0" applyNumberFormat="1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164" fontId="2" fillId="17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164" fontId="2" fillId="19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14" fontId="2" fillId="15" borderId="2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14" fontId="2" fillId="16" borderId="2" xfId="0" applyNumberFormat="1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164" fontId="2" fillId="17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164" fontId="2" fillId="19" borderId="2" xfId="0" applyNumberFormat="1" applyFont="1" applyFill="1" applyBorder="1" applyAlignment="1">
      <alignment horizontal="center" vertical="center"/>
    </xf>
    <xf numFmtId="164" fontId="2" fillId="13" borderId="2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164" fontId="2" fillId="15" borderId="4" xfId="0" applyNumberFormat="1" applyFont="1" applyFill="1" applyBorder="1" applyAlignment="1">
      <alignment horizontal="center" vertical="center"/>
    </xf>
    <xf numFmtId="164" fontId="2" fillId="18" borderId="4" xfId="0" applyNumberFormat="1" applyFont="1" applyFill="1" applyBorder="1" applyAlignment="1">
      <alignment horizontal="center" vertical="center"/>
    </xf>
    <xf numFmtId="164" fontId="2" fillId="15" borderId="2" xfId="0" applyNumberFormat="1" applyFont="1" applyFill="1" applyBorder="1" applyAlignment="1">
      <alignment horizontal="center" vertical="center"/>
    </xf>
    <xf numFmtId="164" fontId="2" fillId="18" borderId="2" xfId="0" applyNumberFormat="1" applyFont="1" applyFill="1" applyBorder="1" applyAlignment="1">
      <alignment horizontal="center" vertical="center"/>
    </xf>
    <xf numFmtId="14" fontId="2" fillId="19" borderId="4" xfId="0" applyNumberFormat="1" applyFont="1" applyFill="1" applyBorder="1" applyAlignment="1">
      <alignment horizontal="center" vertical="center"/>
    </xf>
    <xf numFmtId="14" fontId="2" fillId="19" borderId="2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2" fillId="16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164" fontId="5" fillId="19" borderId="4" xfId="0" applyNumberFormat="1" applyFont="1" applyFill="1" applyBorder="1" applyAlignment="1">
      <alignment horizontal="center" vertical="center"/>
    </xf>
    <xf numFmtId="164" fontId="2" fillId="16" borderId="2" xfId="0" applyNumberFormat="1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164" fontId="5" fillId="19" borderId="2" xfId="0" applyNumberFormat="1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/>
    </xf>
    <xf numFmtId="14" fontId="2" fillId="17" borderId="4" xfId="0" applyNumberFormat="1" applyFont="1" applyFill="1" applyBorder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 wrapText="1"/>
    </xf>
    <xf numFmtId="1" fontId="2" fillId="9" borderId="4" xfId="0" applyNumberFormat="1" applyFont="1" applyFill="1" applyBorder="1" applyAlignment="1">
      <alignment horizontal="center" vertical="center"/>
    </xf>
    <xf numFmtId="1" fontId="2" fillId="16" borderId="4" xfId="0" applyNumberFormat="1" applyFont="1" applyFill="1" applyBorder="1" applyAlignment="1">
      <alignment horizontal="center" vertical="center"/>
    </xf>
    <xf numFmtId="1" fontId="2" fillId="16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 wrapText="1"/>
    </xf>
    <xf numFmtId="1" fontId="2" fillId="10" borderId="4" xfId="0" applyNumberFormat="1" applyFont="1" applyFill="1" applyBorder="1" applyAlignment="1">
      <alignment horizontal="center" vertical="center"/>
    </xf>
    <xf numFmtId="1" fontId="2" fillId="17" borderId="4" xfId="0" applyNumberFormat="1" applyFont="1" applyFill="1" applyBorder="1" applyAlignment="1">
      <alignment horizontal="center" vertical="center"/>
    </xf>
    <xf numFmtId="1" fontId="2" fillId="17" borderId="2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 wrapText="1"/>
    </xf>
    <xf numFmtId="1" fontId="2" fillId="12" borderId="4" xfId="0" applyNumberFormat="1" applyFont="1" applyFill="1" applyBorder="1" applyAlignment="1">
      <alignment horizontal="center" vertical="center"/>
    </xf>
    <xf numFmtId="1" fontId="2" fillId="12" borderId="2" xfId="0" applyNumberFormat="1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1" fontId="3" fillId="7" borderId="4" xfId="0" applyNumberFormat="1" applyFont="1" applyFill="1" applyBorder="1" applyAlignment="1">
      <alignment horizontal="center" vertical="center" wrapText="1"/>
    </xf>
    <xf numFmtId="1" fontId="2" fillId="19" borderId="4" xfId="0" applyNumberFormat="1" applyFont="1" applyFill="1" applyBorder="1" applyAlignment="1">
      <alignment horizontal="center" vertical="center"/>
    </xf>
    <xf numFmtId="1" fontId="2" fillId="19" borderId="2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 wrapText="1"/>
    </xf>
    <xf numFmtId="14" fontId="2" fillId="18" borderId="4" xfId="0" applyNumberFormat="1" applyFont="1" applyFill="1" applyBorder="1" applyAlignment="1">
      <alignment horizontal="center" vertical="center"/>
    </xf>
    <xf numFmtId="1" fontId="3" fillId="13" borderId="3" xfId="0" applyNumberFormat="1" applyFont="1" applyFill="1" applyBorder="1" applyAlignment="1">
      <alignment horizontal="center" vertical="center" wrapText="1"/>
    </xf>
    <xf numFmtId="1" fontId="2" fillId="13" borderId="4" xfId="0" applyNumberFormat="1" applyFont="1" applyFill="1" applyBorder="1" applyAlignment="1">
      <alignment horizontal="center" vertical="center"/>
    </xf>
    <xf numFmtId="1" fontId="2" fillId="13" borderId="3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1" fontId="2" fillId="18" borderId="4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8" fillId="0" borderId="0" xfId="0" applyFont="1"/>
    <xf numFmtId="0" fontId="8" fillId="22" borderId="0" xfId="0" applyFont="1" applyFill="1"/>
    <xf numFmtId="14" fontId="8" fillId="22" borderId="0" xfId="0" applyNumberFormat="1" applyFont="1" applyFill="1"/>
    <xf numFmtId="0" fontId="8" fillId="23" borderId="0" xfId="0" applyFont="1" applyFill="1"/>
    <xf numFmtId="14" fontId="8" fillId="23" borderId="0" xfId="0" applyNumberFormat="1" applyFont="1" applyFill="1"/>
    <xf numFmtId="0" fontId="3" fillId="24" borderId="4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ortxbr.sharepoint.com/sites/Financeiro/Documentos%20Partilhados/CONTABILIDADE%20-%20VORTX/ATIVA&#199;&#195;O%20TECH/INPUTS/Cadastro%20Funcion&#225;rios.xlsx" TargetMode="External"/><Relationship Id="rId1" Type="http://schemas.openxmlformats.org/officeDocument/2006/relationships/externalLinkPath" Target="/sites/Financeiro/Documentos%20Partilhados/CONTABILIDADE%20-%20VORTX/ATIVA&#199;&#195;O%20TECH/INPUTS/Cadastro%20Funcion&#225;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Lista_Funcionários"/>
      <sheetName val="Sheet4"/>
      <sheetName val="Sheet2"/>
      <sheetName val="Sheet1"/>
      <sheetName val="Cadastro Funcionári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1"/>
  <sheetViews>
    <sheetView showGridLines="0" zoomScale="90" zoomScaleNormal="90" workbookViewId="0">
      <pane ySplit="1" topLeftCell="A2" activePane="bottomLeft" state="frozen"/>
      <selection activeCell="O2" sqref="O2"/>
      <selection pane="bottomLeft" activeCell="AE15" sqref="AE15"/>
    </sheetView>
  </sheetViews>
  <sheetFormatPr defaultColWidth="12" defaultRowHeight="14.5" x14ac:dyDescent="0.25"/>
  <cols>
    <col min="1" max="1" width="13.5" style="1" bestFit="1" customWidth="1"/>
    <col min="2" max="3" width="13" style="1" bestFit="1" customWidth="1"/>
    <col min="4" max="4" width="12.5" style="1" bestFit="1" customWidth="1"/>
    <col min="5" max="5" width="18.125" style="1" bestFit="1" customWidth="1"/>
    <col min="6" max="6" width="184.125" style="1" bestFit="1" customWidth="1"/>
    <col min="7" max="7" width="38.5" style="1" bestFit="1" customWidth="1"/>
    <col min="8" max="9" width="15.5" style="1" bestFit="1" customWidth="1"/>
    <col min="10" max="10" width="14.5" style="1" bestFit="1" customWidth="1"/>
    <col min="11" max="11" width="26.125" style="1" bestFit="1" customWidth="1"/>
    <col min="12" max="13" width="15.125" style="1" bestFit="1" customWidth="1"/>
    <col min="14" max="14" width="14.5" style="76" bestFit="1" customWidth="1"/>
    <col min="15" max="15" width="34" style="1" bestFit="1" customWidth="1"/>
    <col min="16" max="17" width="16" style="1" bestFit="1" customWidth="1"/>
    <col min="18" max="18" width="14.5" style="76" bestFit="1" customWidth="1"/>
    <col min="19" max="19" width="42.125" style="1" bestFit="1" customWidth="1"/>
    <col min="20" max="21" width="15.5" style="1" bestFit="1" customWidth="1"/>
    <col min="22" max="22" width="14.5" style="76" bestFit="1" customWidth="1"/>
    <col min="23" max="23" width="31" style="1" bestFit="1" customWidth="1"/>
    <col min="24" max="24" width="15.5" style="1" customWidth="1"/>
    <col min="25" max="25" width="16" style="1" bestFit="1" customWidth="1"/>
    <col min="26" max="26" width="14.5" style="1" bestFit="1" customWidth="1"/>
    <col min="27" max="27" width="15" style="1" bestFit="1" customWidth="1"/>
    <col min="28" max="28" width="7.5" style="1" bestFit="1" customWidth="1"/>
    <col min="29" max="29" width="5.5" style="1" bestFit="1" customWidth="1"/>
    <col min="30" max="30" width="14.5" style="1" bestFit="1" customWidth="1"/>
    <col min="31" max="16384" width="12" style="1"/>
  </cols>
  <sheetData>
    <row r="1" spans="1:3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72" t="s">
        <v>9</v>
      </c>
      <c r="O1" s="10" t="s">
        <v>11</v>
      </c>
      <c r="P1" s="10" t="s">
        <v>7</v>
      </c>
      <c r="Q1" s="10" t="s">
        <v>8</v>
      </c>
      <c r="R1" s="77" t="s">
        <v>9</v>
      </c>
      <c r="S1" s="11" t="s">
        <v>12</v>
      </c>
      <c r="T1" s="11" t="s">
        <v>7</v>
      </c>
      <c r="U1" s="11" t="s">
        <v>8</v>
      </c>
      <c r="V1" s="8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1" x14ac:dyDescent="0.25">
      <c r="A2" s="15" t="s">
        <v>15</v>
      </c>
      <c r="B2" s="15" t="s">
        <v>16</v>
      </c>
      <c r="C2" s="15" t="s">
        <v>17</v>
      </c>
      <c r="D2" s="15" t="s">
        <v>71</v>
      </c>
      <c r="E2" s="15" t="s">
        <v>18</v>
      </c>
      <c r="F2" s="15" t="s">
        <v>83</v>
      </c>
      <c r="G2" s="16"/>
      <c r="H2" s="17"/>
      <c r="I2" s="17"/>
      <c r="J2" s="16"/>
      <c r="K2" s="18" t="s">
        <v>19</v>
      </c>
      <c r="L2" s="19">
        <v>45352</v>
      </c>
      <c r="M2" s="19">
        <v>45352</v>
      </c>
      <c r="N2" s="73">
        <f>(DAYS360(L2,M2) + 1) * 8</f>
        <v>8</v>
      </c>
      <c r="O2" s="20" t="s">
        <v>95</v>
      </c>
      <c r="P2" s="21">
        <v>45352</v>
      </c>
      <c r="Q2" s="21">
        <v>45352</v>
      </c>
      <c r="R2" s="78">
        <f>(DAYS360(P2,Q2) + 1) * 8</f>
        <v>8</v>
      </c>
      <c r="S2" s="22" t="s">
        <v>20</v>
      </c>
      <c r="T2" s="23">
        <v>45352</v>
      </c>
      <c r="U2" s="23">
        <v>45359</v>
      </c>
      <c r="V2" s="82">
        <f>NETWORKDAYS(T2, U2) * 8</f>
        <v>48</v>
      </c>
      <c r="W2" s="25"/>
      <c r="X2" s="26"/>
      <c r="Y2" s="26"/>
      <c r="Z2" s="25"/>
      <c r="AA2" s="6"/>
      <c r="AB2" s="27"/>
      <c r="AC2" s="27"/>
      <c r="AD2" s="5"/>
    </row>
    <row r="3" spans="1:31" x14ac:dyDescent="0.25">
      <c r="A3" s="28" t="s">
        <v>15</v>
      </c>
      <c r="B3" s="28" t="s">
        <v>16</v>
      </c>
      <c r="C3" s="28" t="s">
        <v>17</v>
      </c>
      <c r="D3" s="28" t="s">
        <v>72</v>
      </c>
      <c r="E3" s="28" t="s">
        <v>18</v>
      </c>
      <c r="F3" s="28" t="s">
        <v>84</v>
      </c>
      <c r="G3" s="16"/>
      <c r="H3" s="17"/>
      <c r="I3" s="17"/>
      <c r="J3" s="16"/>
      <c r="K3" s="18" t="s">
        <v>19</v>
      </c>
      <c r="L3" s="19">
        <v>45355</v>
      </c>
      <c r="M3" s="19">
        <v>45357</v>
      </c>
      <c r="N3" s="73">
        <f>(DAYS360(L3,M3) + 1) * 8</f>
        <v>24</v>
      </c>
      <c r="O3" s="20" t="s">
        <v>95</v>
      </c>
      <c r="P3" s="21">
        <v>45355</v>
      </c>
      <c r="Q3" s="21">
        <v>45357</v>
      </c>
      <c r="R3" s="78">
        <f t="shared" ref="R3:R12" si="0">(DAYS360(P3,Q3) + 1) * 8</f>
        <v>24</v>
      </c>
      <c r="S3" s="22" t="s">
        <v>20</v>
      </c>
      <c r="T3" s="23">
        <v>45362</v>
      </c>
      <c r="U3" s="23">
        <v>45366</v>
      </c>
      <c r="V3" s="82">
        <f t="shared" ref="V3:V12" si="1">NETWORKDAYS(T3, U3) * 8</f>
        <v>40</v>
      </c>
      <c r="W3" s="25"/>
      <c r="X3" s="26"/>
      <c r="Y3" s="26"/>
      <c r="Z3" s="25"/>
      <c r="AA3" s="6"/>
      <c r="AB3" s="27"/>
      <c r="AC3" s="27"/>
      <c r="AD3" s="5"/>
    </row>
    <row r="4" spans="1:31" x14ac:dyDescent="0.25">
      <c r="A4" s="15" t="s">
        <v>15</v>
      </c>
      <c r="B4" s="15" t="s">
        <v>16</v>
      </c>
      <c r="C4" s="15" t="s">
        <v>17</v>
      </c>
      <c r="D4" s="15" t="s">
        <v>73</v>
      </c>
      <c r="E4" s="15" t="s">
        <v>21</v>
      </c>
      <c r="F4" s="15" t="s">
        <v>85</v>
      </c>
      <c r="G4" s="16"/>
      <c r="H4" s="17"/>
      <c r="I4" s="17"/>
      <c r="J4" s="16"/>
      <c r="K4" s="18" t="s">
        <v>19</v>
      </c>
      <c r="L4" s="19">
        <v>45358</v>
      </c>
      <c r="M4" s="19">
        <v>45359</v>
      </c>
      <c r="N4" s="73">
        <f t="shared" ref="N4:N12" si="2">(DAYS360(L4,M4) + 1) * 8</f>
        <v>16</v>
      </c>
      <c r="O4" s="20" t="s">
        <v>95</v>
      </c>
      <c r="P4" s="21">
        <v>45358</v>
      </c>
      <c r="Q4" s="21">
        <v>45359</v>
      </c>
      <c r="R4" s="78">
        <f t="shared" si="0"/>
        <v>16</v>
      </c>
      <c r="S4" s="22" t="s">
        <v>20</v>
      </c>
      <c r="T4" s="23">
        <v>45369</v>
      </c>
      <c r="U4" s="23">
        <v>45373</v>
      </c>
      <c r="V4" s="82">
        <f t="shared" si="1"/>
        <v>40</v>
      </c>
      <c r="W4" s="25"/>
      <c r="X4" s="26"/>
      <c r="Y4" s="26"/>
      <c r="Z4" s="25"/>
      <c r="AA4" s="6"/>
      <c r="AB4" s="27"/>
      <c r="AC4" s="27"/>
      <c r="AD4" s="5"/>
    </row>
    <row r="5" spans="1:31" x14ac:dyDescent="0.25">
      <c r="A5" s="28" t="s">
        <v>15</v>
      </c>
      <c r="B5" s="28" t="s">
        <v>16</v>
      </c>
      <c r="C5" s="28" t="s">
        <v>17</v>
      </c>
      <c r="D5" s="28" t="s">
        <v>74</v>
      </c>
      <c r="E5" s="15" t="s">
        <v>18</v>
      </c>
      <c r="F5" s="28" t="s">
        <v>86</v>
      </c>
      <c r="G5" s="16"/>
      <c r="H5" s="17"/>
      <c r="I5" s="17"/>
      <c r="J5" s="16"/>
      <c r="K5" s="18" t="s">
        <v>19</v>
      </c>
      <c r="L5" s="19">
        <v>45362</v>
      </c>
      <c r="M5" s="19">
        <v>45364</v>
      </c>
      <c r="N5" s="73">
        <f t="shared" si="2"/>
        <v>24</v>
      </c>
      <c r="O5" s="20" t="s">
        <v>95</v>
      </c>
      <c r="P5" s="21">
        <v>45362</v>
      </c>
      <c r="Q5" s="21">
        <v>45364</v>
      </c>
      <c r="R5" s="78">
        <f t="shared" si="0"/>
        <v>24</v>
      </c>
      <c r="S5" s="22" t="s">
        <v>20</v>
      </c>
      <c r="T5" s="23">
        <v>45376</v>
      </c>
      <c r="U5" s="23">
        <v>45379</v>
      </c>
      <c r="V5" s="82">
        <f t="shared" si="1"/>
        <v>32</v>
      </c>
      <c r="W5" s="25"/>
      <c r="X5" s="26"/>
      <c r="Y5" s="26"/>
      <c r="Z5" s="25"/>
      <c r="AA5" s="6"/>
      <c r="AB5" s="27"/>
      <c r="AC5" s="27"/>
      <c r="AD5" s="5"/>
    </row>
    <row r="6" spans="1:31" x14ac:dyDescent="0.25">
      <c r="A6" s="15" t="s">
        <v>15</v>
      </c>
      <c r="B6" s="15" t="s">
        <v>16</v>
      </c>
      <c r="C6" s="15" t="s">
        <v>17</v>
      </c>
      <c r="D6" s="15" t="s">
        <v>75</v>
      </c>
      <c r="E6" s="15" t="s">
        <v>18</v>
      </c>
      <c r="F6" s="15" t="s">
        <v>87</v>
      </c>
      <c r="G6" s="16"/>
      <c r="H6" s="17"/>
      <c r="I6" s="17"/>
      <c r="J6" s="16"/>
      <c r="K6" s="18" t="s">
        <v>19</v>
      </c>
      <c r="L6" s="19">
        <v>45365</v>
      </c>
      <c r="M6" s="19">
        <v>45366</v>
      </c>
      <c r="N6" s="73">
        <f t="shared" si="2"/>
        <v>16</v>
      </c>
      <c r="O6" s="20" t="s">
        <v>95</v>
      </c>
      <c r="P6" s="21">
        <v>45365</v>
      </c>
      <c r="Q6" s="21">
        <v>45366</v>
      </c>
      <c r="R6" s="78">
        <f t="shared" si="0"/>
        <v>16</v>
      </c>
      <c r="S6" s="22" t="s">
        <v>22</v>
      </c>
      <c r="T6" s="23">
        <v>45352</v>
      </c>
      <c r="U6" s="23">
        <v>45359</v>
      </c>
      <c r="V6" s="82">
        <f t="shared" si="1"/>
        <v>48</v>
      </c>
      <c r="W6" s="25"/>
      <c r="X6" s="26"/>
      <c r="Y6" s="26"/>
      <c r="Z6" s="25"/>
      <c r="AA6" s="6"/>
      <c r="AB6" s="27"/>
      <c r="AC6" s="27"/>
      <c r="AD6" s="5"/>
    </row>
    <row r="7" spans="1:31" x14ac:dyDescent="0.25">
      <c r="A7" s="28" t="s">
        <v>15</v>
      </c>
      <c r="B7" s="28" t="s">
        <v>16</v>
      </c>
      <c r="C7" s="28" t="s">
        <v>17</v>
      </c>
      <c r="D7" s="28" t="s">
        <v>76</v>
      </c>
      <c r="E7" s="28" t="s">
        <v>18</v>
      </c>
      <c r="F7" s="28" t="s">
        <v>88</v>
      </c>
      <c r="G7" s="16"/>
      <c r="H7" s="17"/>
      <c r="I7" s="17"/>
      <c r="J7" s="16"/>
      <c r="K7" s="18" t="s">
        <v>19</v>
      </c>
      <c r="L7" s="19">
        <v>45369</v>
      </c>
      <c r="M7" s="19">
        <v>45370</v>
      </c>
      <c r="N7" s="73">
        <f t="shared" si="2"/>
        <v>16</v>
      </c>
      <c r="O7" s="20" t="s">
        <v>95</v>
      </c>
      <c r="P7" s="21">
        <v>45369</v>
      </c>
      <c r="Q7" s="21">
        <v>45370</v>
      </c>
      <c r="R7" s="78">
        <f t="shared" si="0"/>
        <v>16</v>
      </c>
      <c r="S7" s="22" t="s">
        <v>22</v>
      </c>
      <c r="T7" s="23">
        <v>45362</v>
      </c>
      <c r="U7" s="23">
        <v>45366</v>
      </c>
      <c r="V7" s="82">
        <f t="shared" si="1"/>
        <v>40</v>
      </c>
      <c r="W7" s="25"/>
      <c r="X7" s="26"/>
      <c r="Y7" s="26"/>
      <c r="Z7" s="25"/>
      <c r="AA7" s="6"/>
      <c r="AB7" s="27"/>
      <c r="AC7" s="27"/>
      <c r="AD7" s="5"/>
    </row>
    <row r="8" spans="1:31" x14ac:dyDescent="0.25">
      <c r="A8" s="15" t="s">
        <v>15</v>
      </c>
      <c r="B8" s="15" t="s">
        <v>16</v>
      </c>
      <c r="C8" s="15" t="s">
        <v>17</v>
      </c>
      <c r="D8" s="15" t="s">
        <v>77</v>
      </c>
      <c r="E8" s="15" t="s">
        <v>18</v>
      </c>
      <c r="F8" s="15" t="s">
        <v>89</v>
      </c>
      <c r="G8" s="16"/>
      <c r="H8" s="17"/>
      <c r="I8" s="17"/>
      <c r="J8" s="16"/>
      <c r="K8" s="18" t="s">
        <v>19</v>
      </c>
      <c r="L8" s="19">
        <v>45371</v>
      </c>
      <c r="M8" s="19">
        <v>45371</v>
      </c>
      <c r="N8" s="73">
        <f t="shared" si="2"/>
        <v>8</v>
      </c>
      <c r="O8" s="20" t="s">
        <v>95</v>
      </c>
      <c r="P8" s="21">
        <v>45371</v>
      </c>
      <c r="Q8" s="21">
        <v>45371</v>
      </c>
      <c r="R8" s="78">
        <f t="shared" si="0"/>
        <v>8</v>
      </c>
      <c r="S8" s="22" t="s">
        <v>22</v>
      </c>
      <c r="T8" s="23">
        <v>45369</v>
      </c>
      <c r="U8" s="23">
        <v>45373</v>
      </c>
      <c r="V8" s="82">
        <f t="shared" si="1"/>
        <v>40</v>
      </c>
      <c r="W8" s="25"/>
      <c r="X8" s="26"/>
      <c r="Y8" s="26"/>
      <c r="Z8" s="25"/>
      <c r="AA8" s="6"/>
      <c r="AB8" s="27"/>
      <c r="AC8" s="27"/>
      <c r="AD8" s="5"/>
    </row>
    <row r="9" spans="1:31" x14ac:dyDescent="0.25">
      <c r="A9" s="28" t="s">
        <v>15</v>
      </c>
      <c r="B9" s="28" t="s">
        <v>16</v>
      </c>
      <c r="C9" s="28" t="s">
        <v>17</v>
      </c>
      <c r="D9" s="28" t="s">
        <v>78</v>
      </c>
      <c r="E9" s="28" t="s">
        <v>18</v>
      </c>
      <c r="F9" s="28" t="s">
        <v>90</v>
      </c>
      <c r="G9" s="16"/>
      <c r="H9" s="17"/>
      <c r="I9" s="17"/>
      <c r="J9" s="16"/>
      <c r="K9" s="18" t="s">
        <v>19</v>
      </c>
      <c r="L9" s="19">
        <v>45372</v>
      </c>
      <c r="M9" s="19">
        <v>45372</v>
      </c>
      <c r="N9" s="73">
        <f t="shared" si="2"/>
        <v>8</v>
      </c>
      <c r="O9" s="20" t="s">
        <v>95</v>
      </c>
      <c r="P9" s="21">
        <v>45372</v>
      </c>
      <c r="Q9" s="21">
        <v>45372</v>
      </c>
      <c r="R9" s="78">
        <f t="shared" si="0"/>
        <v>8</v>
      </c>
      <c r="S9" s="22" t="s">
        <v>22</v>
      </c>
      <c r="T9" s="23">
        <v>45376</v>
      </c>
      <c r="U9" s="23">
        <v>45379</v>
      </c>
      <c r="V9" s="82">
        <f t="shared" si="1"/>
        <v>32</v>
      </c>
      <c r="W9" s="25"/>
      <c r="X9" s="37"/>
      <c r="Y9" s="37"/>
      <c r="Z9" s="36"/>
      <c r="AA9" s="6"/>
      <c r="AB9" s="27"/>
      <c r="AC9" s="27"/>
      <c r="AD9" s="5"/>
    </row>
    <row r="10" spans="1:31" x14ac:dyDescent="0.25">
      <c r="A10" s="15" t="s">
        <v>15</v>
      </c>
      <c r="B10" s="15" t="s">
        <v>16</v>
      </c>
      <c r="C10" s="15" t="s">
        <v>17</v>
      </c>
      <c r="D10" s="15" t="s">
        <v>79</v>
      </c>
      <c r="E10" s="15" t="s">
        <v>18</v>
      </c>
      <c r="F10" s="15" t="s">
        <v>91</v>
      </c>
      <c r="G10" s="16"/>
      <c r="H10" s="17"/>
      <c r="I10" s="17"/>
      <c r="J10" s="16"/>
      <c r="K10" s="18" t="s">
        <v>19</v>
      </c>
      <c r="L10" s="19">
        <v>45373</v>
      </c>
      <c r="M10" s="19">
        <v>45373</v>
      </c>
      <c r="N10" s="73">
        <f t="shared" si="2"/>
        <v>8</v>
      </c>
      <c r="O10" s="20" t="s">
        <v>95</v>
      </c>
      <c r="P10" s="21">
        <v>45373</v>
      </c>
      <c r="Q10" s="21">
        <v>45373</v>
      </c>
      <c r="R10" s="78">
        <f t="shared" si="0"/>
        <v>8</v>
      </c>
      <c r="S10" s="22" t="s">
        <v>23</v>
      </c>
      <c r="T10" s="23">
        <v>45352</v>
      </c>
      <c r="U10" s="23">
        <v>45359</v>
      </c>
      <c r="V10" s="82">
        <f t="shared" si="1"/>
        <v>48</v>
      </c>
      <c r="W10" s="25"/>
      <c r="X10" s="37"/>
      <c r="Y10" s="37"/>
      <c r="Z10" s="36"/>
      <c r="AA10" s="6"/>
      <c r="AB10" s="27"/>
      <c r="AC10" s="27"/>
      <c r="AD10" s="5"/>
    </row>
    <row r="11" spans="1:31" x14ac:dyDescent="0.25">
      <c r="A11" s="28" t="s">
        <v>15</v>
      </c>
      <c r="B11" s="28" t="s">
        <v>16</v>
      </c>
      <c r="C11" s="28" t="s">
        <v>17</v>
      </c>
      <c r="D11" s="28" t="s">
        <v>80</v>
      </c>
      <c r="E11" s="28" t="s">
        <v>18</v>
      </c>
      <c r="F11" s="28" t="s">
        <v>92</v>
      </c>
      <c r="G11" s="16"/>
      <c r="H11" s="17"/>
      <c r="I11" s="17"/>
      <c r="J11" s="16"/>
      <c r="K11" s="18" t="s">
        <v>19</v>
      </c>
      <c r="L11" s="19">
        <v>45376</v>
      </c>
      <c r="M11" s="19">
        <v>45377</v>
      </c>
      <c r="N11" s="73">
        <f t="shared" si="2"/>
        <v>16</v>
      </c>
      <c r="O11" s="20" t="s">
        <v>95</v>
      </c>
      <c r="P11" s="21">
        <v>45376</v>
      </c>
      <c r="Q11" s="21">
        <v>45377</v>
      </c>
      <c r="R11" s="78">
        <f t="shared" si="0"/>
        <v>16</v>
      </c>
      <c r="S11" s="22" t="s">
        <v>23</v>
      </c>
      <c r="T11" s="23">
        <v>45362</v>
      </c>
      <c r="U11" s="23">
        <v>45366</v>
      </c>
      <c r="V11" s="82">
        <f t="shared" si="1"/>
        <v>40</v>
      </c>
      <c r="W11" s="25"/>
      <c r="X11" s="37"/>
      <c r="Y11" s="37"/>
      <c r="Z11" s="36"/>
      <c r="AA11" s="6"/>
      <c r="AB11" s="27"/>
      <c r="AC11" s="27"/>
      <c r="AD11" s="5"/>
    </row>
    <row r="12" spans="1:31" x14ac:dyDescent="0.25">
      <c r="A12" s="15" t="s">
        <v>15</v>
      </c>
      <c r="B12" s="15" t="s">
        <v>16</v>
      </c>
      <c r="C12" s="15" t="s">
        <v>17</v>
      </c>
      <c r="D12" s="15" t="s">
        <v>81</v>
      </c>
      <c r="E12" s="28" t="s">
        <v>18</v>
      </c>
      <c r="F12" s="15" t="s">
        <v>93</v>
      </c>
      <c r="G12" s="16"/>
      <c r="H12" s="17"/>
      <c r="I12" s="17"/>
      <c r="J12" s="16"/>
      <c r="K12" s="18" t="s">
        <v>19</v>
      </c>
      <c r="L12" s="19">
        <v>45378</v>
      </c>
      <c r="M12" s="19">
        <v>45379</v>
      </c>
      <c r="N12" s="73">
        <f t="shared" si="2"/>
        <v>16</v>
      </c>
      <c r="O12" s="20" t="s">
        <v>95</v>
      </c>
      <c r="P12" s="21">
        <v>45378</v>
      </c>
      <c r="Q12" s="21">
        <v>45379</v>
      </c>
      <c r="R12" s="78">
        <f t="shared" si="0"/>
        <v>16</v>
      </c>
      <c r="S12" s="22" t="s">
        <v>23</v>
      </c>
      <c r="T12" s="23">
        <v>45369</v>
      </c>
      <c r="U12" s="23">
        <v>45379</v>
      </c>
      <c r="V12" s="82">
        <f t="shared" si="1"/>
        <v>72</v>
      </c>
      <c r="W12" s="25"/>
      <c r="X12" s="26"/>
      <c r="Y12" s="26"/>
      <c r="Z12" s="25"/>
      <c r="AA12" s="6"/>
      <c r="AB12" s="27"/>
      <c r="AC12" s="27"/>
      <c r="AD12" s="5"/>
    </row>
    <row r="13" spans="1:31" x14ac:dyDescent="0.25">
      <c r="A13" s="28" t="s">
        <v>15</v>
      </c>
      <c r="B13" s="28" t="s">
        <v>16</v>
      </c>
      <c r="C13" s="28" t="s">
        <v>17</v>
      </c>
      <c r="D13" s="28" t="s">
        <v>82</v>
      </c>
      <c r="E13" s="28" t="s">
        <v>18</v>
      </c>
      <c r="F13" s="28" t="s">
        <v>94</v>
      </c>
      <c r="G13" s="16"/>
      <c r="H13" s="17"/>
      <c r="I13" s="17"/>
      <c r="J13" s="16"/>
      <c r="K13" s="18"/>
      <c r="L13" s="19"/>
      <c r="M13" s="19"/>
      <c r="N13" s="73"/>
      <c r="O13" s="20"/>
      <c r="P13" s="21"/>
      <c r="Q13" s="21"/>
      <c r="R13" s="78"/>
      <c r="S13" s="22"/>
      <c r="T13" s="23"/>
      <c r="U13" s="23"/>
      <c r="V13" s="82"/>
      <c r="W13" s="25"/>
      <c r="X13" s="26"/>
      <c r="Y13" s="26"/>
      <c r="Z13" s="25"/>
      <c r="AA13" s="6"/>
      <c r="AB13" s="27"/>
      <c r="AC13" s="27"/>
      <c r="AD13" s="5"/>
    </row>
    <row r="14" spans="1:31" x14ac:dyDescent="0.25">
      <c r="A14" s="15"/>
      <c r="B14" s="15"/>
      <c r="C14" s="15"/>
      <c r="D14" s="15"/>
      <c r="E14" s="15"/>
      <c r="F14" s="15"/>
      <c r="G14" s="16"/>
      <c r="H14" s="17"/>
      <c r="I14" s="17"/>
      <c r="J14" s="16"/>
      <c r="K14" s="18"/>
      <c r="L14" s="19"/>
      <c r="M14" s="19"/>
      <c r="N14" s="73">
        <f>SUM(N2:N13)</f>
        <v>160</v>
      </c>
      <c r="O14" s="20"/>
      <c r="P14" s="21"/>
      <c r="Q14" s="21"/>
      <c r="R14" s="78">
        <f>SUM(R2:R13)</f>
        <v>160</v>
      </c>
      <c r="S14" s="22"/>
      <c r="T14" s="23"/>
      <c r="U14" s="23"/>
      <c r="V14" s="82">
        <f>SUM(V2:V13)</f>
        <v>480</v>
      </c>
      <c r="W14" s="25"/>
      <c r="X14" s="26"/>
      <c r="Y14" s="26"/>
      <c r="Z14" s="25"/>
      <c r="AA14" s="6"/>
      <c r="AB14" s="27"/>
      <c r="AC14" s="27"/>
      <c r="AD14" s="5"/>
      <c r="AE14" s="1">
        <f>SUM(K14:V14)</f>
        <v>800</v>
      </c>
    </row>
    <row r="15" spans="1:31" x14ac:dyDescent="0.25">
      <c r="A15" s="28"/>
      <c r="B15" s="28"/>
      <c r="C15" s="28"/>
      <c r="D15" s="28"/>
      <c r="E15" s="28"/>
      <c r="F15" s="28"/>
      <c r="G15" s="16"/>
      <c r="H15" s="17"/>
      <c r="I15" s="17"/>
      <c r="J15" s="16"/>
      <c r="K15" s="18"/>
      <c r="L15" s="19"/>
      <c r="M15" s="19"/>
      <c r="N15" s="73"/>
      <c r="O15" s="20"/>
      <c r="P15" s="21"/>
      <c r="Q15" s="21"/>
      <c r="R15" s="78"/>
      <c r="S15" s="22"/>
      <c r="T15" s="23"/>
      <c r="U15" s="23"/>
      <c r="V15" s="82"/>
      <c r="W15" s="25"/>
      <c r="X15" s="26"/>
      <c r="Y15" s="26"/>
      <c r="Z15" s="25"/>
      <c r="AA15" s="6"/>
      <c r="AB15" s="27"/>
      <c r="AC15" s="27"/>
      <c r="AD15" s="5"/>
    </row>
    <row r="16" spans="1:31" x14ac:dyDescent="0.25">
      <c r="A16" s="15"/>
      <c r="B16" s="15"/>
      <c r="C16" s="15"/>
      <c r="D16" s="15"/>
      <c r="E16" s="15"/>
      <c r="F16" s="15"/>
      <c r="G16" s="16"/>
      <c r="H16" s="17"/>
      <c r="I16" s="17"/>
      <c r="J16" s="16"/>
      <c r="K16" s="18"/>
      <c r="L16" s="19"/>
      <c r="M16" s="19"/>
      <c r="N16" s="73"/>
      <c r="O16" s="20"/>
      <c r="P16" s="21"/>
      <c r="Q16" s="21"/>
      <c r="R16" s="78"/>
      <c r="S16" s="22"/>
      <c r="T16" s="23"/>
      <c r="U16" s="23"/>
      <c r="V16" s="82"/>
      <c r="W16" s="25"/>
      <c r="X16" s="26"/>
      <c r="Y16" s="26"/>
      <c r="Z16" s="25"/>
      <c r="AA16" s="6"/>
      <c r="AB16" s="27"/>
      <c r="AC16" s="27"/>
      <c r="AD16" s="5"/>
    </row>
    <row r="17" spans="1:30" x14ac:dyDescent="0.25">
      <c r="A17" s="28"/>
      <c r="B17" s="28"/>
      <c r="C17" s="28"/>
      <c r="D17" s="28"/>
      <c r="E17" s="15"/>
      <c r="F17" s="28"/>
      <c r="G17" s="16"/>
      <c r="H17" s="17"/>
      <c r="I17" s="17"/>
      <c r="J17" s="16"/>
      <c r="K17" s="18"/>
      <c r="L17" s="19"/>
      <c r="M17" s="19"/>
      <c r="N17" s="73"/>
      <c r="O17" s="20"/>
      <c r="P17" s="21"/>
      <c r="Q17" s="21"/>
      <c r="R17" s="78"/>
      <c r="S17" s="22"/>
      <c r="T17" s="23"/>
      <c r="U17" s="23"/>
      <c r="V17" s="82"/>
      <c r="W17" s="25"/>
      <c r="X17" s="26"/>
      <c r="Y17" s="26"/>
      <c r="Z17" s="25"/>
      <c r="AA17" s="6"/>
      <c r="AB17" s="27"/>
      <c r="AC17" s="27"/>
      <c r="AD17" s="5"/>
    </row>
    <row r="18" spans="1:30" x14ac:dyDescent="0.25">
      <c r="A18" s="15"/>
      <c r="B18" s="15"/>
      <c r="C18" s="15"/>
      <c r="D18" s="15"/>
      <c r="E18" s="15"/>
      <c r="F18" s="15"/>
      <c r="G18" s="16"/>
      <c r="H18" s="17"/>
      <c r="I18" s="17"/>
      <c r="J18" s="16"/>
      <c r="K18" s="18"/>
      <c r="L18" s="19"/>
      <c r="M18" s="19"/>
      <c r="N18" s="73"/>
      <c r="O18" s="20"/>
      <c r="P18" s="21"/>
      <c r="Q18" s="21"/>
      <c r="R18" s="78"/>
      <c r="S18" s="22"/>
      <c r="T18" s="23"/>
      <c r="U18" s="23"/>
      <c r="V18" s="82"/>
      <c r="W18" s="25"/>
      <c r="X18" s="26"/>
      <c r="Y18" s="26"/>
      <c r="Z18" s="25"/>
      <c r="AA18" s="6"/>
      <c r="AB18" s="27"/>
      <c r="AC18" s="27"/>
      <c r="AD18" s="5"/>
    </row>
    <row r="19" spans="1:30" x14ac:dyDescent="0.25">
      <c r="A19" s="28"/>
      <c r="B19" s="28"/>
      <c r="C19" s="28"/>
      <c r="D19" s="28"/>
      <c r="E19" s="28"/>
      <c r="F19" s="28"/>
      <c r="G19" s="16"/>
      <c r="H19" s="17"/>
      <c r="I19" s="17"/>
      <c r="J19" s="16"/>
      <c r="K19" s="18"/>
      <c r="L19" s="19"/>
      <c r="M19" s="19"/>
      <c r="N19" s="73"/>
      <c r="O19" s="20"/>
      <c r="P19" s="21"/>
      <c r="Q19" s="21"/>
      <c r="R19" s="78"/>
      <c r="S19" s="22"/>
      <c r="T19" s="23"/>
      <c r="U19" s="23"/>
      <c r="V19" s="82"/>
      <c r="W19" s="25"/>
      <c r="X19" s="26"/>
      <c r="Y19" s="26"/>
      <c r="Z19" s="25"/>
      <c r="AA19" s="6"/>
      <c r="AB19" s="27"/>
      <c r="AC19" s="27"/>
      <c r="AD19" s="5"/>
    </row>
    <row r="20" spans="1:30" x14ac:dyDescent="0.25">
      <c r="A20" s="15"/>
      <c r="B20" s="15"/>
      <c r="C20" s="15"/>
      <c r="D20" s="15"/>
      <c r="E20" s="15"/>
      <c r="F20" s="15"/>
      <c r="G20" s="16"/>
      <c r="H20" s="17"/>
      <c r="I20" s="17"/>
      <c r="J20" s="16"/>
      <c r="K20" s="18"/>
      <c r="L20" s="19"/>
      <c r="M20" s="19"/>
      <c r="N20" s="73"/>
      <c r="O20" s="20"/>
      <c r="P20" s="21"/>
      <c r="Q20" s="21"/>
      <c r="R20" s="78"/>
      <c r="S20" s="22"/>
      <c r="T20" s="23"/>
      <c r="U20" s="23"/>
      <c r="V20" s="82"/>
      <c r="W20" s="25"/>
      <c r="X20" s="26"/>
      <c r="Y20" s="26"/>
      <c r="Z20" s="25"/>
      <c r="AA20" s="6"/>
      <c r="AB20" s="27"/>
      <c r="AC20" s="27"/>
      <c r="AD20" s="5"/>
    </row>
    <row r="21" spans="1:30" x14ac:dyDescent="0.25">
      <c r="A21" s="28"/>
      <c r="B21" s="28"/>
      <c r="C21" s="28"/>
      <c r="D21" s="28"/>
      <c r="E21" s="28"/>
      <c r="F21" s="28"/>
      <c r="G21" s="16"/>
      <c r="H21" s="17"/>
      <c r="I21" s="17"/>
      <c r="J21" s="16"/>
      <c r="K21" s="18"/>
      <c r="L21" s="19"/>
      <c r="M21" s="19"/>
      <c r="N21" s="73"/>
      <c r="O21" s="20"/>
      <c r="P21" s="21"/>
      <c r="Q21" s="21"/>
      <c r="R21" s="78"/>
      <c r="S21" s="22"/>
      <c r="T21" s="23"/>
      <c r="U21" s="23"/>
      <c r="V21" s="82"/>
      <c r="W21" s="25"/>
      <c r="X21" s="26"/>
      <c r="Y21" s="26"/>
      <c r="Z21" s="25"/>
      <c r="AA21" s="6"/>
      <c r="AB21" s="27"/>
      <c r="AC21" s="27"/>
      <c r="AD21" s="5"/>
    </row>
    <row r="22" spans="1:30" x14ac:dyDescent="0.25">
      <c r="A22" s="15"/>
      <c r="B22" s="15"/>
      <c r="C22" s="15"/>
      <c r="D22" s="15"/>
      <c r="E22" s="15"/>
      <c r="F22" s="15"/>
      <c r="G22" s="16"/>
      <c r="H22" s="17"/>
      <c r="I22" s="17"/>
      <c r="J22" s="16"/>
      <c r="K22" s="18"/>
      <c r="L22" s="19"/>
      <c r="M22" s="19"/>
      <c r="N22" s="73"/>
      <c r="O22" s="20"/>
      <c r="P22" s="21"/>
      <c r="Q22" s="21"/>
      <c r="R22" s="78"/>
      <c r="S22" s="22"/>
      <c r="T22" s="23"/>
      <c r="U22" s="23"/>
      <c r="V22" s="82"/>
      <c r="W22" s="25"/>
      <c r="X22" s="26"/>
      <c r="Y22" s="26"/>
      <c r="Z22" s="25"/>
      <c r="AA22" s="6"/>
      <c r="AB22" s="27"/>
      <c r="AC22" s="27"/>
      <c r="AD22" s="5"/>
    </row>
    <row r="23" spans="1:30" x14ac:dyDescent="0.25">
      <c r="A23" s="28"/>
      <c r="B23" s="28"/>
      <c r="C23" s="28"/>
      <c r="D23" s="28"/>
      <c r="E23" s="28"/>
      <c r="F23" s="28"/>
      <c r="G23" s="16"/>
      <c r="H23" s="17"/>
      <c r="I23" s="17"/>
      <c r="J23" s="16"/>
      <c r="K23" s="18"/>
      <c r="L23" s="19"/>
      <c r="M23" s="19"/>
      <c r="N23" s="73"/>
      <c r="O23" s="20"/>
      <c r="P23" s="21"/>
      <c r="Q23" s="21"/>
      <c r="R23" s="78"/>
      <c r="S23" s="22"/>
      <c r="T23" s="23"/>
      <c r="U23" s="23"/>
      <c r="V23" s="82"/>
      <c r="W23" s="25"/>
      <c r="X23" s="26"/>
      <c r="Y23" s="26"/>
      <c r="Z23" s="25"/>
      <c r="AA23" s="6"/>
      <c r="AB23" s="27"/>
      <c r="AC23" s="27"/>
      <c r="AD23" s="5"/>
    </row>
    <row r="24" spans="1:30" x14ac:dyDescent="0.25">
      <c r="A24" s="15"/>
      <c r="B24" s="15"/>
      <c r="C24" s="15"/>
      <c r="D24" s="15"/>
      <c r="E24" s="15"/>
      <c r="F24" s="15"/>
      <c r="G24" s="16"/>
      <c r="H24" s="17"/>
      <c r="I24" s="17"/>
      <c r="J24" s="16"/>
      <c r="K24" s="18"/>
      <c r="L24" s="19"/>
      <c r="M24" s="19"/>
      <c r="N24" s="73"/>
      <c r="O24" s="20"/>
      <c r="P24" s="21"/>
      <c r="Q24" s="21"/>
      <c r="R24" s="78"/>
      <c r="S24" s="22"/>
      <c r="T24" s="23"/>
      <c r="U24" s="23"/>
      <c r="V24" s="82"/>
      <c r="W24" s="25"/>
      <c r="X24" s="26"/>
      <c r="Y24" s="26"/>
      <c r="Z24" s="25"/>
      <c r="AA24" s="6"/>
      <c r="AB24" s="27"/>
      <c r="AC24" s="27"/>
      <c r="AD24" s="5"/>
    </row>
    <row r="25" spans="1:30" x14ac:dyDescent="0.25">
      <c r="A25" s="28"/>
      <c r="B25" s="28"/>
      <c r="C25" s="28"/>
      <c r="D25" s="28"/>
      <c r="E25" s="28"/>
      <c r="F25" s="28"/>
      <c r="G25" s="16"/>
      <c r="H25" s="17"/>
      <c r="I25" s="17"/>
      <c r="J25" s="16"/>
      <c r="K25" s="18"/>
      <c r="L25" s="19"/>
      <c r="M25" s="19"/>
      <c r="N25" s="73"/>
      <c r="O25" s="20"/>
      <c r="P25" s="21"/>
      <c r="Q25" s="21"/>
      <c r="R25" s="78"/>
      <c r="S25" s="22"/>
      <c r="T25" s="23"/>
      <c r="U25" s="23"/>
      <c r="V25" s="82"/>
      <c r="W25" s="25"/>
      <c r="X25" s="26"/>
      <c r="Y25" s="26"/>
      <c r="Z25" s="25"/>
      <c r="AA25" s="6"/>
      <c r="AB25" s="27"/>
      <c r="AC25" s="27"/>
      <c r="AD25" s="5"/>
    </row>
    <row r="26" spans="1:30" x14ac:dyDescent="0.25">
      <c r="A26" s="15"/>
      <c r="B26" s="15"/>
      <c r="C26" s="15"/>
      <c r="D26" s="15"/>
      <c r="E26" s="15"/>
      <c r="F26" s="15"/>
      <c r="G26" s="16"/>
      <c r="H26" s="17"/>
      <c r="I26" s="17"/>
      <c r="J26" s="16"/>
      <c r="K26" s="18"/>
      <c r="L26" s="19"/>
      <c r="M26" s="19"/>
      <c r="N26" s="73"/>
      <c r="O26" s="20"/>
      <c r="P26" s="21"/>
      <c r="Q26" s="21"/>
      <c r="R26" s="78"/>
      <c r="S26" s="22"/>
      <c r="T26" s="23"/>
      <c r="U26" s="23"/>
      <c r="V26" s="82"/>
      <c r="W26" s="25"/>
      <c r="X26" s="26"/>
      <c r="Y26" s="26"/>
      <c r="Z26" s="25"/>
      <c r="AA26" s="6"/>
      <c r="AB26" s="27"/>
      <c r="AC26" s="27"/>
      <c r="AD26" s="5"/>
    </row>
    <row r="27" spans="1:30" x14ac:dyDescent="0.25">
      <c r="A27" s="28"/>
      <c r="B27" s="28"/>
      <c r="C27" s="28"/>
      <c r="D27" s="28"/>
      <c r="E27" s="28"/>
      <c r="F27" s="28"/>
      <c r="G27" s="16"/>
      <c r="H27" s="17"/>
      <c r="I27" s="17"/>
      <c r="J27" s="16"/>
      <c r="K27" s="18"/>
      <c r="L27" s="19"/>
      <c r="M27" s="19"/>
      <c r="N27" s="73"/>
      <c r="O27" s="20"/>
      <c r="P27" s="21"/>
      <c r="Q27" s="21"/>
      <c r="R27" s="78"/>
      <c r="S27" s="22"/>
      <c r="T27" s="23"/>
      <c r="U27" s="23"/>
      <c r="V27" s="82"/>
      <c r="W27" s="25"/>
      <c r="X27" s="26"/>
      <c r="Y27" s="26"/>
      <c r="Z27" s="25"/>
      <c r="AA27" s="6"/>
      <c r="AB27" s="27"/>
      <c r="AC27" s="27"/>
      <c r="AD27" s="5"/>
    </row>
    <row r="28" spans="1:30" x14ac:dyDescent="0.25">
      <c r="A28" s="15"/>
      <c r="B28" s="15"/>
      <c r="C28" s="15"/>
      <c r="D28" s="15"/>
      <c r="E28" s="15"/>
      <c r="F28" s="15"/>
      <c r="G28" s="16"/>
      <c r="H28" s="17"/>
      <c r="I28" s="17"/>
      <c r="J28" s="16"/>
      <c r="K28" s="18"/>
      <c r="L28" s="19"/>
      <c r="M28" s="19"/>
      <c r="N28" s="73"/>
      <c r="O28" s="20"/>
      <c r="P28" s="21"/>
      <c r="Q28" s="21"/>
      <c r="R28" s="78"/>
      <c r="S28" s="22"/>
      <c r="T28" s="23"/>
      <c r="U28" s="23"/>
      <c r="V28" s="82"/>
      <c r="W28" s="25"/>
      <c r="X28" s="26"/>
      <c r="Y28" s="26"/>
      <c r="Z28" s="25"/>
      <c r="AA28" s="6"/>
      <c r="AB28" s="27"/>
      <c r="AC28" s="27"/>
      <c r="AD28" s="5"/>
    </row>
    <row r="29" spans="1:30" x14ac:dyDescent="0.25">
      <c r="A29" s="28"/>
      <c r="B29" s="28"/>
      <c r="C29" s="28"/>
      <c r="D29" s="28"/>
      <c r="E29" s="28"/>
      <c r="F29" s="28"/>
      <c r="G29" s="16"/>
      <c r="H29" s="17"/>
      <c r="I29" s="17"/>
      <c r="J29" s="16"/>
      <c r="K29" s="18"/>
      <c r="L29" s="19"/>
      <c r="M29" s="19"/>
      <c r="N29" s="73"/>
      <c r="O29" s="20"/>
      <c r="P29" s="21"/>
      <c r="Q29" s="21"/>
      <c r="R29" s="78"/>
      <c r="S29" s="22"/>
      <c r="T29" s="23"/>
      <c r="U29" s="23"/>
      <c r="V29" s="82"/>
      <c r="W29" s="25"/>
      <c r="X29" s="26"/>
      <c r="Y29" s="26"/>
      <c r="Z29" s="25"/>
      <c r="AA29" s="6"/>
      <c r="AB29" s="27"/>
      <c r="AC29" s="27"/>
      <c r="AD29" s="5"/>
    </row>
    <row r="30" spans="1:30" x14ac:dyDescent="0.25">
      <c r="A30" s="15"/>
      <c r="B30" s="15"/>
      <c r="C30" s="15"/>
      <c r="D30" s="15"/>
      <c r="E30" s="15"/>
      <c r="F30" s="15"/>
      <c r="G30" s="16"/>
      <c r="H30" s="17"/>
      <c r="I30" s="17"/>
      <c r="J30" s="16"/>
      <c r="K30" s="18"/>
      <c r="L30" s="19"/>
      <c r="M30" s="19"/>
      <c r="N30" s="73"/>
      <c r="O30" s="20"/>
      <c r="P30" s="21"/>
      <c r="Q30" s="21"/>
      <c r="R30" s="78"/>
      <c r="S30" s="22"/>
      <c r="T30" s="23"/>
      <c r="U30" s="23"/>
      <c r="V30" s="82"/>
      <c r="W30" s="25"/>
      <c r="X30" s="26"/>
      <c r="Y30" s="26"/>
      <c r="Z30" s="25"/>
      <c r="AA30" s="6"/>
      <c r="AB30" s="27"/>
      <c r="AC30" s="27"/>
      <c r="AD30" s="5"/>
    </row>
    <row r="31" spans="1:30" x14ac:dyDescent="0.25">
      <c r="A31" s="28"/>
      <c r="B31" s="28"/>
      <c r="C31" s="28"/>
      <c r="D31" s="28"/>
      <c r="E31" s="28"/>
      <c r="F31" s="28"/>
      <c r="G31" s="16"/>
      <c r="H31" s="17"/>
      <c r="I31" s="17"/>
      <c r="J31" s="16"/>
      <c r="K31" s="18"/>
      <c r="L31" s="19"/>
      <c r="M31" s="19"/>
      <c r="N31" s="73"/>
      <c r="O31" s="20"/>
      <c r="P31" s="21"/>
      <c r="Q31" s="21"/>
      <c r="R31" s="78"/>
      <c r="S31" s="22"/>
      <c r="T31" s="23"/>
      <c r="U31" s="23"/>
      <c r="V31" s="82"/>
      <c r="W31" s="25"/>
      <c r="X31" s="26"/>
      <c r="Y31" s="26"/>
      <c r="Z31" s="25"/>
      <c r="AA31" s="6"/>
      <c r="AB31" s="27"/>
      <c r="AC31" s="27"/>
      <c r="AD31" s="5"/>
    </row>
    <row r="32" spans="1:30" x14ac:dyDescent="0.25">
      <c r="A32" s="15"/>
      <c r="B32" s="15"/>
      <c r="C32" s="15"/>
      <c r="D32" s="15"/>
      <c r="E32" s="15"/>
      <c r="F32" s="15"/>
      <c r="G32" s="16"/>
      <c r="H32" s="17"/>
      <c r="I32" s="17"/>
      <c r="J32" s="16"/>
      <c r="K32" s="18"/>
      <c r="L32" s="19"/>
      <c r="M32" s="19"/>
      <c r="N32" s="73"/>
      <c r="O32" s="20"/>
      <c r="P32" s="21"/>
      <c r="Q32" s="21"/>
      <c r="R32" s="78"/>
      <c r="S32" s="22"/>
      <c r="T32" s="23"/>
      <c r="U32" s="23"/>
      <c r="V32" s="82"/>
      <c r="W32" s="25"/>
      <c r="X32" s="26"/>
      <c r="Y32" s="26"/>
      <c r="Z32" s="25"/>
      <c r="AA32" s="6"/>
      <c r="AB32" s="27"/>
      <c r="AC32" s="27"/>
      <c r="AD32" s="5"/>
    </row>
    <row r="33" spans="1:30" x14ac:dyDescent="0.25">
      <c r="A33" s="28"/>
      <c r="B33" s="28"/>
      <c r="C33" s="28"/>
      <c r="D33" s="28"/>
      <c r="E33" s="28"/>
      <c r="F33" s="28"/>
      <c r="G33" s="16"/>
      <c r="H33" s="17"/>
      <c r="I33" s="17"/>
      <c r="J33" s="16"/>
      <c r="K33" s="18"/>
      <c r="L33" s="19"/>
      <c r="M33" s="19"/>
      <c r="N33" s="73"/>
      <c r="O33" s="20"/>
      <c r="P33" s="21"/>
      <c r="Q33" s="21"/>
      <c r="R33" s="78"/>
      <c r="S33" s="22"/>
      <c r="T33" s="23"/>
      <c r="U33" s="23"/>
      <c r="V33" s="82"/>
      <c r="W33" s="25"/>
      <c r="X33" s="26"/>
      <c r="Y33" s="26"/>
      <c r="Z33" s="25"/>
      <c r="AA33" s="6"/>
      <c r="AB33" s="27"/>
      <c r="AC33" s="27"/>
      <c r="AD33" s="5"/>
    </row>
    <row r="34" spans="1:30" x14ac:dyDescent="0.25">
      <c r="A34" s="15"/>
      <c r="B34" s="15"/>
      <c r="C34" s="15"/>
      <c r="D34" s="15"/>
      <c r="E34" s="15"/>
      <c r="F34" s="15"/>
      <c r="G34" s="16"/>
      <c r="H34" s="17"/>
      <c r="I34" s="17"/>
      <c r="J34" s="16"/>
      <c r="K34" s="18"/>
      <c r="L34" s="19"/>
      <c r="M34" s="19"/>
      <c r="N34" s="73"/>
      <c r="O34" s="20"/>
      <c r="P34" s="21"/>
      <c r="Q34" s="21"/>
      <c r="R34" s="78"/>
      <c r="S34" s="22"/>
      <c r="T34" s="23"/>
      <c r="U34" s="23"/>
      <c r="V34" s="82"/>
      <c r="W34" s="25"/>
      <c r="X34" s="26"/>
      <c r="Y34" s="26"/>
      <c r="Z34" s="25"/>
      <c r="AA34" s="6"/>
      <c r="AB34" s="27"/>
      <c r="AC34" s="27"/>
      <c r="AD34" s="5"/>
    </row>
    <row r="35" spans="1:30" x14ac:dyDescent="0.25">
      <c r="A35" s="28"/>
      <c r="B35" s="28"/>
      <c r="C35" s="28"/>
      <c r="D35" s="28"/>
      <c r="E35" s="28"/>
      <c r="F35" s="28"/>
      <c r="G35" s="16"/>
      <c r="H35" s="17"/>
      <c r="I35" s="17"/>
      <c r="J35" s="16"/>
      <c r="K35" s="18"/>
      <c r="L35" s="19"/>
      <c r="M35" s="19"/>
      <c r="N35" s="73"/>
      <c r="O35" s="20"/>
      <c r="P35" s="21"/>
      <c r="Q35" s="21"/>
      <c r="R35" s="78"/>
      <c r="S35" s="22"/>
      <c r="T35" s="23"/>
      <c r="U35" s="23"/>
      <c r="V35" s="82"/>
      <c r="W35" s="25"/>
      <c r="X35" s="26"/>
      <c r="Y35" s="26"/>
      <c r="Z35" s="25"/>
      <c r="AA35" s="6"/>
      <c r="AB35" s="27"/>
      <c r="AC35" s="27"/>
      <c r="AD35" s="5"/>
    </row>
    <row r="36" spans="1:30" x14ac:dyDescent="0.25">
      <c r="A36" s="15"/>
      <c r="B36" s="15"/>
      <c r="C36" s="15"/>
      <c r="D36" s="15"/>
      <c r="E36" s="15"/>
      <c r="F36" s="15"/>
      <c r="G36" s="16"/>
      <c r="H36" s="17"/>
      <c r="I36" s="17"/>
      <c r="J36" s="16"/>
      <c r="K36" s="18"/>
      <c r="L36" s="19"/>
      <c r="M36" s="19"/>
      <c r="N36" s="73"/>
      <c r="O36" s="20"/>
      <c r="P36" s="21"/>
      <c r="Q36" s="21"/>
      <c r="R36" s="78"/>
      <c r="S36" s="22"/>
      <c r="T36" s="23"/>
      <c r="U36" s="23"/>
      <c r="V36" s="82"/>
      <c r="W36" s="25"/>
      <c r="X36" s="26"/>
      <c r="Y36" s="26"/>
      <c r="Z36" s="25"/>
      <c r="AA36" s="6"/>
      <c r="AB36" s="27"/>
      <c r="AC36" s="27"/>
      <c r="AD36" s="5"/>
    </row>
    <row r="37" spans="1:30" x14ac:dyDescent="0.25">
      <c r="A37" s="28"/>
      <c r="B37" s="28"/>
      <c r="C37" s="28"/>
      <c r="D37" s="28"/>
      <c r="E37" s="28"/>
      <c r="F37" s="28"/>
      <c r="G37" s="16"/>
      <c r="H37" s="17"/>
      <c r="I37" s="17"/>
      <c r="J37" s="16"/>
      <c r="K37" s="18"/>
      <c r="L37" s="19"/>
      <c r="M37" s="19"/>
      <c r="N37" s="73"/>
      <c r="O37" s="20"/>
      <c r="P37" s="21"/>
      <c r="Q37" s="21"/>
      <c r="R37" s="78"/>
      <c r="S37" s="22"/>
      <c r="T37" s="23"/>
      <c r="U37" s="23"/>
      <c r="V37" s="82"/>
      <c r="W37" s="25"/>
      <c r="X37" s="26"/>
      <c r="Y37" s="26"/>
      <c r="Z37" s="25"/>
      <c r="AA37" s="6"/>
      <c r="AB37" s="27"/>
      <c r="AC37" s="27"/>
      <c r="AD37" s="5"/>
    </row>
    <row r="38" spans="1:30" x14ac:dyDescent="0.25">
      <c r="A38" s="15"/>
      <c r="B38" s="15"/>
      <c r="C38" s="15"/>
      <c r="D38" s="15"/>
      <c r="E38" s="15"/>
      <c r="F38" s="15"/>
      <c r="G38" s="16"/>
      <c r="H38" s="17"/>
      <c r="I38" s="17"/>
      <c r="J38" s="16"/>
      <c r="K38" s="18"/>
      <c r="L38" s="19"/>
      <c r="M38" s="19"/>
      <c r="N38" s="73"/>
      <c r="O38" s="20"/>
      <c r="P38" s="21"/>
      <c r="Q38" s="21"/>
      <c r="R38" s="78"/>
      <c r="S38" s="22"/>
      <c r="T38" s="23"/>
      <c r="U38" s="23"/>
      <c r="V38" s="82"/>
      <c r="W38" s="25"/>
      <c r="X38" s="26"/>
      <c r="Y38" s="26"/>
      <c r="Z38" s="25"/>
      <c r="AA38" s="6"/>
      <c r="AB38" s="27"/>
      <c r="AC38" s="27"/>
      <c r="AD38" s="5"/>
    </row>
    <row r="39" spans="1:30" x14ac:dyDescent="0.25">
      <c r="A39" s="28"/>
      <c r="B39" s="28"/>
      <c r="C39" s="28"/>
      <c r="D39" s="28"/>
      <c r="E39" s="28"/>
      <c r="F39" s="28"/>
      <c r="G39" s="16"/>
      <c r="H39" s="17"/>
      <c r="I39" s="17"/>
      <c r="J39" s="16"/>
      <c r="K39" s="18"/>
      <c r="L39" s="19"/>
      <c r="M39" s="19"/>
      <c r="N39" s="73"/>
      <c r="O39" s="20"/>
      <c r="P39" s="21"/>
      <c r="Q39" s="21"/>
      <c r="R39" s="78"/>
      <c r="S39" s="22"/>
      <c r="T39" s="23"/>
      <c r="U39" s="23"/>
      <c r="V39" s="82"/>
      <c r="W39" s="25"/>
      <c r="X39" s="26"/>
      <c r="Y39" s="26"/>
      <c r="Z39" s="25"/>
      <c r="AA39" s="6"/>
      <c r="AB39" s="27"/>
      <c r="AC39" s="27"/>
      <c r="AD39" s="5"/>
    </row>
    <row r="40" spans="1:30" x14ac:dyDescent="0.25">
      <c r="A40" s="15"/>
      <c r="B40" s="15"/>
      <c r="C40" s="15"/>
      <c r="D40" s="15"/>
      <c r="E40" s="15"/>
      <c r="F40" s="15"/>
      <c r="G40" s="16"/>
      <c r="H40" s="17"/>
      <c r="I40" s="17"/>
      <c r="J40" s="16"/>
      <c r="K40" s="18"/>
      <c r="L40" s="19"/>
      <c r="M40" s="19"/>
      <c r="N40" s="73"/>
      <c r="O40" s="20"/>
      <c r="P40" s="21"/>
      <c r="Q40" s="21"/>
      <c r="R40" s="78"/>
      <c r="S40" s="22"/>
      <c r="T40" s="23"/>
      <c r="U40" s="23"/>
      <c r="V40" s="82"/>
      <c r="W40" s="25"/>
      <c r="X40" s="26"/>
      <c r="Y40" s="26"/>
      <c r="Z40" s="25"/>
      <c r="AA40" s="6"/>
      <c r="AB40" s="27"/>
      <c r="AC40" s="27"/>
      <c r="AD40" s="5"/>
    </row>
    <row r="41" spans="1:30" x14ac:dyDescent="0.25">
      <c r="A41" s="28"/>
      <c r="B41" s="28"/>
      <c r="C41" s="28"/>
      <c r="D41" s="28"/>
      <c r="E41" s="28"/>
      <c r="F41" s="28"/>
      <c r="G41" s="16"/>
      <c r="H41" s="17"/>
      <c r="I41" s="17"/>
      <c r="J41" s="16"/>
      <c r="K41" s="18"/>
      <c r="L41" s="19"/>
      <c r="M41" s="19"/>
      <c r="N41" s="73"/>
      <c r="O41" s="20"/>
      <c r="P41" s="21"/>
      <c r="Q41" s="21"/>
      <c r="R41" s="78"/>
      <c r="S41" s="22"/>
      <c r="T41" s="23"/>
      <c r="U41" s="23"/>
      <c r="V41" s="82"/>
      <c r="W41" s="25"/>
      <c r="X41" s="26"/>
      <c r="Y41" s="26"/>
      <c r="Z41" s="25"/>
      <c r="AA41" s="6"/>
      <c r="AB41" s="27"/>
      <c r="AC41" s="27"/>
      <c r="AD41" s="5"/>
    </row>
    <row r="42" spans="1:30" x14ac:dyDescent="0.25">
      <c r="A42" s="15"/>
      <c r="B42" s="15"/>
      <c r="C42" s="15"/>
      <c r="D42" s="15"/>
      <c r="E42" s="15"/>
      <c r="F42" s="15"/>
      <c r="G42" s="16"/>
      <c r="H42" s="17"/>
      <c r="I42" s="17"/>
      <c r="J42" s="16"/>
      <c r="K42" s="18"/>
      <c r="L42" s="19"/>
      <c r="M42" s="19"/>
      <c r="N42" s="73"/>
      <c r="O42" s="20"/>
      <c r="P42" s="21"/>
      <c r="Q42" s="21"/>
      <c r="R42" s="78"/>
      <c r="S42" s="22"/>
      <c r="T42" s="23"/>
      <c r="U42" s="23"/>
      <c r="V42" s="82"/>
      <c r="W42" s="25"/>
      <c r="X42" s="26"/>
      <c r="Y42" s="26"/>
      <c r="Z42" s="25"/>
      <c r="AA42" s="6"/>
      <c r="AB42" s="27"/>
      <c r="AC42" s="27"/>
      <c r="AD42" s="5"/>
    </row>
    <row r="43" spans="1:30" x14ac:dyDescent="0.25">
      <c r="A43" s="28"/>
      <c r="B43" s="28"/>
      <c r="C43" s="28"/>
      <c r="D43" s="28"/>
      <c r="E43" s="28"/>
      <c r="F43" s="28"/>
      <c r="G43" s="16"/>
      <c r="H43" s="17"/>
      <c r="I43" s="17"/>
      <c r="J43" s="16"/>
      <c r="K43" s="18"/>
      <c r="L43" s="19"/>
      <c r="M43" s="19"/>
      <c r="N43" s="73"/>
      <c r="O43" s="20"/>
      <c r="P43" s="21"/>
      <c r="Q43" s="21"/>
      <c r="R43" s="78"/>
      <c r="S43" s="22"/>
      <c r="T43" s="23"/>
      <c r="U43" s="23"/>
      <c r="V43" s="82"/>
      <c r="W43" s="25"/>
      <c r="X43" s="26"/>
      <c r="Y43" s="26"/>
      <c r="Z43" s="25"/>
      <c r="AA43" s="6"/>
      <c r="AB43" s="27"/>
      <c r="AC43" s="27"/>
      <c r="AD43" s="5"/>
    </row>
    <row r="44" spans="1:30" x14ac:dyDescent="0.25">
      <c r="A44" s="15"/>
      <c r="B44" s="15"/>
      <c r="C44" s="15"/>
      <c r="D44" s="15"/>
      <c r="E44" s="15"/>
      <c r="F44" s="15"/>
      <c r="G44" s="16"/>
      <c r="H44" s="17"/>
      <c r="I44" s="17"/>
      <c r="J44" s="16"/>
      <c r="K44" s="18"/>
      <c r="L44" s="19"/>
      <c r="M44" s="19"/>
      <c r="N44" s="73"/>
      <c r="O44" s="20"/>
      <c r="P44" s="21"/>
      <c r="Q44" s="21"/>
      <c r="R44" s="78"/>
      <c r="S44" s="22"/>
      <c r="T44" s="23"/>
      <c r="U44" s="23"/>
      <c r="V44" s="82"/>
      <c r="W44" s="25"/>
      <c r="X44" s="26"/>
      <c r="Y44" s="26"/>
      <c r="Z44" s="25"/>
      <c r="AA44" s="6"/>
      <c r="AB44" s="27"/>
      <c r="AC44" s="27"/>
      <c r="AD44" s="5"/>
    </row>
    <row r="45" spans="1:30" x14ac:dyDescent="0.25">
      <c r="A45" s="28"/>
      <c r="B45" s="28"/>
      <c r="C45" s="28"/>
      <c r="D45" s="28"/>
      <c r="E45" s="28"/>
      <c r="F45" s="28"/>
      <c r="G45" s="16"/>
      <c r="H45" s="17"/>
      <c r="I45" s="17"/>
      <c r="J45" s="16"/>
      <c r="K45" s="18"/>
      <c r="L45" s="19"/>
      <c r="M45" s="19"/>
      <c r="N45" s="73"/>
      <c r="O45" s="20"/>
      <c r="P45" s="21"/>
      <c r="Q45" s="21"/>
      <c r="R45" s="78"/>
      <c r="S45" s="22"/>
      <c r="T45" s="23"/>
      <c r="U45" s="23"/>
      <c r="V45" s="82"/>
      <c r="W45" s="25"/>
      <c r="X45" s="26"/>
      <c r="Y45" s="26"/>
      <c r="Z45" s="25"/>
      <c r="AA45" s="6"/>
      <c r="AB45" s="27"/>
      <c r="AC45" s="27"/>
      <c r="AD45" s="5"/>
    </row>
    <row r="46" spans="1:30" x14ac:dyDescent="0.25">
      <c r="A46" s="15"/>
      <c r="B46" s="15"/>
      <c r="C46" s="15"/>
      <c r="D46" s="15"/>
      <c r="E46" s="15"/>
      <c r="F46" s="15"/>
      <c r="G46" s="16"/>
      <c r="H46" s="17"/>
      <c r="I46" s="17"/>
      <c r="J46" s="16"/>
      <c r="K46" s="18"/>
      <c r="L46" s="19"/>
      <c r="M46" s="19"/>
      <c r="N46" s="73"/>
      <c r="O46" s="20"/>
      <c r="P46" s="21"/>
      <c r="Q46" s="21"/>
      <c r="R46" s="78"/>
      <c r="S46" s="22"/>
      <c r="T46" s="23"/>
      <c r="U46" s="23"/>
      <c r="V46" s="82"/>
      <c r="W46" s="25"/>
      <c r="X46" s="26"/>
      <c r="Y46" s="26"/>
      <c r="Z46" s="25"/>
      <c r="AA46" s="6"/>
      <c r="AB46" s="27"/>
      <c r="AC46" s="27"/>
      <c r="AD46" s="5"/>
    </row>
    <row r="47" spans="1:30" x14ac:dyDescent="0.25">
      <c r="A47" s="28"/>
      <c r="B47" s="28"/>
      <c r="C47" s="28"/>
      <c r="D47" s="28"/>
      <c r="E47" s="28"/>
      <c r="F47" s="28"/>
      <c r="G47" s="29"/>
      <c r="H47" s="30"/>
      <c r="I47" s="30"/>
      <c r="J47" s="29"/>
      <c r="K47" s="31"/>
      <c r="L47" s="32"/>
      <c r="M47" s="32"/>
      <c r="N47" s="74"/>
      <c r="O47" s="33"/>
      <c r="P47" s="34"/>
      <c r="Q47" s="34"/>
      <c r="R47" s="79"/>
      <c r="S47" s="35"/>
      <c r="T47" s="23"/>
      <c r="U47" s="23"/>
      <c r="V47" s="82"/>
      <c r="W47" s="36"/>
      <c r="X47" s="37"/>
      <c r="Y47" s="37"/>
      <c r="Z47" s="36"/>
      <c r="AA47" s="6"/>
      <c r="AB47" s="27"/>
      <c r="AC47" s="27"/>
      <c r="AD47" s="5"/>
    </row>
    <row r="48" spans="1:30" x14ac:dyDescent="0.25">
      <c r="A48" s="15"/>
      <c r="B48" s="15"/>
      <c r="C48" s="15"/>
      <c r="D48" s="15"/>
      <c r="E48" s="15"/>
      <c r="F48" s="15"/>
      <c r="G48" s="29"/>
      <c r="H48" s="30"/>
      <c r="I48" s="30"/>
      <c r="J48" s="29"/>
      <c r="K48" s="31"/>
      <c r="L48" s="32"/>
      <c r="M48" s="32"/>
      <c r="N48" s="74"/>
      <c r="O48" s="33"/>
      <c r="P48" s="34"/>
      <c r="Q48" s="34"/>
      <c r="R48" s="79"/>
      <c r="S48" s="35"/>
      <c r="T48" s="23"/>
      <c r="U48" s="23"/>
      <c r="V48" s="82"/>
      <c r="W48" s="36"/>
      <c r="X48" s="37"/>
      <c r="Y48" s="37"/>
      <c r="Z48" s="36"/>
      <c r="AA48" s="6"/>
      <c r="AB48" s="27"/>
      <c r="AC48" s="27"/>
      <c r="AD48" s="5"/>
    </row>
    <row r="49" spans="1:30" x14ac:dyDescent="0.25">
      <c r="A49" s="28"/>
      <c r="B49" s="28"/>
      <c r="C49" s="28"/>
      <c r="D49" s="28"/>
      <c r="E49" s="28"/>
      <c r="F49" s="28"/>
      <c r="G49" s="29"/>
      <c r="H49" s="30"/>
      <c r="I49" s="30"/>
      <c r="J49" s="29"/>
      <c r="K49" s="31"/>
      <c r="L49" s="32"/>
      <c r="M49" s="32"/>
      <c r="N49" s="74"/>
      <c r="O49" s="33"/>
      <c r="P49" s="34"/>
      <c r="Q49" s="34"/>
      <c r="R49" s="79"/>
      <c r="S49" s="35"/>
      <c r="T49" s="23"/>
      <c r="U49" s="23"/>
      <c r="V49" s="82"/>
      <c r="W49" s="36"/>
      <c r="X49" s="37"/>
      <c r="Y49" s="37"/>
      <c r="Z49" s="36"/>
      <c r="AA49" s="6"/>
      <c r="AB49" s="27"/>
      <c r="AC49" s="27"/>
      <c r="AD49" s="5"/>
    </row>
    <row r="50" spans="1:30" x14ac:dyDescent="0.25">
      <c r="A50" s="15"/>
      <c r="B50" s="15"/>
      <c r="C50" s="15"/>
      <c r="D50" s="15"/>
      <c r="E50" s="15"/>
      <c r="F50" s="15"/>
      <c r="G50" s="29"/>
      <c r="H50" s="30"/>
      <c r="I50" s="30"/>
      <c r="J50" s="29"/>
      <c r="K50" s="31"/>
      <c r="L50" s="32"/>
      <c r="M50" s="32"/>
      <c r="N50" s="74"/>
      <c r="O50" s="33"/>
      <c r="P50" s="34"/>
      <c r="Q50" s="34"/>
      <c r="R50" s="79"/>
      <c r="S50" s="35"/>
      <c r="T50" s="23"/>
      <c r="U50" s="23"/>
      <c r="V50" s="82"/>
      <c r="W50" s="36"/>
      <c r="X50" s="37"/>
      <c r="Y50" s="37"/>
      <c r="Z50" s="36"/>
      <c r="AA50" s="6"/>
      <c r="AB50" s="27"/>
      <c r="AC50" s="27"/>
      <c r="AD50" s="5"/>
    </row>
    <row r="51" spans="1:30" x14ac:dyDescent="0.25">
      <c r="A51" s="28"/>
      <c r="B51" s="28"/>
      <c r="C51" s="28"/>
      <c r="D51" s="28"/>
      <c r="E51" s="28"/>
      <c r="F51" s="28"/>
      <c r="G51" s="29"/>
      <c r="H51" s="30"/>
      <c r="I51" s="30"/>
      <c r="J51" s="29"/>
      <c r="K51" s="31"/>
      <c r="L51" s="32"/>
      <c r="M51" s="32"/>
      <c r="N51" s="74"/>
      <c r="O51" s="33"/>
      <c r="P51" s="34"/>
      <c r="Q51" s="34"/>
      <c r="R51" s="79"/>
      <c r="S51" s="35"/>
      <c r="T51" s="23"/>
      <c r="U51" s="23"/>
      <c r="V51" s="82"/>
      <c r="W51" s="36"/>
      <c r="X51" s="37"/>
      <c r="Y51" s="37"/>
      <c r="Z51" s="36"/>
      <c r="AA51" s="6"/>
      <c r="AB51" s="27"/>
      <c r="AC51" s="27"/>
      <c r="AD51" s="5"/>
    </row>
    <row r="52" spans="1:30" x14ac:dyDescent="0.25">
      <c r="A52" s="15"/>
      <c r="B52" s="15"/>
      <c r="C52" s="15"/>
      <c r="D52" s="15"/>
      <c r="E52" s="15"/>
      <c r="F52" s="15"/>
      <c r="G52" s="29"/>
      <c r="H52" s="30"/>
      <c r="I52" s="30"/>
      <c r="J52" s="29"/>
      <c r="K52" s="31"/>
      <c r="L52" s="32"/>
      <c r="M52" s="32"/>
      <c r="N52" s="74"/>
      <c r="O52" s="33"/>
      <c r="P52" s="34"/>
      <c r="Q52" s="34"/>
      <c r="R52" s="79"/>
      <c r="S52" s="35"/>
      <c r="T52" s="23"/>
      <c r="U52" s="23"/>
      <c r="V52" s="82"/>
      <c r="W52" s="36"/>
      <c r="X52" s="37"/>
      <c r="Y52" s="37"/>
      <c r="Z52" s="36"/>
      <c r="AA52" s="6"/>
      <c r="AB52" s="27"/>
      <c r="AC52" s="27"/>
      <c r="AD52" s="5"/>
    </row>
    <row r="53" spans="1:30" x14ac:dyDescent="0.25">
      <c r="A53" s="28"/>
      <c r="B53" s="28"/>
      <c r="C53" s="28"/>
      <c r="D53" s="28"/>
      <c r="E53" s="28"/>
      <c r="F53" s="28"/>
      <c r="G53" s="29"/>
      <c r="H53" s="30"/>
      <c r="I53" s="30"/>
      <c r="J53" s="29"/>
      <c r="K53" s="31"/>
      <c r="L53" s="32"/>
      <c r="M53" s="32"/>
      <c r="N53" s="74"/>
      <c r="O53" s="33"/>
      <c r="P53" s="34"/>
      <c r="Q53" s="34"/>
      <c r="R53" s="79"/>
      <c r="S53" s="35"/>
      <c r="T53" s="23"/>
      <c r="U53" s="23"/>
      <c r="V53" s="82"/>
      <c r="W53" s="36"/>
      <c r="X53" s="37"/>
      <c r="Y53" s="37"/>
      <c r="Z53" s="36"/>
      <c r="AA53" s="6"/>
      <c r="AB53" s="27"/>
      <c r="AC53" s="27"/>
      <c r="AD53" s="5"/>
    </row>
    <row r="54" spans="1:30" x14ac:dyDescent="0.25">
      <c r="A54" s="15"/>
      <c r="B54" s="15"/>
      <c r="C54" s="15"/>
      <c r="D54" s="15"/>
      <c r="E54" s="15"/>
      <c r="F54" s="15"/>
      <c r="G54" s="29"/>
      <c r="H54" s="30"/>
      <c r="I54" s="30"/>
      <c r="J54" s="29"/>
      <c r="K54" s="31"/>
      <c r="L54" s="32"/>
      <c r="M54" s="32"/>
      <c r="N54" s="74"/>
      <c r="O54" s="33"/>
      <c r="P54" s="34"/>
      <c r="Q54" s="34"/>
      <c r="R54" s="79"/>
      <c r="S54" s="35"/>
      <c r="T54" s="23"/>
      <c r="U54" s="23"/>
      <c r="V54" s="82"/>
      <c r="W54" s="36"/>
      <c r="X54" s="37"/>
      <c r="Y54" s="37"/>
      <c r="Z54" s="36"/>
      <c r="AA54" s="6"/>
      <c r="AB54" s="27"/>
      <c r="AC54" s="27"/>
      <c r="AD54" s="5"/>
    </row>
    <row r="55" spans="1:30" x14ac:dyDescent="0.25">
      <c r="A55" s="28"/>
      <c r="B55" s="28"/>
      <c r="C55" s="28"/>
      <c r="D55" s="28"/>
      <c r="E55" s="28"/>
      <c r="F55" s="28"/>
      <c r="G55" s="29"/>
      <c r="H55" s="30"/>
      <c r="I55" s="30"/>
      <c r="J55" s="29"/>
      <c r="K55" s="31"/>
      <c r="L55" s="32"/>
      <c r="M55" s="32"/>
      <c r="N55" s="74"/>
      <c r="O55" s="33"/>
      <c r="P55" s="34"/>
      <c r="Q55" s="34"/>
      <c r="R55" s="79"/>
      <c r="S55" s="35"/>
      <c r="T55" s="23"/>
      <c r="U55" s="23"/>
      <c r="V55" s="82"/>
      <c r="W55" s="36"/>
      <c r="X55" s="37"/>
      <c r="Y55" s="37"/>
      <c r="Z55" s="36"/>
      <c r="AA55" s="6"/>
      <c r="AB55" s="27"/>
      <c r="AC55" s="27"/>
      <c r="AD55" s="5"/>
    </row>
    <row r="56" spans="1:30" x14ac:dyDescent="0.25">
      <c r="A56" s="15"/>
      <c r="B56" s="15"/>
      <c r="C56" s="15"/>
      <c r="D56" s="15"/>
      <c r="E56" s="15"/>
      <c r="F56" s="15"/>
      <c r="G56" s="29"/>
      <c r="H56" s="30"/>
      <c r="I56" s="30"/>
      <c r="J56" s="29"/>
      <c r="K56" s="31"/>
      <c r="L56" s="32"/>
      <c r="M56" s="32"/>
      <c r="N56" s="74"/>
      <c r="O56" s="33"/>
      <c r="P56" s="34"/>
      <c r="Q56" s="34"/>
      <c r="R56" s="79"/>
      <c r="S56" s="35"/>
      <c r="T56" s="23"/>
      <c r="U56" s="23"/>
      <c r="V56" s="82"/>
      <c r="W56" s="36"/>
      <c r="X56" s="37"/>
      <c r="Y56" s="37"/>
      <c r="Z56" s="36"/>
      <c r="AA56" s="6"/>
      <c r="AB56" s="27"/>
      <c r="AC56" s="27"/>
      <c r="AD56" s="5"/>
    </row>
    <row r="57" spans="1:30" x14ac:dyDescent="0.25">
      <c r="A57" s="28"/>
      <c r="B57" s="28"/>
      <c r="C57" s="28"/>
      <c r="D57" s="28"/>
      <c r="E57" s="28"/>
      <c r="F57" s="28"/>
      <c r="G57" s="29"/>
      <c r="H57" s="30"/>
      <c r="I57" s="30"/>
      <c r="J57" s="29"/>
      <c r="K57" s="31"/>
      <c r="L57" s="32"/>
      <c r="M57" s="32"/>
      <c r="N57" s="74"/>
      <c r="O57" s="33"/>
      <c r="P57" s="34"/>
      <c r="Q57" s="34"/>
      <c r="R57" s="79"/>
      <c r="S57" s="35"/>
      <c r="T57" s="23"/>
      <c r="U57" s="23"/>
      <c r="V57" s="82"/>
      <c r="W57" s="36"/>
      <c r="X57" s="37"/>
      <c r="Y57" s="37"/>
      <c r="Z57" s="36"/>
      <c r="AA57" s="6"/>
      <c r="AB57" s="27"/>
      <c r="AC57" s="27"/>
      <c r="AD57" s="5"/>
    </row>
    <row r="58" spans="1:30" x14ac:dyDescent="0.25">
      <c r="A58" s="15"/>
      <c r="B58" s="15"/>
      <c r="C58" s="15"/>
      <c r="D58" s="15"/>
      <c r="E58" s="15"/>
      <c r="F58" s="15"/>
      <c r="G58" s="29"/>
      <c r="H58" s="30"/>
      <c r="I58" s="30"/>
      <c r="J58" s="29"/>
      <c r="K58" s="31"/>
      <c r="L58" s="32"/>
      <c r="M58" s="32"/>
      <c r="N58" s="74"/>
      <c r="O58" s="33"/>
      <c r="P58" s="34"/>
      <c r="Q58" s="34"/>
      <c r="R58" s="79"/>
      <c r="S58" s="35"/>
      <c r="T58" s="23"/>
      <c r="U58" s="23"/>
      <c r="V58" s="82"/>
      <c r="W58" s="36"/>
      <c r="X58" s="37"/>
      <c r="Y58" s="37"/>
      <c r="Z58" s="36"/>
      <c r="AA58" s="6"/>
      <c r="AB58" s="27"/>
      <c r="AC58" s="27"/>
      <c r="AD58" s="5"/>
    </row>
    <row r="59" spans="1:30" x14ac:dyDescent="0.25">
      <c r="A59" s="28"/>
      <c r="B59" s="28"/>
      <c r="C59" s="28"/>
      <c r="D59" s="28"/>
      <c r="E59" s="28"/>
      <c r="F59" s="28"/>
      <c r="G59" s="29"/>
      <c r="H59" s="30"/>
      <c r="I59" s="30"/>
      <c r="J59" s="29"/>
      <c r="K59" s="31"/>
      <c r="L59" s="32"/>
      <c r="M59" s="32"/>
      <c r="N59" s="74"/>
      <c r="O59" s="33"/>
      <c r="P59" s="34"/>
      <c r="Q59" s="34"/>
      <c r="R59" s="79"/>
      <c r="S59" s="35"/>
      <c r="T59" s="23"/>
      <c r="U59" s="23"/>
      <c r="V59" s="82"/>
      <c r="W59" s="36"/>
      <c r="X59" s="37"/>
      <c r="Y59" s="37"/>
      <c r="Z59" s="36"/>
      <c r="AA59" s="6"/>
      <c r="AB59" s="27"/>
      <c r="AC59" s="27"/>
      <c r="AD59" s="5"/>
    </row>
    <row r="60" spans="1:30" x14ac:dyDescent="0.25">
      <c r="A60" s="15"/>
      <c r="B60" s="15"/>
      <c r="C60" s="15"/>
      <c r="D60" s="15"/>
      <c r="E60" s="15"/>
      <c r="F60" s="15"/>
      <c r="G60" s="29"/>
      <c r="H60" s="30"/>
      <c r="I60" s="30"/>
      <c r="J60" s="29"/>
      <c r="K60" s="31"/>
      <c r="L60" s="32"/>
      <c r="M60" s="32"/>
      <c r="N60" s="74"/>
      <c r="O60" s="33"/>
      <c r="P60" s="34"/>
      <c r="Q60" s="34"/>
      <c r="R60" s="79"/>
      <c r="S60" s="35"/>
      <c r="T60" s="23"/>
      <c r="U60" s="23"/>
      <c r="V60" s="82"/>
      <c r="W60" s="36"/>
      <c r="X60" s="37"/>
      <c r="Y60" s="37"/>
      <c r="Z60" s="36"/>
      <c r="AA60" s="6"/>
      <c r="AB60" s="27"/>
      <c r="AC60" s="27"/>
      <c r="AD60" s="5"/>
    </row>
    <row r="61" spans="1:30" x14ac:dyDescent="0.25">
      <c r="A61" s="28"/>
      <c r="B61" s="28"/>
      <c r="C61" s="28"/>
      <c r="D61" s="28"/>
      <c r="E61" s="28"/>
      <c r="F61" s="28"/>
      <c r="G61" s="29"/>
      <c r="H61" s="30"/>
      <c r="I61" s="30"/>
      <c r="J61" s="29"/>
      <c r="K61" s="31"/>
      <c r="L61" s="32"/>
      <c r="M61" s="32"/>
      <c r="N61" s="74"/>
      <c r="O61" s="33"/>
      <c r="P61" s="34"/>
      <c r="Q61" s="34"/>
      <c r="R61" s="79"/>
      <c r="S61" s="35"/>
      <c r="T61" s="23"/>
      <c r="U61" s="23"/>
      <c r="V61" s="82"/>
      <c r="W61" s="36"/>
      <c r="X61" s="37"/>
      <c r="Y61" s="37"/>
      <c r="Z61" s="36"/>
      <c r="AA61" s="6"/>
      <c r="AB61" s="27"/>
      <c r="AC61" s="27"/>
      <c r="AD61" s="5"/>
    </row>
    <row r="62" spans="1:30" x14ac:dyDescent="0.25">
      <c r="A62" s="15"/>
      <c r="B62" s="15"/>
      <c r="C62" s="15"/>
      <c r="D62" s="15"/>
      <c r="E62" s="15"/>
      <c r="F62" s="15"/>
      <c r="G62" s="29"/>
      <c r="H62" s="30"/>
      <c r="I62" s="30"/>
      <c r="J62" s="29"/>
      <c r="K62" s="31"/>
      <c r="L62" s="32"/>
      <c r="M62" s="32"/>
      <c r="N62" s="74"/>
      <c r="O62" s="33"/>
      <c r="P62" s="34"/>
      <c r="Q62" s="34"/>
      <c r="R62" s="79"/>
      <c r="S62" s="35"/>
      <c r="T62" s="23"/>
      <c r="U62" s="23"/>
      <c r="V62" s="82"/>
      <c r="W62" s="36"/>
      <c r="X62" s="37"/>
      <c r="Y62" s="37"/>
      <c r="Z62" s="36"/>
      <c r="AA62" s="6"/>
      <c r="AB62" s="27"/>
      <c r="AC62" s="27"/>
      <c r="AD62" s="5"/>
    </row>
    <row r="63" spans="1:30" x14ac:dyDescent="0.25">
      <c r="A63" s="28"/>
      <c r="B63" s="28"/>
      <c r="C63" s="28"/>
      <c r="D63" s="28"/>
      <c r="E63" s="28"/>
      <c r="F63" s="28"/>
      <c r="G63" s="29"/>
      <c r="H63" s="30"/>
      <c r="I63" s="30"/>
      <c r="J63" s="29"/>
      <c r="K63" s="31"/>
      <c r="L63" s="32"/>
      <c r="M63" s="32"/>
      <c r="N63" s="74"/>
      <c r="O63" s="33"/>
      <c r="P63" s="34"/>
      <c r="Q63" s="34"/>
      <c r="R63" s="79"/>
      <c r="S63" s="35"/>
      <c r="T63" s="23"/>
      <c r="U63" s="23"/>
      <c r="V63" s="82"/>
      <c r="W63" s="36"/>
      <c r="X63" s="37"/>
      <c r="Y63" s="37"/>
      <c r="Z63" s="36"/>
      <c r="AA63" s="6"/>
      <c r="AB63" s="27"/>
      <c r="AC63" s="27"/>
      <c r="AD63" s="5"/>
    </row>
    <row r="64" spans="1:30" x14ac:dyDescent="0.25">
      <c r="A64" s="15"/>
      <c r="B64" s="15"/>
      <c r="C64" s="15"/>
      <c r="D64" s="15"/>
      <c r="E64" s="15"/>
      <c r="F64" s="15"/>
      <c r="G64" s="29"/>
      <c r="H64" s="30"/>
      <c r="I64" s="30"/>
      <c r="J64" s="29"/>
      <c r="K64" s="31"/>
      <c r="L64" s="32"/>
      <c r="M64" s="32"/>
      <c r="N64" s="74"/>
      <c r="O64" s="33"/>
      <c r="P64" s="34"/>
      <c r="Q64" s="34"/>
      <c r="R64" s="79"/>
      <c r="S64" s="35"/>
      <c r="T64" s="23"/>
      <c r="U64" s="23"/>
      <c r="V64" s="82"/>
      <c r="W64" s="36"/>
      <c r="X64" s="37"/>
      <c r="Y64" s="37"/>
      <c r="Z64" s="36"/>
      <c r="AA64" s="6"/>
      <c r="AB64" s="27"/>
      <c r="AC64" s="27"/>
      <c r="AD64" s="5"/>
    </row>
    <row r="65" spans="1:30" x14ac:dyDescent="0.25">
      <c r="A65" s="28"/>
      <c r="B65" s="28"/>
      <c r="C65" s="28"/>
      <c r="D65" s="28"/>
      <c r="E65" s="28"/>
      <c r="F65" s="28"/>
      <c r="G65" s="29"/>
      <c r="H65" s="30"/>
      <c r="I65" s="30"/>
      <c r="J65" s="29"/>
      <c r="K65" s="31"/>
      <c r="L65" s="32"/>
      <c r="M65" s="32"/>
      <c r="N65" s="74"/>
      <c r="O65" s="33"/>
      <c r="P65" s="34"/>
      <c r="Q65" s="34"/>
      <c r="R65" s="79"/>
      <c r="S65" s="35"/>
      <c r="T65" s="23"/>
      <c r="U65" s="23"/>
      <c r="V65" s="82"/>
      <c r="W65" s="36"/>
      <c r="X65" s="37"/>
      <c r="Y65" s="37"/>
      <c r="Z65" s="36"/>
      <c r="AA65" s="6"/>
      <c r="AB65" s="27"/>
      <c r="AC65" s="27"/>
      <c r="AD65" s="5"/>
    </row>
    <row r="66" spans="1:30" x14ac:dyDescent="0.25">
      <c r="A66" s="15"/>
      <c r="B66" s="15"/>
      <c r="C66" s="15"/>
      <c r="D66" s="15"/>
      <c r="E66" s="15"/>
      <c r="F66" s="15"/>
      <c r="G66" s="29"/>
      <c r="H66" s="30"/>
      <c r="I66" s="30"/>
      <c r="J66" s="29"/>
      <c r="K66" s="31"/>
      <c r="L66" s="32"/>
      <c r="M66" s="32"/>
      <c r="N66" s="74"/>
      <c r="O66" s="33"/>
      <c r="P66" s="34"/>
      <c r="Q66" s="34"/>
      <c r="R66" s="79"/>
      <c r="S66" s="35"/>
      <c r="T66" s="23"/>
      <c r="U66" s="23"/>
      <c r="V66" s="82"/>
      <c r="W66" s="36"/>
      <c r="X66" s="37"/>
      <c r="Y66" s="37"/>
      <c r="Z66" s="36"/>
      <c r="AA66" s="6"/>
      <c r="AB66" s="27"/>
      <c r="AC66" s="27"/>
      <c r="AD66" s="5"/>
    </row>
    <row r="67" spans="1:30" x14ac:dyDescent="0.25">
      <c r="A67" s="28"/>
      <c r="B67" s="28"/>
      <c r="C67" s="28"/>
      <c r="D67" s="28"/>
      <c r="E67" s="28"/>
      <c r="F67" s="28"/>
      <c r="G67" s="29"/>
      <c r="H67" s="30"/>
      <c r="I67" s="30"/>
      <c r="J67" s="29"/>
      <c r="K67" s="31"/>
      <c r="L67" s="32"/>
      <c r="M67" s="32"/>
      <c r="N67" s="74"/>
      <c r="O67" s="33"/>
      <c r="P67" s="34"/>
      <c r="Q67" s="34"/>
      <c r="R67" s="79"/>
      <c r="S67" s="35"/>
      <c r="T67" s="23"/>
      <c r="U67" s="23"/>
      <c r="V67" s="82"/>
      <c r="W67" s="36"/>
      <c r="X67" s="37"/>
      <c r="Y67" s="37"/>
      <c r="Z67" s="36"/>
      <c r="AA67" s="6"/>
      <c r="AB67" s="27"/>
      <c r="AC67" s="27"/>
      <c r="AD67" s="5"/>
    </row>
    <row r="68" spans="1:30" x14ac:dyDescent="0.25">
      <c r="A68" s="15"/>
      <c r="B68" s="15"/>
      <c r="C68" s="15"/>
      <c r="D68" s="15"/>
      <c r="E68" s="15"/>
      <c r="F68" s="15"/>
      <c r="G68" s="29"/>
      <c r="H68" s="30"/>
      <c r="I68" s="30"/>
      <c r="J68" s="29"/>
      <c r="K68" s="31"/>
      <c r="L68" s="32"/>
      <c r="M68" s="32"/>
      <c r="N68" s="74"/>
      <c r="O68" s="33"/>
      <c r="P68" s="34"/>
      <c r="Q68" s="34"/>
      <c r="R68" s="79"/>
      <c r="S68" s="35"/>
      <c r="T68" s="23"/>
      <c r="U68" s="23"/>
      <c r="V68" s="82"/>
      <c r="W68" s="36"/>
      <c r="X68" s="37"/>
      <c r="Y68" s="37"/>
      <c r="Z68" s="36"/>
      <c r="AA68" s="6"/>
      <c r="AB68" s="27"/>
      <c r="AC68" s="27"/>
      <c r="AD68" s="5"/>
    </row>
    <row r="69" spans="1:30" x14ac:dyDescent="0.25">
      <c r="A69" s="28"/>
      <c r="B69" s="28"/>
      <c r="C69" s="28"/>
      <c r="D69" s="28"/>
      <c r="E69" s="28"/>
      <c r="F69" s="28"/>
      <c r="G69" s="29"/>
      <c r="H69" s="30"/>
      <c r="I69" s="30"/>
      <c r="J69" s="29"/>
      <c r="K69" s="31"/>
      <c r="L69" s="32"/>
      <c r="M69" s="32"/>
      <c r="N69" s="74"/>
      <c r="O69" s="33"/>
      <c r="P69" s="34"/>
      <c r="Q69" s="34"/>
      <c r="R69" s="79"/>
      <c r="S69" s="35"/>
      <c r="T69" s="23"/>
      <c r="U69" s="23"/>
      <c r="V69" s="82"/>
      <c r="W69" s="36"/>
      <c r="X69" s="37"/>
      <c r="Y69" s="37"/>
      <c r="Z69" s="36"/>
      <c r="AA69" s="6"/>
      <c r="AB69" s="27"/>
      <c r="AC69" s="27"/>
      <c r="AD69" s="5"/>
    </row>
    <row r="70" spans="1:30" x14ac:dyDescent="0.25">
      <c r="A70" s="15"/>
      <c r="B70" s="15"/>
      <c r="C70" s="15"/>
      <c r="D70" s="15"/>
      <c r="E70" s="15"/>
      <c r="F70" s="15"/>
      <c r="G70" s="29"/>
      <c r="H70" s="30"/>
      <c r="I70" s="30"/>
      <c r="J70" s="29"/>
      <c r="K70" s="31"/>
      <c r="L70" s="32"/>
      <c r="M70" s="32"/>
      <c r="N70" s="74"/>
      <c r="O70" s="33"/>
      <c r="P70" s="34"/>
      <c r="Q70" s="34"/>
      <c r="R70" s="79"/>
      <c r="S70" s="35"/>
      <c r="T70" s="23"/>
      <c r="U70" s="23"/>
      <c r="V70" s="82"/>
      <c r="W70" s="36"/>
      <c r="X70" s="37"/>
      <c r="Y70" s="37"/>
      <c r="Z70" s="36"/>
      <c r="AA70" s="6"/>
      <c r="AB70" s="27"/>
      <c r="AC70" s="27"/>
      <c r="AD70" s="5"/>
    </row>
    <row r="71" spans="1:30" x14ac:dyDescent="0.25">
      <c r="A71" s="28"/>
      <c r="B71" s="28"/>
      <c r="C71" s="28"/>
      <c r="D71" s="28"/>
      <c r="E71" s="28"/>
      <c r="F71" s="28"/>
      <c r="G71" s="29"/>
      <c r="H71" s="30"/>
      <c r="I71" s="30"/>
      <c r="J71" s="29"/>
      <c r="K71" s="31"/>
      <c r="L71" s="32"/>
      <c r="M71" s="32"/>
      <c r="N71" s="74"/>
      <c r="O71" s="33"/>
      <c r="P71" s="34"/>
      <c r="Q71" s="34"/>
      <c r="R71" s="79"/>
      <c r="S71" s="35"/>
      <c r="T71" s="23"/>
      <c r="U71" s="23"/>
      <c r="V71" s="82"/>
      <c r="W71" s="36"/>
      <c r="X71" s="37"/>
      <c r="Y71" s="37"/>
      <c r="Z71" s="36"/>
      <c r="AA71" s="6"/>
      <c r="AB71" s="27"/>
      <c r="AC71" s="27"/>
      <c r="AD71" s="5"/>
    </row>
    <row r="72" spans="1:30" x14ac:dyDescent="0.25">
      <c r="A72" s="15"/>
      <c r="B72" s="15"/>
      <c r="C72" s="15"/>
      <c r="D72" s="15"/>
      <c r="E72" s="15"/>
      <c r="F72" s="15"/>
      <c r="G72" s="29"/>
      <c r="H72" s="30"/>
      <c r="I72" s="30"/>
      <c r="J72" s="29"/>
      <c r="K72" s="31"/>
      <c r="L72" s="32"/>
      <c r="M72" s="32"/>
      <c r="N72" s="74"/>
      <c r="O72" s="33"/>
      <c r="P72" s="34"/>
      <c r="Q72" s="34"/>
      <c r="R72" s="79"/>
      <c r="S72" s="35"/>
      <c r="T72" s="23"/>
      <c r="U72" s="23"/>
      <c r="V72" s="82"/>
      <c r="W72" s="36"/>
      <c r="X72" s="37"/>
      <c r="Y72" s="37"/>
      <c r="Z72" s="36"/>
      <c r="AA72" s="6"/>
      <c r="AB72" s="27"/>
      <c r="AC72" s="27"/>
      <c r="AD72" s="5"/>
    </row>
    <row r="73" spans="1:30" x14ac:dyDescent="0.25">
      <c r="A73" s="28"/>
      <c r="B73" s="28"/>
      <c r="C73" s="28"/>
      <c r="D73" s="28"/>
      <c r="E73" s="28"/>
      <c r="F73" s="28"/>
      <c r="G73" s="29"/>
      <c r="H73" s="30"/>
      <c r="I73" s="30"/>
      <c r="J73" s="29"/>
      <c r="K73" s="31"/>
      <c r="L73" s="32"/>
      <c r="M73" s="32"/>
      <c r="N73" s="74"/>
      <c r="O73" s="33"/>
      <c r="P73" s="34"/>
      <c r="Q73" s="34"/>
      <c r="R73" s="79"/>
      <c r="S73" s="35"/>
      <c r="T73" s="23"/>
      <c r="U73" s="23"/>
      <c r="V73" s="82"/>
      <c r="W73" s="36"/>
      <c r="X73" s="37"/>
      <c r="Y73" s="37"/>
      <c r="Z73" s="36"/>
      <c r="AA73" s="6"/>
      <c r="AB73" s="27"/>
      <c r="AC73" s="27"/>
      <c r="AD73" s="5"/>
    </row>
    <row r="74" spans="1:30" x14ac:dyDescent="0.25">
      <c r="A74" s="15"/>
      <c r="B74" s="15"/>
      <c r="C74" s="15"/>
      <c r="D74" s="15"/>
      <c r="E74" s="15"/>
      <c r="F74" s="15"/>
      <c r="G74" s="29"/>
      <c r="H74" s="30"/>
      <c r="I74" s="30"/>
      <c r="J74" s="29"/>
      <c r="K74" s="31"/>
      <c r="L74" s="32"/>
      <c r="M74" s="32"/>
      <c r="N74" s="74"/>
      <c r="O74" s="33"/>
      <c r="P74" s="34"/>
      <c r="Q74" s="34"/>
      <c r="R74" s="79"/>
      <c r="S74" s="35"/>
      <c r="T74" s="23"/>
      <c r="U74" s="23"/>
      <c r="V74" s="82"/>
      <c r="W74" s="36"/>
      <c r="X74" s="37"/>
      <c r="Y74" s="37"/>
      <c r="Z74" s="36"/>
      <c r="AA74" s="6"/>
      <c r="AB74" s="27"/>
      <c r="AC74" s="27"/>
      <c r="AD74" s="5"/>
    </row>
    <row r="75" spans="1:30" x14ac:dyDescent="0.25">
      <c r="A75" s="28"/>
      <c r="B75" s="28"/>
      <c r="C75" s="28"/>
      <c r="D75" s="28"/>
      <c r="E75" s="28"/>
      <c r="F75" s="28"/>
      <c r="G75" s="29"/>
      <c r="H75" s="30"/>
      <c r="I75" s="30"/>
      <c r="J75" s="29"/>
      <c r="K75" s="31"/>
      <c r="L75" s="32"/>
      <c r="M75" s="32"/>
      <c r="N75" s="74"/>
      <c r="O75" s="33"/>
      <c r="P75" s="34"/>
      <c r="Q75" s="34"/>
      <c r="R75" s="79"/>
      <c r="S75" s="35"/>
      <c r="T75" s="23"/>
      <c r="U75" s="23"/>
      <c r="V75" s="82"/>
      <c r="W75" s="36"/>
      <c r="X75" s="37"/>
      <c r="Y75" s="37"/>
      <c r="Z75" s="36"/>
      <c r="AA75" s="6"/>
      <c r="AB75" s="27"/>
      <c r="AC75" s="27"/>
      <c r="AD75" s="5"/>
    </row>
    <row r="76" spans="1:30" x14ac:dyDescent="0.25">
      <c r="A76" s="15"/>
      <c r="B76" s="15"/>
      <c r="C76" s="15"/>
      <c r="D76" s="15"/>
      <c r="E76" s="15"/>
      <c r="F76" s="15"/>
      <c r="G76" s="29"/>
      <c r="H76" s="30"/>
      <c r="I76" s="30"/>
      <c r="J76" s="29"/>
      <c r="K76" s="31"/>
      <c r="L76" s="32"/>
      <c r="M76" s="32"/>
      <c r="N76" s="74"/>
      <c r="O76" s="33"/>
      <c r="P76" s="34"/>
      <c r="Q76" s="34"/>
      <c r="R76" s="79"/>
      <c r="S76" s="35"/>
      <c r="T76" s="23"/>
      <c r="U76" s="23"/>
      <c r="V76" s="82"/>
      <c r="W76" s="36"/>
      <c r="X76" s="37"/>
      <c r="Y76" s="37"/>
      <c r="Z76" s="36"/>
      <c r="AA76" s="6"/>
      <c r="AB76" s="27"/>
      <c r="AC76" s="27"/>
      <c r="AD76" s="5"/>
    </row>
    <row r="77" spans="1:30" x14ac:dyDescent="0.25">
      <c r="A77" s="28"/>
      <c r="B77" s="28"/>
      <c r="C77" s="28"/>
      <c r="D77" s="28"/>
      <c r="E77" s="28"/>
      <c r="F77" s="28"/>
      <c r="G77" s="29"/>
      <c r="H77" s="30"/>
      <c r="I77" s="30"/>
      <c r="J77" s="29"/>
      <c r="K77" s="31"/>
      <c r="L77" s="32"/>
      <c r="M77" s="32"/>
      <c r="N77" s="74"/>
      <c r="O77" s="33"/>
      <c r="P77" s="34"/>
      <c r="Q77" s="34"/>
      <c r="R77" s="79"/>
      <c r="S77" s="35"/>
      <c r="T77" s="23"/>
      <c r="U77" s="23"/>
      <c r="V77" s="82"/>
      <c r="W77" s="36"/>
      <c r="X77" s="37"/>
      <c r="Y77" s="37"/>
      <c r="Z77" s="36"/>
      <c r="AA77" s="6"/>
      <c r="AB77" s="27"/>
      <c r="AC77" s="27"/>
      <c r="AD77" s="5"/>
    </row>
    <row r="78" spans="1:30" x14ac:dyDescent="0.25">
      <c r="A78" s="15"/>
      <c r="B78" s="15"/>
      <c r="C78" s="15"/>
      <c r="D78" s="15"/>
      <c r="E78" s="15"/>
      <c r="F78" s="15"/>
      <c r="G78" s="29"/>
      <c r="H78" s="30"/>
      <c r="I78" s="30"/>
      <c r="J78" s="29"/>
      <c r="K78" s="31"/>
      <c r="L78" s="32"/>
      <c r="M78" s="32"/>
      <c r="N78" s="74"/>
      <c r="O78" s="33"/>
      <c r="P78" s="34"/>
      <c r="Q78" s="34"/>
      <c r="R78" s="79"/>
      <c r="S78" s="35"/>
      <c r="T78" s="23"/>
      <c r="U78" s="23"/>
      <c r="V78" s="82"/>
      <c r="W78" s="36"/>
      <c r="X78" s="37"/>
      <c r="Y78" s="37"/>
      <c r="Z78" s="36"/>
      <c r="AA78" s="6"/>
      <c r="AB78" s="27"/>
      <c r="AC78" s="27"/>
      <c r="AD78" s="5"/>
    </row>
    <row r="79" spans="1:30" x14ac:dyDescent="0.25">
      <c r="A79" s="28"/>
      <c r="B79" s="28"/>
      <c r="C79" s="28"/>
      <c r="D79" s="28"/>
      <c r="E79" s="28"/>
      <c r="F79" s="28"/>
      <c r="G79" s="29"/>
      <c r="H79" s="30"/>
      <c r="I79" s="30"/>
      <c r="J79" s="29"/>
      <c r="K79" s="31"/>
      <c r="L79" s="32"/>
      <c r="M79" s="32"/>
      <c r="N79" s="74"/>
      <c r="O79" s="33"/>
      <c r="P79" s="34"/>
      <c r="Q79" s="34"/>
      <c r="R79" s="79"/>
      <c r="S79" s="35"/>
      <c r="T79" s="23"/>
      <c r="U79" s="23"/>
      <c r="V79" s="82"/>
      <c r="W79" s="36"/>
      <c r="X79" s="37"/>
      <c r="Y79" s="37"/>
      <c r="Z79" s="36"/>
      <c r="AA79" s="6"/>
      <c r="AB79" s="27"/>
      <c r="AC79" s="27"/>
      <c r="AD79" s="5"/>
    </row>
    <row r="80" spans="1:30" x14ac:dyDescent="0.25">
      <c r="A80" s="15"/>
      <c r="B80" s="15"/>
      <c r="C80" s="15"/>
      <c r="D80" s="15"/>
      <c r="E80" s="15"/>
      <c r="F80" s="15"/>
      <c r="G80" s="29"/>
      <c r="H80" s="30"/>
      <c r="I80" s="30"/>
      <c r="J80" s="29"/>
      <c r="K80" s="31"/>
      <c r="L80" s="32"/>
      <c r="M80" s="32"/>
      <c r="N80" s="74"/>
      <c r="O80" s="33"/>
      <c r="P80" s="34"/>
      <c r="Q80" s="34"/>
      <c r="R80" s="79"/>
      <c r="S80" s="35"/>
      <c r="T80" s="23"/>
      <c r="U80" s="23"/>
      <c r="V80" s="82"/>
      <c r="W80" s="36"/>
      <c r="X80" s="37"/>
      <c r="Y80" s="37"/>
      <c r="Z80" s="36"/>
      <c r="AA80" s="6"/>
      <c r="AB80" s="27"/>
      <c r="AC80" s="27"/>
      <c r="AD80" s="5"/>
    </row>
    <row r="81" spans="1:30" x14ac:dyDescent="0.25">
      <c r="A81" s="28"/>
      <c r="B81" s="28"/>
      <c r="C81" s="28"/>
      <c r="D81" s="28"/>
      <c r="E81" s="28"/>
      <c r="F81" s="28"/>
      <c r="G81" s="29"/>
      <c r="H81" s="30"/>
      <c r="I81" s="30"/>
      <c r="J81" s="29"/>
      <c r="K81" s="31"/>
      <c r="L81" s="32"/>
      <c r="M81" s="32"/>
      <c r="N81" s="74"/>
      <c r="O81" s="33"/>
      <c r="P81" s="34"/>
      <c r="Q81" s="34"/>
      <c r="R81" s="79"/>
      <c r="S81" s="35"/>
      <c r="T81" s="23"/>
      <c r="U81" s="23"/>
      <c r="V81" s="82"/>
      <c r="W81" s="36"/>
      <c r="X81" s="37"/>
      <c r="Y81" s="37"/>
      <c r="Z81" s="36"/>
      <c r="AA81" s="6"/>
      <c r="AB81" s="27"/>
      <c r="AC81" s="27"/>
      <c r="AD81" s="5"/>
    </row>
    <row r="82" spans="1:30" x14ac:dyDescent="0.25">
      <c r="A82" s="15"/>
      <c r="B82" s="15"/>
      <c r="C82" s="15"/>
      <c r="D82" s="15"/>
      <c r="E82" s="15"/>
      <c r="F82" s="15"/>
      <c r="G82" s="29"/>
      <c r="H82" s="30"/>
      <c r="I82" s="30"/>
      <c r="J82" s="29"/>
      <c r="K82" s="31"/>
      <c r="L82" s="32"/>
      <c r="M82" s="32"/>
      <c r="N82" s="74"/>
      <c r="O82" s="33"/>
      <c r="P82" s="34"/>
      <c r="Q82" s="34"/>
      <c r="R82" s="79"/>
      <c r="S82" s="35"/>
      <c r="T82" s="23"/>
      <c r="U82" s="23"/>
      <c r="V82" s="82"/>
      <c r="W82" s="36"/>
      <c r="X82" s="37"/>
      <c r="Y82" s="37"/>
      <c r="Z82" s="36"/>
      <c r="AA82" s="6"/>
      <c r="AB82" s="27"/>
      <c r="AC82" s="27"/>
      <c r="AD82" s="5"/>
    </row>
    <row r="83" spans="1:30" x14ac:dyDescent="0.25">
      <c r="A83" s="28"/>
      <c r="B83" s="28"/>
      <c r="C83" s="28"/>
      <c r="D83" s="28"/>
      <c r="E83" s="28"/>
      <c r="F83" s="28"/>
      <c r="G83" s="29"/>
      <c r="H83" s="30"/>
      <c r="I83" s="30"/>
      <c r="J83" s="29"/>
      <c r="K83" s="31"/>
      <c r="L83" s="32"/>
      <c r="M83" s="32"/>
      <c r="N83" s="74"/>
      <c r="O83" s="33"/>
      <c r="P83" s="34"/>
      <c r="Q83" s="34"/>
      <c r="R83" s="79"/>
      <c r="S83" s="35"/>
      <c r="T83" s="23"/>
      <c r="U83" s="23"/>
      <c r="V83" s="82"/>
      <c r="W83" s="36"/>
      <c r="X83" s="37"/>
      <c r="Y83" s="37"/>
      <c r="Z83" s="36"/>
      <c r="AA83" s="6"/>
      <c r="AB83" s="27"/>
      <c r="AC83" s="27"/>
      <c r="AD83" s="5"/>
    </row>
    <row r="84" spans="1:30" x14ac:dyDescent="0.25">
      <c r="A84" s="15"/>
      <c r="B84" s="15"/>
      <c r="C84" s="15"/>
      <c r="D84" s="15"/>
      <c r="E84" s="15"/>
      <c r="F84" s="15"/>
      <c r="G84" s="29"/>
      <c r="H84" s="30"/>
      <c r="I84" s="30"/>
      <c r="J84" s="29"/>
      <c r="K84" s="31"/>
      <c r="L84" s="32"/>
      <c r="M84" s="32"/>
      <c r="N84" s="74"/>
      <c r="O84" s="33"/>
      <c r="P84" s="34"/>
      <c r="Q84" s="34"/>
      <c r="R84" s="79"/>
      <c r="S84" s="35"/>
      <c r="T84" s="23"/>
      <c r="U84" s="23"/>
      <c r="V84" s="82"/>
      <c r="W84" s="36"/>
      <c r="X84" s="37"/>
      <c r="Y84" s="37"/>
      <c r="Z84" s="36"/>
      <c r="AA84" s="6"/>
      <c r="AB84" s="27"/>
      <c r="AC84" s="27"/>
      <c r="AD84" s="5"/>
    </row>
    <row r="85" spans="1:30" x14ac:dyDescent="0.25">
      <c r="A85" s="28"/>
      <c r="B85" s="28"/>
      <c r="C85" s="28"/>
      <c r="D85" s="28"/>
      <c r="E85" s="28"/>
      <c r="F85" s="28"/>
      <c r="G85" s="29"/>
      <c r="H85" s="30"/>
      <c r="I85" s="30"/>
      <c r="J85" s="29"/>
      <c r="K85" s="31"/>
      <c r="L85" s="32"/>
      <c r="M85" s="32"/>
      <c r="N85" s="74"/>
      <c r="O85" s="33"/>
      <c r="P85" s="34"/>
      <c r="Q85" s="34"/>
      <c r="R85" s="79"/>
      <c r="S85" s="35"/>
      <c r="T85" s="23"/>
      <c r="U85" s="23"/>
      <c r="V85" s="82"/>
      <c r="W85" s="36"/>
      <c r="X85" s="37"/>
      <c r="Y85" s="37"/>
      <c r="Z85" s="36"/>
      <c r="AA85" s="6"/>
      <c r="AB85" s="27"/>
      <c r="AC85" s="27"/>
      <c r="AD85" s="5"/>
    </row>
    <row r="86" spans="1:30" x14ac:dyDescent="0.25">
      <c r="A86" s="15"/>
      <c r="B86" s="15"/>
      <c r="C86" s="15"/>
      <c r="D86" s="15"/>
      <c r="E86" s="15"/>
      <c r="F86" s="15"/>
      <c r="G86" s="29"/>
      <c r="H86" s="30"/>
      <c r="I86" s="30"/>
      <c r="J86" s="29"/>
      <c r="K86" s="31"/>
      <c r="L86" s="32"/>
      <c r="M86" s="32"/>
      <c r="N86" s="74"/>
      <c r="O86" s="33"/>
      <c r="P86" s="34"/>
      <c r="Q86" s="34"/>
      <c r="R86" s="79"/>
      <c r="S86" s="35"/>
      <c r="T86" s="23"/>
      <c r="U86" s="23"/>
      <c r="V86" s="82"/>
      <c r="W86" s="36"/>
      <c r="X86" s="37"/>
      <c r="Y86" s="37"/>
      <c r="Z86" s="36"/>
      <c r="AA86" s="6"/>
      <c r="AB86" s="27"/>
      <c r="AC86" s="27"/>
      <c r="AD86" s="5"/>
    </row>
    <row r="87" spans="1:30" x14ac:dyDescent="0.25">
      <c r="A87" s="28"/>
      <c r="B87" s="28"/>
      <c r="C87" s="28"/>
      <c r="D87" s="28"/>
      <c r="E87" s="28"/>
      <c r="F87" s="28"/>
      <c r="G87" s="29"/>
      <c r="H87" s="30"/>
      <c r="I87" s="30"/>
      <c r="J87" s="29"/>
      <c r="K87" s="31"/>
      <c r="L87" s="32"/>
      <c r="M87" s="32"/>
      <c r="N87" s="74"/>
      <c r="O87" s="33"/>
      <c r="P87" s="34"/>
      <c r="Q87" s="34"/>
      <c r="R87" s="79"/>
      <c r="S87" s="35"/>
      <c r="T87" s="23"/>
      <c r="U87" s="23"/>
      <c r="V87" s="82"/>
      <c r="W87" s="36"/>
      <c r="X87" s="37"/>
      <c r="Y87" s="37"/>
      <c r="Z87" s="36"/>
      <c r="AA87" s="6"/>
      <c r="AB87" s="27"/>
      <c r="AC87" s="27"/>
      <c r="AD87" s="5"/>
    </row>
    <row r="88" spans="1:30" x14ac:dyDescent="0.25">
      <c r="A88" s="15"/>
      <c r="B88" s="15"/>
      <c r="C88" s="15"/>
      <c r="D88" s="15"/>
      <c r="E88" s="15"/>
      <c r="F88" s="15"/>
      <c r="G88" s="29"/>
      <c r="H88" s="30"/>
      <c r="I88" s="30"/>
      <c r="J88" s="29"/>
      <c r="K88" s="31"/>
      <c r="L88" s="32"/>
      <c r="M88" s="32"/>
      <c r="N88" s="74"/>
      <c r="O88" s="33"/>
      <c r="P88" s="34"/>
      <c r="Q88" s="34"/>
      <c r="R88" s="79"/>
      <c r="S88" s="35"/>
      <c r="T88" s="23"/>
      <c r="U88" s="23"/>
      <c r="V88" s="82"/>
      <c r="W88" s="36"/>
      <c r="X88" s="37"/>
      <c r="Y88" s="37"/>
      <c r="Z88" s="36"/>
      <c r="AA88" s="6"/>
      <c r="AB88" s="27"/>
      <c r="AC88" s="27"/>
      <c r="AD88" s="5"/>
    </row>
    <row r="89" spans="1:30" x14ac:dyDescent="0.25">
      <c r="A89" s="28"/>
      <c r="B89" s="28"/>
      <c r="C89" s="28"/>
      <c r="D89" s="28"/>
      <c r="E89" s="28"/>
      <c r="F89" s="28"/>
      <c r="G89" s="29"/>
      <c r="H89" s="30"/>
      <c r="I89" s="30"/>
      <c r="J89" s="29"/>
      <c r="K89" s="31"/>
      <c r="L89" s="32"/>
      <c r="M89" s="32"/>
      <c r="N89" s="74"/>
      <c r="O89" s="33"/>
      <c r="P89" s="34"/>
      <c r="Q89" s="34"/>
      <c r="R89" s="79"/>
      <c r="S89" s="35"/>
      <c r="T89" s="23"/>
      <c r="U89" s="23"/>
      <c r="V89" s="82"/>
      <c r="W89" s="36"/>
      <c r="X89" s="37"/>
      <c r="Y89" s="37"/>
      <c r="Z89" s="36"/>
      <c r="AA89" s="6"/>
      <c r="AB89" s="27"/>
      <c r="AC89" s="27"/>
      <c r="AD89" s="5"/>
    </row>
    <row r="90" spans="1:30" x14ac:dyDescent="0.25">
      <c r="A90" s="15"/>
      <c r="B90" s="15"/>
      <c r="C90" s="15"/>
      <c r="D90" s="15"/>
      <c r="E90" s="15"/>
      <c r="F90" s="15"/>
      <c r="G90" s="29"/>
      <c r="H90" s="30"/>
      <c r="I90" s="30"/>
      <c r="J90" s="29"/>
      <c r="K90" s="31"/>
      <c r="L90" s="32"/>
      <c r="M90" s="32"/>
      <c r="N90" s="74"/>
      <c r="O90" s="33"/>
      <c r="P90" s="34"/>
      <c r="Q90" s="34"/>
      <c r="R90" s="79"/>
      <c r="S90" s="35"/>
      <c r="T90" s="23"/>
      <c r="U90" s="23"/>
      <c r="V90" s="82"/>
      <c r="W90" s="36"/>
      <c r="X90" s="37"/>
      <c r="Y90" s="37"/>
      <c r="Z90" s="36"/>
      <c r="AA90" s="6"/>
      <c r="AB90" s="27"/>
      <c r="AC90" s="27"/>
      <c r="AD90" s="5"/>
    </row>
    <row r="91" spans="1:30" x14ac:dyDescent="0.25">
      <c r="A91" s="28"/>
      <c r="B91" s="28"/>
      <c r="C91" s="28"/>
      <c r="D91" s="28"/>
      <c r="E91" s="28"/>
      <c r="F91" s="28"/>
      <c r="G91" s="29"/>
      <c r="H91" s="30"/>
      <c r="I91" s="30"/>
      <c r="J91" s="29"/>
      <c r="K91" s="31"/>
      <c r="L91" s="32"/>
      <c r="M91" s="32"/>
      <c r="N91" s="74"/>
      <c r="O91" s="33"/>
      <c r="P91" s="34"/>
      <c r="Q91" s="34"/>
      <c r="R91" s="79"/>
      <c r="S91" s="35"/>
      <c r="T91" s="23"/>
      <c r="U91" s="23"/>
      <c r="V91" s="82"/>
      <c r="W91" s="36"/>
      <c r="X91" s="37"/>
      <c r="Y91" s="37"/>
      <c r="Z91" s="36"/>
      <c r="AA91" s="6"/>
      <c r="AB91" s="27"/>
      <c r="AC91" s="27"/>
      <c r="AD91" s="5"/>
    </row>
    <row r="92" spans="1:30" x14ac:dyDescent="0.25">
      <c r="A92" s="15"/>
      <c r="B92" s="15"/>
      <c r="C92" s="15"/>
      <c r="D92" s="15"/>
      <c r="E92" s="15"/>
      <c r="F92" s="15"/>
      <c r="G92" s="29"/>
      <c r="H92" s="30"/>
      <c r="I92" s="30"/>
      <c r="J92" s="29"/>
      <c r="K92" s="31"/>
      <c r="L92" s="32"/>
      <c r="M92" s="32"/>
      <c r="N92" s="74"/>
      <c r="O92" s="33"/>
      <c r="P92" s="34"/>
      <c r="Q92" s="34"/>
      <c r="R92" s="79"/>
      <c r="S92" s="35"/>
      <c r="T92" s="23"/>
      <c r="U92" s="23"/>
      <c r="V92" s="82"/>
      <c r="W92" s="36"/>
      <c r="X92" s="37"/>
      <c r="Y92" s="37"/>
      <c r="Z92" s="36"/>
      <c r="AA92" s="6"/>
      <c r="AB92" s="27"/>
      <c r="AC92" s="27"/>
      <c r="AD92" s="5"/>
    </row>
    <row r="93" spans="1:30" x14ac:dyDescent="0.25">
      <c r="A93" s="28"/>
      <c r="B93" s="28"/>
      <c r="C93" s="28"/>
      <c r="D93" s="28"/>
      <c r="E93" s="28"/>
      <c r="F93" s="28"/>
      <c r="G93" s="29"/>
      <c r="H93" s="30"/>
      <c r="I93" s="30"/>
      <c r="J93" s="29"/>
      <c r="K93" s="31"/>
      <c r="L93" s="32"/>
      <c r="M93" s="32"/>
      <c r="N93" s="74"/>
      <c r="O93" s="33"/>
      <c r="P93" s="34"/>
      <c r="Q93" s="34"/>
      <c r="R93" s="79"/>
      <c r="S93" s="35"/>
      <c r="T93" s="23"/>
      <c r="U93" s="23"/>
      <c r="V93" s="82"/>
      <c r="W93" s="36"/>
      <c r="X93" s="37"/>
      <c r="Y93" s="37"/>
      <c r="Z93" s="36"/>
      <c r="AA93" s="6"/>
      <c r="AB93" s="27"/>
      <c r="AC93" s="27"/>
      <c r="AD93" s="5"/>
    </row>
    <row r="94" spans="1:30" x14ac:dyDescent="0.25">
      <c r="A94" s="15"/>
      <c r="B94" s="15"/>
      <c r="C94" s="15"/>
      <c r="D94" s="15"/>
      <c r="E94" s="15"/>
      <c r="F94" s="15"/>
      <c r="G94" s="29"/>
      <c r="H94" s="30"/>
      <c r="I94" s="30"/>
      <c r="J94" s="29"/>
      <c r="K94" s="31"/>
      <c r="L94" s="32"/>
      <c r="M94" s="32"/>
      <c r="N94" s="74"/>
      <c r="O94" s="33"/>
      <c r="P94" s="34"/>
      <c r="Q94" s="34"/>
      <c r="R94" s="79"/>
      <c r="S94" s="35"/>
      <c r="T94" s="23"/>
      <c r="U94" s="23"/>
      <c r="V94" s="82"/>
      <c r="W94" s="36"/>
      <c r="X94" s="37"/>
      <c r="Y94" s="37"/>
      <c r="Z94" s="36"/>
      <c r="AA94" s="6"/>
      <c r="AB94" s="27"/>
      <c r="AC94" s="27"/>
      <c r="AD94" s="5"/>
    </row>
    <row r="95" spans="1:30" x14ac:dyDescent="0.25">
      <c r="A95" s="28"/>
      <c r="B95" s="28"/>
      <c r="C95" s="28"/>
      <c r="D95" s="28"/>
      <c r="E95" s="28"/>
      <c r="F95" s="28"/>
      <c r="G95" s="29"/>
      <c r="H95" s="30"/>
      <c r="I95" s="30"/>
      <c r="J95" s="29"/>
      <c r="K95" s="31"/>
      <c r="L95" s="32"/>
      <c r="M95" s="32"/>
      <c r="N95" s="74"/>
      <c r="O95" s="33"/>
      <c r="P95" s="34"/>
      <c r="Q95" s="34"/>
      <c r="R95" s="79"/>
      <c r="S95" s="35"/>
      <c r="T95" s="23"/>
      <c r="U95" s="23"/>
      <c r="V95" s="82"/>
      <c r="W95" s="36"/>
      <c r="X95" s="37"/>
      <c r="Y95" s="37"/>
      <c r="Z95" s="36"/>
      <c r="AA95" s="6"/>
      <c r="AB95" s="27"/>
      <c r="AC95" s="27"/>
      <c r="AD95" s="5"/>
    </row>
    <row r="96" spans="1:30" x14ac:dyDescent="0.25">
      <c r="A96" s="15"/>
      <c r="B96" s="15"/>
      <c r="C96" s="15"/>
      <c r="D96" s="15"/>
      <c r="E96" s="15"/>
      <c r="F96" s="15"/>
      <c r="G96" s="29"/>
      <c r="H96" s="30"/>
      <c r="I96" s="30"/>
      <c r="J96" s="29"/>
      <c r="K96" s="31"/>
      <c r="L96" s="32"/>
      <c r="M96" s="32"/>
      <c r="N96" s="74"/>
      <c r="O96" s="33"/>
      <c r="P96" s="34"/>
      <c r="Q96" s="34"/>
      <c r="R96" s="79"/>
      <c r="S96" s="35"/>
      <c r="T96" s="23"/>
      <c r="U96" s="23"/>
      <c r="V96" s="82"/>
      <c r="W96" s="36"/>
      <c r="X96" s="37"/>
      <c r="Y96" s="37"/>
      <c r="Z96" s="36"/>
      <c r="AA96" s="6"/>
      <c r="AB96" s="27"/>
      <c r="AC96" s="27"/>
      <c r="AD96" s="5"/>
    </row>
    <row r="97" spans="1:30" x14ac:dyDescent="0.25">
      <c r="A97" s="28"/>
      <c r="B97" s="28"/>
      <c r="C97" s="28"/>
      <c r="D97" s="28"/>
      <c r="E97" s="28"/>
      <c r="F97" s="28"/>
      <c r="G97" s="29"/>
      <c r="H97" s="30"/>
      <c r="I97" s="30"/>
      <c r="J97" s="29"/>
      <c r="K97" s="31"/>
      <c r="L97" s="32"/>
      <c r="M97" s="32"/>
      <c r="N97" s="74"/>
      <c r="O97" s="33"/>
      <c r="P97" s="34"/>
      <c r="Q97" s="34"/>
      <c r="R97" s="79"/>
      <c r="S97" s="35"/>
      <c r="T97" s="23"/>
      <c r="U97" s="23"/>
      <c r="V97" s="82"/>
      <c r="W97" s="36"/>
      <c r="X97" s="37"/>
      <c r="Y97" s="37"/>
      <c r="Z97" s="36"/>
      <c r="AA97" s="6"/>
      <c r="AB97" s="27"/>
      <c r="AC97" s="27"/>
      <c r="AD97" s="5"/>
    </row>
    <row r="98" spans="1:30" x14ac:dyDescent="0.25">
      <c r="A98" s="15"/>
      <c r="B98" s="15"/>
      <c r="C98" s="15"/>
      <c r="D98" s="15"/>
      <c r="E98" s="15"/>
      <c r="F98" s="15"/>
      <c r="G98" s="29"/>
      <c r="H98" s="30"/>
      <c r="I98" s="30"/>
      <c r="J98" s="29"/>
      <c r="K98" s="31"/>
      <c r="L98" s="32"/>
      <c r="M98" s="32"/>
      <c r="N98" s="74"/>
      <c r="O98" s="33"/>
      <c r="P98" s="34"/>
      <c r="Q98" s="34"/>
      <c r="R98" s="79"/>
      <c r="S98" s="35"/>
      <c r="T98" s="23"/>
      <c r="U98" s="23"/>
      <c r="V98" s="82"/>
      <c r="W98" s="36"/>
      <c r="X98" s="37"/>
      <c r="Y98" s="37"/>
      <c r="Z98" s="36"/>
      <c r="AA98" s="6"/>
      <c r="AB98" s="27"/>
      <c r="AC98" s="27"/>
      <c r="AD98" s="5"/>
    </row>
    <row r="99" spans="1:30" x14ac:dyDescent="0.25">
      <c r="A99" s="28"/>
      <c r="B99" s="28"/>
      <c r="C99" s="28"/>
      <c r="D99" s="28"/>
      <c r="E99" s="28"/>
      <c r="F99" s="28"/>
      <c r="G99" s="29"/>
      <c r="H99" s="30"/>
      <c r="I99" s="30"/>
      <c r="J99" s="29"/>
      <c r="K99" s="31"/>
      <c r="L99" s="32"/>
      <c r="M99" s="32"/>
      <c r="N99" s="74"/>
      <c r="O99" s="33"/>
      <c r="P99" s="34"/>
      <c r="Q99" s="34"/>
      <c r="R99" s="79"/>
      <c r="S99" s="35"/>
      <c r="T99" s="23"/>
      <c r="U99" s="23"/>
      <c r="V99" s="82"/>
      <c r="W99" s="36"/>
      <c r="X99" s="37"/>
      <c r="Y99" s="37"/>
      <c r="Z99" s="36"/>
      <c r="AA99" s="6"/>
      <c r="AB99" s="27"/>
      <c r="AC99" s="27"/>
      <c r="AD99" s="5"/>
    </row>
    <row r="100" spans="1:30" x14ac:dyDescent="0.25">
      <c r="A100" s="15"/>
      <c r="B100" s="15"/>
      <c r="C100" s="15"/>
      <c r="D100" s="15"/>
      <c r="E100" s="15"/>
      <c r="F100" s="15"/>
      <c r="G100" s="29"/>
      <c r="H100" s="30"/>
      <c r="I100" s="30"/>
      <c r="J100" s="29"/>
      <c r="K100" s="31"/>
      <c r="L100" s="32"/>
      <c r="M100" s="32"/>
      <c r="N100" s="74"/>
      <c r="O100" s="33"/>
      <c r="P100" s="34"/>
      <c r="Q100" s="34"/>
      <c r="R100" s="79"/>
      <c r="S100" s="35"/>
      <c r="T100" s="23"/>
      <c r="U100" s="23"/>
      <c r="V100" s="82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5">
      <c r="A101" s="38"/>
      <c r="B101" s="38"/>
      <c r="C101" s="38"/>
      <c r="D101" s="38"/>
      <c r="E101" s="38"/>
      <c r="F101" s="38"/>
      <c r="G101" s="39"/>
      <c r="H101" s="40"/>
      <c r="I101" s="40"/>
      <c r="J101" s="39"/>
      <c r="K101" s="41"/>
      <c r="L101" s="42"/>
      <c r="M101" s="42"/>
      <c r="N101" s="75"/>
      <c r="O101" s="43"/>
      <c r="P101" s="44"/>
      <c r="Q101" s="44"/>
      <c r="R101" s="80"/>
      <c r="S101" s="45"/>
      <c r="T101" s="46"/>
      <c r="U101" s="46"/>
      <c r="V101" s="83"/>
      <c r="W101" s="48"/>
      <c r="X101" s="49"/>
      <c r="Y101" s="49"/>
      <c r="Z101" s="48"/>
      <c r="AA101" s="4"/>
      <c r="AB101" s="50"/>
      <c r="AC101" s="50"/>
      <c r="AD101" s="3"/>
    </row>
  </sheetData>
  <phoneticPr fontId="6" type="noConversion"/>
  <dataValidations count="3">
    <dataValidation type="whole" allowBlank="1" showInputMessage="1" showErrorMessage="1" sqref="AD2:AD101 R2:R101 N2:N101 Z2:Z101 J2:J101 V2:V101" xr:uid="{013098FF-132E-4661-9725-C8D82547E081}">
      <formula1>1</formula1>
      <formula2>50000</formula2>
    </dataValidation>
    <dataValidation type="date" allowBlank="1" showInputMessage="1" showErrorMessage="1" sqref="X2:Y101 L2:M101 P2:Q101 AB2:AC101 H2:I101 T2:U101" xr:uid="{259C2BF5-CD1F-4AEF-B1E6-736764E12DDF}">
      <formula1>44927</formula1>
      <formula2>55153</formula2>
    </dataValidation>
    <dataValidation type="list" allowBlank="1" showInputMessage="1" showErrorMessage="1" sqref="W2:W101 K2:K101 O2:O101 G2:G101 AA2:AA101 S2:S101" xr:uid="{DAA31073-F1C2-4477-BD5D-2A6EE140D66D}">
      <formula1>Lista_Nomes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FB8C-A7A5-4C98-9DFB-31BF8A35C96D}">
  <dimension ref="A2:F6"/>
  <sheetViews>
    <sheetView workbookViewId="0">
      <selection activeCell="F7" sqref="F7"/>
    </sheetView>
  </sheetViews>
  <sheetFormatPr defaultRowHeight="10.5" x14ac:dyDescent="0.25"/>
  <sheetData>
    <row r="2" spans="1:6" x14ac:dyDescent="0.25">
      <c r="B2" t="s">
        <v>0</v>
      </c>
      <c r="C2" t="s">
        <v>318</v>
      </c>
      <c r="E2" t="s">
        <v>308</v>
      </c>
    </row>
    <row r="3" spans="1:6" x14ac:dyDescent="0.25">
      <c r="A3">
        <v>1</v>
      </c>
      <c r="B3" t="s">
        <v>38</v>
      </c>
      <c r="C3" t="s">
        <v>319</v>
      </c>
      <c r="D3">
        <v>1</v>
      </c>
      <c r="E3" t="s">
        <v>321</v>
      </c>
      <c r="F3" t="s">
        <v>321</v>
      </c>
    </row>
    <row r="4" spans="1:6" x14ac:dyDescent="0.25">
      <c r="A4">
        <v>2</v>
      </c>
      <c r="B4" t="s">
        <v>38</v>
      </c>
      <c r="C4" t="s">
        <v>320</v>
      </c>
      <c r="D4">
        <v>2</v>
      </c>
      <c r="E4" t="s">
        <v>322</v>
      </c>
      <c r="F4" t="s">
        <v>322</v>
      </c>
    </row>
    <row r="5" spans="1:6" x14ac:dyDescent="0.25">
      <c r="D5">
        <v>4</v>
      </c>
      <c r="E5" t="s">
        <v>323</v>
      </c>
      <c r="F5" t="s">
        <v>324</v>
      </c>
    </row>
    <row r="6" spans="1:6" x14ac:dyDescent="0.25">
      <c r="D6">
        <v>3</v>
      </c>
      <c r="E6" t="s">
        <v>324</v>
      </c>
      <c r="F6" t="s">
        <v>323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3"/>
  <sheetViews>
    <sheetView showGridLines="0" topLeftCell="B1" zoomScale="90" zoomScaleNormal="90" workbookViewId="0">
      <pane ySplit="1" topLeftCell="A2" activePane="bottomLeft" state="frozen"/>
      <selection activeCell="A2" sqref="A2"/>
      <selection pane="bottomLeft" activeCell="AE1" sqref="AE1:AE1048576"/>
    </sheetView>
  </sheetViews>
  <sheetFormatPr defaultColWidth="12" defaultRowHeight="14.5" x14ac:dyDescent="0.25"/>
  <cols>
    <col min="1" max="1" width="12.5" style="1" bestFit="1" customWidth="1"/>
    <col min="2" max="2" width="26" style="1" bestFit="1" customWidth="1"/>
    <col min="3" max="3" width="11.125" style="1" bestFit="1" customWidth="1"/>
    <col min="4" max="4" width="12.5" style="1" bestFit="1" customWidth="1"/>
    <col min="5" max="5" width="18.5" style="1" bestFit="1" customWidth="1"/>
    <col min="6" max="6" width="180.5" style="1" bestFit="1" customWidth="1"/>
    <col min="7" max="7" width="9.125" style="1" bestFit="1" customWidth="1"/>
    <col min="8" max="8" width="6.125" style="1" bestFit="1" customWidth="1"/>
    <col min="9" max="9" width="3.5" style="1" bestFit="1" customWidth="1"/>
    <col min="10" max="10" width="8" style="1" bestFit="1" customWidth="1"/>
    <col min="11" max="11" width="39.5" style="1" bestFit="1" customWidth="1"/>
    <col min="12" max="13" width="16" style="1" bestFit="1" customWidth="1"/>
    <col min="14" max="14" width="8" style="1" bestFit="1" customWidth="1"/>
    <col min="15" max="15" width="56" style="1" bestFit="1" customWidth="1"/>
    <col min="16" max="17" width="16" style="1" bestFit="1" customWidth="1"/>
    <col min="18" max="18" width="8" style="1" bestFit="1" customWidth="1"/>
    <col min="19" max="19" width="59.5" style="1" bestFit="1" customWidth="1"/>
    <col min="20" max="21" width="16" style="1" bestFit="1" customWidth="1"/>
    <col min="22" max="22" width="8" style="1" bestFit="1" customWidth="1"/>
    <col min="23" max="23" width="30.125" style="1" bestFit="1" customWidth="1"/>
    <col min="24" max="25" width="16" style="1" bestFit="1" customWidth="1"/>
    <col min="26" max="26" width="18.875" style="76" customWidth="1"/>
    <col min="27" max="30" width="17.125" style="1" customWidth="1"/>
    <col min="31" max="31" width="15.125" style="1" bestFit="1" customWidth="1"/>
    <col min="32" max="16384" width="12" style="1"/>
  </cols>
  <sheetData>
    <row r="1" spans="1:30" ht="2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10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85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0" x14ac:dyDescent="0.25">
      <c r="A2" s="15" t="s">
        <v>24</v>
      </c>
      <c r="B2" s="15" t="s">
        <v>25</v>
      </c>
      <c r="C2" s="15" t="s">
        <v>17</v>
      </c>
      <c r="D2" s="15" t="s">
        <v>96</v>
      </c>
      <c r="E2" s="15" t="s">
        <v>18</v>
      </c>
      <c r="F2" s="15" t="s">
        <v>127</v>
      </c>
      <c r="G2" s="51"/>
      <c r="H2" s="51"/>
      <c r="I2" s="51"/>
      <c r="J2" s="16"/>
      <c r="K2" s="18" t="s">
        <v>26</v>
      </c>
      <c r="L2" s="19">
        <v>45352</v>
      </c>
      <c r="M2" s="19">
        <v>45352</v>
      </c>
      <c r="N2" s="73">
        <v>4</v>
      </c>
      <c r="O2" s="20" t="s">
        <v>27</v>
      </c>
      <c r="P2" s="21">
        <v>45352</v>
      </c>
      <c r="Q2" s="21">
        <v>45352</v>
      </c>
      <c r="R2" s="20">
        <v>4</v>
      </c>
      <c r="S2" s="22" t="s">
        <v>28</v>
      </c>
      <c r="T2" s="52">
        <v>45352</v>
      </c>
      <c r="U2" s="52">
        <v>45356</v>
      </c>
      <c r="V2" s="82">
        <f>NETWORKDAYS(T2, U2) * 8</f>
        <v>24</v>
      </c>
      <c r="W2" s="84" t="s">
        <v>29</v>
      </c>
      <c r="X2" s="37">
        <v>45352</v>
      </c>
      <c r="Y2" s="37">
        <v>45352</v>
      </c>
      <c r="Z2" s="86">
        <v>4</v>
      </c>
      <c r="AA2" s="6"/>
      <c r="AB2" s="27"/>
      <c r="AC2" s="27"/>
      <c r="AD2" s="5"/>
    </row>
    <row r="3" spans="1:30" x14ac:dyDescent="0.25">
      <c r="A3" s="15" t="s">
        <v>24</v>
      </c>
      <c r="B3" s="15" t="s">
        <v>25</v>
      </c>
      <c r="C3" s="15" t="s">
        <v>17</v>
      </c>
      <c r="D3" s="28" t="s">
        <v>97</v>
      </c>
      <c r="E3" s="15" t="s">
        <v>18</v>
      </c>
      <c r="F3" s="28" t="s">
        <v>128</v>
      </c>
      <c r="G3" s="51"/>
      <c r="H3" s="51"/>
      <c r="I3" s="51"/>
      <c r="J3" s="16"/>
      <c r="K3" s="18" t="s">
        <v>26</v>
      </c>
      <c r="L3" s="19">
        <v>45352</v>
      </c>
      <c r="M3" s="19">
        <v>45352</v>
      </c>
      <c r="N3" s="73">
        <v>4</v>
      </c>
      <c r="O3" s="20" t="s">
        <v>27</v>
      </c>
      <c r="P3" s="21">
        <v>45352</v>
      </c>
      <c r="Q3" s="21">
        <v>45352</v>
      </c>
      <c r="R3" s="20">
        <v>4</v>
      </c>
      <c r="S3" s="22" t="s">
        <v>28</v>
      </c>
      <c r="T3" s="52">
        <v>45357</v>
      </c>
      <c r="U3" s="52">
        <v>45359</v>
      </c>
      <c r="V3" s="82">
        <f t="shared" ref="V3:V8" si="0">NETWORKDAYS(T3, U3) * 8</f>
        <v>24</v>
      </c>
      <c r="W3" s="84" t="s">
        <v>29</v>
      </c>
      <c r="X3" s="37">
        <v>45352</v>
      </c>
      <c r="Y3" s="37">
        <v>45352</v>
      </c>
      <c r="Z3" s="86">
        <v>4</v>
      </c>
      <c r="AA3" s="6"/>
      <c r="AB3" s="27"/>
      <c r="AC3" s="27"/>
      <c r="AD3" s="5"/>
    </row>
    <row r="4" spans="1:30" x14ac:dyDescent="0.25">
      <c r="A4" s="15" t="s">
        <v>24</v>
      </c>
      <c r="B4" s="15" t="s">
        <v>25</v>
      </c>
      <c r="C4" s="15" t="s">
        <v>17</v>
      </c>
      <c r="D4" s="15" t="s">
        <v>98</v>
      </c>
      <c r="E4" s="15" t="s">
        <v>18</v>
      </c>
      <c r="F4" s="15" t="s">
        <v>129</v>
      </c>
      <c r="G4" s="51"/>
      <c r="H4" s="51"/>
      <c r="I4" s="51"/>
      <c r="J4" s="16"/>
      <c r="K4" s="18" t="s">
        <v>26</v>
      </c>
      <c r="L4" s="19">
        <v>45355</v>
      </c>
      <c r="M4" s="19">
        <v>45355</v>
      </c>
      <c r="N4" s="73">
        <v>4</v>
      </c>
      <c r="O4" s="20" t="s">
        <v>27</v>
      </c>
      <c r="P4" s="21">
        <v>45355</v>
      </c>
      <c r="Q4" s="21">
        <v>45355</v>
      </c>
      <c r="R4" s="20">
        <v>4</v>
      </c>
      <c r="S4" s="22" t="s">
        <v>28</v>
      </c>
      <c r="T4" s="52">
        <v>45362</v>
      </c>
      <c r="U4" s="52">
        <v>45364</v>
      </c>
      <c r="V4" s="82">
        <f t="shared" si="0"/>
        <v>24</v>
      </c>
      <c r="W4" s="84" t="s">
        <v>29</v>
      </c>
      <c r="X4" s="37">
        <v>45355</v>
      </c>
      <c r="Y4" s="37">
        <v>45355</v>
      </c>
      <c r="Z4" s="86">
        <v>4</v>
      </c>
      <c r="AA4" s="6"/>
      <c r="AB4" s="27"/>
      <c r="AC4" s="27"/>
      <c r="AD4" s="5"/>
    </row>
    <row r="5" spans="1:30" x14ac:dyDescent="0.25">
      <c r="A5" s="15" t="s">
        <v>24</v>
      </c>
      <c r="B5" s="15" t="s">
        <v>25</v>
      </c>
      <c r="C5" s="15" t="s">
        <v>17</v>
      </c>
      <c r="D5" s="28" t="s">
        <v>99</v>
      </c>
      <c r="E5" s="15" t="s">
        <v>21</v>
      </c>
      <c r="F5" s="28" t="s">
        <v>130</v>
      </c>
      <c r="G5" s="51"/>
      <c r="H5" s="51"/>
      <c r="I5" s="51"/>
      <c r="J5" s="16"/>
      <c r="K5" s="18" t="s">
        <v>26</v>
      </c>
      <c r="L5" s="19">
        <v>45355</v>
      </c>
      <c r="M5" s="19">
        <v>45355</v>
      </c>
      <c r="N5" s="73">
        <v>4</v>
      </c>
      <c r="O5" s="20" t="s">
        <v>27</v>
      </c>
      <c r="P5" s="21">
        <v>45355</v>
      </c>
      <c r="Q5" s="21">
        <v>45355</v>
      </c>
      <c r="R5" s="20">
        <v>4</v>
      </c>
      <c r="S5" s="22" t="s">
        <v>28</v>
      </c>
      <c r="T5" s="52">
        <v>45365</v>
      </c>
      <c r="U5" s="52">
        <v>45370</v>
      </c>
      <c r="V5" s="82">
        <f t="shared" si="0"/>
        <v>32</v>
      </c>
      <c r="W5" s="84" t="s">
        <v>29</v>
      </c>
      <c r="X5" s="37">
        <v>45355</v>
      </c>
      <c r="Y5" s="37">
        <v>45355</v>
      </c>
      <c r="Z5" s="86">
        <v>4</v>
      </c>
      <c r="AA5" s="6"/>
      <c r="AB5" s="27"/>
      <c r="AC5" s="27"/>
      <c r="AD5" s="5"/>
    </row>
    <row r="6" spans="1:30" x14ac:dyDescent="0.25">
      <c r="A6" s="15" t="s">
        <v>24</v>
      </c>
      <c r="B6" s="15" t="s">
        <v>25</v>
      </c>
      <c r="C6" s="15" t="s">
        <v>17</v>
      </c>
      <c r="D6" s="15" t="s">
        <v>100</v>
      </c>
      <c r="E6" s="15" t="s">
        <v>18</v>
      </c>
      <c r="F6" s="15" t="s">
        <v>131</v>
      </c>
      <c r="G6" s="51"/>
      <c r="H6" s="51"/>
      <c r="I6" s="51"/>
      <c r="J6" s="16"/>
      <c r="K6" s="18" t="s">
        <v>26</v>
      </c>
      <c r="L6" s="19">
        <v>45356</v>
      </c>
      <c r="M6" s="19">
        <v>45356</v>
      </c>
      <c r="N6" s="73">
        <v>4</v>
      </c>
      <c r="O6" s="20" t="s">
        <v>27</v>
      </c>
      <c r="P6" s="21">
        <v>45356</v>
      </c>
      <c r="Q6" s="21">
        <v>45356</v>
      </c>
      <c r="R6" s="20">
        <v>4</v>
      </c>
      <c r="S6" s="22" t="s">
        <v>28</v>
      </c>
      <c r="T6" s="52">
        <v>45371</v>
      </c>
      <c r="U6" s="52">
        <v>45373</v>
      </c>
      <c r="V6" s="82">
        <f t="shared" si="0"/>
        <v>24</v>
      </c>
      <c r="W6" s="84" t="s">
        <v>29</v>
      </c>
      <c r="X6" s="37">
        <v>45356</v>
      </c>
      <c r="Y6" s="37">
        <v>45356</v>
      </c>
      <c r="Z6" s="86">
        <v>4</v>
      </c>
      <c r="AA6" s="6"/>
      <c r="AB6" s="27"/>
      <c r="AC6" s="27"/>
      <c r="AD6" s="5"/>
    </row>
    <row r="7" spans="1:30" x14ac:dyDescent="0.25">
      <c r="A7" s="15" t="s">
        <v>24</v>
      </c>
      <c r="B7" s="15" t="s">
        <v>25</v>
      </c>
      <c r="C7" s="15" t="s">
        <v>17</v>
      </c>
      <c r="D7" s="28" t="s">
        <v>101</v>
      </c>
      <c r="E7" s="15" t="s">
        <v>18</v>
      </c>
      <c r="F7" s="28" t="s">
        <v>132</v>
      </c>
      <c r="G7" s="51"/>
      <c r="H7" s="51"/>
      <c r="I7" s="51"/>
      <c r="J7" s="16"/>
      <c r="K7" s="18" t="s">
        <v>26</v>
      </c>
      <c r="L7" s="19">
        <v>45356</v>
      </c>
      <c r="M7" s="19">
        <v>45356</v>
      </c>
      <c r="N7" s="73">
        <v>4</v>
      </c>
      <c r="O7" s="20" t="s">
        <v>27</v>
      </c>
      <c r="P7" s="21">
        <v>45356</v>
      </c>
      <c r="Q7" s="21">
        <v>45356</v>
      </c>
      <c r="R7" s="20">
        <v>4</v>
      </c>
      <c r="S7" s="22" t="s">
        <v>28</v>
      </c>
      <c r="T7" s="52">
        <v>45376</v>
      </c>
      <c r="U7" s="52">
        <v>45377</v>
      </c>
      <c r="V7" s="82">
        <f t="shared" si="0"/>
        <v>16</v>
      </c>
      <c r="W7" s="84" t="s">
        <v>29</v>
      </c>
      <c r="X7" s="37">
        <v>45356</v>
      </c>
      <c r="Y7" s="37">
        <v>45356</v>
      </c>
      <c r="Z7" s="86">
        <v>4</v>
      </c>
      <c r="AA7" s="6"/>
      <c r="AB7" s="27"/>
      <c r="AC7" s="27"/>
      <c r="AD7" s="5"/>
    </row>
    <row r="8" spans="1:30" x14ac:dyDescent="0.25">
      <c r="A8" s="15" t="s">
        <v>24</v>
      </c>
      <c r="B8" s="15" t="s">
        <v>25</v>
      </c>
      <c r="C8" s="15" t="s">
        <v>17</v>
      </c>
      <c r="D8" s="15" t="s">
        <v>102</v>
      </c>
      <c r="E8" s="15" t="s">
        <v>18</v>
      </c>
      <c r="F8" s="15" t="s">
        <v>133</v>
      </c>
      <c r="G8" s="51"/>
      <c r="H8" s="51"/>
      <c r="I8" s="51"/>
      <c r="J8" s="16"/>
      <c r="K8" s="18" t="s">
        <v>26</v>
      </c>
      <c r="L8" s="19">
        <v>45357</v>
      </c>
      <c r="M8" s="19">
        <v>45357</v>
      </c>
      <c r="N8" s="73">
        <v>4</v>
      </c>
      <c r="O8" s="20" t="s">
        <v>27</v>
      </c>
      <c r="P8" s="21">
        <v>45357</v>
      </c>
      <c r="Q8" s="21">
        <v>45357</v>
      </c>
      <c r="R8" s="20">
        <v>4</v>
      </c>
      <c r="S8" s="22" t="s">
        <v>28</v>
      </c>
      <c r="T8" s="52">
        <v>45378</v>
      </c>
      <c r="U8" s="52">
        <v>45378</v>
      </c>
      <c r="V8" s="82">
        <f t="shared" si="0"/>
        <v>8</v>
      </c>
      <c r="W8" s="84" t="s">
        <v>29</v>
      </c>
      <c r="X8" s="37">
        <v>45357</v>
      </c>
      <c r="Y8" s="37">
        <v>45357</v>
      </c>
      <c r="Z8" s="86">
        <v>4</v>
      </c>
      <c r="AA8" s="6"/>
      <c r="AB8" s="27"/>
      <c r="AC8" s="27"/>
      <c r="AD8" s="5"/>
    </row>
    <row r="9" spans="1:30" x14ac:dyDescent="0.25">
      <c r="A9" s="15" t="s">
        <v>24</v>
      </c>
      <c r="B9" s="15" t="s">
        <v>25</v>
      </c>
      <c r="C9" s="15" t="s">
        <v>17</v>
      </c>
      <c r="D9" s="28" t="s">
        <v>103</v>
      </c>
      <c r="E9" s="15" t="s">
        <v>18</v>
      </c>
      <c r="F9" s="28" t="s">
        <v>134</v>
      </c>
      <c r="G9" s="51"/>
      <c r="H9" s="51"/>
      <c r="I9" s="51"/>
      <c r="J9" s="16"/>
      <c r="K9" s="18" t="s">
        <v>26</v>
      </c>
      <c r="L9" s="19">
        <v>45357</v>
      </c>
      <c r="M9" s="19">
        <v>45357</v>
      </c>
      <c r="N9" s="73">
        <v>4</v>
      </c>
      <c r="O9" s="20" t="s">
        <v>27</v>
      </c>
      <c r="P9" s="34">
        <v>45357</v>
      </c>
      <c r="Q9" s="34">
        <v>45357</v>
      </c>
      <c r="R9" s="33">
        <v>4</v>
      </c>
      <c r="S9" s="22" t="s">
        <v>28</v>
      </c>
      <c r="T9" s="52">
        <v>45379</v>
      </c>
      <c r="U9" s="52">
        <v>45379</v>
      </c>
      <c r="V9" s="82">
        <v>4</v>
      </c>
      <c r="W9" s="84" t="s">
        <v>29</v>
      </c>
      <c r="X9" s="37">
        <v>45357</v>
      </c>
      <c r="Y9" s="37">
        <v>45357</v>
      </c>
      <c r="Z9" s="86">
        <v>4</v>
      </c>
      <c r="AA9" s="6"/>
      <c r="AB9" s="27"/>
      <c r="AC9" s="27"/>
      <c r="AD9" s="5"/>
    </row>
    <row r="10" spans="1:30" x14ac:dyDescent="0.25">
      <c r="A10" s="15" t="s">
        <v>24</v>
      </c>
      <c r="B10" s="15" t="s">
        <v>25</v>
      </c>
      <c r="C10" s="15" t="s">
        <v>17</v>
      </c>
      <c r="D10" s="15" t="s">
        <v>104</v>
      </c>
      <c r="E10" s="15" t="s">
        <v>18</v>
      </c>
      <c r="F10" s="15" t="s">
        <v>135</v>
      </c>
      <c r="G10" s="51"/>
      <c r="H10" s="51"/>
      <c r="I10" s="51"/>
      <c r="J10" s="16"/>
      <c r="K10" s="18" t="s">
        <v>26</v>
      </c>
      <c r="L10" s="19">
        <v>45358</v>
      </c>
      <c r="M10" s="19">
        <v>45358</v>
      </c>
      <c r="N10" s="73">
        <v>4</v>
      </c>
      <c r="O10" s="20" t="s">
        <v>27</v>
      </c>
      <c r="P10" s="34">
        <v>45358</v>
      </c>
      <c r="Q10" s="34">
        <v>45358</v>
      </c>
      <c r="R10" s="33">
        <v>4</v>
      </c>
      <c r="S10" s="22" t="s">
        <v>28</v>
      </c>
      <c r="T10" s="52">
        <v>45379</v>
      </c>
      <c r="U10" s="52">
        <v>45379</v>
      </c>
      <c r="V10" s="82">
        <v>4</v>
      </c>
      <c r="W10" s="84" t="s">
        <v>29</v>
      </c>
      <c r="X10" s="37">
        <v>45358</v>
      </c>
      <c r="Y10" s="37">
        <v>45358</v>
      </c>
      <c r="Z10" s="86">
        <v>4</v>
      </c>
      <c r="AA10" s="6"/>
      <c r="AB10" s="27"/>
      <c r="AC10" s="27"/>
      <c r="AD10" s="5"/>
    </row>
    <row r="11" spans="1:30" x14ac:dyDescent="0.25">
      <c r="A11" s="15" t="s">
        <v>24</v>
      </c>
      <c r="B11" s="15" t="s">
        <v>25</v>
      </c>
      <c r="C11" s="15" t="s">
        <v>17</v>
      </c>
      <c r="D11" s="28" t="s">
        <v>105</v>
      </c>
      <c r="E11" s="15" t="s">
        <v>18</v>
      </c>
      <c r="F11" s="28" t="s">
        <v>136</v>
      </c>
      <c r="G11" s="51"/>
      <c r="H11" s="51"/>
      <c r="I11" s="51"/>
      <c r="J11" s="16"/>
      <c r="K11" s="18" t="s">
        <v>26</v>
      </c>
      <c r="L11" s="19">
        <v>45358</v>
      </c>
      <c r="M11" s="19">
        <v>45358</v>
      </c>
      <c r="N11" s="73">
        <v>4</v>
      </c>
      <c r="O11" s="20" t="s">
        <v>27</v>
      </c>
      <c r="P11" s="21">
        <v>45358</v>
      </c>
      <c r="Q11" s="21">
        <v>45358</v>
      </c>
      <c r="R11" s="20">
        <v>4</v>
      </c>
      <c r="S11" s="22" t="s">
        <v>30</v>
      </c>
      <c r="T11" s="52">
        <v>45352</v>
      </c>
      <c r="U11" s="52">
        <v>45356</v>
      </c>
      <c r="V11" s="82">
        <f t="shared" ref="V11:V19" si="1">NETWORKDAYS(T11, U11) * 8</f>
        <v>24</v>
      </c>
      <c r="W11" s="84" t="s">
        <v>29</v>
      </c>
      <c r="X11" s="37">
        <v>45358</v>
      </c>
      <c r="Y11" s="37">
        <v>45358</v>
      </c>
      <c r="Z11" s="86">
        <v>4</v>
      </c>
      <c r="AA11" s="6"/>
      <c r="AB11" s="27"/>
      <c r="AC11" s="27"/>
      <c r="AD11" s="5"/>
    </row>
    <row r="12" spans="1:30" x14ac:dyDescent="0.25">
      <c r="A12" s="15" t="s">
        <v>24</v>
      </c>
      <c r="B12" s="15" t="s">
        <v>25</v>
      </c>
      <c r="C12" s="15" t="s">
        <v>17</v>
      </c>
      <c r="D12" s="15" t="s">
        <v>106</v>
      </c>
      <c r="E12" s="15" t="s">
        <v>18</v>
      </c>
      <c r="F12" s="15" t="s">
        <v>137</v>
      </c>
      <c r="G12" s="51"/>
      <c r="H12" s="51"/>
      <c r="I12" s="51"/>
      <c r="J12" s="16"/>
      <c r="K12" s="18" t="s">
        <v>26</v>
      </c>
      <c r="L12" s="19">
        <v>45359</v>
      </c>
      <c r="M12" s="19">
        <v>45359</v>
      </c>
      <c r="N12" s="73">
        <v>4</v>
      </c>
      <c r="O12" s="20" t="s">
        <v>27</v>
      </c>
      <c r="P12" s="21">
        <v>45359</v>
      </c>
      <c r="Q12" s="21">
        <v>45359</v>
      </c>
      <c r="R12" s="20">
        <v>4</v>
      </c>
      <c r="S12" s="22" t="s">
        <v>30</v>
      </c>
      <c r="T12" s="52">
        <v>45357</v>
      </c>
      <c r="U12" s="52">
        <v>45359</v>
      </c>
      <c r="V12" s="82">
        <f t="shared" si="1"/>
        <v>24</v>
      </c>
      <c r="W12" s="84" t="s">
        <v>29</v>
      </c>
      <c r="X12" s="37">
        <v>45359</v>
      </c>
      <c r="Y12" s="37">
        <v>45359</v>
      </c>
      <c r="Z12" s="86">
        <v>4</v>
      </c>
      <c r="AA12" s="6"/>
      <c r="AB12" s="27"/>
      <c r="AC12" s="27"/>
      <c r="AD12" s="5"/>
    </row>
    <row r="13" spans="1:30" x14ac:dyDescent="0.25">
      <c r="A13" s="15" t="s">
        <v>24</v>
      </c>
      <c r="B13" s="15" t="s">
        <v>25</v>
      </c>
      <c r="C13" s="15" t="s">
        <v>17</v>
      </c>
      <c r="D13" s="28" t="s">
        <v>107</v>
      </c>
      <c r="E13" s="15" t="s">
        <v>18</v>
      </c>
      <c r="F13" s="28" t="s">
        <v>138</v>
      </c>
      <c r="G13" s="51"/>
      <c r="H13" s="51"/>
      <c r="I13" s="51"/>
      <c r="J13" s="16"/>
      <c r="K13" s="18" t="s">
        <v>26</v>
      </c>
      <c r="L13" s="19">
        <v>45359</v>
      </c>
      <c r="M13" s="19">
        <v>45359</v>
      </c>
      <c r="N13" s="73">
        <v>4</v>
      </c>
      <c r="O13" s="20" t="s">
        <v>27</v>
      </c>
      <c r="P13" s="21">
        <v>45359</v>
      </c>
      <c r="Q13" s="21">
        <v>45359</v>
      </c>
      <c r="R13" s="20">
        <v>4</v>
      </c>
      <c r="S13" s="22" t="s">
        <v>30</v>
      </c>
      <c r="T13" s="52">
        <v>45362</v>
      </c>
      <c r="U13" s="52">
        <v>45364</v>
      </c>
      <c r="V13" s="82">
        <f t="shared" si="1"/>
        <v>24</v>
      </c>
      <c r="W13" s="84" t="s">
        <v>29</v>
      </c>
      <c r="X13" s="37">
        <v>45359</v>
      </c>
      <c r="Y13" s="37">
        <v>45359</v>
      </c>
      <c r="Z13" s="86">
        <v>4</v>
      </c>
      <c r="AA13" s="6"/>
      <c r="AB13" s="27"/>
      <c r="AC13" s="27"/>
      <c r="AD13" s="5"/>
    </row>
    <row r="14" spans="1:30" x14ac:dyDescent="0.25">
      <c r="A14" s="15" t="s">
        <v>24</v>
      </c>
      <c r="B14" s="15" t="s">
        <v>25</v>
      </c>
      <c r="C14" s="15" t="s">
        <v>17</v>
      </c>
      <c r="D14" s="15" t="s">
        <v>108</v>
      </c>
      <c r="E14" s="15" t="s">
        <v>18</v>
      </c>
      <c r="F14" s="15" t="s">
        <v>139</v>
      </c>
      <c r="G14" s="51"/>
      <c r="H14" s="51"/>
      <c r="I14" s="51"/>
      <c r="J14" s="16"/>
      <c r="K14" s="18" t="s">
        <v>26</v>
      </c>
      <c r="L14" s="19">
        <v>45362</v>
      </c>
      <c r="M14" s="19">
        <v>45362</v>
      </c>
      <c r="N14" s="73">
        <v>4</v>
      </c>
      <c r="O14" s="20" t="s">
        <v>27</v>
      </c>
      <c r="P14" s="21">
        <v>45362</v>
      </c>
      <c r="Q14" s="21">
        <v>45362</v>
      </c>
      <c r="R14" s="20">
        <v>4</v>
      </c>
      <c r="S14" s="22" t="s">
        <v>30</v>
      </c>
      <c r="T14" s="52">
        <v>45365</v>
      </c>
      <c r="U14" s="52">
        <v>45365</v>
      </c>
      <c r="V14" s="82">
        <f t="shared" si="1"/>
        <v>8</v>
      </c>
      <c r="W14" s="84" t="s">
        <v>29</v>
      </c>
      <c r="X14" s="37">
        <v>45362</v>
      </c>
      <c r="Y14" s="37">
        <v>45362</v>
      </c>
      <c r="Z14" s="86">
        <v>4</v>
      </c>
      <c r="AA14" s="6"/>
      <c r="AB14" s="27"/>
      <c r="AC14" s="27"/>
      <c r="AD14" s="5"/>
    </row>
    <row r="15" spans="1:30" x14ac:dyDescent="0.25">
      <c r="A15" s="15" t="s">
        <v>24</v>
      </c>
      <c r="B15" s="15" t="s">
        <v>25</v>
      </c>
      <c r="C15" s="15" t="s">
        <v>17</v>
      </c>
      <c r="D15" s="28" t="s">
        <v>109</v>
      </c>
      <c r="E15" s="15" t="s">
        <v>18</v>
      </c>
      <c r="F15" s="28" t="s">
        <v>140</v>
      </c>
      <c r="G15" s="51"/>
      <c r="H15" s="51"/>
      <c r="I15" s="51"/>
      <c r="J15" s="16"/>
      <c r="K15" s="18" t="s">
        <v>26</v>
      </c>
      <c r="L15" s="19">
        <v>45362</v>
      </c>
      <c r="M15" s="19">
        <v>45362</v>
      </c>
      <c r="N15" s="73">
        <v>4</v>
      </c>
      <c r="O15" s="20" t="s">
        <v>27</v>
      </c>
      <c r="P15" s="21">
        <v>45362</v>
      </c>
      <c r="Q15" s="21">
        <v>45362</v>
      </c>
      <c r="R15" s="20">
        <v>4</v>
      </c>
      <c r="S15" s="22" t="s">
        <v>30</v>
      </c>
      <c r="T15" s="52">
        <v>45366</v>
      </c>
      <c r="U15" s="52">
        <v>45366</v>
      </c>
      <c r="V15" s="82">
        <f t="shared" si="1"/>
        <v>8</v>
      </c>
      <c r="W15" s="84" t="s">
        <v>29</v>
      </c>
      <c r="X15" s="37">
        <v>45362</v>
      </c>
      <c r="Y15" s="37">
        <v>45362</v>
      </c>
      <c r="Z15" s="86">
        <v>4</v>
      </c>
      <c r="AA15" s="6"/>
      <c r="AB15" s="27"/>
      <c r="AC15" s="27"/>
      <c r="AD15" s="5"/>
    </row>
    <row r="16" spans="1:30" x14ac:dyDescent="0.25">
      <c r="A16" s="15" t="s">
        <v>24</v>
      </c>
      <c r="B16" s="15" t="s">
        <v>25</v>
      </c>
      <c r="C16" s="15" t="s">
        <v>17</v>
      </c>
      <c r="D16" s="15" t="s">
        <v>110</v>
      </c>
      <c r="E16" s="15" t="s">
        <v>18</v>
      </c>
      <c r="F16" s="15" t="s">
        <v>141</v>
      </c>
      <c r="G16" s="51"/>
      <c r="H16" s="51"/>
      <c r="I16" s="51"/>
      <c r="J16" s="16"/>
      <c r="K16" s="18" t="s">
        <v>26</v>
      </c>
      <c r="L16" s="19">
        <v>45363</v>
      </c>
      <c r="M16" s="19">
        <v>45363</v>
      </c>
      <c r="N16" s="73">
        <v>4</v>
      </c>
      <c r="O16" s="20" t="s">
        <v>27</v>
      </c>
      <c r="P16" s="21">
        <v>45363</v>
      </c>
      <c r="Q16" s="21">
        <v>45363</v>
      </c>
      <c r="R16" s="20">
        <v>4</v>
      </c>
      <c r="S16" s="22" t="s">
        <v>30</v>
      </c>
      <c r="T16" s="52">
        <v>45369</v>
      </c>
      <c r="U16" s="52">
        <v>45370</v>
      </c>
      <c r="V16" s="82">
        <f t="shared" si="1"/>
        <v>16</v>
      </c>
      <c r="W16" s="84" t="s">
        <v>29</v>
      </c>
      <c r="X16" s="37">
        <v>45363</v>
      </c>
      <c r="Y16" s="37">
        <v>45363</v>
      </c>
      <c r="Z16" s="86">
        <v>4</v>
      </c>
      <c r="AA16" s="6"/>
      <c r="AB16" s="27"/>
      <c r="AC16" s="27"/>
      <c r="AD16" s="5"/>
    </row>
    <row r="17" spans="1:30" x14ac:dyDescent="0.25">
      <c r="A17" s="15" t="s">
        <v>24</v>
      </c>
      <c r="B17" s="15" t="s">
        <v>25</v>
      </c>
      <c r="C17" s="15" t="s">
        <v>17</v>
      </c>
      <c r="D17" s="28" t="s">
        <v>111</v>
      </c>
      <c r="E17" s="15" t="s">
        <v>18</v>
      </c>
      <c r="F17" s="28" t="s">
        <v>142</v>
      </c>
      <c r="G17" s="51"/>
      <c r="H17" s="51"/>
      <c r="I17" s="51"/>
      <c r="J17" s="16"/>
      <c r="K17" s="18" t="s">
        <v>26</v>
      </c>
      <c r="L17" s="19">
        <v>45363</v>
      </c>
      <c r="M17" s="19">
        <v>45363</v>
      </c>
      <c r="N17" s="73">
        <v>4</v>
      </c>
      <c r="O17" s="20" t="s">
        <v>27</v>
      </c>
      <c r="P17" s="21">
        <v>45363</v>
      </c>
      <c r="Q17" s="21">
        <v>45363</v>
      </c>
      <c r="R17" s="20">
        <v>4</v>
      </c>
      <c r="S17" s="22" t="s">
        <v>30</v>
      </c>
      <c r="T17" s="52">
        <v>45371</v>
      </c>
      <c r="U17" s="52">
        <v>45372</v>
      </c>
      <c r="V17" s="82">
        <f t="shared" si="1"/>
        <v>16</v>
      </c>
      <c r="W17" s="84" t="s">
        <v>29</v>
      </c>
      <c r="X17" s="37">
        <v>45363</v>
      </c>
      <c r="Y17" s="37">
        <v>45363</v>
      </c>
      <c r="Z17" s="86">
        <v>4</v>
      </c>
      <c r="AA17" s="6"/>
      <c r="AB17" s="27"/>
      <c r="AC17" s="27"/>
      <c r="AD17" s="5"/>
    </row>
    <row r="18" spans="1:30" x14ac:dyDescent="0.25">
      <c r="A18" s="15" t="s">
        <v>24</v>
      </c>
      <c r="B18" s="15" t="s">
        <v>25</v>
      </c>
      <c r="C18" s="15" t="s">
        <v>17</v>
      </c>
      <c r="D18" s="15" t="s">
        <v>112</v>
      </c>
      <c r="E18" s="15" t="s">
        <v>18</v>
      </c>
      <c r="F18" s="15" t="s">
        <v>143</v>
      </c>
      <c r="G18" s="51"/>
      <c r="H18" s="51"/>
      <c r="I18" s="51"/>
      <c r="J18" s="16"/>
      <c r="K18" s="18" t="s">
        <v>26</v>
      </c>
      <c r="L18" s="19">
        <v>45364</v>
      </c>
      <c r="M18" s="19">
        <v>45364</v>
      </c>
      <c r="N18" s="73">
        <v>4</v>
      </c>
      <c r="O18" s="20" t="s">
        <v>27</v>
      </c>
      <c r="P18" s="21">
        <v>45364</v>
      </c>
      <c r="Q18" s="21">
        <v>45364</v>
      </c>
      <c r="R18" s="20">
        <v>4</v>
      </c>
      <c r="S18" s="22" t="s">
        <v>30</v>
      </c>
      <c r="T18" s="52">
        <v>45373</v>
      </c>
      <c r="U18" s="52">
        <v>45373</v>
      </c>
      <c r="V18" s="82">
        <f t="shared" si="1"/>
        <v>8</v>
      </c>
      <c r="W18" s="84" t="s">
        <v>29</v>
      </c>
      <c r="X18" s="37">
        <v>45364</v>
      </c>
      <c r="Y18" s="37">
        <v>45364</v>
      </c>
      <c r="Z18" s="86">
        <v>4</v>
      </c>
      <c r="AA18" s="6"/>
      <c r="AB18" s="27"/>
      <c r="AC18" s="27"/>
      <c r="AD18" s="5"/>
    </row>
    <row r="19" spans="1:30" x14ac:dyDescent="0.25">
      <c r="A19" s="15" t="s">
        <v>24</v>
      </c>
      <c r="B19" s="15" t="s">
        <v>25</v>
      </c>
      <c r="C19" s="15" t="s">
        <v>17</v>
      </c>
      <c r="D19" s="28" t="s">
        <v>113</v>
      </c>
      <c r="E19" s="15" t="s">
        <v>18</v>
      </c>
      <c r="F19" s="28" t="s">
        <v>144</v>
      </c>
      <c r="G19" s="51"/>
      <c r="H19" s="51"/>
      <c r="I19" s="51"/>
      <c r="J19" s="16"/>
      <c r="K19" s="18" t="s">
        <v>26</v>
      </c>
      <c r="L19" s="19">
        <v>45364</v>
      </c>
      <c r="M19" s="19">
        <v>45364</v>
      </c>
      <c r="N19" s="73">
        <v>4</v>
      </c>
      <c r="O19" s="20" t="s">
        <v>27</v>
      </c>
      <c r="P19" s="21">
        <v>45364</v>
      </c>
      <c r="Q19" s="21">
        <v>45364</v>
      </c>
      <c r="R19" s="20">
        <v>4</v>
      </c>
      <c r="S19" s="22" t="s">
        <v>30</v>
      </c>
      <c r="T19" s="52">
        <v>45376</v>
      </c>
      <c r="U19" s="52">
        <v>45377</v>
      </c>
      <c r="V19" s="82">
        <f t="shared" si="1"/>
        <v>16</v>
      </c>
      <c r="W19" s="84" t="s">
        <v>29</v>
      </c>
      <c r="X19" s="37">
        <v>45364</v>
      </c>
      <c r="Y19" s="37">
        <v>45364</v>
      </c>
      <c r="Z19" s="86">
        <v>4</v>
      </c>
      <c r="AA19" s="6"/>
      <c r="AB19" s="27"/>
      <c r="AC19" s="27"/>
      <c r="AD19" s="5"/>
    </row>
    <row r="20" spans="1:30" x14ac:dyDescent="0.25">
      <c r="A20" s="15" t="s">
        <v>24</v>
      </c>
      <c r="B20" s="15" t="s">
        <v>25</v>
      </c>
      <c r="C20" s="15" t="s">
        <v>17</v>
      </c>
      <c r="D20" s="15" t="s">
        <v>114</v>
      </c>
      <c r="E20" s="15" t="s">
        <v>18</v>
      </c>
      <c r="F20" s="15" t="s">
        <v>145</v>
      </c>
      <c r="G20" s="51"/>
      <c r="H20" s="51"/>
      <c r="I20" s="51"/>
      <c r="J20" s="16"/>
      <c r="K20" s="18" t="s">
        <v>26</v>
      </c>
      <c r="L20" s="19">
        <v>45365</v>
      </c>
      <c r="M20" s="19">
        <v>45365</v>
      </c>
      <c r="N20" s="73">
        <v>4</v>
      </c>
      <c r="O20" s="20" t="s">
        <v>27</v>
      </c>
      <c r="P20" s="21">
        <v>45365</v>
      </c>
      <c r="Q20" s="21">
        <v>45365</v>
      </c>
      <c r="R20" s="20">
        <v>4</v>
      </c>
      <c r="S20" s="22" t="s">
        <v>30</v>
      </c>
      <c r="T20" s="52">
        <v>45378</v>
      </c>
      <c r="U20" s="52">
        <v>45378</v>
      </c>
      <c r="V20" s="82">
        <v>4</v>
      </c>
      <c r="W20" s="84" t="s">
        <v>29</v>
      </c>
      <c r="X20" s="37">
        <v>45365</v>
      </c>
      <c r="Y20" s="37">
        <v>45365</v>
      </c>
      <c r="Z20" s="86">
        <v>4</v>
      </c>
      <c r="AA20" s="6"/>
      <c r="AB20" s="27"/>
      <c r="AC20" s="27"/>
      <c r="AD20" s="5"/>
    </row>
    <row r="21" spans="1:30" x14ac:dyDescent="0.25">
      <c r="A21" s="15" t="s">
        <v>24</v>
      </c>
      <c r="B21" s="15" t="s">
        <v>25</v>
      </c>
      <c r="C21" s="15" t="s">
        <v>17</v>
      </c>
      <c r="D21" s="28" t="s">
        <v>115</v>
      </c>
      <c r="E21" s="15" t="s">
        <v>18</v>
      </c>
      <c r="F21" s="28" t="s">
        <v>146</v>
      </c>
      <c r="G21" s="51"/>
      <c r="H21" s="51"/>
      <c r="I21" s="51"/>
      <c r="J21" s="16"/>
      <c r="K21" s="18" t="s">
        <v>26</v>
      </c>
      <c r="L21" s="19">
        <v>45365</v>
      </c>
      <c r="M21" s="19">
        <v>45365</v>
      </c>
      <c r="N21" s="73">
        <v>4</v>
      </c>
      <c r="O21" s="20" t="s">
        <v>27</v>
      </c>
      <c r="P21" s="21">
        <v>45365</v>
      </c>
      <c r="Q21" s="21">
        <v>45365</v>
      </c>
      <c r="R21" s="20">
        <v>4</v>
      </c>
      <c r="S21" s="22" t="s">
        <v>30</v>
      </c>
      <c r="T21" s="52">
        <v>45378</v>
      </c>
      <c r="U21" s="52">
        <v>45378</v>
      </c>
      <c r="V21" s="82">
        <v>4</v>
      </c>
      <c r="W21" s="84" t="s">
        <v>29</v>
      </c>
      <c r="X21" s="37">
        <v>45365</v>
      </c>
      <c r="Y21" s="37">
        <v>45365</v>
      </c>
      <c r="Z21" s="86">
        <v>4</v>
      </c>
      <c r="AA21" s="6"/>
      <c r="AB21" s="27"/>
      <c r="AC21" s="27"/>
      <c r="AD21" s="5"/>
    </row>
    <row r="22" spans="1:30" x14ac:dyDescent="0.25">
      <c r="A22" s="15" t="s">
        <v>24</v>
      </c>
      <c r="B22" s="15" t="s">
        <v>25</v>
      </c>
      <c r="C22" s="15" t="s">
        <v>17</v>
      </c>
      <c r="D22" s="15" t="s">
        <v>116</v>
      </c>
      <c r="E22" s="15" t="s">
        <v>18</v>
      </c>
      <c r="F22" s="15" t="s">
        <v>147</v>
      </c>
      <c r="G22" s="51"/>
      <c r="H22" s="51"/>
      <c r="I22" s="51"/>
      <c r="J22" s="16"/>
      <c r="K22" s="18" t="s">
        <v>26</v>
      </c>
      <c r="L22" s="19">
        <v>45366</v>
      </c>
      <c r="M22" s="19">
        <v>45366</v>
      </c>
      <c r="N22" s="73">
        <v>4</v>
      </c>
      <c r="O22" s="20" t="s">
        <v>27</v>
      </c>
      <c r="P22" s="21">
        <v>45366</v>
      </c>
      <c r="Q22" s="21">
        <v>45366</v>
      </c>
      <c r="R22" s="20">
        <v>4</v>
      </c>
      <c r="S22" s="22" t="s">
        <v>30</v>
      </c>
      <c r="T22" s="52">
        <v>45379</v>
      </c>
      <c r="U22" s="52">
        <v>45379</v>
      </c>
      <c r="V22" s="82">
        <v>8</v>
      </c>
      <c r="W22" s="84" t="s">
        <v>29</v>
      </c>
      <c r="X22" s="37">
        <v>45366</v>
      </c>
      <c r="Y22" s="37">
        <v>45366</v>
      </c>
      <c r="Z22" s="86">
        <v>4</v>
      </c>
      <c r="AA22" s="6"/>
      <c r="AB22" s="27"/>
      <c r="AC22" s="27"/>
      <c r="AD22" s="5"/>
    </row>
    <row r="23" spans="1:30" x14ac:dyDescent="0.25">
      <c r="A23" s="15" t="s">
        <v>24</v>
      </c>
      <c r="B23" s="15" t="s">
        <v>25</v>
      </c>
      <c r="C23" s="15" t="s">
        <v>17</v>
      </c>
      <c r="D23" s="28" t="s">
        <v>117</v>
      </c>
      <c r="E23" s="15" t="s">
        <v>18</v>
      </c>
      <c r="F23" s="28" t="s">
        <v>148</v>
      </c>
      <c r="G23" s="53"/>
      <c r="H23" s="53"/>
      <c r="I23" s="53"/>
      <c r="J23" s="29"/>
      <c r="K23" s="18" t="s">
        <v>26</v>
      </c>
      <c r="L23" s="19">
        <v>45366</v>
      </c>
      <c r="M23" s="19">
        <v>45366</v>
      </c>
      <c r="N23" s="73">
        <v>4</v>
      </c>
      <c r="O23" s="20" t="s">
        <v>27</v>
      </c>
      <c r="P23" s="34">
        <v>45366</v>
      </c>
      <c r="Q23" s="34">
        <v>45366</v>
      </c>
      <c r="R23" s="33">
        <v>4</v>
      </c>
      <c r="S23" s="22" t="s">
        <v>31</v>
      </c>
      <c r="T23" s="52">
        <v>45352</v>
      </c>
      <c r="U23" s="52">
        <v>45356</v>
      </c>
      <c r="V23" s="82">
        <f>NETWORKDAYS(T23, U23) * 8</f>
        <v>24</v>
      </c>
      <c r="W23" s="84" t="s">
        <v>29</v>
      </c>
      <c r="X23" s="37">
        <v>45366</v>
      </c>
      <c r="Y23" s="37">
        <v>45366</v>
      </c>
      <c r="Z23" s="86">
        <v>4</v>
      </c>
      <c r="AA23" s="6"/>
      <c r="AB23" s="27"/>
      <c r="AC23" s="27"/>
      <c r="AD23" s="5"/>
    </row>
    <row r="24" spans="1:30" x14ac:dyDescent="0.25">
      <c r="A24" s="15" t="s">
        <v>24</v>
      </c>
      <c r="B24" s="15" t="s">
        <v>25</v>
      </c>
      <c r="C24" s="15" t="s">
        <v>17</v>
      </c>
      <c r="D24" s="15" t="s">
        <v>118</v>
      </c>
      <c r="E24" s="15" t="s">
        <v>18</v>
      </c>
      <c r="F24" s="15" t="s">
        <v>149</v>
      </c>
      <c r="G24" s="53"/>
      <c r="H24" s="53"/>
      <c r="I24" s="53"/>
      <c r="J24" s="29"/>
      <c r="K24" s="18" t="s">
        <v>26</v>
      </c>
      <c r="L24" s="19">
        <v>45369</v>
      </c>
      <c r="M24" s="19">
        <v>45369</v>
      </c>
      <c r="N24" s="31">
        <v>8</v>
      </c>
      <c r="O24" s="20" t="s">
        <v>27</v>
      </c>
      <c r="P24" s="34">
        <v>45369</v>
      </c>
      <c r="Q24" s="34">
        <v>45369</v>
      </c>
      <c r="R24" s="33">
        <v>8</v>
      </c>
      <c r="S24" s="22" t="s">
        <v>31</v>
      </c>
      <c r="T24" s="52">
        <v>45357</v>
      </c>
      <c r="U24" s="52">
        <v>45359</v>
      </c>
      <c r="V24" s="82">
        <f>NETWORKDAYS(T24, U24) * 8</f>
        <v>24</v>
      </c>
      <c r="W24" s="84" t="s">
        <v>29</v>
      </c>
      <c r="X24" s="37">
        <v>45369</v>
      </c>
      <c r="Y24" s="37">
        <v>45369</v>
      </c>
      <c r="Z24" s="86">
        <v>8</v>
      </c>
      <c r="AA24" s="6"/>
      <c r="AB24" s="27"/>
      <c r="AC24" s="27"/>
      <c r="AD24" s="5"/>
    </row>
    <row r="25" spans="1:30" x14ac:dyDescent="0.25">
      <c r="A25" s="15" t="s">
        <v>24</v>
      </c>
      <c r="B25" s="15" t="s">
        <v>25</v>
      </c>
      <c r="C25" s="15" t="s">
        <v>17</v>
      </c>
      <c r="D25" s="28" t="s">
        <v>119</v>
      </c>
      <c r="E25" s="15" t="s">
        <v>18</v>
      </c>
      <c r="F25" s="28" t="s">
        <v>150</v>
      </c>
      <c r="G25" s="53"/>
      <c r="H25" s="53"/>
      <c r="I25" s="53"/>
      <c r="J25" s="29"/>
      <c r="K25" s="18" t="s">
        <v>26</v>
      </c>
      <c r="L25" s="19">
        <v>45370</v>
      </c>
      <c r="M25" s="19">
        <v>45370</v>
      </c>
      <c r="N25" s="31">
        <v>8</v>
      </c>
      <c r="O25" s="20" t="s">
        <v>27</v>
      </c>
      <c r="P25" s="34">
        <v>45370</v>
      </c>
      <c r="Q25" s="34">
        <v>45370</v>
      </c>
      <c r="R25" s="33">
        <v>8</v>
      </c>
      <c r="S25" s="22" t="s">
        <v>31</v>
      </c>
      <c r="T25" s="52">
        <v>45377</v>
      </c>
      <c r="U25" s="52">
        <v>45378</v>
      </c>
      <c r="V25" s="82">
        <f>NETWORKDAYS(T25, U25) * 8</f>
        <v>16</v>
      </c>
      <c r="W25" s="84" t="s">
        <v>29</v>
      </c>
      <c r="X25" s="37">
        <v>45370</v>
      </c>
      <c r="Y25" s="37">
        <v>45370</v>
      </c>
      <c r="Z25" s="86">
        <v>8</v>
      </c>
      <c r="AA25" s="6"/>
      <c r="AB25" s="27"/>
      <c r="AC25" s="27"/>
      <c r="AD25" s="5"/>
    </row>
    <row r="26" spans="1:30" x14ac:dyDescent="0.25">
      <c r="A26" s="15" t="s">
        <v>24</v>
      </c>
      <c r="B26" s="15" t="s">
        <v>25</v>
      </c>
      <c r="C26" s="15" t="s">
        <v>17</v>
      </c>
      <c r="D26" s="15" t="s">
        <v>120</v>
      </c>
      <c r="E26" s="15" t="s">
        <v>18</v>
      </c>
      <c r="F26" s="15" t="s">
        <v>151</v>
      </c>
      <c r="G26" s="53"/>
      <c r="H26" s="53"/>
      <c r="I26" s="53"/>
      <c r="J26" s="29"/>
      <c r="K26" s="18" t="s">
        <v>26</v>
      </c>
      <c r="L26" s="19">
        <v>45371</v>
      </c>
      <c r="M26" s="19">
        <v>45371</v>
      </c>
      <c r="N26" s="31">
        <v>8</v>
      </c>
      <c r="O26" s="20" t="s">
        <v>27</v>
      </c>
      <c r="P26" s="34">
        <v>45371</v>
      </c>
      <c r="Q26" s="34">
        <v>45371</v>
      </c>
      <c r="R26" s="33">
        <v>8</v>
      </c>
      <c r="S26" s="22" t="s">
        <v>31</v>
      </c>
      <c r="T26" s="52">
        <v>45379</v>
      </c>
      <c r="U26" s="52">
        <v>45379</v>
      </c>
      <c r="V26" s="82">
        <f>NETWORKDAYS(T26, U26) * 8</f>
        <v>8</v>
      </c>
      <c r="W26" s="84" t="s">
        <v>29</v>
      </c>
      <c r="X26" s="37">
        <v>45371</v>
      </c>
      <c r="Y26" s="37">
        <v>45371</v>
      </c>
      <c r="Z26" s="86">
        <v>8</v>
      </c>
      <c r="AA26" s="6"/>
      <c r="AB26" s="27"/>
      <c r="AC26" s="27"/>
      <c r="AD26" s="5"/>
    </row>
    <row r="27" spans="1:30" x14ac:dyDescent="0.25">
      <c r="A27" s="15" t="s">
        <v>24</v>
      </c>
      <c r="B27" s="15" t="s">
        <v>25</v>
      </c>
      <c r="C27" s="15" t="s">
        <v>17</v>
      </c>
      <c r="D27" s="28" t="s">
        <v>121</v>
      </c>
      <c r="E27" s="15" t="s">
        <v>18</v>
      </c>
      <c r="F27" s="28" t="s">
        <v>152</v>
      </c>
      <c r="G27" s="53"/>
      <c r="H27" s="53"/>
      <c r="I27" s="53"/>
      <c r="J27" s="29"/>
      <c r="K27" s="18" t="s">
        <v>26</v>
      </c>
      <c r="L27" s="19">
        <v>45372</v>
      </c>
      <c r="M27" s="19">
        <v>45372</v>
      </c>
      <c r="N27" s="31">
        <v>8</v>
      </c>
      <c r="O27" s="20" t="s">
        <v>27</v>
      </c>
      <c r="P27" s="34">
        <v>45372</v>
      </c>
      <c r="Q27" s="34">
        <v>45372</v>
      </c>
      <c r="R27" s="33">
        <v>8</v>
      </c>
      <c r="S27" s="22" t="s">
        <v>32</v>
      </c>
      <c r="T27" s="52">
        <v>45352</v>
      </c>
      <c r="U27" s="52">
        <v>45356</v>
      </c>
      <c r="V27" s="82">
        <f>NETWORKDAYS(T27, U27) * 8</f>
        <v>24</v>
      </c>
      <c r="W27" s="84" t="s">
        <v>29</v>
      </c>
      <c r="X27" s="37">
        <v>45372</v>
      </c>
      <c r="Y27" s="37">
        <v>45372</v>
      </c>
      <c r="Z27" s="86">
        <v>8</v>
      </c>
      <c r="AA27" s="6"/>
      <c r="AB27" s="27"/>
      <c r="AC27" s="27"/>
      <c r="AD27" s="5"/>
    </row>
    <row r="28" spans="1:30" x14ac:dyDescent="0.25">
      <c r="A28" s="15" t="s">
        <v>24</v>
      </c>
      <c r="B28" s="15" t="s">
        <v>25</v>
      </c>
      <c r="C28" s="15" t="s">
        <v>17</v>
      </c>
      <c r="D28" s="15" t="s">
        <v>122</v>
      </c>
      <c r="E28" s="15" t="s">
        <v>18</v>
      </c>
      <c r="F28" s="15" t="s">
        <v>153</v>
      </c>
      <c r="G28" s="53"/>
      <c r="H28" s="53"/>
      <c r="I28" s="53"/>
      <c r="J28" s="29"/>
      <c r="K28" s="18" t="s">
        <v>26</v>
      </c>
      <c r="L28" s="19">
        <v>45373</v>
      </c>
      <c r="M28" s="19">
        <v>45373</v>
      </c>
      <c r="N28" s="31">
        <v>8</v>
      </c>
      <c r="O28" s="20" t="s">
        <v>27</v>
      </c>
      <c r="P28" s="34">
        <v>45373</v>
      </c>
      <c r="Q28" s="34">
        <v>45373</v>
      </c>
      <c r="R28" s="33">
        <v>8</v>
      </c>
      <c r="S28" s="22" t="s">
        <v>32</v>
      </c>
      <c r="T28" s="52">
        <v>45357</v>
      </c>
      <c r="U28" s="52">
        <v>45357</v>
      </c>
      <c r="V28" s="82">
        <f t="shared" ref="V28:V32" si="2">NETWORKDAYS(T28, U28) * 8</f>
        <v>8</v>
      </c>
      <c r="W28" s="84" t="s">
        <v>29</v>
      </c>
      <c r="X28" s="37">
        <v>45373</v>
      </c>
      <c r="Y28" s="37">
        <v>45373</v>
      </c>
      <c r="Z28" s="86">
        <v>8</v>
      </c>
      <c r="AA28" s="6"/>
      <c r="AB28" s="27"/>
      <c r="AC28" s="27"/>
      <c r="AD28" s="5"/>
    </row>
    <row r="29" spans="1:30" x14ac:dyDescent="0.25">
      <c r="A29" s="15" t="s">
        <v>24</v>
      </c>
      <c r="B29" s="15" t="s">
        <v>25</v>
      </c>
      <c r="C29" s="15" t="s">
        <v>17</v>
      </c>
      <c r="D29" s="28" t="s">
        <v>123</v>
      </c>
      <c r="E29" s="15" t="s">
        <v>18</v>
      </c>
      <c r="F29" s="28" t="s">
        <v>154</v>
      </c>
      <c r="G29" s="53"/>
      <c r="H29" s="53"/>
      <c r="I29" s="53"/>
      <c r="J29" s="29"/>
      <c r="K29" s="18" t="s">
        <v>26</v>
      </c>
      <c r="L29" s="19">
        <v>45376</v>
      </c>
      <c r="M29" s="19">
        <v>45376</v>
      </c>
      <c r="N29" s="31">
        <v>8</v>
      </c>
      <c r="O29" s="20" t="s">
        <v>27</v>
      </c>
      <c r="P29" s="34">
        <v>45376</v>
      </c>
      <c r="Q29" s="34">
        <v>45376</v>
      </c>
      <c r="R29" s="33">
        <v>8</v>
      </c>
      <c r="S29" s="22" t="s">
        <v>32</v>
      </c>
      <c r="T29" s="52">
        <v>45369</v>
      </c>
      <c r="U29" s="52">
        <v>45370</v>
      </c>
      <c r="V29" s="82">
        <f t="shared" si="2"/>
        <v>16</v>
      </c>
      <c r="W29" s="84" t="s">
        <v>29</v>
      </c>
      <c r="X29" s="37">
        <v>45376</v>
      </c>
      <c r="Y29" s="37">
        <v>45376</v>
      </c>
      <c r="Z29" s="86">
        <v>8</v>
      </c>
      <c r="AA29" s="6"/>
      <c r="AB29" s="27"/>
      <c r="AC29" s="27"/>
      <c r="AD29" s="5"/>
    </row>
    <row r="30" spans="1:30" x14ac:dyDescent="0.25">
      <c r="A30" s="15" t="s">
        <v>24</v>
      </c>
      <c r="B30" s="15" t="s">
        <v>25</v>
      </c>
      <c r="C30" s="15" t="s">
        <v>17</v>
      </c>
      <c r="D30" s="15" t="s">
        <v>124</v>
      </c>
      <c r="E30" s="15" t="s">
        <v>18</v>
      </c>
      <c r="F30" s="15" t="s">
        <v>155</v>
      </c>
      <c r="G30" s="53"/>
      <c r="H30" s="53"/>
      <c r="I30" s="53"/>
      <c r="J30" s="29"/>
      <c r="K30" s="18" t="s">
        <v>26</v>
      </c>
      <c r="L30" s="19">
        <v>45377</v>
      </c>
      <c r="M30" s="19">
        <v>45377</v>
      </c>
      <c r="N30" s="31">
        <v>8</v>
      </c>
      <c r="O30" s="20" t="s">
        <v>27</v>
      </c>
      <c r="P30" s="34">
        <v>45377</v>
      </c>
      <c r="Q30" s="34">
        <v>45377</v>
      </c>
      <c r="R30" s="33">
        <v>8</v>
      </c>
      <c r="S30" s="22" t="s">
        <v>32</v>
      </c>
      <c r="T30" s="52">
        <v>45371</v>
      </c>
      <c r="U30" s="52">
        <v>45373</v>
      </c>
      <c r="V30" s="82">
        <f t="shared" si="2"/>
        <v>24</v>
      </c>
      <c r="W30" s="84" t="s">
        <v>29</v>
      </c>
      <c r="X30" s="37">
        <v>45377</v>
      </c>
      <c r="Y30" s="37">
        <v>45377</v>
      </c>
      <c r="Z30" s="86">
        <v>8</v>
      </c>
      <c r="AA30" s="6"/>
      <c r="AB30" s="27"/>
      <c r="AC30" s="27"/>
      <c r="AD30" s="5"/>
    </row>
    <row r="31" spans="1:30" x14ac:dyDescent="0.25">
      <c r="A31" s="15" t="s">
        <v>24</v>
      </c>
      <c r="B31" s="15" t="s">
        <v>25</v>
      </c>
      <c r="C31" s="15" t="s">
        <v>17</v>
      </c>
      <c r="D31" s="28" t="s">
        <v>125</v>
      </c>
      <c r="E31" s="15" t="s">
        <v>18</v>
      </c>
      <c r="F31" s="28" t="s">
        <v>156</v>
      </c>
      <c r="G31" s="53"/>
      <c r="H31" s="53"/>
      <c r="I31" s="53"/>
      <c r="J31" s="29"/>
      <c r="K31" s="18" t="s">
        <v>26</v>
      </c>
      <c r="L31" s="19">
        <v>45378</v>
      </c>
      <c r="M31" s="19">
        <v>45378</v>
      </c>
      <c r="N31" s="31">
        <v>8</v>
      </c>
      <c r="O31" s="20" t="s">
        <v>27</v>
      </c>
      <c r="P31" s="34">
        <v>45378</v>
      </c>
      <c r="Q31" s="34">
        <v>45378</v>
      </c>
      <c r="R31" s="33">
        <v>8</v>
      </c>
      <c r="S31" s="22" t="s">
        <v>32</v>
      </c>
      <c r="T31" s="52">
        <v>45376</v>
      </c>
      <c r="U31" s="52">
        <v>45378</v>
      </c>
      <c r="V31" s="82">
        <f t="shared" si="2"/>
        <v>24</v>
      </c>
      <c r="W31" s="84" t="s">
        <v>29</v>
      </c>
      <c r="X31" s="37">
        <v>45378</v>
      </c>
      <c r="Y31" s="37">
        <v>45378</v>
      </c>
      <c r="Z31" s="86">
        <v>8</v>
      </c>
      <c r="AA31" s="6"/>
      <c r="AB31" s="27"/>
      <c r="AC31" s="27"/>
      <c r="AD31" s="5"/>
    </row>
    <row r="32" spans="1:30" x14ac:dyDescent="0.25">
      <c r="A32" s="15" t="s">
        <v>24</v>
      </c>
      <c r="B32" s="15" t="s">
        <v>25</v>
      </c>
      <c r="C32" s="15" t="s">
        <v>17</v>
      </c>
      <c r="D32" s="15" t="s">
        <v>126</v>
      </c>
      <c r="E32" s="15" t="s">
        <v>18</v>
      </c>
      <c r="F32" s="15" t="s">
        <v>157</v>
      </c>
      <c r="G32" s="53"/>
      <c r="H32" s="53"/>
      <c r="I32" s="53"/>
      <c r="J32" s="29"/>
      <c r="K32" s="18" t="s">
        <v>26</v>
      </c>
      <c r="L32" s="19">
        <v>45379</v>
      </c>
      <c r="M32" s="19">
        <v>45379</v>
      </c>
      <c r="N32" s="31">
        <v>8</v>
      </c>
      <c r="O32" s="20" t="s">
        <v>27</v>
      </c>
      <c r="P32" s="34">
        <v>45379</v>
      </c>
      <c r="Q32" s="34">
        <v>45379</v>
      </c>
      <c r="R32" s="33">
        <v>8</v>
      </c>
      <c r="S32" s="22" t="s">
        <v>32</v>
      </c>
      <c r="T32" s="52">
        <v>45379</v>
      </c>
      <c r="U32" s="52">
        <v>45379</v>
      </c>
      <c r="V32" s="82">
        <f t="shared" si="2"/>
        <v>8</v>
      </c>
      <c r="W32" s="84" t="s">
        <v>29</v>
      </c>
      <c r="X32" s="37">
        <v>45379</v>
      </c>
      <c r="Y32" s="37">
        <v>45379</v>
      </c>
      <c r="Z32" s="86">
        <v>8</v>
      </c>
      <c r="AA32" s="6"/>
      <c r="AB32" s="27"/>
      <c r="AC32" s="27"/>
      <c r="AD32" s="5"/>
    </row>
    <row r="33" spans="1:31" x14ac:dyDescent="0.25">
      <c r="A33" s="28"/>
      <c r="B33" s="28"/>
      <c r="C33" s="28"/>
      <c r="D33" s="28"/>
      <c r="E33" s="28"/>
      <c r="F33" s="28"/>
      <c r="G33" s="53"/>
      <c r="H33" s="53"/>
      <c r="I33" s="53"/>
      <c r="J33" s="29"/>
      <c r="K33" s="31"/>
      <c r="L33" s="19"/>
      <c r="M33" s="19"/>
      <c r="N33" s="31"/>
      <c r="O33" s="33"/>
      <c r="P33" s="34"/>
      <c r="Q33" s="34"/>
      <c r="R33" s="33"/>
      <c r="S33" s="35"/>
      <c r="T33" s="54"/>
      <c r="U33" s="54"/>
      <c r="V33" s="35"/>
      <c r="W33" s="36"/>
      <c r="X33" s="37"/>
      <c r="Y33" s="37"/>
      <c r="Z33" s="86"/>
      <c r="AA33" s="6"/>
      <c r="AB33" s="27"/>
      <c r="AC33" s="27"/>
      <c r="AD33" s="5"/>
    </row>
    <row r="34" spans="1:31" x14ac:dyDescent="0.25">
      <c r="A34" s="15"/>
      <c r="B34" s="15"/>
      <c r="C34" s="15"/>
      <c r="D34" s="15"/>
      <c r="E34" s="15"/>
      <c r="F34" s="15"/>
      <c r="G34" s="53"/>
      <c r="H34" s="53"/>
      <c r="I34" s="53"/>
      <c r="J34" s="29"/>
      <c r="K34" s="31"/>
      <c r="L34" s="32"/>
      <c r="M34" s="32"/>
      <c r="N34" s="74">
        <f>SUM(N2:N33)</f>
        <v>160</v>
      </c>
      <c r="O34" s="33"/>
      <c r="P34" s="34"/>
      <c r="Q34" s="34"/>
      <c r="R34" s="33">
        <f>SUM(R2:R33)</f>
        <v>160</v>
      </c>
      <c r="S34" s="35"/>
      <c r="T34" s="54"/>
      <c r="U34" s="54"/>
      <c r="V34" s="35">
        <f>SUM(V2:V33)</f>
        <v>496</v>
      </c>
      <c r="W34" s="36"/>
      <c r="X34" s="37"/>
      <c r="Y34" s="37"/>
      <c r="Z34" s="86">
        <f>SUM(Z2:Z33)</f>
        <v>160</v>
      </c>
      <c r="AA34" s="6"/>
      <c r="AB34" s="27"/>
      <c r="AC34" s="27"/>
      <c r="AD34" s="5"/>
      <c r="AE34" s="1">
        <f>SUM(G34:Z34)</f>
        <v>976</v>
      </c>
    </row>
    <row r="35" spans="1:31" x14ac:dyDescent="0.25">
      <c r="A35" s="28"/>
      <c r="B35" s="28"/>
      <c r="C35" s="28"/>
      <c r="D35" s="28"/>
      <c r="E35" s="28"/>
      <c r="F35" s="28"/>
      <c r="G35" s="53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54"/>
      <c r="U35" s="54"/>
      <c r="V35" s="35"/>
      <c r="W35" s="36"/>
      <c r="X35" s="37"/>
      <c r="Y35" s="37"/>
      <c r="Z35" s="86"/>
      <c r="AA35" s="6"/>
      <c r="AB35" s="27"/>
      <c r="AC35" s="27"/>
      <c r="AD35" s="5"/>
    </row>
    <row r="36" spans="1:31" x14ac:dyDescent="0.25">
      <c r="A36" s="15"/>
      <c r="B36" s="15"/>
      <c r="C36" s="15"/>
      <c r="D36" s="15"/>
      <c r="E36" s="15"/>
      <c r="F36" s="15"/>
      <c r="G36" s="53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54"/>
      <c r="U36" s="54"/>
      <c r="V36" s="35"/>
      <c r="W36" s="36"/>
      <c r="X36" s="37"/>
      <c r="Y36" s="37"/>
      <c r="Z36" s="86"/>
      <c r="AA36" s="6"/>
      <c r="AB36" s="27"/>
      <c r="AC36" s="27"/>
      <c r="AD36" s="5"/>
    </row>
    <row r="37" spans="1:31" x14ac:dyDescent="0.25">
      <c r="A37" s="28"/>
      <c r="B37" s="28"/>
      <c r="C37" s="28"/>
      <c r="D37" s="28"/>
      <c r="E37" s="28"/>
      <c r="F37" s="28"/>
      <c r="G37" s="53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54"/>
      <c r="U37" s="54"/>
      <c r="V37" s="35"/>
      <c r="W37" s="36"/>
      <c r="X37" s="37"/>
      <c r="Y37" s="37"/>
      <c r="Z37" s="86"/>
      <c r="AA37" s="6"/>
      <c r="AB37" s="27"/>
      <c r="AC37" s="27"/>
      <c r="AD37" s="5"/>
    </row>
    <row r="38" spans="1:31" x14ac:dyDescent="0.25">
      <c r="A38" s="15"/>
      <c r="B38" s="15"/>
      <c r="C38" s="15"/>
      <c r="D38" s="15"/>
      <c r="E38" s="15"/>
      <c r="F38" s="15"/>
      <c r="G38" s="53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54"/>
      <c r="U38" s="54"/>
      <c r="V38" s="35"/>
      <c r="W38" s="36"/>
      <c r="X38" s="37"/>
      <c r="Y38" s="37"/>
      <c r="Z38" s="86"/>
      <c r="AA38" s="6"/>
      <c r="AB38" s="27"/>
      <c r="AC38" s="27"/>
      <c r="AD38" s="5"/>
    </row>
    <row r="39" spans="1:31" x14ac:dyDescent="0.25">
      <c r="A39" s="28"/>
      <c r="B39" s="28"/>
      <c r="C39" s="28"/>
      <c r="D39" s="28"/>
      <c r="E39" s="28"/>
      <c r="F39" s="28"/>
      <c r="G39" s="53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54"/>
      <c r="U39" s="54"/>
      <c r="V39" s="35"/>
      <c r="W39" s="36"/>
      <c r="X39" s="37"/>
      <c r="Y39" s="37"/>
      <c r="Z39" s="86"/>
      <c r="AA39" s="6"/>
      <c r="AB39" s="27"/>
      <c r="AC39" s="27"/>
      <c r="AD39" s="5"/>
    </row>
    <row r="40" spans="1:31" x14ac:dyDescent="0.25">
      <c r="A40" s="15"/>
      <c r="B40" s="15"/>
      <c r="C40" s="15"/>
      <c r="D40" s="15"/>
      <c r="E40" s="15"/>
      <c r="F40" s="15"/>
      <c r="G40" s="53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54"/>
      <c r="U40" s="54"/>
      <c r="V40" s="35"/>
      <c r="W40" s="36"/>
      <c r="X40" s="37"/>
      <c r="Y40" s="37"/>
      <c r="Z40" s="86"/>
      <c r="AA40" s="6"/>
      <c r="AB40" s="27"/>
      <c r="AC40" s="27"/>
      <c r="AD40" s="5"/>
    </row>
    <row r="41" spans="1:31" x14ac:dyDescent="0.25">
      <c r="A41" s="28"/>
      <c r="B41" s="28"/>
      <c r="C41" s="28"/>
      <c r="D41" s="28"/>
      <c r="E41" s="28"/>
      <c r="F41" s="28"/>
      <c r="G41" s="53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54"/>
      <c r="U41" s="54"/>
      <c r="V41" s="35"/>
      <c r="W41" s="36"/>
      <c r="X41" s="37"/>
      <c r="Y41" s="37"/>
      <c r="Z41" s="86"/>
      <c r="AA41" s="6"/>
      <c r="AB41" s="27"/>
      <c r="AC41" s="27"/>
      <c r="AD41" s="5"/>
    </row>
    <row r="42" spans="1:31" x14ac:dyDescent="0.25">
      <c r="A42" s="15"/>
      <c r="B42" s="15"/>
      <c r="C42" s="15"/>
      <c r="D42" s="15"/>
      <c r="E42" s="15"/>
      <c r="F42" s="15"/>
      <c r="G42" s="53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54"/>
      <c r="U42" s="54"/>
      <c r="V42" s="35"/>
      <c r="W42" s="36"/>
      <c r="X42" s="37"/>
      <c r="Y42" s="37"/>
      <c r="Z42" s="86"/>
      <c r="AA42" s="6"/>
      <c r="AB42" s="27"/>
      <c r="AC42" s="27"/>
      <c r="AD42" s="5"/>
    </row>
    <row r="43" spans="1:31" x14ac:dyDescent="0.25">
      <c r="A43" s="28"/>
      <c r="B43" s="28"/>
      <c r="C43" s="28"/>
      <c r="D43" s="28"/>
      <c r="E43" s="28"/>
      <c r="F43" s="28"/>
      <c r="G43" s="53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54"/>
      <c r="U43" s="54"/>
      <c r="V43" s="35"/>
      <c r="W43" s="36"/>
      <c r="X43" s="37"/>
      <c r="Y43" s="37"/>
      <c r="Z43" s="86"/>
      <c r="AA43" s="6"/>
      <c r="AB43" s="27"/>
      <c r="AC43" s="27"/>
      <c r="AD43" s="5"/>
    </row>
    <row r="44" spans="1:31" x14ac:dyDescent="0.25">
      <c r="A44" s="15"/>
      <c r="B44" s="15"/>
      <c r="C44" s="15"/>
      <c r="D44" s="15"/>
      <c r="E44" s="15"/>
      <c r="F44" s="15"/>
      <c r="G44" s="53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54"/>
      <c r="U44" s="54"/>
      <c r="V44" s="35"/>
      <c r="W44" s="36"/>
      <c r="X44" s="37"/>
      <c r="Y44" s="37"/>
      <c r="Z44" s="86"/>
      <c r="AA44" s="6"/>
      <c r="AB44" s="27"/>
      <c r="AC44" s="27"/>
      <c r="AD44" s="5"/>
    </row>
    <row r="45" spans="1:31" x14ac:dyDescent="0.25">
      <c r="A45" s="28"/>
      <c r="B45" s="28"/>
      <c r="C45" s="28"/>
      <c r="D45" s="28"/>
      <c r="E45" s="28"/>
      <c r="F45" s="28"/>
      <c r="G45" s="53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54"/>
      <c r="U45" s="54"/>
      <c r="V45" s="35"/>
      <c r="W45" s="36"/>
      <c r="X45" s="37"/>
      <c r="Y45" s="37"/>
      <c r="Z45" s="86"/>
      <c r="AA45" s="6"/>
      <c r="AB45" s="27"/>
      <c r="AC45" s="27"/>
      <c r="AD45" s="5"/>
    </row>
    <row r="46" spans="1:31" x14ac:dyDescent="0.25">
      <c r="A46" s="15"/>
      <c r="B46" s="15"/>
      <c r="C46" s="15"/>
      <c r="D46" s="15"/>
      <c r="E46" s="15"/>
      <c r="F46" s="15"/>
      <c r="G46" s="53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54"/>
      <c r="U46" s="54"/>
      <c r="V46" s="35"/>
      <c r="W46" s="36"/>
      <c r="X46" s="37"/>
      <c r="Y46" s="37"/>
      <c r="Z46" s="86"/>
      <c r="AA46" s="6"/>
      <c r="AB46" s="27"/>
      <c r="AC46" s="27"/>
      <c r="AD46" s="5"/>
    </row>
    <row r="47" spans="1:31" x14ac:dyDescent="0.25">
      <c r="A47" s="28"/>
      <c r="B47" s="28"/>
      <c r="C47" s="28"/>
      <c r="D47" s="28"/>
      <c r="E47" s="28"/>
      <c r="F47" s="28"/>
      <c r="G47" s="53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54"/>
      <c r="U47" s="54"/>
      <c r="V47" s="35"/>
      <c r="W47" s="36"/>
      <c r="X47" s="37"/>
      <c r="Y47" s="37"/>
      <c r="Z47" s="86"/>
      <c r="AA47" s="6"/>
      <c r="AB47" s="27"/>
      <c r="AC47" s="27"/>
      <c r="AD47" s="5"/>
    </row>
    <row r="48" spans="1:31" x14ac:dyDescent="0.25">
      <c r="A48" s="15"/>
      <c r="B48" s="15"/>
      <c r="C48" s="15"/>
      <c r="D48" s="15"/>
      <c r="E48" s="15"/>
      <c r="F48" s="15"/>
      <c r="G48" s="53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54"/>
      <c r="U48" s="54"/>
      <c r="V48" s="35"/>
      <c r="W48" s="36"/>
      <c r="X48" s="37"/>
      <c r="Y48" s="37"/>
      <c r="Z48" s="86"/>
      <c r="AA48" s="6"/>
      <c r="AB48" s="27"/>
      <c r="AC48" s="27"/>
      <c r="AD48" s="5"/>
    </row>
    <row r="49" spans="1:30" x14ac:dyDescent="0.25">
      <c r="A49" s="28"/>
      <c r="B49" s="28"/>
      <c r="C49" s="28"/>
      <c r="D49" s="28"/>
      <c r="E49" s="28"/>
      <c r="F49" s="28"/>
      <c r="G49" s="53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54"/>
      <c r="U49" s="54"/>
      <c r="V49" s="35"/>
      <c r="W49" s="36"/>
      <c r="X49" s="37"/>
      <c r="Y49" s="37"/>
      <c r="Z49" s="86"/>
      <c r="AA49" s="6"/>
      <c r="AB49" s="27"/>
      <c r="AC49" s="27"/>
      <c r="AD49" s="5"/>
    </row>
    <row r="50" spans="1:30" x14ac:dyDescent="0.25">
      <c r="A50" s="15"/>
      <c r="B50" s="15"/>
      <c r="C50" s="15"/>
      <c r="D50" s="15"/>
      <c r="E50" s="15"/>
      <c r="F50" s="15"/>
      <c r="G50" s="53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54"/>
      <c r="U50" s="54"/>
      <c r="V50" s="35"/>
      <c r="W50" s="36"/>
      <c r="X50" s="37"/>
      <c r="Y50" s="37"/>
      <c r="Z50" s="86"/>
      <c r="AA50" s="6"/>
      <c r="AB50" s="27"/>
      <c r="AC50" s="27"/>
      <c r="AD50" s="5"/>
    </row>
    <row r="51" spans="1:30" x14ac:dyDescent="0.25">
      <c r="A51" s="28"/>
      <c r="B51" s="28"/>
      <c r="C51" s="28"/>
      <c r="D51" s="28"/>
      <c r="E51" s="28"/>
      <c r="F51" s="28"/>
      <c r="G51" s="53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54"/>
      <c r="U51" s="54"/>
      <c r="V51" s="35"/>
      <c r="W51" s="36"/>
      <c r="X51" s="37"/>
      <c r="Y51" s="37"/>
      <c r="Z51" s="86"/>
      <c r="AA51" s="6"/>
      <c r="AB51" s="27"/>
      <c r="AC51" s="27"/>
      <c r="AD51" s="5"/>
    </row>
    <row r="52" spans="1:30" x14ac:dyDescent="0.25">
      <c r="A52" s="15"/>
      <c r="B52" s="15"/>
      <c r="C52" s="15"/>
      <c r="D52" s="15"/>
      <c r="E52" s="15"/>
      <c r="F52" s="15"/>
      <c r="G52" s="53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54"/>
      <c r="U52" s="54"/>
      <c r="V52" s="35"/>
      <c r="W52" s="36"/>
      <c r="X52" s="37"/>
      <c r="Y52" s="37"/>
      <c r="Z52" s="86"/>
      <c r="AA52" s="6"/>
      <c r="AB52" s="27"/>
      <c r="AC52" s="27"/>
      <c r="AD52" s="5"/>
    </row>
    <row r="53" spans="1:30" x14ac:dyDescent="0.25">
      <c r="A53" s="28"/>
      <c r="B53" s="28"/>
      <c r="C53" s="28"/>
      <c r="D53" s="28"/>
      <c r="E53" s="28"/>
      <c r="F53" s="28"/>
      <c r="G53" s="53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54"/>
      <c r="U53" s="54"/>
      <c r="V53" s="35"/>
      <c r="W53" s="36"/>
      <c r="X53" s="37"/>
      <c r="Y53" s="37"/>
      <c r="Z53" s="86"/>
      <c r="AA53" s="6"/>
      <c r="AB53" s="27"/>
      <c r="AC53" s="27"/>
      <c r="AD53" s="5"/>
    </row>
    <row r="54" spans="1:30" x14ac:dyDescent="0.25">
      <c r="A54" s="15"/>
      <c r="B54" s="15"/>
      <c r="C54" s="15"/>
      <c r="D54" s="15"/>
      <c r="E54" s="15"/>
      <c r="F54" s="15"/>
      <c r="G54" s="53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54"/>
      <c r="U54" s="54"/>
      <c r="V54" s="35"/>
      <c r="W54" s="36"/>
      <c r="X54" s="37"/>
      <c r="Y54" s="37"/>
      <c r="Z54" s="86"/>
      <c r="AA54" s="6"/>
      <c r="AB54" s="27"/>
      <c r="AC54" s="27"/>
      <c r="AD54" s="5"/>
    </row>
    <row r="55" spans="1:30" x14ac:dyDescent="0.25">
      <c r="A55" s="28"/>
      <c r="B55" s="28"/>
      <c r="C55" s="28"/>
      <c r="D55" s="28"/>
      <c r="E55" s="28"/>
      <c r="F55" s="28"/>
      <c r="G55" s="53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54"/>
      <c r="U55" s="54"/>
      <c r="V55" s="35"/>
      <c r="W55" s="36"/>
      <c r="X55" s="37"/>
      <c r="Y55" s="37"/>
      <c r="Z55" s="86"/>
      <c r="AA55" s="6"/>
      <c r="AB55" s="27"/>
      <c r="AC55" s="27"/>
      <c r="AD55" s="5"/>
    </row>
    <row r="56" spans="1:30" x14ac:dyDescent="0.25">
      <c r="A56" s="15"/>
      <c r="B56" s="15"/>
      <c r="C56" s="15"/>
      <c r="D56" s="15"/>
      <c r="E56" s="15"/>
      <c r="F56" s="15"/>
      <c r="G56" s="53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54"/>
      <c r="U56" s="54"/>
      <c r="V56" s="35"/>
      <c r="W56" s="36"/>
      <c r="X56" s="37"/>
      <c r="Y56" s="37"/>
      <c r="Z56" s="86"/>
      <c r="AA56" s="6"/>
      <c r="AB56" s="27"/>
      <c r="AC56" s="27"/>
      <c r="AD56" s="5"/>
    </row>
    <row r="57" spans="1:30" x14ac:dyDescent="0.25">
      <c r="A57" s="28"/>
      <c r="B57" s="28"/>
      <c r="C57" s="28"/>
      <c r="D57" s="28"/>
      <c r="E57" s="28"/>
      <c r="F57" s="28"/>
      <c r="G57" s="53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54"/>
      <c r="U57" s="54"/>
      <c r="V57" s="35"/>
      <c r="W57" s="36"/>
      <c r="X57" s="37"/>
      <c r="Y57" s="37"/>
      <c r="Z57" s="86"/>
      <c r="AA57" s="6"/>
      <c r="AB57" s="27"/>
      <c r="AC57" s="27"/>
      <c r="AD57" s="5"/>
    </row>
    <row r="58" spans="1:30" x14ac:dyDescent="0.25">
      <c r="A58" s="15"/>
      <c r="B58" s="15"/>
      <c r="C58" s="15"/>
      <c r="D58" s="15"/>
      <c r="E58" s="15"/>
      <c r="F58" s="15"/>
      <c r="G58" s="53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54"/>
      <c r="U58" s="54"/>
      <c r="V58" s="35"/>
      <c r="W58" s="36"/>
      <c r="X58" s="37"/>
      <c r="Y58" s="37"/>
      <c r="Z58" s="86"/>
      <c r="AA58" s="6"/>
      <c r="AB58" s="27"/>
      <c r="AC58" s="27"/>
      <c r="AD58" s="5"/>
    </row>
    <row r="59" spans="1:30" x14ac:dyDescent="0.25">
      <c r="A59" s="28"/>
      <c r="B59" s="28"/>
      <c r="C59" s="28"/>
      <c r="D59" s="28"/>
      <c r="E59" s="28"/>
      <c r="F59" s="28"/>
      <c r="G59" s="53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54"/>
      <c r="U59" s="54"/>
      <c r="V59" s="35"/>
      <c r="W59" s="36"/>
      <c r="X59" s="37"/>
      <c r="Y59" s="37"/>
      <c r="Z59" s="86"/>
      <c r="AA59" s="6"/>
      <c r="AB59" s="27"/>
      <c r="AC59" s="27"/>
      <c r="AD59" s="5"/>
    </row>
    <row r="60" spans="1:30" x14ac:dyDescent="0.25">
      <c r="A60" s="15"/>
      <c r="B60" s="15"/>
      <c r="C60" s="15"/>
      <c r="D60" s="15"/>
      <c r="E60" s="15"/>
      <c r="F60" s="15"/>
      <c r="G60" s="53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54"/>
      <c r="U60" s="54"/>
      <c r="V60" s="35"/>
      <c r="W60" s="36"/>
      <c r="X60" s="37"/>
      <c r="Y60" s="37"/>
      <c r="Z60" s="86"/>
      <c r="AA60" s="6"/>
      <c r="AB60" s="27"/>
      <c r="AC60" s="27"/>
      <c r="AD60" s="5"/>
    </row>
    <row r="61" spans="1:30" x14ac:dyDescent="0.25">
      <c r="A61" s="28"/>
      <c r="B61" s="28"/>
      <c r="C61" s="28"/>
      <c r="D61" s="28"/>
      <c r="E61" s="28"/>
      <c r="F61" s="28"/>
      <c r="G61" s="53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54"/>
      <c r="U61" s="54"/>
      <c r="V61" s="35"/>
      <c r="W61" s="36"/>
      <c r="X61" s="37"/>
      <c r="Y61" s="37"/>
      <c r="Z61" s="86"/>
      <c r="AA61" s="6"/>
      <c r="AB61" s="27"/>
      <c r="AC61" s="27"/>
      <c r="AD61" s="5"/>
    </row>
    <row r="62" spans="1:30" x14ac:dyDescent="0.25">
      <c r="A62" s="15"/>
      <c r="B62" s="15"/>
      <c r="C62" s="15"/>
      <c r="D62" s="15"/>
      <c r="E62" s="15"/>
      <c r="F62" s="15"/>
      <c r="G62" s="53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54"/>
      <c r="U62" s="54"/>
      <c r="V62" s="35"/>
      <c r="W62" s="36"/>
      <c r="X62" s="37"/>
      <c r="Y62" s="37"/>
      <c r="Z62" s="86"/>
      <c r="AA62" s="6"/>
      <c r="AB62" s="27"/>
      <c r="AC62" s="27"/>
      <c r="AD62" s="5"/>
    </row>
    <row r="63" spans="1:30" x14ac:dyDescent="0.25">
      <c r="A63" s="28"/>
      <c r="B63" s="28"/>
      <c r="C63" s="28"/>
      <c r="D63" s="28"/>
      <c r="E63" s="28"/>
      <c r="F63" s="28"/>
      <c r="G63" s="53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54"/>
      <c r="U63" s="54"/>
      <c r="V63" s="35"/>
      <c r="W63" s="36"/>
      <c r="X63" s="37"/>
      <c r="Y63" s="37"/>
      <c r="Z63" s="86"/>
      <c r="AA63" s="6"/>
      <c r="AB63" s="27"/>
      <c r="AC63" s="27"/>
      <c r="AD63" s="5"/>
    </row>
    <row r="64" spans="1:30" x14ac:dyDescent="0.25">
      <c r="A64" s="15"/>
      <c r="B64" s="15"/>
      <c r="C64" s="15"/>
      <c r="D64" s="15"/>
      <c r="E64" s="15"/>
      <c r="F64" s="15"/>
      <c r="G64" s="53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54"/>
      <c r="U64" s="54"/>
      <c r="V64" s="35"/>
      <c r="W64" s="36"/>
      <c r="X64" s="37"/>
      <c r="Y64" s="37"/>
      <c r="Z64" s="86"/>
      <c r="AA64" s="6"/>
      <c r="AB64" s="27"/>
      <c r="AC64" s="27"/>
      <c r="AD64" s="5"/>
    </row>
    <row r="65" spans="1:30" x14ac:dyDescent="0.25">
      <c r="A65" s="28"/>
      <c r="B65" s="28"/>
      <c r="C65" s="28"/>
      <c r="D65" s="28"/>
      <c r="E65" s="28"/>
      <c r="F65" s="28"/>
      <c r="G65" s="53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54"/>
      <c r="U65" s="54"/>
      <c r="V65" s="35"/>
      <c r="W65" s="36"/>
      <c r="X65" s="37"/>
      <c r="Y65" s="37"/>
      <c r="Z65" s="86"/>
      <c r="AA65" s="6"/>
      <c r="AB65" s="27"/>
      <c r="AC65" s="27"/>
      <c r="AD65" s="5"/>
    </row>
    <row r="66" spans="1:30" x14ac:dyDescent="0.25">
      <c r="A66" s="15"/>
      <c r="B66" s="15"/>
      <c r="C66" s="15"/>
      <c r="D66" s="15"/>
      <c r="E66" s="15"/>
      <c r="F66" s="15"/>
      <c r="G66" s="53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54"/>
      <c r="U66" s="54"/>
      <c r="V66" s="35"/>
      <c r="W66" s="36"/>
      <c r="X66" s="37"/>
      <c r="Y66" s="37"/>
      <c r="Z66" s="86"/>
      <c r="AA66" s="6"/>
      <c r="AB66" s="27"/>
      <c r="AC66" s="27"/>
      <c r="AD66" s="5"/>
    </row>
    <row r="67" spans="1:30" x14ac:dyDescent="0.25">
      <c r="A67" s="28"/>
      <c r="B67" s="28"/>
      <c r="C67" s="28"/>
      <c r="D67" s="28"/>
      <c r="E67" s="28"/>
      <c r="F67" s="28"/>
      <c r="G67" s="53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54"/>
      <c r="U67" s="54"/>
      <c r="V67" s="35"/>
      <c r="W67" s="36"/>
      <c r="X67" s="37"/>
      <c r="Y67" s="37"/>
      <c r="Z67" s="86"/>
      <c r="AA67" s="6"/>
      <c r="AB67" s="27"/>
      <c r="AC67" s="27"/>
      <c r="AD67" s="5"/>
    </row>
    <row r="68" spans="1:30" x14ac:dyDescent="0.25">
      <c r="A68" s="15"/>
      <c r="B68" s="15"/>
      <c r="C68" s="15"/>
      <c r="D68" s="15"/>
      <c r="E68" s="15"/>
      <c r="F68" s="15"/>
      <c r="G68" s="53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54"/>
      <c r="U68" s="54"/>
      <c r="V68" s="35"/>
      <c r="W68" s="36"/>
      <c r="X68" s="37"/>
      <c r="Y68" s="37"/>
      <c r="Z68" s="86"/>
      <c r="AA68" s="6"/>
      <c r="AB68" s="27"/>
      <c r="AC68" s="27"/>
      <c r="AD68" s="5"/>
    </row>
    <row r="69" spans="1:30" x14ac:dyDescent="0.25">
      <c r="A69" s="28"/>
      <c r="B69" s="28"/>
      <c r="C69" s="28"/>
      <c r="D69" s="28"/>
      <c r="E69" s="28"/>
      <c r="F69" s="28"/>
      <c r="G69" s="53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54"/>
      <c r="U69" s="54"/>
      <c r="V69" s="35"/>
      <c r="W69" s="36"/>
      <c r="X69" s="37"/>
      <c r="Y69" s="37"/>
      <c r="Z69" s="86"/>
      <c r="AA69" s="6"/>
      <c r="AB69" s="27"/>
      <c r="AC69" s="27"/>
      <c r="AD69" s="5"/>
    </row>
    <row r="70" spans="1:30" x14ac:dyDescent="0.25">
      <c r="A70" s="15"/>
      <c r="B70" s="15"/>
      <c r="C70" s="15"/>
      <c r="D70" s="15"/>
      <c r="E70" s="15"/>
      <c r="F70" s="15"/>
      <c r="G70" s="53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54"/>
      <c r="U70" s="54"/>
      <c r="V70" s="35"/>
      <c r="W70" s="36"/>
      <c r="X70" s="37"/>
      <c r="Y70" s="37"/>
      <c r="Z70" s="86"/>
      <c r="AA70" s="6"/>
      <c r="AB70" s="27"/>
      <c r="AC70" s="27"/>
      <c r="AD70" s="5"/>
    </row>
    <row r="71" spans="1:30" x14ac:dyDescent="0.25">
      <c r="A71" s="28"/>
      <c r="B71" s="28"/>
      <c r="C71" s="28"/>
      <c r="D71" s="28"/>
      <c r="E71" s="28"/>
      <c r="F71" s="28"/>
      <c r="G71" s="53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54"/>
      <c r="U71" s="54"/>
      <c r="V71" s="35"/>
      <c r="W71" s="36"/>
      <c r="X71" s="37"/>
      <c r="Y71" s="37"/>
      <c r="Z71" s="86"/>
      <c r="AA71" s="6"/>
      <c r="AB71" s="27"/>
      <c r="AC71" s="27"/>
      <c r="AD71" s="5"/>
    </row>
    <row r="72" spans="1:30" x14ac:dyDescent="0.25">
      <c r="A72" s="15"/>
      <c r="B72" s="15"/>
      <c r="C72" s="15"/>
      <c r="D72" s="15"/>
      <c r="E72" s="15"/>
      <c r="F72" s="15"/>
      <c r="G72" s="53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54"/>
      <c r="U72" s="54"/>
      <c r="V72" s="35"/>
      <c r="W72" s="36"/>
      <c r="X72" s="37"/>
      <c r="Y72" s="37"/>
      <c r="Z72" s="86"/>
      <c r="AA72" s="6"/>
      <c r="AB72" s="27"/>
      <c r="AC72" s="27"/>
      <c r="AD72" s="5"/>
    </row>
    <row r="73" spans="1:30" x14ac:dyDescent="0.25">
      <c r="A73" s="28"/>
      <c r="B73" s="28"/>
      <c r="C73" s="28"/>
      <c r="D73" s="28"/>
      <c r="E73" s="28"/>
      <c r="F73" s="28"/>
      <c r="G73" s="53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54"/>
      <c r="U73" s="54"/>
      <c r="V73" s="35"/>
      <c r="W73" s="36"/>
      <c r="X73" s="37"/>
      <c r="Y73" s="37"/>
      <c r="Z73" s="86"/>
      <c r="AA73" s="6"/>
      <c r="AB73" s="27"/>
      <c r="AC73" s="27"/>
      <c r="AD73" s="5"/>
    </row>
    <row r="74" spans="1:30" x14ac:dyDescent="0.25">
      <c r="A74" s="15"/>
      <c r="B74" s="15"/>
      <c r="C74" s="15"/>
      <c r="D74" s="15"/>
      <c r="E74" s="15"/>
      <c r="F74" s="15"/>
      <c r="G74" s="53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54"/>
      <c r="U74" s="54"/>
      <c r="V74" s="35"/>
      <c r="W74" s="36"/>
      <c r="X74" s="37"/>
      <c r="Y74" s="37"/>
      <c r="Z74" s="86"/>
      <c r="AA74" s="6"/>
      <c r="AB74" s="27"/>
      <c r="AC74" s="27"/>
      <c r="AD74" s="5"/>
    </row>
    <row r="75" spans="1:30" x14ac:dyDescent="0.25">
      <c r="A75" s="28"/>
      <c r="B75" s="28"/>
      <c r="C75" s="28"/>
      <c r="D75" s="28"/>
      <c r="E75" s="28"/>
      <c r="F75" s="28"/>
      <c r="G75" s="53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54"/>
      <c r="U75" s="54"/>
      <c r="V75" s="35"/>
      <c r="W75" s="36"/>
      <c r="X75" s="37"/>
      <c r="Y75" s="37"/>
      <c r="Z75" s="86"/>
      <c r="AA75" s="6"/>
      <c r="AB75" s="27"/>
      <c r="AC75" s="27"/>
      <c r="AD75" s="5"/>
    </row>
    <row r="76" spans="1:30" x14ac:dyDescent="0.25">
      <c r="A76" s="15"/>
      <c r="B76" s="15"/>
      <c r="C76" s="15"/>
      <c r="D76" s="15"/>
      <c r="E76" s="15"/>
      <c r="F76" s="15"/>
      <c r="G76" s="53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54"/>
      <c r="U76" s="54"/>
      <c r="V76" s="35"/>
      <c r="W76" s="36"/>
      <c r="X76" s="37"/>
      <c r="Y76" s="37"/>
      <c r="Z76" s="86"/>
      <c r="AA76" s="6"/>
      <c r="AB76" s="27"/>
      <c r="AC76" s="27"/>
      <c r="AD76" s="5"/>
    </row>
    <row r="77" spans="1:30" x14ac:dyDescent="0.25">
      <c r="A77" s="28"/>
      <c r="B77" s="28"/>
      <c r="C77" s="28"/>
      <c r="D77" s="28"/>
      <c r="E77" s="28"/>
      <c r="F77" s="28"/>
      <c r="G77" s="53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54"/>
      <c r="U77" s="54"/>
      <c r="V77" s="35"/>
      <c r="W77" s="36"/>
      <c r="X77" s="37"/>
      <c r="Y77" s="37"/>
      <c r="Z77" s="86"/>
      <c r="AA77" s="6"/>
      <c r="AB77" s="27"/>
      <c r="AC77" s="27"/>
      <c r="AD77" s="5"/>
    </row>
    <row r="78" spans="1:30" x14ac:dyDescent="0.25">
      <c r="A78" s="15"/>
      <c r="B78" s="15"/>
      <c r="C78" s="15"/>
      <c r="D78" s="15"/>
      <c r="E78" s="15"/>
      <c r="F78" s="15"/>
      <c r="G78" s="53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54"/>
      <c r="U78" s="54"/>
      <c r="V78" s="35"/>
      <c r="W78" s="36"/>
      <c r="X78" s="37"/>
      <c r="Y78" s="37"/>
      <c r="Z78" s="86"/>
      <c r="AA78" s="6"/>
      <c r="AB78" s="27"/>
      <c r="AC78" s="27"/>
      <c r="AD78" s="5"/>
    </row>
    <row r="79" spans="1:30" x14ac:dyDescent="0.25">
      <c r="A79" s="28"/>
      <c r="B79" s="28"/>
      <c r="C79" s="28"/>
      <c r="D79" s="28"/>
      <c r="E79" s="28"/>
      <c r="F79" s="28"/>
      <c r="G79" s="53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54"/>
      <c r="U79" s="54"/>
      <c r="V79" s="35"/>
      <c r="W79" s="36"/>
      <c r="X79" s="37"/>
      <c r="Y79" s="37"/>
      <c r="Z79" s="86"/>
      <c r="AA79" s="6"/>
      <c r="AB79" s="27"/>
      <c r="AC79" s="27"/>
      <c r="AD79" s="5"/>
    </row>
    <row r="80" spans="1:30" x14ac:dyDescent="0.25">
      <c r="A80" s="15"/>
      <c r="B80" s="15"/>
      <c r="C80" s="15"/>
      <c r="D80" s="15"/>
      <c r="E80" s="15"/>
      <c r="F80" s="15"/>
      <c r="G80" s="53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54"/>
      <c r="U80" s="54"/>
      <c r="V80" s="35"/>
      <c r="W80" s="36"/>
      <c r="X80" s="37"/>
      <c r="Y80" s="37"/>
      <c r="Z80" s="86"/>
      <c r="AA80" s="6"/>
      <c r="AB80" s="27"/>
      <c r="AC80" s="27"/>
      <c r="AD80" s="5"/>
    </row>
    <row r="81" spans="1:30" x14ac:dyDescent="0.25">
      <c r="A81" s="28"/>
      <c r="B81" s="28"/>
      <c r="C81" s="28"/>
      <c r="D81" s="28"/>
      <c r="E81" s="28"/>
      <c r="F81" s="28"/>
      <c r="G81" s="53"/>
      <c r="H81" s="53"/>
      <c r="I81" s="53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54"/>
      <c r="U81" s="54"/>
      <c r="V81" s="35"/>
      <c r="W81" s="36"/>
      <c r="X81" s="37"/>
      <c r="Y81" s="37"/>
      <c r="Z81" s="86"/>
      <c r="AA81" s="6"/>
      <c r="AB81" s="27"/>
      <c r="AC81" s="27"/>
      <c r="AD81" s="5"/>
    </row>
    <row r="82" spans="1:30" x14ac:dyDescent="0.25">
      <c r="A82" s="15"/>
      <c r="B82" s="15"/>
      <c r="C82" s="15"/>
      <c r="D82" s="15"/>
      <c r="E82" s="15"/>
      <c r="F82" s="15"/>
      <c r="G82" s="53"/>
      <c r="H82" s="53"/>
      <c r="I82" s="53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54"/>
      <c r="U82" s="54"/>
      <c r="V82" s="35"/>
      <c r="W82" s="36"/>
      <c r="X82" s="37"/>
      <c r="Y82" s="37"/>
      <c r="Z82" s="86"/>
      <c r="AA82" s="6"/>
      <c r="AB82" s="27"/>
      <c r="AC82" s="27"/>
      <c r="AD82" s="5"/>
    </row>
    <row r="83" spans="1:30" x14ac:dyDescent="0.25">
      <c r="A83" s="28"/>
      <c r="B83" s="28"/>
      <c r="C83" s="28"/>
      <c r="D83" s="28"/>
      <c r="E83" s="28"/>
      <c r="F83" s="28"/>
      <c r="G83" s="53"/>
      <c r="H83" s="53"/>
      <c r="I83" s="53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54"/>
      <c r="U83" s="54"/>
      <c r="V83" s="35"/>
      <c r="W83" s="36"/>
      <c r="X83" s="37"/>
      <c r="Y83" s="37"/>
      <c r="Z83" s="86"/>
      <c r="AA83" s="6"/>
      <c r="AB83" s="27"/>
      <c r="AC83" s="27"/>
      <c r="AD83" s="5"/>
    </row>
    <row r="84" spans="1:30" x14ac:dyDescent="0.25">
      <c r="A84" s="15"/>
      <c r="B84" s="15"/>
      <c r="C84" s="15"/>
      <c r="D84" s="15"/>
      <c r="E84" s="15"/>
      <c r="F84" s="15"/>
      <c r="G84" s="53"/>
      <c r="H84" s="53"/>
      <c r="I84" s="53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54"/>
      <c r="U84" s="54"/>
      <c r="V84" s="35"/>
      <c r="W84" s="36"/>
      <c r="X84" s="37"/>
      <c r="Y84" s="37"/>
      <c r="Z84" s="86"/>
      <c r="AA84" s="6"/>
      <c r="AB84" s="27"/>
      <c r="AC84" s="27"/>
      <c r="AD84" s="5"/>
    </row>
    <row r="85" spans="1:30" x14ac:dyDescent="0.25">
      <c r="A85" s="28"/>
      <c r="B85" s="28"/>
      <c r="C85" s="28"/>
      <c r="D85" s="28"/>
      <c r="E85" s="28"/>
      <c r="F85" s="28"/>
      <c r="G85" s="53"/>
      <c r="H85" s="53"/>
      <c r="I85" s="53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54"/>
      <c r="U85" s="54"/>
      <c r="V85" s="35"/>
      <c r="W85" s="36"/>
      <c r="X85" s="37"/>
      <c r="Y85" s="37"/>
      <c r="Z85" s="86"/>
      <c r="AA85" s="6"/>
      <c r="AB85" s="27"/>
      <c r="AC85" s="27"/>
      <c r="AD85" s="5"/>
    </row>
    <row r="86" spans="1:30" x14ac:dyDescent="0.25">
      <c r="A86" s="15"/>
      <c r="B86" s="15"/>
      <c r="C86" s="15"/>
      <c r="D86" s="15"/>
      <c r="E86" s="15"/>
      <c r="F86" s="15"/>
      <c r="G86" s="53"/>
      <c r="H86" s="53"/>
      <c r="I86" s="53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54"/>
      <c r="U86" s="54"/>
      <c r="V86" s="35"/>
      <c r="W86" s="36"/>
      <c r="X86" s="37"/>
      <c r="Y86" s="37"/>
      <c r="Z86" s="86"/>
      <c r="AA86" s="6"/>
      <c r="AB86" s="27"/>
      <c r="AC86" s="27"/>
      <c r="AD86" s="5"/>
    </row>
    <row r="87" spans="1:30" x14ac:dyDescent="0.25">
      <c r="A87" s="28"/>
      <c r="B87" s="28"/>
      <c r="C87" s="28"/>
      <c r="D87" s="28"/>
      <c r="E87" s="28"/>
      <c r="F87" s="28"/>
      <c r="G87" s="53"/>
      <c r="H87" s="53"/>
      <c r="I87" s="53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54"/>
      <c r="U87" s="54"/>
      <c r="V87" s="35"/>
      <c r="W87" s="36"/>
      <c r="X87" s="37"/>
      <c r="Y87" s="37"/>
      <c r="Z87" s="86"/>
      <c r="AA87" s="6"/>
      <c r="AB87" s="27"/>
      <c r="AC87" s="27"/>
      <c r="AD87" s="5"/>
    </row>
    <row r="88" spans="1:30" x14ac:dyDescent="0.25">
      <c r="A88" s="15"/>
      <c r="B88" s="15"/>
      <c r="C88" s="15"/>
      <c r="D88" s="15"/>
      <c r="E88" s="15"/>
      <c r="F88" s="15"/>
      <c r="G88" s="53"/>
      <c r="H88" s="53"/>
      <c r="I88" s="53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54"/>
      <c r="U88" s="54"/>
      <c r="V88" s="35"/>
      <c r="W88" s="36"/>
      <c r="X88" s="37"/>
      <c r="Y88" s="37"/>
      <c r="Z88" s="86"/>
      <c r="AA88" s="6"/>
      <c r="AB88" s="27"/>
      <c r="AC88" s="27"/>
      <c r="AD88" s="5"/>
    </row>
    <row r="89" spans="1:30" x14ac:dyDescent="0.25">
      <c r="A89" s="28"/>
      <c r="B89" s="28"/>
      <c r="C89" s="28"/>
      <c r="D89" s="28"/>
      <c r="E89" s="28"/>
      <c r="F89" s="28"/>
      <c r="G89" s="53"/>
      <c r="H89" s="53"/>
      <c r="I89" s="53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54"/>
      <c r="U89" s="54"/>
      <c r="V89" s="35"/>
      <c r="W89" s="36"/>
      <c r="X89" s="37"/>
      <c r="Y89" s="37"/>
      <c r="Z89" s="86"/>
      <c r="AA89" s="6"/>
      <c r="AB89" s="27"/>
      <c r="AC89" s="27"/>
      <c r="AD89" s="5"/>
    </row>
    <row r="90" spans="1:30" x14ac:dyDescent="0.25">
      <c r="A90" s="15"/>
      <c r="B90" s="15"/>
      <c r="C90" s="15"/>
      <c r="D90" s="15"/>
      <c r="E90" s="15"/>
      <c r="F90" s="15"/>
      <c r="G90" s="53"/>
      <c r="H90" s="53"/>
      <c r="I90" s="53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54"/>
      <c r="U90" s="54"/>
      <c r="V90" s="35"/>
      <c r="W90" s="36"/>
      <c r="X90" s="37"/>
      <c r="Y90" s="37"/>
      <c r="Z90" s="86"/>
      <c r="AA90" s="6"/>
      <c r="AB90" s="27"/>
      <c r="AC90" s="27"/>
      <c r="AD90" s="5"/>
    </row>
    <row r="91" spans="1:30" x14ac:dyDescent="0.25">
      <c r="A91" s="28"/>
      <c r="B91" s="28"/>
      <c r="C91" s="28"/>
      <c r="D91" s="28"/>
      <c r="E91" s="28"/>
      <c r="F91" s="28"/>
      <c r="G91" s="53"/>
      <c r="H91" s="53"/>
      <c r="I91" s="53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54"/>
      <c r="U91" s="54"/>
      <c r="V91" s="35"/>
      <c r="W91" s="36"/>
      <c r="X91" s="37"/>
      <c r="Y91" s="37"/>
      <c r="Z91" s="86"/>
      <c r="AA91" s="6"/>
      <c r="AB91" s="27"/>
      <c r="AC91" s="27"/>
      <c r="AD91" s="5"/>
    </row>
    <row r="92" spans="1:30" x14ac:dyDescent="0.25">
      <c r="A92" s="15"/>
      <c r="B92" s="15"/>
      <c r="C92" s="15"/>
      <c r="D92" s="15"/>
      <c r="E92" s="15"/>
      <c r="F92" s="15"/>
      <c r="G92" s="53"/>
      <c r="H92" s="53"/>
      <c r="I92" s="53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54"/>
      <c r="U92" s="54"/>
      <c r="V92" s="35"/>
      <c r="W92" s="36"/>
      <c r="X92" s="37"/>
      <c r="Y92" s="37"/>
      <c r="Z92" s="86"/>
      <c r="AA92" s="6"/>
      <c r="AB92" s="27"/>
      <c r="AC92" s="27"/>
      <c r="AD92" s="5"/>
    </row>
    <row r="93" spans="1:30" x14ac:dyDescent="0.25">
      <c r="A93" s="28"/>
      <c r="B93" s="28"/>
      <c r="C93" s="28"/>
      <c r="D93" s="28"/>
      <c r="E93" s="28"/>
      <c r="F93" s="28"/>
      <c r="G93" s="53"/>
      <c r="H93" s="53"/>
      <c r="I93" s="53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54"/>
      <c r="U93" s="54"/>
      <c r="V93" s="35"/>
      <c r="W93" s="36"/>
      <c r="X93" s="37"/>
      <c r="Y93" s="37"/>
      <c r="Z93" s="86"/>
      <c r="AA93" s="6"/>
      <c r="AB93" s="27"/>
      <c r="AC93" s="27"/>
      <c r="AD93" s="5"/>
    </row>
    <row r="94" spans="1:30" x14ac:dyDescent="0.25">
      <c r="A94" s="15"/>
      <c r="B94" s="15"/>
      <c r="C94" s="15"/>
      <c r="D94" s="15"/>
      <c r="E94" s="15"/>
      <c r="F94" s="15"/>
      <c r="G94" s="53"/>
      <c r="H94" s="53"/>
      <c r="I94" s="53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54"/>
      <c r="U94" s="54"/>
      <c r="V94" s="35"/>
      <c r="W94" s="36"/>
      <c r="X94" s="37"/>
      <c r="Y94" s="37"/>
      <c r="Z94" s="86"/>
      <c r="AA94" s="6"/>
      <c r="AB94" s="27"/>
      <c r="AC94" s="27"/>
      <c r="AD94" s="5"/>
    </row>
    <row r="95" spans="1:30" x14ac:dyDescent="0.25">
      <c r="A95" s="28"/>
      <c r="B95" s="28"/>
      <c r="C95" s="28"/>
      <c r="D95" s="28"/>
      <c r="E95" s="28"/>
      <c r="F95" s="28"/>
      <c r="G95" s="53"/>
      <c r="H95" s="53"/>
      <c r="I95" s="53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54"/>
      <c r="U95" s="54"/>
      <c r="V95" s="35"/>
      <c r="W95" s="36"/>
      <c r="X95" s="37"/>
      <c r="Y95" s="37"/>
      <c r="Z95" s="86"/>
      <c r="AA95" s="6"/>
      <c r="AB95" s="27"/>
      <c r="AC95" s="27"/>
      <c r="AD95" s="5"/>
    </row>
    <row r="96" spans="1:30" x14ac:dyDescent="0.25">
      <c r="A96" s="15"/>
      <c r="B96" s="15"/>
      <c r="C96" s="15"/>
      <c r="D96" s="15"/>
      <c r="E96" s="15"/>
      <c r="F96" s="15"/>
      <c r="G96" s="53"/>
      <c r="H96" s="53"/>
      <c r="I96" s="53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54"/>
      <c r="U96" s="54"/>
      <c r="V96" s="35"/>
      <c r="W96" s="36"/>
      <c r="X96" s="37"/>
      <c r="Y96" s="37"/>
      <c r="Z96" s="86"/>
      <c r="AA96" s="6"/>
      <c r="AB96" s="27"/>
      <c r="AC96" s="27"/>
      <c r="AD96" s="5"/>
    </row>
    <row r="97" spans="1:30" x14ac:dyDescent="0.25">
      <c r="A97" s="28"/>
      <c r="B97" s="28"/>
      <c r="C97" s="28"/>
      <c r="D97" s="28"/>
      <c r="E97" s="28"/>
      <c r="F97" s="28"/>
      <c r="G97" s="53"/>
      <c r="H97" s="53"/>
      <c r="I97" s="53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54"/>
      <c r="U97" s="54"/>
      <c r="V97" s="35"/>
      <c r="W97" s="36"/>
      <c r="X97" s="37"/>
      <c r="Y97" s="37"/>
      <c r="Z97" s="86"/>
      <c r="AA97" s="6"/>
      <c r="AB97" s="27"/>
      <c r="AC97" s="27"/>
      <c r="AD97" s="5"/>
    </row>
    <row r="98" spans="1:30" x14ac:dyDescent="0.25">
      <c r="A98" s="15"/>
      <c r="B98" s="15"/>
      <c r="C98" s="15"/>
      <c r="D98" s="15"/>
      <c r="E98" s="15"/>
      <c r="F98" s="15"/>
      <c r="G98" s="53"/>
      <c r="H98" s="53"/>
      <c r="I98" s="53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54"/>
      <c r="U98" s="54"/>
      <c r="V98" s="35"/>
      <c r="W98" s="36"/>
      <c r="X98" s="37"/>
      <c r="Y98" s="37"/>
      <c r="Z98" s="86"/>
      <c r="AA98" s="6"/>
      <c r="AB98" s="27"/>
      <c r="AC98" s="27"/>
      <c r="AD98" s="5"/>
    </row>
    <row r="99" spans="1:30" x14ac:dyDescent="0.25">
      <c r="A99" s="28"/>
      <c r="B99" s="28"/>
      <c r="C99" s="28"/>
      <c r="D99" s="28"/>
      <c r="E99" s="28"/>
      <c r="F99" s="28"/>
      <c r="G99" s="53"/>
      <c r="H99" s="53"/>
      <c r="I99" s="53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54"/>
      <c r="U99" s="54"/>
      <c r="V99" s="35"/>
      <c r="W99" s="36"/>
      <c r="X99" s="37"/>
      <c r="Y99" s="37"/>
      <c r="Z99" s="86"/>
      <c r="AA99" s="6"/>
      <c r="AB99" s="27"/>
      <c r="AC99" s="27"/>
      <c r="AD99" s="5"/>
    </row>
    <row r="100" spans="1:30" x14ac:dyDescent="0.25">
      <c r="A100" s="15"/>
      <c r="B100" s="15"/>
      <c r="C100" s="15"/>
      <c r="D100" s="15"/>
      <c r="E100" s="15"/>
      <c r="F100" s="15"/>
      <c r="G100" s="53"/>
      <c r="H100" s="53"/>
      <c r="I100" s="53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54"/>
      <c r="U100" s="54"/>
      <c r="V100" s="35"/>
      <c r="W100" s="36"/>
      <c r="X100" s="37"/>
      <c r="Y100" s="37"/>
      <c r="Z100" s="86"/>
      <c r="AA100" s="6"/>
      <c r="AB100" s="27"/>
      <c r="AC100" s="27"/>
      <c r="AD100" s="5"/>
    </row>
    <row r="101" spans="1:30" x14ac:dyDescent="0.25">
      <c r="A101" s="38"/>
      <c r="B101" s="38"/>
      <c r="C101" s="38"/>
      <c r="D101" s="38"/>
      <c r="E101" s="38"/>
      <c r="F101" s="38"/>
      <c r="G101" s="55"/>
      <c r="H101" s="55"/>
      <c r="I101" s="55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54"/>
      <c r="U101" s="54"/>
      <c r="V101" s="35"/>
      <c r="W101" s="48"/>
      <c r="X101" s="49"/>
      <c r="Y101" s="49"/>
      <c r="Z101" s="87"/>
      <c r="AA101" s="4"/>
      <c r="AB101" s="50"/>
      <c r="AC101" s="50"/>
      <c r="AD101" s="3"/>
    </row>
    <row r="102" spans="1:30" x14ac:dyDescent="0.25">
      <c r="T102" s="54"/>
      <c r="U102" s="54"/>
      <c r="V102" s="35"/>
    </row>
    <row r="103" spans="1:30" x14ac:dyDescent="0.25">
      <c r="T103" s="56"/>
      <c r="U103" s="56"/>
      <c r="V103" s="45"/>
    </row>
  </sheetData>
  <sortState xmlns:xlrd2="http://schemas.microsoft.com/office/spreadsheetml/2017/richdata2" ref="L2:M23">
    <sortCondition ref="M23"/>
  </sortState>
  <phoneticPr fontId="6" type="noConversion"/>
  <dataValidations count="3">
    <dataValidation type="date" allowBlank="1" showInputMessage="1" showErrorMessage="1" sqref="H2:I101 AB2:AC101 P2:Q101 T2:U103 L2:M101 X2:Y101" xr:uid="{9A0E0E9A-E243-4470-8E82-EC3D3B938F46}">
      <formula1>44927</formula1>
      <formula2>55153</formula2>
    </dataValidation>
    <dataValidation type="whole" allowBlank="1" showInputMessage="1" showErrorMessage="1" sqref="J2:J101 R2:R101 AD2:AD101 V2:V103 N2:N101 Z2:Z101" xr:uid="{61E22BB2-95AD-4BA1-8E36-13154AD51225}">
      <formula1>1</formula1>
      <formula2>50000</formula2>
    </dataValidation>
    <dataValidation type="list" allowBlank="1" showInputMessage="1" showErrorMessage="1" sqref="G2:G101 AA2:AA101 O2:O101 S2:S101 K2:K101 W33:W101" xr:uid="{F9A6E329-FC30-42AF-8213-DF43E5476650}">
      <formula1>Lista_Nomes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1CCD-B169-0F46-9EF9-9DF5B2DC63BB}">
  <sheetPr>
    <tabColor theme="7" tint="0.59999389629810485"/>
  </sheetPr>
  <dimension ref="A1:AE76"/>
  <sheetViews>
    <sheetView showGridLines="0" zoomScale="90" zoomScaleNormal="90" workbookViewId="0">
      <pane ySplit="1" topLeftCell="A2" activePane="bottomLeft" state="frozen"/>
      <selection activeCell="A2" sqref="A2"/>
      <selection pane="bottomLeft" activeCell="O2" sqref="O2:O11"/>
    </sheetView>
  </sheetViews>
  <sheetFormatPr defaultColWidth="12" defaultRowHeight="14.5" x14ac:dyDescent="0.25"/>
  <cols>
    <col min="1" max="1" width="19.5" style="1" customWidth="1"/>
    <col min="2" max="2" width="13" style="1" bestFit="1" customWidth="1"/>
    <col min="3" max="3" width="11.125" style="1" bestFit="1" customWidth="1"/>
    <col min="4" max="4" width="12.5" style="1" bestFit="1" customWidth="1"/>
    <col min="5" max="5" width="18.5" style="1" bestFit="1" customWidth="1"/>
    <col min="6" max="6" width="124.5" style="1" bestFit="1" customWidth="1"/>
    <col min="7" max="7" width="9.125" style="1" customWidth="1"/>
    <col min="8" max="8" width="6.125" style="1" bestFit="1" customWidth="1"/>
    <col min="9" max="9" width="3.5" style="1" bestFit="1" customWidth="1"/>
    <col min="10" max="10" width="8" style="1" bestFit="1" customWidth="1"/>
    <col min="11" max="11" width="15.5" style="1" bestFit="1" customWidth="1"/>
    <col min="12" max="12" width="8" style="1" bestFit="1" customWidth="1"/>
    <col min="13" max="13" width="6" style="1" bestFit="1" customWidth="1"/>
    <col min="14" max="14" width="8.5" style="1" bestFit="1" customWidth="1"/>
    <col min="15" max="15" width="15.5" style="1" bestFit="1" customWidth="1"/>
    <col min="16" max="16" width="8" style="1" bestFit="1" customWidth="1"/>
    <col min="17" max="17" width="6" style="1" bestFit="1" customWidth="1"/>
    <col min="18" max="18" width="8.5" style="1" bestFit="1" customWidth="1"/>
    <col min="19" max="19" width="59.5" style="1" bestFit="1" customWidth="1"/>
    <col min="20" max="21" width="15.5" style="1" bestFit="1" customWidth="1"/>
    <col min="22" max="22" width="8" style="1" bestFit="1" customWidth="1"/>
    <col min="23" max="23" width="19" style="1" bestFit="1" customWidth="1"/>
    <col min="24" max="24" width="8" style="1" bestFit="1" customWidth="1"/>
    <col min="25" max="25" width="6" style="1" bestFit="1" customWidth="1"/>
    <col min="26" max="26" width="8.5" style="1" bestFit="1" customWidth="1"/>
    <col min="27" max="27" width="10.5" style="1" bestFit="1" customWidth="1"/>
    <col min="28" max="28" width="5.5" style="1" bestFit="1" customWidth="1"/>
    <col min="29" max="29" width="3.5" style="1" bestFit="1" customWidth="1"/>
    <col min="30" max="30" width="8.5" style="1" bestFit="1" customWidth="1"/>
    <col min="31" max="31" width="15.125" style="1" bestFit="1" customWidth="1"/>
    <col min="32" max="16384" width="12" style="1"/>
  </cols>
  <sheetData>
    <row r="1" spans="1:30" ht="2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10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0" x14ac:dyDescent="0.25">
      <c r="A2" s="15" t="s">
        <v>33</v>
      </c>
      <c r="B2" s="15" t="s">
        <v>34</v>
      </c>
      <c r="C2" s="15" t="s">
        <v>17</v>
      </c>
      <c r="D2" s="15" t="s">
        <v>158</v>
      </c>
      <c r="E2" s="15" t="s">
        <v>18</v>
      </c>
      <c r="F2" s="15" t="s">
        <v>186</v>
      </c>
      <c r="G2" s="51"/>
      <c r="H2" s="51"/>
      <c r="I2" s="51"/>
      <c r="J2" s="16"/>
      <c r="K2" s="18"/>
      <c r="L2" s="19"/>
      <c r="M2" s="19"/>
      <c r="N2" s="18"/>
      <c r="O2" s="20"/>
      <c r="P2" s="21"/>
      <c r="Q2" s="21"/>
      <c r="R2" s="20"/>
      <c r="S2" s="22" t="s">
        <v>35</v>
      </c>
      <c r="T2" s="52">
        <v>45352</v>
      </c>
      <c r="U2" s="52">
        <v>45355</v>
      </c>
      <c r="V2" s="82">
        <f>NETWORKDAYS(T2, U2) * 8</f>
        <v>16</v>
      </c>
      <c r="W2" s="25"/>
      <c r="X2" s="26"/>
      <c r="Y2" s="26"/>
      <c r="Z2" s="25"/>
      <c r="AA2" s="6"/>
      <c r="AB2" s="27"/>
      <c r="AC2" s="27"/>
      <c r="AD2" s="5"/>
    </row>
    <row r="3" spans="1:30" x14ac:dyDescent="0.25">
      <c r="A3" s="15" t="s">
        <v>33</v>
      </c>
      <c r="B3" s="28" t="s">
        <v>34</v>
      </c>
      <c r="C3" s="28" t="s">
        <v>17</v>
      </c>
      <c r="D3" s="28" t="s">
        <v>159</v>
      </c>
      <c r="E3" s="28" t="s">
        <v>18</v>
      </c>
      <c r="F3" s="28" t="s">
        <v>187</v>
      </c>
      <c r="G3" s="51"/>
      <c r="H3" s="51"/>
      <c r="I3" s="51"/>
      <c r="J3" s="16"/>
      <c r="K3" s="18"/>
      <c r="L3" s="19"/>
      <c r="M3" s="19"/>
      <c r="N3" s="18"/>
      <c r="O3" s="20"/>
      <c r="P3" s="21"/>
      <c r="Q3" s="21"/>
      <c r="R3" s="20"/>
      <c r="S3" s="22" t="s">
        <v>35</v>
      </c>
      <c r="T3" s="52">
        <v>45356</v>
      </c>
      <c r="U3" s="52">
        <v>45357</v>
      </c>
      <c r="V3" s="82">
        <f t="shared" ref="V3:V22" si="0">NETWORKDAYS(T3, U3) * 8</f>
        <v>16</v>
      </c>
      <c r="W3" s="25"/>
      <c r="X3" s="26"/>
      <c r="Y3" s="26"/>
      <c r="Z3" s="25"/>
      <c r="AA3" s="6"/>
      <c r="AB3" s="27"/>
      <c r="AC3" s="27"/>
      <c r="AD3" s="5"/>
    </row>
    <row r="4" spans="1:30" x14ac:dyDescent="0.25">
      <c r="A4" s="15" t="s">
        <v>33</v>
      </c>
      <c r="B4" s="15" t="s">
        <v>34</v>
      </c>
      <c r="C4" s="15" t="s">
        <v>17</v>
      </c>
      <c r="D4" s="15" t="s">
        <v>160</v>
      </c>
      <c r="E4" s="15" t="s">
        <v>18</v>
      </c>
      <c r="F4" s="15" t="s">
        <v>188</v>
      </c>
      <c r="G4" s="51"/>
      <c r="H4" s="51"/>
      <c r="I4" s="51"/>
      <c r="J4" s="16"/>
      <c r="K4" s="18"/>
      <c r="L4" s="19"/>
      <c r="M4" s="19"/>
      <c r="N4" s="18"/>
      <c r="O4" s="20"/>
      <c r="P4" s="21"/>
      <c r="Q4" s="21"/>
      <c r="R4" s="20"/>
      <c r="S4" s="22" t="s">
        <v>35</v>
      </c>
      <c r="T4" s="52">
        <v>45358</v>
      </c>
      <c r="U4" s="52">
        <v>45359</v>
      </c>
      <c r="V4" s="82">
        <f t="shared" si="0"/>
        <v>16</v>
      </c>
      <c r="W4" s="25"/>
      <c r="X4" s="26"/>
      <c r="Y4" s="26"/>
      <c r="Z4" s="25"/>
      <c r="AA4" s="6"/>
      <c r="AB4" s="27"/>
      <c r="AC4" s="27"/>
      <c r="AD4" s="5"/>
    </row>
    <row r="5" spans="1:30" x14ac:dyDescent="0.25">
      <c r="A5" s="15" t="s">
        <v>33</v>
      </c>
      <c r="B5" s="28" t="s">
        <v>34</v>
      </c>
      <c r="C5" s="28" t="s">
        <v>17</v>
      </c>
      <c r="D5" s="28" t="s">
        <v>161</v>
      </c>
      <c r="E5" s="28" t="s">
        <v>18</v>
      </c>
      <c r="F5" s="28" t="s">
        <v>189</v>
      </c>
      <c r="G5" s="51"/>
      <c r="H5" s="51"/>
      <c r="I5" s="51"/>
      <c r="J5" s="16"/>
      <c r="K5" s="18"/>
      <c r="L5" s="19"/>
      <c r="M5" s="19"/>
      <c r="N5" s="18"/>
      <c r="O5" s="20"/>
      <c r="P5" s="21"/>
      <c r="Q5" s="21"/>
      <c r="R5" s="20"/>
      <c r="S5" s="22" t="s">
        <v>35</v>
      </c>
      <c r="T5" s="52">
        <v>45362</v>
      </c>
      <c r="U5" s="52">
        <v>45363</v>
      </c>
      <c r="V5" s="82">
        <f t="shared" si="0"/>
        <v>16</v>
      </c>
      <c r="W5" s="25"/>
      <c r="X5" s="26"/>
      <c r="Y5" s="26"/>
      <c r="Z5" s="25"/>
      <c r="AA5" s="6"/>
      <c r="AB5" s="27"/>
      <c r="AC5" s="27"/>
      <c r="AD5" s="5"/>
    </row>
    <row r="6" spans="1:30" x14ac:dyDescent="0.25">
      <c r="A6" s="15" t="s">
        <v>33</v>
      </c>
      <c r="B6" s="15" t="s">
        <v>34</v>
      </c>
      <c r="C6" s="15" t="s">
        <v>17</v>
      </c>
      <c r="D6" s="15" t="s">
        <v>162</v>
      </c>
      <c r="E6" s="15" t="s">
        <v>18</v>
      </c>
      <c r="F6" s="15" t="s">
        <v>190</v>
      </c>
      <c r="G6" s="51"/>
      <c r="H6" s="51"/>
      <c r="I6" s="51"/>
      <c r="J6" s="16"/>
      <c r="K6" s="18"/>
      <c r="L6" s="19"/>
      <c r="M6" s="19"/>
      <c r="N6" s="18"/>
      <c r="O6" s="20"/>
      <c r="P6" s="21"/>
      <c r="Q6" s="21"/>
      <c r="R6" s="20"/>
      <c r="S6" s="22" t="s">
        <v>35</v>
      </c>
      <c r="T6" s="52">
        <v>45364</v>
      </c>
      <c r="U6" s="52">
        <v>45365</v>
      </c>
      <c r="V6" s="82">
        <f t="shared" si="0"/>
        <v>16</v>
      </c>
      <c r="W6" s="25"/>
      <c r="X6" s="26"/>
      <c r="Y6" s="26"/>
      <c r="Z6" s="25"/>
      <c r="AA6" s="6"/>
      <c r="AB6" s="27"/>
      <c r="AC6" s="27"/>
      <c r="AD6" s="5"/>
    </row>
    <row r="7" spans="1:30" x14ac:dyDescent="0.25">
      <c r="A7" s="15" t="s">
        <v>33</v>
      </c>
      <c r="B7" s="28" t="s">
        <v>34</v>
      </c>
      <c r="C7" s="28" t="s">
        <v>17</v>
      </c>
      <c r="D7" s="28" t="s">
        <v>163</v>
      </c>
      <c r="E7" s="28" t="s">
        <v>18</v>
      </c>
      <c r="F7" s="28" t="s">
        <v>191</v>
      </c>
      <c r="G7" s="51"/>
      <c r="H7" s="51"/>
      <c r="I7" s="51"/>
      <c r="J7" s="16"/>
      <c r="K7" s="18"/>
      <c r="L7" s="19"/>
      <c r="M7" s="19"/>
      <c r="N7" s="18"/>
      <c r="O7" s="20"/>
      <c r="P7" s="21"/>
      <c r="Q7" s="21"/>
      <c r="R7" s="20"/>
      <c r="S7" s="22" t="s">
        <v>35</v>
      </c>
      <c r="T7" s="52">
        <v>45366</v>
      </c>
      <c r="U7" s="52">
        <v>45369</v>
      </c>
      <c r="V7" s="82">
        <f t="shared" si="0"/>
        <v>16</v>
      </c>
      <c r="W7" s="25"/>
      <c r="X7" s="26"/>
      <c r="Y7" s="26"/>
      <c r="Z7" s="25"/>
      <c r="AA7" s="6"/>
      <c r="AB7" s="27"/>
      <c r="AC7" s="27"/>
      <c r="AD7" s="5"/>
    </row>
    <row r="8" spans="1:30" x14ac:dyDescent="0.25">
      <c r="A8" s="15" t="s">
        <v>33</v>
      </c>
      <c r="B8" s="15" t="s">
        <v>34</v>
      </c>
      <c r="C8" s="15" t="s">
        <v>17</v>
      </c>
      <c r="D8" s="15" t="s">
        <v>164</v>
      </c>
      <c r="E8" s="15" t="s">
        <v>18</v>
      </c>
      <c r="F8" s="15" t="s">
        <v>192</v>
      </c>
      <c r="G8" s="51"/>
      <c r="H8" s="51"/>
      <c r="I8" s="51"/>
      <c r="J8" s="16"/>
      <c r="K8" s="18"/>
      <c r="L8" s="19"/>
      <c r="M8" s="19"/>
      <c r="N8" s="18"/>
      <c r="O8" s="20"/>
      <c r="P8" s="21"/>
      <c r="Q8" s="21"/>
      <c r="R8" s="20"/>
      <c r="S8" s="22" t="s">
        <v>35</v>
      </c>
      <c r="T8" s="52">
        <v>45370</v>
      </c>
      <c r="U8" s="52">
        <v>45371</v>
      </c>
      <c r="V8" s="82">
        <f t="shared" si="0"/>
        <v>16</v>
      </c>
      <c r="W8" s="25"/>
      <c r="X8" s="26"/>
      <c r="Y8" s="26"/>
      <c r="Z8" s="25"/>
      <c r="AA8" s="6"/>
      <c r="AB8" s="27"/>
      <c r="AC8" s="27"/>
      <c r="AD8" s="5"/>
    </row>
    <row r="9" spans="1:30" x14ac:dyDescent="0.25">
      <c r="A9" s="15" t="s">
        <v>33</v>
      </c>
      <c r="B9" s="28" t="s">
        <v>34</v>
      </c>
      <c r="C9" s="28" t="s">
        <v>17</v>
      </c>
      <c r="D9" s="28" t="s">
        <v>165</v>
      </c>
      <c r="E9" s="28" t="s">
        <v>18</v>
      </c>
      <c r="F9" s="28" t="s">
        <v>193</v>
      </c>
      <c r="G9" s="51"/>
      <c r="H9" s="51"/>
      <c r="I9" s="51"/>
      <c r="J9" s="16"/>
      <c r="K9" s="18"/>
      <c r="L9" s="19"/>
      <c r="M9" s="19"/>
      <c r="N9" s="18"/>
      <c r="O9" s="20"/>
      <c r="P9" s="21"/>
      <c r="Q9" s="21"/>
      <c r="R9" s="20"/>
      <c r="S9" s="22" t="s">
        <v>35</v>
      </c>
      <c r="T9" s="52">
        <v>45372</v>
      </c>
      <c r="U9" s="52">
        <v>45373</v>
      </c>
      <c r="V9" s="82">
        <f t="shared" si="0"/>
        <v>16</v>
      </c>
      <c r="W9" s="25"/>
      <c r="X9" s="26"/>
      <c r="Y9" s="26"/>
      <c r="Z9" s="25"/>
      <c r="AA9" s="6"/>
      <c r="AB9" s="27"/>
      <c r="AC9" s="27"/>
      <c r="AD9" s="5"/>
    </row>
    <row r="10" spans="1:30" x14ac:dyDescent="0.25">
      <c r="A10" s="15" t="s">
        <v>33</v>
      </c>
      <c r="B10" s="15" t="s">
        <v>34</v>
      </c>
      <c r="C10" s="15" t="s">
        <v>17</v>
      </c>
      <c r="D10" s="15" t="s">
        <v>166</v>
      </c>
      <c r="E10" s="15" t="s">
        <v>18</v>
      </c>
      <c r="F10" s="15" t="s">
        <v>194</v>
      </c>
      <c r="G10" s="51"/>
      <c r="H10" s="51"/>
      <c r="I10" s="51"/>
      <c r="J10" s="16"/>
      <c r="K10" s="18"/>
      <c r="L10" s="19"/>
      <c r="M10" s="19"/>
      <c r="N10" s="18"/>
      <c r="O10" s="20"/>
      <c r="P10" s="21"/>
      <c r="Q10" s="21"/>
      <c r="R10" s="20"/>
      <c r="S10" s="22" t="s">
        <v>35</v>
      </c>
      <c r="T10" s="52">
        <v>45376</v>
      </c>
      <c r="U10" s="52">
        <v>45377</v>
      </c>
      <c r="V10" s="82">
        <f t="shared" si="0"/>
        <v>16</v>
      </c>
      <c r="W10" s="25"/>
      <c r="X10" s="26"/>
      <c r="Y10" s="26"/>
      <c r="Z10" s="25"/>
      <c r="AA10" s="6"/>
      <c r="AB10" s="27"/>
      <c r="AC10" s="27"/>
      <c r="AD10" s="5"/>
    </row>
    <row r="11" spans="1:30" x14ac:dyDescent="0.25">
      <c r="A11" s="15" t="s">
        <v>33</v>
      </c>
      <c r="B11" s="15" t="s">
        <v>34</v>
      </c>
      <c r="C11" s="15" t="s">
        <v>17</v>
      </c>
      <c r="D11" s="28" t="s">
        <v>167</v>
      </c>
      <c r="E11" s="28" t="s">
        <v>18</v>
      </c>
      <c r="F11" s="28" t="s">
        <v>195</v>
      </c>
      <c r="G11" s="51"/>
      <c r="H11" s="51"/>
      <c r="I11" s="51"/>
      <c r="J11" s="16"/>
      <c r="K11" s="18"/>
      <c r="L11" s="19"/>
      <c r="M11" s="19"/>
      <c r="N11" s="18"/>
      <c r="O11" s="20"/>
      <c r="P11" s="21"/>
      <c r="Q11" s="21"/>
      <c r="R11" s="20"/>
      <c r="S11" s="22" t="s">
        <v>35</v>
      </c>
      <c r="T11" s="52">
        <v>45378</v>
      </c>
      <c r="U11" s="52">
        <v>45379</v>
      </c>
      <c r="V11" s="82">
        <f t="shared" si="0"/>
        <v>16</v>
      </c>
      <c r="W11" s="25"/>
      <c r="X11" s="26"/>
      <c r="Y11" s="26"/>
      <c r="Z11" s="25"/>
      <c r="AA11" s="6"/>
      <c r="AB11" s="27"/>
      <c r="AC11" s="27"/>
      <c r="AD11" s="5"/>
    </row>
    <row r="12" spans="1:30" x14ac:dyDescent="0.25">
      <c r="A12" s="15" t="s">
        <v>33</v>
      </c>
      <c r="B12" s="15" t="s">
        <v>34</v>
      </c>
      <c r="C12" s="28" t="s">
        <v>17</v>
      </c>
      <c r="D12" s="15" t="s">
        <v>168</v>
      </c>
      <c r="E12" s="15" t="s">
        <v>18</v>
      </c>
      <c r="F12" s="15" t="s">
        <v>196</v>
      </c>
      <c r="G12" s="51"/>
      <c r="H12" s="51"/>
      <c r="I12" s="51"/>
      <c r="J12" s="16"/>
      <c r="K12" s="18"/>
      <c r="L12" s="19"/>
      <c r="M12" s="19"/>
      <c r="N12" s="18"/>
      <c r="O12" s="20"/>
      <c r="P12" s="21"/>
      <c r="Q12" s="21"/>
      <c r="R12" s="20"/>
      <c r="S12" s="22" t="s">
        <v>36</v>
      </c>
      <c r="T12" s="52">
        <v>45352</v>
      </c>
      <c r="U12" s="52">
        <v>45355</v>
      </c>
      <c r="V12" s="82">
        <f t="shared" si="0"/>
        <v>16</v>
      </c>
      <c r="W12" s="25"/>
      <c r="X12" s="26"/>
      <c r="Y12" s="26"/>
      <c r="Z12" s="25"/>
      <c r="AA12" s="6"/>
      <c r="AB12" s="27"/>
      <c r="AC12" s="27"/>
      <c r="AD12" s="5"/>
    </row>
    <row r="13" spans="1:30" x14ac:dyDescent="0.25">
      <c r="A13" s="15" t="s">
        <v>33</v>
      </c>
      <c r="B13" s="15" t="s">
        <v>34</v>
      </c>
      <c r="C13" s="15" t="s">
        <v>17</v>
      </c>
      <c r="D13" s="28" t="s">
        <v>169</v>
      </c>
      <c r="E13" s="28" t="s">
        <v>18</v>
      </c>
      <c r="F13" s="28" t="s">
        <v>197</v>
      </c>
      <c r="G13" s="51"/>
      <c r="H13" s="51"/>
      <c r="I13" s="51"/>
      <c r="J13" s="16"/>
      <c r="K13" s="18"/>
      <c r="L13" s="19"/>
      <c r="M13" s="19"/>
      <c r="N13" s="18"/>
      <c r="O13" s="20"/>
      <c r="P13" s="21"/>
      <c r="Q13" s="21"/>
      <c r="R13" s="20"/>
      <c r="S13" s="22" t="s">
        <v>36</v>
      </c>
      <c r="T13" s="52">
        <v>45356</v>
      </c>
      <c r="U13" s="52">
        <v>45357</v>
      </c>
      <c r="V13" s="82">
        <f t="shared" si="0"/>
        <v>16</v>
      </c>
      <c r="W13" s="25"/>
      <c r="X13" s="26"/>
      <c r="Y13" s="26"/>
      <c r="Z13" s="25"/>
      <c r="AA13" s="6"/>
      <c r="AB13" s="27"/>
      <c r="AC13" s="27"/>
      <c r="AD13" s="5"/>
    </row>
    <row r="14" spans="1:30" x14ac:dyDescent="0.25">
      <c r="A14" s="15" t="s">
        <v>33</v>
      </c>
      <c r="B14" s="15" t="s">
        <v>34</v>
      </c>
      <c r="C14" s="15" t="s">
        <v>17</v>
      </c>
      <c r="D14" s="15" t="s">
        <v>170</v>
      </c>
      <c r="E14" s="15" t="s">
        <v>18</v>
      </c>
      <c r="F14" s="15" t="s">
        <v>198</v>
      </c>
      <c r="G14" s="51"/>
      <c r="H14" s="51"/>
      <c r="I14" s="51"/>
      <c r="J14" s="16"/>
      <c r="K14" s="18"/>
      <c r="L14" s="19"/>
      <c r="M14" s="19"/>
      <c r="N14" s="18"/>
      <c r="O14" s="20"/>
      <c r="P14" s="21"/>
      <c r="Q14" s="21"/>
      <c r="R14" s="20"/>
      <c r="S14" s="22" t="s">
        <v>36</v>
      </c>
      <c r="T14" s="52">
        <v>45358</v>
      </c>
      <c r="U14" s="52">
        <v>45359</v>
      </c>
      <c r="V14" s="82">
        <f t="shared" si="0"/>
        <v>16</v>
      </c>
      <c r="W14" s="25"/>
      <c r="X14" s="26"/>
      <c r="Y14" s="26"/>
      <c r="Z14" s="25"/>
      <c r="AA14" s="6"/>
      <c r="AB14" s="27"/>
      <c r="AC14" s="27"/>
      <c r="AD14" s="5"/>
    </row>
    <row r="15" spans="1:30" x14ac:dyDescent="0.25">
      <c r="A15" s="15" t="s">
        <v>33</v>
      </c>
      <c r="B15" s="15" t="s">
        <v>34</v>
      </c>
      <c r="C15" s="15" t="s">
        <v>178</v>
      </c>
      <c r="D15" s="15" t="s">
        <v>171</v>
      </c>
      <c r="E15" s="15" t="s">
        <v>18</v>
      </c>
      <c r="F15" s="15" t="s">
        <v>199</v>
      </c>
      <c r="G15" s="53"/>
      <c r="H15" s="53"/>
      <c r="I15" s="53"/>
      <c r="J15" s="29"/>
      <c r="K15" s="31"/>
      <c r="L15" s="32"/>
      <c r="M15" s="32"/>
      <c r="N15" s="31"/>
      <c r="O15" s="33"/>
      <c r="P15" s="34"/>
      <c r="Q15" s="34"/>
      <c r="R15" s="33"/>
      <c r="S15" s="22" t="s">
        <v>36</v>
      </c>
      <c r="T15" s="52">
        <v>45362</v>
      </c>
      <c r="U15" s="52">
        <v>45363</v>
      </c>
      <c r="V15" s="82">
        <f t="shared" si="0"/>
        <v>16</v>
      </c>
      <c r="W15" s="36"/>
      <c r="X15" s="37"/>
      <c r="Y15" s="37"/>
      <c r="Z15" s="36"/>
      <c r="AA15" s="6"/>
      <c r="AB15" s="27"/>
      <c r="AC15" s="27"/>
      <c r="AD15" s="5"/>
    </row>
    <row r="16" spans="1:30" x14ac:dyDescent="0.25">
      <c r="A16" s="15" t="s">
        <v>33</v>
      </c>
      <c r="B16" s="15" t="s">
        <v>34</v>
      </c>
      <c r="C16" s="15" t="s">
        <v>179</v>
      </c>
      <c r="D16" s="15" t="s">
        <v>172</v>
      </c>
      <c r="E16" s="15" t="s">
        <v>18</v>
      </c>
      <c r="F16" s="28" t="s">
        <v>200</v>
      </c>
      <c r="G16" s="53"/>
      <c r="H16" s="53"/>
      <c r="I16" s="53"/>
      <c r="J16" s="29"/>
      <c r="K16" s="31"/>
      <c r="L16" s="32"/>
      <c r="M16" s="32"/>
      <c r="N16" s="31"/>
      <c r="O16" s="33"/>
      <c r="P16" s="34"/>
      <c r="Q16" s="34"/>
      <c r="R16" s="33"/>
      <c r="S16" s="22" t="s">
        <v>36</v>
      </c>
      <c r="T16" s="52">
        <v>45364</v>
      </c>
      <c r="U16" s="52">
        <v>45365</v>
      </c>
      <c r="V16" s="82">
        <f t="shared" si="0"/>
        <v>16</v>
      </c>
      <c r="W16" s="36"/>
      <c r="X16" s="37"/>
      <c r="Y16" s="37"/>
      <c r="Z16" s="36"/>
      <c r="AA16" s="6"/>
      <c r="AB16" s="27"/>
      <c r="AC16" s="27"/>
      <c r="AD16" s="5"/>
    </row>
    <row r="17" spans="1:31" x14ac:dyDescent="0.25">
      <c r="A17" s="15" t="s">
        <v>33</v>
      </c>
      <c r="B17" s="15" t="s">
        <v>34</v>
      </c>
      <c r="C17" s="15" t="s">
        <v>180</v>
      </c>
      <c r="D17" s="15" t="s">
        <v>173</v>
      </c>
      <c r="E17" s="15" t="s">
        <v>18</v>
      </c>
      <c r="F17" s="15" t="s">
        <v>201</v>
      </c>
      <c r="G17" s="53"/>
      <c r="H17" s="53"/>
      <c r="I17" s="53"/>
      <c r="J17" s="29"/>
      <c r="K17" s="31"/>
      <c r="L17" s="32"/>
      <c r="M17" s="32"/>
      <c r="N17" s="31"/>
      <c r="O17" s="33"/>
      <c r="P17" s="34"/>
      <c r="Q17" s="34"/>
      <c r="R17" s="33"/>
      <c r="S17" s="22" t="s">
        <v>36</v>
      </c>
      <c r="T17" s="52">
        <v>45366</v>
      </c>
      <c r="U17" s="52">
        <v>45369</v>
      </c>
      <c r="V17" s="82">
        <f t="shared" si="0"/>
        <v>16</v>
      </c>
      <c r="W17" s="36"/>
      <c r="X17" s="37"/>
      <c r="Y17" s="37"/>
      <c r="Z17" s="36"/>
      <c r="AA17" s="6"/>
      <c r="AB17" s="27"/>
      <c r="AC17" s="27"/>
      <c r="AD17" s="5"/>
    </row>
    <row r="18" spans="1:31" x14ac:dyDescent="0.25">
      <c r="A18" s="15" t="s">
        <v>33</v>
      </c>
      <c r="B18" s="15" t="s">
        <v>34</v>
      </c>
      <c r="C18" s="15" t="s">
        <v>181</v>
      </c>
      <c r="D18" s="15" t="s">
        <v>174</v>
      </c>
      <c r="E18" s="15" t="s">
        <v>18</v>
      </c>
      <c r="F18" s="28" t="s">
        <v>202</v>
      </c>
      <c r="G18" s="53"/>
      <c r="H18" s="53"/>
      <c r="I18" s="53"/>
      <c r="J18" s="29"/>
      <c r="K18" s="31"/>
      <c r="L18" s="32"/>
      <c r="M18" s="32"/>
      <c r="N18" s="31"/>
      <c r="O18" s="33"/>
      <c r="P18" s="34"/>
      <c r="Q18" s="34"/>
      <c r="R18" s="33"/>
      <c r="S18" s="22" t="s">
        <v>36</v>
      </c>
      <c r="T18" s="52">
        <v>45370</v>
      </c>
      <c r="U18" s="52">
        <v>45371</v>
      </c>
      <c r="V18" s="82">
        <f t="shared" si="0"/>
        <v>16</v>
      </c>
      <c r="W18" s="36"/>
      <c r="X18" s="37"/>
      <c r="Y18" s="37"/>
      <c r="Z18" s="36"/>
      <c r="AA18" s="6"/>
      <c r="AB18" s="27"/>
      <c r="AC18" s="27"/>
      <c r="AD18" s="5"/>
    </row>
    <row r="19" spans="1:31" x14ac:dyDescent="0.25">
      <c r="A19" s="15" t="s">
        <v>33</v>
      </c>
      <c r="B19" s="15" t="s">
        <v>34</v>
      </c>
      <c r="C19" s="15" t="s">
        <v>182</v>
      </c>
      <c r="D19" s="15" t="s">
        <v>175</v>
      </c>
      <c r="E19" s="15" t="s">
        <v>18</v>
      </c>
      <c r="F19" s="15" t="s">
        <v>203</v>
      </c>
      <c r="G19" s="53"/>
      <c r="H19" s="53"/>
      <c r="I19" s="53"/>
      <c r="J19" s="29"/>
      <c r="K19" s="31"/>
      <c r="L19" s="32"/>
      <c r="M19" s="32"/>
      <c r="N19" s="31"/>
      <c r="O19" s="33"/>
      <c r="P19" s="34"/>
      <c r="Q19" s="34"/>
      <c r="R19" s="33"/>
      <c r="S19" s="22" t="s">
        <v>36</v>
      </c>
      <c r="T19" s="52">
        <v>45372</v>
      </c>
      <c r="U19" s="52">
        <v>45373</v>
      </c>
      <c r="V19" s="82">
        <f t="shared" si="0"/>
        <v>16</v>
      </c>
      <c r="W19" s="36"/>
      <c r="X19" s="37"/>
      <c r="Y19" s="37"/>
      <c r="Z19" s="36"/>
      <c r="AA19" s="6"/>
      <c r="AB19" s="27"/>
      <c r="AC19" s="27"/>
      <c r="AD19" s="5"/>
    </row>
    <row r="20" spans="1:31" x14ac:dyDescent="0.25">
      <c r="A20" s="15" t="s">
        <v>33</v>
      </c>
      <c r="B20" s="15" t="s">
        <v>34</v>
      </c>
      <c r="C20" s="15" t="s">
        <v>183</v>
      </c>
      <c r="D20" s="15" t="s">
        <v>176</v>
      </c>
      <c r="E20" s="15" t="s">
        <v>18</v>
      </c>
      <c r="F20" s="28" t="s">
        <v>204</v>
      </c>
      <c r="G20" s="53"/>
      <c r="H20" s="53"/>
      <c r="I20" s="53"/>
      <c r="J20" s="29"/>
      <c r="K20" s="31"/>
      <c r="L20" s="32"/>
      <c r="M20" s="32"/>
      <c r="N20" s="31"/>
      <c r="O20" s="33"/>
      <c r="P20" s="34"/>
      <c r="Q20" s="34"/>
      <c r="R20" s="33"/>
      <c r="S20" s="22" t="s">
        <v>36</v>
      </c>
      <c r="T20" s="52">
        <v>45376</v>
      </c>
      <c r="U20" s="52">
        <v>45377</v>
      </c>
      <c r="V20" s="82">
        <f t="shared" si="0"/>
        <v>16</v>
      </c>
      <c r="W20" s="36"/>
      <c r="X20" s="37"/>
      <c r="Y20" s="37"/>
      <c r="Z20" s="36"/>
      <c r="AA20" s="6"/>
      <c r="AB20" s="27"/>
      <c r="AC20" s="27"/>
      <c r="AD20" s="5"/>
    </row>
    <row r="21" spans="1:31" x14ac:dyDescent="0.25">
      <c r="A21" s="15" t="s">
        <v>33</v>
      </c>
      <c r="B21" s="15" t="s">
        <v>34</v>
      </c>
      <c r="C21" s="15" t="s">
        <v>184</v>
      </c>
      <c r="D21" s="15" t="s">
        <v>177</v>
      </c>
      <c r="E21" s="15" t="s">
        <v>18</v>
      </c>
      <c r="F21" s="15" t="s">
        <v>205</v>
      </c>
      <c r="G21" s="53"/>
      <c r="H21" s="53"/>
      <c r="I21" s="53"/>
      <c r="J21" s="29"/>
      <c r="K21" s="31"/>
      <c r="L21" s="32"/>
      <c r="M21" s="32"/>
      <c r="N21" s="31"/>
      <c r="O21" s="33"/>
      <c r="P21" s="34"/>
      <c r="Q21" s="34"/>
      <c r="R21" s="33"/>
      <c r="S21" s="22" t="s">
        <v>36</v>
      </c>
      <c r="T21" s="52">
        <v>45378</v>
      </c>
      <c r="U21" s="52">
        <v>45378</v>
      </c>
      <c r="V21" s="82">
        <f>NETWORKDAYS(T21, U21) * 8</f>
        <v>8</v>
      </c>
      <c r="W21" s="36"/>
      <c r="X21" s="37"/>
      <c r="Y21" s="37"/>
      <c r="Z21" s="36"/>
      <c r="AA21" s="6"/>
      <c r="AB21" s="27"/>
      <c r="AC21" s="27"/>
      <c r="AD21" s="5"/>
    </row>
    <row r="22" spans="1:31" x14ac:dyDescent="0.25">
      <c r="A22" s="15"/>
      <c r="B22" s="15"/>
      <c r="C22" s="15"/>
      <c r="D22" s="15"/>
      <c r="E22" s="15"/>
      <c r="F22" s="15"/>
      <c r="G22" s="53"/>
      <c r="H22" s="53"/>
      <c r="I22" s="53"/>
      <c r="J22" s="29"/>
      <c r="K22" s="31"/>
      <c r="L22" s="32"/>
      <c r="M22" s="32"/>
      <c r="N22" s="31"/>
      <c r="O22" s="33"/>
      <c r="P22" s="34"/>
      <c r="Q22" s="34"/>
      <c r="R22" s="33"/>
      <c r="S22" s="22" t="s">
        <v>36</v>
      </c>
      <c r="T22" s="52">
        <v>45379</v>
      </c>
      <c r="U22" s="52">
        <v>45379</v>
      </c>
      <c r="V22" s="82">
        <f t="shared" si="0"/>
        <v>8</v>
      </c>
      <c r="W22" s="36"/>
      <c r="X22" s="37"/>
      <c r="Y22" s="37"/>
      <c r="Z22" s="36"/>
      <c r="AA22" s="6"/>
      <c r="AB22" s="27"/>
      <c r="AC22" s="27"/>
      <c r="AD22" s="5"/>
    </row>
    <row r="23" spans="1:31" x14ac:dyDescent="0.25">
      <c r="A23" s="28"/>
      <c r="B23" s="28"/>
      <c r="C23" s="28"/>
      <c r="D23" s="28"/>
      <c r="E23" s="28"/>
      <c r="F23" s="28"/>
      <c r="G23" s="53"/>
      <c r="H23" s="53"/>
      <c r="I23" s="53"/>
      <c r="J23" s="29"/>
      <c r="K23" s="31"/>
      <c r="L23" s="32"/>
      <c r="M23" s="32"/>
      <c r="N23" s="31"/>
      <c r="O23" s="33"/>
      <c r="P23" s="34"/>
      <c r="Q23" s="34"/>
      <c r="R23" s="33"/>
      <c r="S23" s="35"/>
      <c r="T23" s="54"/>
      <c r="U23" s="54"/>
      <c r="V23" s="35"/>
      <c r="W23" s="36"/>
      <c r="X23" s="37"/>
      <c r="Y23" s="37"/>
      <c r="Z23" s="36"/>
      <c r="AA23" s="6"/>
      <c r="AB23" s="27"/>
      <c r="AC23" s="27"/>
      <c r="AD23" s="5"/>
    </row>
    <row r="24" spans="1:31" x14ac:dyDescent="0.25">
      <c r="A24" s="15"/>
      <c r="B24" s="15"/>
      <c r="C24" s="15"/>
      <c r="D24" s="15"/>
      <c r="E24" s="15"/>
      <c r="F24" s="15"/>
      <c r="G24" s="53"/>
      <c r="H24" s="53"/>
      <c r="I24" s="53"/>
      <c r="J24" s="29"/>
      <c r="K24" s="31"/>
      <c r="L24" s="32"/>
      <c r="M24" s="32"/>
      <c r="N24" s="31"/>
      <c r="O24" s="33"/>
      <c r="P24" s="34"/>
      <c r="Q24" s="34"/>
      <c r="R24" s="33"/>
      <c r="S24" s="35"/>
      <c r="T24" s="54"/>
      <c r="U24" s="54"/>
      <c r="V24" s="96">
        <f>SUM(V2:V23)</f>
        <v>320</v>
      </c>
      <c r="W24" s="36"/>
      <c r="X24" s="37"/>
      <c r="Y24" s="37"/>
      <c r="Z24" s="36"/>
      <c r="AA24" s="6"/>
      <c r="AB24" s="27"/>
      <c r="AC24" s="27"/>
      <c r="AD24" s="5"/>
      <c r="AE24" s="1">
        <f>SUM(G24:V24)</f>
        <v>320</v>
      </c>
    </row>
    <row r="25" spans="1:31" x14ac:dyDescent="0.25">
      <c r="A25" s="28"/>
      <c r="B25" s="28"/>
      <c r="C25" s="28"/>
      <c r="D25" s="28"/>
      <c r="E25" s="28"/>
      <c r="F25" s="28"/>
      <c r="G25" s="53"/>
      <c r="H25" s="53"/>
      <c r="I25" s="53"/>
      <c r="J25" s="29"/>
      <c r="K25" s="31"/>
      <c r="L25" s="32"/>
      <c r="M25" s="32"/>
      <c r="N25" s="31"/>
      <c r="O25" s="33"/>
      <c r="P25" s="34"/>
      <c r="Q25" s="34"/>
      <c r="R25" s="33"/>
      <c r="S25" s="35"/>
      <c r="T25" s="54"/>
      <c r="U25" s="54"/>
      <c r="V25" s="35"/>
      <c r="W25" s="36"/>
      <c r="X25" s="37"/>
      <c r="Y25" s="37"/>
      <c r="Z25" s="36"/>
      <c r="AA25" s="6"/>
      <c r="AB25" s="27"/>
      <c r="AC25" s="27"/>
      <c r="AD25" s="5"/>
    </row>
    <row r="26" spans="1:31" x14ac:dyDescent="0.25">
      <c r="A26" s="15"/>
      <c r="B26" s="15"/>
      <c r="C26" s="15"/>
      <c r="D26" s="15"/>
      <c r="E26" s="15"/>
      <c r="F26" s="15"/>
      <c r="G26" s="53"/>
      <c r="H26" s="53"/>
      <c r="I26" s="53"/>
      <c r="J26" s="29"/>
      <c r="K26" s="31"/>
      <c r="L26" s="32"/>
      <c r="M26" s="32"/>
      <c r="N26" s="31"/>
      <c r="O26" s="33"/>
      <c r="P26" s="34"/>
      <c r="Q26" s="34"/>
      <c r="R26" s="33"/>
      <c r="S26" s="35"/>
      <c r="T26" s="54"/>
      <c r="U26" s="54"/>
      <c r="V26" s="35"/>
      <c r="W26" s="36"/>
      <c r="X26" s="37"/>
      <c r="Y26" s="37"/>
      <c r="Z26" s="36"/>
      <c r="AA26" s="6"/>
      <c r="AB26" s="27"/>
      <c r="AC26" s="27"/>
      <c r="AD26" s="5"/>
    </row>
    <row r="27" spans="1:31" x14ac:dyDescent="0.25">
      <c r="A27" s="28"/>
      <c r="B27" s="28"/>
      <c r="C27" s="28"/>
      <c r="D27" s="28"/>
      <c r="E27" s="28"/>
      <c r="F27" s="28"/>
      <c r="G27" s="53"/>
      <c r="H27" s="53"/>
      <c r="I27" s="53"/>
      <c r="J27" s="29"/>
      <c r="K27" s="31"/>
      <c r="L27" s="32"/>
      <c r="M27" s="32"/>
      <c r="N27" s="31"/>
      <c r="O27" s="33"/>
      <c r="P27" s="34"/>
      <c r="Q27" s="34"/>
      <c r="R27" s="33"/>
      <c r="S27" s="35"/>
      <c r="T27" s="54"/>
      <c r="U27" s="54"/>
      <c r="V27" s="35"/>
      <c r="W27" s="36"/>
      <c r="X27" s="37"/>
      <c r="Y27" s="37"/>
      <c r="Z27" s="36"/>
      <c r="AA27" s="6"/>
      <c r="AB27" s="27"/>
      <c r="AC27" s="27"/>
      <c r="AD27" s="5"/>
    </row>
    <row r="28" spans="1:31" x14ac:dyDescent="0.25">
      <c r="A28" s="15"/>
      <c r="B28" s="15"/>
      <c r="C28" s="15"/>
      <c r="D28" s="15"/>
      <c r="E28" s="15"/>
      <c r="F28" s="15"/>
      <c r="G28" s="53"/>
      <c r="H28" s="53"/>
      <c r="I28" s="53"/>
      <c r="J28" s="29"/>
      <c r="K28" s="31"/>
      <c r="L28" s="32"/>
      <c r="M28" s="32"/>
      <c r="N28" s="31"/>
      <c r="O28" s="33"/>
      <c r="P28" s="34"/>
      <c r="Q28" s="34"/>
      <c r="R28" s="33"/>
      <c r="S28" s="35"/>
      <c r="T28" s="54"/>
      <c r="U28" s="54"/>
      <c r="V28" s="35"/>
      <c r="W28" s="36"/>
      <c r="X28" s="37"/>
      <c r="Y28" s="37"/>
      <c r="Z28" s="36"/>
      <c r="AA28" s="6"/>
      <c r="AB28" s="27"/>
      <c r="AC28" s="27"/>
      <c r="AD28" s="5"/>
    </row>
    <row r="29" spans="1:31" x14ac:dyDescent="0.25">
      <c r="A29" s="28"/>
      <c r="B29" s="28"/>
      <c r="C29" s="28"/>
      <c r="D29" s="28"/>
      <c r="E29" s="28"/>
      <c r="F29" s="28"/>
      <c r="G29" s="53"/>
      <c r="H29" s="53"/>
      <c r="I29" s="53"/>
      <c r="J29" s="29"/>
      <c r="K29" s="31"/>
      <c r="L29" s="32"/>
      <c r="M29" s="32"/>
      <c r="N29" s="31"/>
      <c r="O29" s="33"/>
      <c r="P29" s="34"/>
      <c r="Q29" s="34"/>
      <c r="R29" s="33"/>
      <c r="S29" s="35"/>
      <c r="T29" s="54"/>
      <c r="U29" s="54"/>
      <c r="V29" s="35"/>
      <c r="W29" s="36"/>
      <c r="X29" s="37"/>
      <c r="Y29" s="37"/>
      <c r="Z29" s="36"/>
      <c r="AA29" s="6"/>
      <c r="AB29" s="27"/>
      <c r="AC29" s="27"/>
      <c r="AD29" s="5"/>
    </row>
    <row r="30" spans="1:31" x14ac:dyDescent="0.25">
      <c r="A30" s="15"/>
      <c r="B30" s="15"/>
      <c r="C30" s="15"/>
      <c r="D30" s="15"/>
      <c r="E30" s="15"/>
      <c r="F30" s="15"/>
      <c r="G30" s="53"/>
      <c r="H30" s="53"/>
      <c r="I30" s="53"/>
      <c r="J30" s="29"/>
      <c r="K30" s="31"/>
      <c r="L30" s="32"/>
      <c r="M30" s="32"/>
      <c r="N30" s="31"/>
      <c r="O30" s="33"/>
      <c r="P30" s="34"/>
      <c r="Q30" s="34"/>
      <c r="R30" s="33"/>
      <c r="S30" s="35"/>
      <c r="T30" s="54"/>
      <c r="U30" s="54"/>
      <c r="V30" s="35"/>
      <c r="W30" s="36"/>
      <c r="X30" s="37"/>
      <c r="Y30" s="37"/>
      <c r="Z30" s="36"/>
      <c r="AA30" s="6"/>
      <c r="AB30" s="27"/>
      <c r="AC30" s="27"/>
      <c r="AD30" s="5"/>
    </row>
    <row r="31" spans="1:31" x14ac:dyDescent="0.25">
      <c r="A31" s="28"/>
      <c r="B31" s="28"/>
      <c r="C31" s="28"/>
      <c r="D31" s="28"/>
      <c r="E31" s="28"/>
      <c r="F31" s="28"/>
      <c r="G31" s="53"/>
      <c r="H31" s="53"/>
      <c r="I31" s="53"/>
      <c r="J31" s="29"/>
      <c r="K31" s="31"/>
      <c r="L31" s="32"/>
      <c r="M31" s="32"/>
      <c r="N31" s="31"/>
      <c r="O31" s="33"/>
      <c r="P31" s="34"/>
      <c r="Q31" s="34"/>
      <c r="R31" s="33"/>
      <c r="S31" s="35"/>
      <c r="T31" s="54"/>
      <c r="U31" s="54"/>
      <c r="V31" s="35"/>
      <c r="W31" s="36"/>
      <c r="X31" s="37"/>
      <c r="Y31" s="37"/>
      <c r="Z31" s="36"/>
      <c r="AA31" s="6"/>
      <c r="AB31" s="27"/>
      <c r="AC31" s="27"/>
      <c r="AD31" s="5"/>
    </row>
    <row r="32" spans="1:31" x14ac:dyDescent="0.25">
      <c r="A32" s="15"/>
      <c r="B32" s="15"/>
      <c r="C32" s="15"/>
      <c r="D32" s="15"/>
      <c r="E32" s="15"/>
      <c r="F32" s="15"/>
      <c r="G32" s="53"/>
      <c r="H32" s="53"/>
      <c r="I32" s="53"/>
      <c r="J32" s="29"/>
      <c r="K32" s="31"/>
      <c r="L32" s="32"/>
      <c r="M32" s="32"/>
      <c r="N32" s="31"/>
      <c r="O32" s="33"/>
      <c r="P32" s="34"/>
      <c r="Q32" s="34"/>
      <c r="R32" s="33"/>
      <c r="S32" s="35"/>
      <c r="T32" s="54"/>
      <c r="U32" s="54"/>
      <c r="V32" s="35"/>
      <c r="W32" s="36"/>
      <c r="X32" s="37"/>
      <c r="Y32" s="37"/>
      <c r="Z32" s="36"/>
      <c r="AA32" s="6"/>
      <c r="AB32" s="27"/>
      <c r="AC32" s="27"/>
      <c r="AD32" s="5"/>
    </row>
    <row r="33" spans="1:30" x14ac:dyDescent="0.25">
      <c r="A33" s="28"/>
      <c r="B33" s="28"/>
      <c r="C33" s="28"/>
      <c r="D33" s="28"/>
      <c r="E33" s="28"/>
      <c r="F33" s="28"/>
      <c r="G33" s="53"/>
      <c r="H33" s="53"/>
      <c r="I33" s="53"/>
      <c r="J33" s="29"/>
      <c r="K33" s="31"/>
      <c r="L33" s="32"/>
      <c r="M33" s="32"/>
      <c r="N33" s="31"/>
      <c r="O33" s="33"/>
      <c r="P33" s="34"/>
      <c r="Q33" s="34"/>
      <c r="R33" s="33"/>
      <c r="S33" s="35"/>
      <c r="T33" s="54"/>
      <c r="U33" s="54"/>
      <c r="V33" s="35"/>
      <c r="W33" s="36"/>
      <c r="X33" s="37"/>
      <c r="Y33" s="37"/>
      <c r="Z33" s="36"/>
      <c r="AA33" s="6"/>
      <c r="AB33" s="27"/>
      <c r="AC33" s="27"/>
      <c r="AD33" s="5"/>
    </row>
    <row r="34" spans="1:30" x14ac:dyDescent="0.25">
      <c r="A34" s="15"/>
      <c r="B34" s="15"/>
      <c r="C34" s="15"/>
      <c r="D34" s="15"/>
      <c r="E34" s="15"/>
      <c r="F34" s="15"/>
      <c r="G34" s="53"/>
      <c r="H34" s="53"/>
      <c r="I34" s="53"/>
      <c r="J34" s="29"/>
      <c r="K34" s="31"/>
      <c r="L34" s="32"/>
      <c r="M34" s="32"/>
      <c r="N34" s="31"/>
      <c r="O34" s="33"/>
      <c r="P34" s="34"/>
      <c r="Q34" s="34"/>
      <c r="R34" s="33"/>
      <c r="S34" s="35"/>
      <c r="T34" s="54"/>
      <c r="U34" s="54"/>
      <c r="V34" s="35"/>
      <c r="W34" s="36"/>
      <c r="X34" s="37"/>
      <c r="Y34" s="37"/>
      <c r="Z34" s="36"/>
      <c r="AA34" s="6"/>
      <c r="AB34" s="27"/>
      <c r="AC34" s="27"/>
      <c r="AD34" s="5"/>
    </row>
    <row r="35" spans="1:30" x14ac:dyDescent="0.25">
      <c r="A35" s="28"/>
      <c r="B35" s="28"/>
      <c r="C35" s="28"/>
      <c r="D35" s="28"/>
      <c r="E35" s="28"/>
      <c r="F35" s="28"/>
      <c r="G35" s="53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54"/>
      <c r="U35" s="54"/>
      <c r="V35" s="35"/>
      <c r="W35" s="36"/>
      <c r="X35" s="37"/>
      <c r="Y35" s="37"/>
      <c r="Z35" s="36"/>
      <c r="AA35" s="6"/>
      <c r="AB35" s="27"/>
      <c r="AC35" s="27"/>
      <c r="AD35" s="5"/>
    </row>
    <row r="36" spans="1:30" x14ac:dyDescent="0.25">
      <c r="A36" s="15"/>
      <c r="B36" s="15"/>
      <c r="C36" s="15"/>
      <c r="D36" s="15"/>
      <c r="E36" s="15"/>
      <c r="F36" s="15"/>
      <c r="G36" s="53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54"/>
      <c r="U36" s="54"/>
      <c r="V36" s="35"/>
      <c r="W36" s="36"/>
      <c r="X36" s="37"/>
      <c r="Y36" s="37"/>
      <c r="Z36" s="36"/>
      <c r="AA36" s="6"/>
      <c r="AB36" s="27"/>
      <c r="AC36" s="27"/>
      <c r="AD36" s="5"/>
    </row>
    <row r="37" spans="1:30" x14ac:dyDescent="0.25">
      <c r="A37" s="28"/>
      <c r="B37" s="28"/>
      <c r="C37" s="28"/>
      <c r="D37" s="28"/>
      <c r="E37" s="28"/>
      <c r="F37" s="28"/>
      <c r="G37" s="53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54"/>
      <c r="U37" s="54"/>
      <c r="V37" s="35"/>
      <c r="W37" s="36"/>
      <c r="X37" s="37"/>
      <c r="Y37" s="37"/>
      <c r="Z37" s="36"/>
      <c r="AA37" s="6"/>
      <c r="AB37" s="27"/>
      <c r="AC37" s="27"/>
      <c r="AD37" s="5"/>
    </row>
    <row r="38" spans="1:30" x14ac:dyDescent="0.25">
      <c r="A38" s="15"/>
      <c r="B38" s="15"/>
      <c r="C38" s="15"/>
      <c r="D38" s="15"/>
      <c r="E38" s="15"/>
      <c r="F38" s="15"/>
      <c r="G38" s="53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54"/>
      <c r="U38" s="54"/>
      <c r="V38" s="35"/>
      <c r="W38" s="36"/>
      <c r="X38" s="37"/>
      <c r="Y38" s="37"/>
      <c r="Z38" s="36"/>
      <c r="AA38" s="6"/>
      <c r="AB38" s="27"/>
      <c r="AC38" s="27"/>
      <c r="AD38" s="5"/>
    </row>
    <row r="39" spans="1:30" x14ac:dyDescent="0.25">
      <c r="A39" s="28"/>
      <c r="B39" s="28"/>
      <c r="C39" s="28"/>
      <c r="D39" s="28"/>
      <c r="E39" s="28"/>
      <c r="F39" s="28"/>
      <c r="G39" s="53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54"/>
      <c r="U39" s="54"/>
      <c r="V39" s="35"/>
      <c r="W39" s="36"/>
      <c r="X39" s="37"/>
      <c r="Y39" s="37"/>
      <c r="Z39" s="36"/>
      <c r="AA39" s="6"/>
      <c r="AB39" s="27"/>
      <c r="AC39" s="27"/>
      <c r="AD39" s="5"/>
    </row>
    <row r="40" spans="1:30" x14ac:dyDescent="0.25">
      <c r="A40" s="15"/>
      <c r="B40" s="15"/>
      <c r="C40" s="15"/>
      <c r="D40" s="15"/>
      <c r="E40" s="15"/>
      <c r="F40" s="15"/>
      <c r="G40" s="53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54"/>
      <c r="U40" s="54"/>
      <c r="V40" s="35"/>
      <c r="W40" s="36"/>
      <c r="X40" s="37"/>
      <c r="Y40" s="37"/>
      <c r="Z40" s="36"/>
      <c r="AA40" s="6"/>
      <c r="AB40" s="27"/>
      <c r="AC40" s="27"/>
      <c r="AD40" s="5"/>
    </row>
    <row r="41" spans="1:30" x14ac:dyDescent="0.25">
      <c r="A41" s="28"/>
      <c r="B41" s="28"/>
      <c r="C41" s="28"/>
      <c r="D41" s="28"/>
      <c r="E41" s="28"/>
      <c r="F41" s="28"/>
      <c r="G41" s="53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54"/>
      <c r="U41" s="54"/>
      <c r="V41" s="35"/>
      <c r="W41" s="36"/>
      <c r="X41" s="37"/>
      <c r="Y41" s="37"/>
      <c r="Z41" s="36"/>
      <c r="AA41" s="6"/>
      <c r="AB41" s="27"/>
      <c r="AC41" s="27"/>
      <c r="AD41" s="5"/>
    </row>
    <row r="42" spans="1:30" x14ac:dyDescent="0.25">
      <c r="A42" s="15"/>
      <c r="B42" s="15"/>
      <c r="C42" s="15"/>
      <c r="D42" s="15"/>
      <c r="E42" s="15"/>
      <c r="F42" s="15"/>
      <c r="G42" s="53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54"/>
      <c r="U42" s="54"/>
      <c r="V42" s="35"/>
      <c r="W42" s="36"/>
      <c r="X42" s="37"/>
      <c r="Y42" s="37"/>
      <c r="Z42" s="36"/>
      <c r="AA42" s="6"/>
      <c r="AB42" s="27"/>
      <c r="AC42" s="27"/>
      <c r="AD42" s="5"/>
    </row>
    <row r="43" spans="1:30" x14ac:dyDescent="0.25">
      <c r="A43" s="28"/>
      <c r="B43" s="28"/>
      <c r="C43" s="28"/>
      <c r="D43" s="28"/>
      <c r="E43" s="28"/>
      <c r="F43" s="28"/>
      <c r="G43" s="53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54"/>
      <c r="U43" s="54"/>
      <c r="V43" s="35"/>
      <c r="W43" s="36"/>
      <c r="X43" s="37"/>
      <c r="Y43" s="37"/>
      <c r="Z43" s="36"/>
      <c r="AA43" s="6"/>
      <c r="AB43" s="27"/>
      <c r="AC43" s="27"/>
      <c r="AD43" s="5"/>
    </row>
    <row r="44" spans="1:30" x14ac:dyDescent="0.25">
      <c r="A44" s="15"/>
      <c r="B44" s="15"/>
      <c r="C44" s="15"/>
      <c r="D44" s="15"/>
      <c r="E44" s="15"/>
      <c r="F44" s="15"/>
      <c r="G44" s="53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54"/>
      <c r="U44" s="54"/>
      <c r="V44" s="35"/>
      <c r="W44" s="36"/>
      <c r="X44" s="37"/>
      <c r="Y44" s="37"/>
      <c r="Z44" s="36"/>
      <c r="AA44" s="6"/>
      <c r="AB44" s="27"/>
      <c r="AC44" s="27"/>
      <c r="AD44" s="5"/>
    </row>
    <row r="45" spans="1:30" x14ac:dyDescent="0.25">
      <c r="A45" s="28"/>
      <c r="B45" s="28"/>
      <c r="C45" s="28"/>
      <c r="D45" s="28"/>
      <c r="E45" s="28"/>
      <c r="F45" s="28"/>
      <c r="G45" s="53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54"/>
      <c r="U45" s="54"/>
      <c r="V45" s="35"/>
      <c r="W45" s="36"/>
      <c r="X45" s="37"/>
      <c r="Y45" s="37"/>
      <c r="Z45" s="36"/>
      <c r="AA45" s="6"/>
      <c r="AB45" s="27"/>
      <c r="AC45" s="27"/>
      <c r="AD45" s="5"/>
    </row>
    <row r="46" spans="1:30" x14ac:dyDescent="0.25">
      <c r="A46" s="15"/>
      <c r="B46" s="15"/>
      <c r="C46" s="15"/>
      <c r="D46" s="15"/>
      <c r="E46" s="15"/>
      <c r="F46" s="15"/>
      <c r="G46" s="53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54"/>
      <c r="U46" s="54"/>
      <c r="V46" s="35"/>
      <c r="W46" s="36"/>
      <c r="X46" s="37"/>
      <c r="Y46" s="37"/>
      <c r="Z46" s="36"/>
      <c r="AA46" s="6"/>
      <c r="AB46" s="27"/>
      <c r="AC46" s="27"/>
      <c r="AD46" s="5"/>
    </row>
    <row r="47" spans="1:30" x14ac:dyDescent="0.25">
      <c r="A47" s="28"/>
      <c r="B47" s="28"/>
      <c r="C47" s="28"/>
      <c r="D47" s="28"/>
      <c r="E47" s="28"/>
      <c r="F47" s="28"/>
      <c r="G47" s="53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54"/>
      <c r="U47" s="54"/>
      <c r="V47" s="35"/>
      <c r="W47" s="36"/>
      <c r="X47" s="37"/>
      <c r="Y47" s="37"/>
      <c r="Z47" s="36"/>
      <c r="AA47" s="6"/>
      <c r="AB47" s="27"/>
      <c r="AC47" s="27"/>
      <c r="AD47" s="5"/>
    </row>
    <row r="48" spans="1:30" x14ac:dyDescent="0.25">
      <c r="A48" s="15"/>
      <c r="B48" s="15"/>
      <c r="C48" s="15"/>
      <c r="D48" s="15"/>
      <c r="E48" s="15"/>
      <c r="F48" s="15"/>
      <c r="G48" s="53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54"/>
      <c r="U48" s="54"/>
      <c r="V48" s="35"/>
      <c r="W48" s="36"/>
      <c r="X48" s="37"/>
      <c r="Y48" s="37"/>
      <c r="Z48" s="36"/>
      <c r="AA48" s="6"/>
      <c r="AB48" s="27"/>
      <c r="AC48" s="27"/>
      <c r="AD48" s="5"/>
    </row>
    <row r="49" spans="1:30" x14ac:dyDescent="0.25">
      <c r="A49" s="28"/>
      <c r="B49" s="28"/>
      <c r="C49" s="28"/>
      <c r="D49" s="28"/>
      <c r="E49" s="28"/>
      <c r="F49" s="28"/>
      <c r="G49" s="53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54"/>
      <c r="U49" s="54"/>
      <c r="V49" s="35"/>
      <c r="W49" s="36"/>
      <c r="X49" s="37"/>
      <c r="Y49" s="37"/>
      <c r="Z49" s="36"/>
      <c r="AA49" s="6"/>
      <c r="AB49" s="27"/>
      <c r="AC49" s="27"/>
      <c r="AD49" s="5"/>
    </row>
    <row r="50" spans="1:30" x14ac:dyDescent="0.25">
      <c r="A50" s="15"/>
      <c r="B50" s="15"/>
      <c r="C50" s="15"/>
      <c r="D50" s="15"/>
      <c r="E50" s="15"/>
      <c r="F50" s="15"/>
      <c r="G50" s="53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54"/>
      <c r="U50" s="54"/>
      <c r="V50" s="35"/>
      <c r="W50" s="36"/>
      <c r="X50" s="37"/>
      <c r="Y50" s="37"/>
      <c r="Z50" s="36"/>
      <c r="AA50" s="6"/>
      <c r="AB50" s="27"/>
      <c r="AC50" s="27"/>
      <c r="AD50" s="5"/>
    </row>
    <row r="51" spans="1:30" x14ac:dyDescent="0.25">
      <c r="A51" s="28"/>
      <c r="B51" s="28"/>
      <c r="C51" s="28"/>
      <c r="D51" s="28"/>
      <c r="E51" s="28"/>
      <c r="F51" s="28"/>
      <c r="G51" s="53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54"/>
      <c r="U51" s="54"/>
      <c r="V51" s="35"/>
      <c r="W51" s="36"/>
      <c r="X51" s="37"/>
      <c r="Y51" s="37"/>
      <c r="Z51" s="36"/>
      <c r="AA51" s="6"/>
      <c r="AB51" s="27"/>
      <c r="AC51" s="27"/>
      <c r="AD51" s="5"/>
    </row>
    <row r="52" spans="1:30" x14ac:dyDescent="0.25">
      <c r="A52" s="15"/>
      <c r="B52" s="15"/>
      <c r="C52" s="15"/>
      <c r="D52" s="15"/>
      <c r="E52" s="15"/>
      <c r="F52" s="15"/>
      <c r="G52" s="53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54"/>
      <c r="U52" s="54"/>
      <c r="V52" s="35"/>
      <c r="W52" s="36"/>
      <c r="X52" s="37"/>
      <c r="Y52" s="37"/>
      <c r="Z52" s="36"/>
      <c r="AA52" s="6"/>
      <c r="AB52" s="27"/>
      <c r="AC52" s="27"/>
      <c r="AD52" s="5"/>
    </row>
    <row r="53" spans="1:30" x14ac:dyDescent="0.25">
      <c r="A53" s="28"/>
      <c r="B53" s="28"/>
      <c r="C53" s="28"/>
      <c r="D53" s="28"/>
      <c r="E53" s="28"/>
      <c r="F53" s="28"/>
      <c r="G53" s="53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54"/>
      <c r="U53" s="54"/>
      <c r="V53" s="35"/>
      <c r="W53" s="36"/>
      <c r="X53" s="37"/>
      <c r="Y53" s="37"/>
      <c r="Z53" s="36"/>
      <c r="AA53" s="6"/>
      <c r="AB53" s="27"/>
      <c r="AC53" s="27"/>
      <c r="AD53" s="5"/>
    </row>
    <row r="54" spans="1:30" x14ac:dyDescent="0.25">
      <c r="A54" s="15"/>
      <c r="B54" s="15"/>
      <c r="C54" s="15"/>
      <c r="D54" s="15"/>
      <c r="E54" s="15"/>
      <c r="F54" s="15"/>
      <c r="G54" s="53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54"/>
      <c r="U54" s="54"/>
      <c r="V54" s="35"/>
      <c r="W54" s="36"/>
      <c r="X54" s="37"/>
      <c r="Y54" s="37"/>
      <c r="Z54" s="36"/>
      <c r="AA54" s="6"/>
      <c r="AB54" s="27"/>
      <c r="AC54" s="27"/>
      <c r="AD54" s="5"/>
    </row>
    <row r="55" spans="1:30" x14ac:dyDescent="0.25">
      <c r="A55" s="28"/>
      <c r="B55" s="28"/>
      <c r="C55" s="28"/>
      <c r="D55" s="28"/>
      <c r="E55" s="28"/>
      <c r="F55" s="28"/>
      <c r="G55" s="53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54"/>
      <c r="U55" s="54"/>
      <c r="V55" s="35"/>
      <c r="W55" s="36"/>
      <c r="X55" s="37"/>
      <c r="Y55" s="37"/>
      <c r="Z55" s="36"/>
      <c r="AA55" s="6"/>
      <c r="AB55" s="27"/>
      <c r="AC55" s="27"/>
      <c r="AD55" s="5"/>
    </row>
    <row r="56" spans="1:30" x14ac:dyDescent="0.25">
      <c r="A56" s="15"/>
      <c r="B56" s="15"/>
      <c r="C56" s="15"/>
      <c r="D56" s="15"/>
      <c r="E56" s="15"/>
      <c r="F56" s="15"/>
      <c r="G56" s="53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54"/>
      <c r="U56" s="54"/>
      <c r="V56" s="35"/>
      <c r="W56" s="36"/>
      <c r="X56" s="37"/>
      <c r="Y56" s="37"/>
      <c r="Z56" s="36"/>
      <c r="AA56" s="6"/>
      <c r="AB56" s="27"/>
      <c r="AC56" s="27"/>
      <c r="AD56" s="5"/>
    </row>
    <row r="57" spans="1:30" x14ac:dyDescent="0.25">
      <c r="A57" s="28"/>
      <c r="B57" s="28"/>
      <c r="C57" s="28"/>
      <c r="D57" s="28"/>
      <c r="E57" s="28"/>
      <c r="F57" s="28"/>
      <c r="G57" s="53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54"/>
      <c r="U57" s="54"/>
      <c r="V57" s="35"/>
      <c r="W57" s="36"/>
      <c r="X57" s="37"/>
      <c r="Y57" s="37"/>
      <c r="Z57" s="36"/>
      <c r="AA57" s="6"/>
      <c r="AB57" s="27"/>
      <c r="AC57" s="27"/>
      <c r="AD57" s="5"/>
    </row>
    <row r="58" spans="1:30" x14ac:dyDescent="0.25">
      <c r="A58" s="15"/>
      <c r="B58" s="15"/>
      <c r="C58" s="15"/>
      <c r="D58" s="15"/>
      <c r="E58" s="15"/>
      <c r="F58" s="15"/>
      <c r="G58" s="53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54"/>
      <c r="U58" s="54"/>
      <c r="V58" s="35"/>
      <c r="W58" s="36"/>
      <c r="X58" s="37"/>
      <c r="Y58" s="37"/>
      <c r="Z58" s="36"/>
      <c r="AA58" s="6"/>
      <c r="AB58" s="27"/>
      <c r="AC58" s="27"/>
      <c r="AD58" s="5"/>
    </row>
    <row r="59" spans="1:30" x14ac:dyDescent="0.25">
      <c r="A59" s="28"/>
      <c r="B59" s="28"/>
      <c r="C59" s="28"/>
      <c r="D59" s="28"/>
      <c r="E59" s="28"/>
      <c r="F59" s="28"/>
      <c r="G59" s="53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54"/>
      <c r="U59" s="54"/>
      <c r="V59" s="35"/>
      <c r="W59" s="36"/>
      <c r="X59" s="37"/>
      <c r="Y59" s="37"/>
      <c r="Z59" s="36"/>
      <c r="AA59" s="6"/>
      <c r="AB59" s="27"/>
      <c r="AC59" s="27"/>
      <c r="AD59" s="5"/>
    </row>
    <row r="60" spans="1:30" x14ac:dyDescent="0.25">
      <c r="A60" s="15"/>
      <c r="B60" s="15"/>
      <c r="C60" s="15"/>
      <c r="D60" s="15"/>
      <c r="E60" s="15"/>
      <c r="F60" s="15"/>
      <c r="G60" s="53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54"/>
      <c r="U60" s="54"/>
      <c r="V60" s="35"/>
      <c r="W60" s="36"/>
      <c r="X60" s="37"/>
      <c r="Y60" s="37"/>
      <c r="Z60" s="36"/>
      <c r="AA60" s="6"/>
      <c r="AB60" s="27"/>
      <c r="AC60" s="27"/>
      <c r="AD60" s="5"/>
    </row>
    <row r="61" spans="1:30" x14ac:dyDescent="0.25">
      <c r="A61" s="28"/>
      <c r="B61" s="28"/>
      <c r="C61" s="28"/>
      <c r="D61" s="28"/>
      <c r="E61" s="28"/>
      <c r="F61" s="28"/>
      <c r="G61" s="53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54"/>
      <c r="U61" s="54"/>
      <c r="V61" s="35"/>
      <c r="W61" s="36"/>
      <c r="X61" s="37"/>
      <c r="Y61" s="37"/>
      <c r="Z61" s="36"/>
      <c r="AA61" s="6"/>
      <c r="AB61" s="27"/>
      <c r="AC61" s="27"/>
      <c r="AD61" s="5"/>
    </row>
    <row r="62" spans="1:30" x14ac:dyDescent="0.25">
      <c r="A62" s="15"/>
      <c r="B62" s="15"/>
      <c r="C62" s="15"/>
      <c r="D62" s="15"/>
      <c r="E62" s="15"/>
      <c r="F62" s="15"/>
      <c r="G62" s="53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54"/>
      <c r="U62" s="54"/>
      <c r="V62" s="35"/>
      <c r="W62" s="36"/>
      <c r="X62" s="37"/>
      <c r="Y62" s="37"/>
      <c r="Z62" s="36"/>
      <c r="AA62" s="6"/>
      <c r="AB62" s="27"/>
      <c r="AC62" s="27"/>
      <c r="AD62" s="5"/>
    </row>
    <row r="63" spans="1:30" x14ac:dyDescent="0.25">
      <c r="A63" s="28"/>
      <c r="B63" s="28"/>
      <c r="C63" s="28"/>
      <c r="D63" s="28"/>
      <c r="E63" s="28"/>
      <c r="F63" s="28"/>
      <c r="G63" s="53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54"/>
      <c r="U63" s="54"/>
      <c r="V63" s="35"/>
      <c r="W63" s="36"/>
      <c r="X63" s="37"/>
      <c r="Y63" s="37"/>
      <c r="Z63" s="36"/>
      <c r="AA63" s="6"/>
      <c r="AB63" s="27"/>
      <c r="AC63" s="27"/>
      <c r="AD63" s="5"/>
    </row>
    <row r="64" spans="1:30" x14ac:dyDescent="0.25">
      <c r="A64" s="15"/>
      <c r="B64" s="15"/>
      <c r="C64" s="15"/>
      <c r="D64" s="15"/>
      <c r="E64" s="15"/>
      <c r="F64" s="15"/>
      <c r="G64" s="53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54"/>
      <c r="U64" s="54"/>
      <c r="V64" s="35"/>
      <c r="W64" s="36"/>
      <c r="X64" s="37"/>
      <c r="Y64" s="37"/>
      <c r="Z64" s="36"/>
      <c r="AA64" s="6"/>
      <c r="AB64" s="27"/>
      <c r="AC64" s="27"/>
      <c r="AD64" s="5"/>
    </row>
    <row r="65" spans="1:30" x14ac:dyDescent="0.25">
      <c r="A65" s="28"/>
      <c r="B65" s="28"/>
      <c r="C65" s="28"/>
      <c r="D65" s="28"/>
      <c r="E65" s="28"/>
      <c r="F65" s="28"/>
      <c r="G65" s="53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54"/>
      <c r="U65" s="54"/>
      <c r="V65" s="35"/>
      <c r="W65" s="36"/>
      <c r="X65" s="37"/>
      <c r="Y65" s="37"/>
      <c r="Z65" s="36"/>
      <c r="AA65" s="6"/>
      <c r="AB65" s="27"/>
      <c r="AC65" s="27"/>
      <c r="AD65" s="5"/>
    </row>
    <row r="66" spans="1:30" x14ac:dyDescent="0.25">
      <c r="A66" s="15"/>
      <c r="B66" s="15"/>
      <c r="C66" s="15"/>
      <c r="D66" s="15"/>
      <c r="E66" s="15"/>
      <c r="F66" s="15"/>
      <c r="G66" s="53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54"/>
      <c r="U66" s="54"/>
      <c r="V66" s="35"/>
      <c r="W66" s="36"/>
      <c r="X66" s="37"/>
      <c r="Y66" s="37"/>
      <c r="Z66" s="36"/>
      <c r="AA66" s="6"/>
      <c r="AB66" s="27"/>
      <c r="AC66" s="27"/>
      <c r="AD66" s="5"/>
    </row>
    <row r="67" spans="1:30" x14ac:dyDescent="0.25">
      <c r="A67" s="28"/>
      <c r="B67" s="28"/>
      <c r="C67" s="28"/>
      <c r="D67" s="28"/>
      <c r="E67" s="28"/>
      <c r="F67" s="28"/>
      <c r="G67" s="53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54"/>
      <c r="U67" s="54"/>
      <c r="V67" s="35"/>
      <c r="W67" s="36"/>
      <c r="X67" s="37"/>
      <c r="Y67" s="37"/>
      <c r="Z67" s="36"/>
      <c r="AA67" s="6"/>
      <c r="AB67" s="27"/>
      <c r="AC67" s="27"/>
      <c r="AD67" s="5"/>
    </row>
    <row r="68" spans="1:30" x14ac:dyDescent="0.25">
      <c r="A68" s="15"/>
      <c r="B68" s="15"/>
      <c r="C68" s="15"/>
      <c r="D68" s="15"/>
      <c r="E68" s="15"/>
      <c r="F68" s="15"/>
      <c r="G68" s="53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54"/>
      <c r="U68" s="54"/>
      <c r="V68" s="35"/>
      <c r="W68" s="36"/>
      <c r="X68" s="37"/>
      <c r="Y68" s="37"/>
      <c r="Z68" s="36"/>
      <c r="AA68" s="6"/>
      <c r="AB68" s="27"/>
      <c r="AC68" s="27"/>
      <c r="AD68" s="5"/>
    </row>
    <row r="69" spans="1:30" x14ac:dyDescent="0.25">
      <c r="A69" s="28"/>
      <c r="B69" s="28"/>
      <c r="C69" s="28"/>
      <c r="D69" s="28"/>
      <c r="E69" s="28"/>
      <c r="F69" s="28"/>
      <c r="G69" s="53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54"/>
      <c r="U69" s="54"/>
      <c r="V69" s="35"/>
      <c r="W69" s="36"/>
      <c r="X69" s="37"/>
      <c r="Y69" s="37"/>
      <c r="Z69" s="36"/>
      <c r="AA69" s="6"/>
      <c r="AB69" s="27"/>
      <c r="AC69" s="27"/>
      <c r="AD69" s="5"/>
    </row>
    <row r="70" spans="1:30" x14ac:dyDescent="0.25">
      <c r="A70" s="15"/>
      <c r="B70" s="15"/>
      <c r="C70" s="15"/>
      <c r="D70" s="15"/>
      <c r="E70" s="15"/>
      <c r="F70" s="15"/>
      <c r="G70" s="53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54"/>
      <c r="U70" s="54"/>
      <c r="V70" s="35"/>
      <c r="W70" s="36"/>
      <c r="X70" s="37"/>
      <c r="Y70" s="37"/>
      <c r="Z70" s="36"/>
      <c r="AA70" s="6"/>
      <c r="AB70" s="27"/>
      <c r="AC70" s="27"/>
      <c r="AD70" s="5"/>
    </row>
    <row r="71" spans="1:30" x14ac:dyDescent="0.25">
      <c r="A71" s="28"/>
      <c r="B71" s="28"/>
      <c r="C71" s="28"/>
      <c r="D71" s="28"/>
      <c r="E71" s="28"/>
      <c r="F71" s="28"/>
      <c r="G71" s="53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54"/>
      <c r="U71" s="54"/>
      <c r="V71" s="35"/>
      <c r="W71" s="36"/>
      <c r="X71" s="37"/>
      <c r="Y71" s="37"/>
      <c r="Z71" s="36"/>
      <c r="AA71" s="6"/>
      <c r="AB71" s="27"/>
      <c r="AC71" s="27"/>
      <c r="AD71" s="5"/>
    </row>
    <row r="72" spans="1:30" x14ac:dyDescent="0.25">
      <c r="A72" s="15"/>
      <c r="B72" s="15"/>
      <c r="C72" s="15"/>
      <c r="D72" s="15"/>
      <c r="E72" s="15"/>
      <c r="F72" s="15"/>
      <c r="G72" s="53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54"/>
      <c r="U72" s="54"/>
      <c r="V72" s="35"/>
      <c r="W72" s="36"/>
      <c r="X72" s="37"/>
      <c r="Y72" s="37"/>
      <c r="Z72" s="36"/>
      <c r="AA72" s="6"/>
      <c r="AB72" s="27"/>
      <c r="AC72" s="27"/>
      <c r="AD72" s="5"/>
    </row>
    <row r="73" spans="1:30" x14ac:dyDescent="0.25">
      <c r="A73" s="28"/>
      <c r="B73" s="28"/>
      <c r="C73" s="28"/>
      <c r="D73" s="28"/>
      <c r="E73" s="28"/>
      <c r="F73" s="28"/>
      <c r="G73" s="53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54"/>
      <c r="U73" s="54"/>
      <c r="V73" s="35"/>
      <c r="W73" s="36"/>
      <c r="X73" s="37"/>
      <c r="Y73" s="37"/>
      <c r="Z73" s="36"/>
      <c r="AA73" s="6"/>
      <c r="AB73" s="27"/>
      <c r="AC73" s="27"/>
      <c r="AD73" s="5"/>
    </row>
    <row r="74" spans="1:30" x14ac:dyDescent="0.25">
      <c r="A74" s="15"/>
      <c r="B74" s="15"/>
      <c r="C74" s="15"/>
      <c r="D74" s="15"/>
      <c r="E74" s="15"/>
      <c r="F74" s="15"/>
      <c r="G74" s="53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54"/>
      <c r="U74" s="54"/>
      <c r="V74" s="35"/>
      <c r="W74" s="36"/>
      <c r="X74" s="37"/>
      <c r="Y74" s="37"/>
      <c r="Z74" s="36"/>
      <c r="AA74" s="6"/>
      <c r="AB74" s="27"/>
      <c r="AC74" s="27"/>
      <c r="AD74" s="5"/>
    </row>
    <row r="75" spans="1:30" x14ac:dyDescent="0.25">
      <c r="A75" s="38"/>
      <c r="B75" s="38"/>
      <c r="C75" s="38"/>
      <c r="D75" s="38"/>
      <c r="E75" s="38"/>
      <c r="F75" s="38"/>
      <c r="G75" s="55"/>
      <c r="H75" s="55"/>
      <c r="I75" s="55"/>
      <c r="J75" s="39"/>
      <c r="K75" s="41"/>
      <c r="L75" s="42"/>
      <c r="M75" s="42"/>
      <c r="N75" s="41"/>
      <c r="O75" s="43"/>
      <c r="P75" s="44"/>
      <c r="Q75" s="44"/>
      <c r="R75" s="43"/>
      <c r="S75" s="35"/>
      <c r="T75" s="54"/>
      <c r="U75" s="54"/>
      <c r="V75" s="35"/>
      <c r="W75" s="48"/>
      <c r="X75" s="49"/>
      <c r="Y75" s="49"/>
      <c r="Z75" s="48"/>
      <c r="AA75" s="4"/>
      <c r="AB75" s="50"/>
      <c r="AC75" s="50"/>
      <c r="AD75" s="3"/>
    </row>
    <row r="76" spans="1:30" x14ac:dyDescent="0.25">
      <c r="S76" s="45"/>
      <c r="T76" s="56"/>
      <c r="U76" s="56"/>
      <c r="V76" s="45"/>
    </row>
  </sheetData>
  <phoneticPr fontId="6" type="noConversion"/>
  <dataValidations count="3">
    <dataValidation type="list" allowBlank="1" showInputMessage="1" showErrorMessage="1" sqref="G2:G75 O2:O75 K2:K75 W2:W75 AA2:AA75 S2:S76" xr:uid="{EDF95384-DDAC-5D4B-8C6C-32DCD530F0A6}">
      <formula1>Lista_Nomes</formula1>
    </dataValidation>
    <dataValidation type="whole" allowBlank="1" showInputMessage="1" showErrorMessage="1" sqref="J2:J75 Z2:Z75 AD2:AD75 R2:R75 N2:N75 V2:V76" xr:uid="{DEE4AC7E-9B56-2B49-A66C-3008064E40C9}">
      <formula1>1</formula1>
      <formula2>50000</formula2>
    </dataValidation>
    <dataValidation type="date" allowBlank="1" showInputMessage="1" showErrorMessage="1" sqref="H2:I75 X2:Y75 L2:M75 P2:Q75 AB2:AC75 T2:U76" xr:uid="{9A73B438-BADA-2546-8537-3EDCEFC36866}">
      <formula1>44927</formula1>
      <formula2>55153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1"/>
  <sheetViews>
    <sheetView showGridLines="0" zoomScale="90" zoomScaleNormal="90" workbookViewId="0">
      <pane ySplit="1" topLeftCell="A2" activePane="bottomLeft" state="frozen"/>
      <selection activeCell="A2" sqref="A2"/>
      <selection pane="bottomLeft" activeCell="F39" sqref="F39"/>
    </sheetView>
  </sheetViews>
  <sheetFormatPr defaultColWidth="12" defaultRowHeight="14.5" x14ac:dyDescent="0.25"/>
  <cols>
    <col min="1" max="1" width="11.125" style="1" bestFit="1" customWidth="1"/>
    <col min="2" max="2" width="9.5" style="1" bestFit="1" customWidth="1"/>
    <col min="3" max="3" width="11.5" style="107" bestFit="1" customWidth="1"/>
    <col min="4" max="4" width="13.125" style="107" bestFit="1" customWidth="1"/>
    <col min="5" max="5" width="17.125" style="107" bestFit="1" customWidth="1"/>
    <col min="6" max="6" width="95.375" style="1" customWidth="1"/>
    <col min="7" max="7" width="15.125" style="1" bestFit="1" customWidth="1"/>
    <col min="8" max="9" width="15.5" style="1" bestFit="1" customWidth="1"/>
    <col min="10" max="10" width="13.5" style="1" bestFit="1" customWidth="1"/>
    <col min="11" max="11" width="40" style="1" bestFit="1" customWidth="1"/>
    <col min="12" max="13" width="15.5" style="1" bestFit="1" customWidth="1"/>
    <col min="14" max="14" width="7.875" style="1" bestFit="1" customWidth="1"/>
    <col min="15" max="15" width="43.5" style="1" bestFit="1" customWidth="1"/>
    <col min="16" max="17" width="15.5" style="1" bestFit="1" customWidth="1"/>
    <col min="18" max="18" width="13.5" style="76" bestFit="1" customWidth="1"/>
    <col min="19" max="19" width="44.5" style="1" bestFit="1" customWidth="1"/>
    <col min="20" max="21" width="15.5" style="1" bestFit="1" customWidth="1"/>
    <col min="22" max="22" width="13.5" style="1" bestFit="1" customWidth="1"/>
    <col min="23" max="23" width="28.5" style="1" bestFit="1" customWidth="1"/>
    <col min="24" max="25" width="15.5" style="1" bestFit="1" customWidth="1"/>
    <col min="26" max="26" width="13.5" style="76" bestFit="1" customWidth="1"/>
    <col min="27" max="27" width="13.5" style="1" bestFit="1" customWidth="1"/>
    <col min="28" max="28" width="7.125" style="1" bestFit="1" customWidth="1"/>
    <col min="29" max="29" width="5.125" style="1" bestFit="1" customWidth="1"/>
    <col min="30" max="30" width="13.5" style="1" bestFit="1" customWidth="1"/>
    <col min="31" max="16384" width="12" style="1"/>
  </cols>
  <sheetData>
    <row r="1" spans="1:31" s="2" customFormat="1" ht="29" x14ac:dyDescent="0.25">
      <c r="A1" s="7" t="s">
        <v>0</v>
      </c>
      <c r="B1" s="7" t="s">
        <v>1</v>
      </c>
      <c r="C1" s="103" t="s">
        <v>2</v>
      </c>
      <c r="D1" s="103" t="s">
        <v>3</v>
      </c>
      <c r="E1" s="103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77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85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1" x14ac:dyDescent="0.25">
      <c r="A2" s="15" t="s">
        <v>37</v>
      </c>
      <c r="B2" s="15" t="s">
        <v>38</v>
      </c>
      <c r="C2" s="104" t="s">
        <v>17</v>
      </c>
      <c r="D2" s="104" t="s">
        <v>206</v>
      </c>
      <c r="E2" s="104" t="s">
        <v>18</v>
      </c>
      <c r="F2" s="15" t="s">
        <v>208</v>
      </c>
      <c r="G2" s="16"/>
      <c r="H2" s="17"/>
      <c r="I2" s="17"/>
      <c r="J2" s="16"/>
      <c r="K2" s="18"/>
      <c r="L2" s="19"/>
      <c r="M2" s="19"/>
      <c r="N2" s="18"/>
      <c r="O2" s="20" t="s">
        <v>39</v>
      </c>
      <c r="P2" s="21">
        <v>45352</v>
      </c>
      <c r="Q2" s="21">
        <v>45366</v>
      </c>
      <c r="R2" s="79">
        <f>NETWORKDAYS(P2, Q2) * 8</f>
        <v>88</v>
      </c>
      <c r="S2" s="24" t="s">
        <v>40</v>
      </c>
      <c r="T2" s="19">
        <v>45352</v>
      </c>
      <c r="U2" s="19">
        <v>45379</v>
      </c>
      <c r="V2" s="24">
        <f>NETWORKDAYS(T2, U2) * 8</f>
        <v>160</v>
      </c>
      <c r="W2" s="84" t="s">
        <v>41</v>
      </c>
      <c r="X2" s="57">
        <v>45352</v>
      </c>
      <c r="Y2" s="57">
        <v>45366</v>
      </c>
      <c r="Z2" s="86">
        <f>NETWORKDAYS(X2, Y2) * 8</f>
        <v>88</v>
      </c>
      <c r="AA2" s="6"/>
      <c r="AB2" s="27"/>
      <c r="AC2" s="27"/>
      <c r="AD2" s="5"/>
    </row>
    <row r="3" spans="1:31" x14ac:dyDescent="0.25">
      <c r="A3" s="28" t="s">
        <v>37</v>
      </c>
      <c r="B3" s="15" t="s">
        <v>38</v>
      </c>
      <c r="C3" s="105" t="s">
        <v>17</v>
      </c>
      <c r="D3" s="105" t="s">
        <v>207</v>
      </c>
      <c r="E3" s="105" t="s">
        <v>18</v>
      </c>
      <c r="F3" s="28" t="s">
        <v>209</v>
      </c>
      <c r="G3" s="16"/>
      <c r="H3" s="17"/>
      <c r="I3" s="17"/>
      <c r="J3" s="16"/>
      <c r="K3" s="18"/>
      <c r="L3" s="19"/>
      <c r="M3" s="19"/>
      <c r="N3" s="18"/>
      <c r="O3" s="20" t="s">
        <v>39</v>
      </c>
      <c r="P3" s="21">
        <v>45367</v>
      </c>
      <c r="Q3" s="21">
        <v>45379</v>
      </c>
      <c r="R3" s="79">
        <f>NETWORKDAYS(P3, Q3) * 8</f>
        <v>72</v>
      </c>
      <c r="S3" s="24" t="str">
        <f>UPPER("Pedro Afonso Ferreira Haupenthal")</f>
        <v>PEDRO AFONSO FERREIRA HAUPENTHAL</v>
      </c>
      <c r="T3" s="19">
        <v>45352</v>
      </c>
      <c r="U3" s="19">
        <v>45379</v>
      </c>
      <c r="V3" s="24">
        <f>NETWORKDAYS(T3, U3) * 8</f>
        <v>160</v>
      </c>
      <c r="W3" s="84" t="s">
        <v>41</v>
      </c>
      <c r="X3" s="57">
        <v>45367</v>
      </c>
      <c r="Y3" s="57">
        <v>45379</v>
      </c>
      <c r="Z3" s="86">
        <f>NETWORKDAYS(X3, Y3) * 8</f>
        <v>72</v>
      </c>
      <c r="AA3" s="6"/>
      <c r="AB3" s="27"/>
      <c r="AC3" s="27"/>
      <c r="AD3" s="5"/>
    </row>
    <row r="4" spans="1:31" x14ac:dyDescent="0.25">
      <c r="A4" s="15"/>
      <c r="B4" s="15"/>
      <c r="C4" s="104"/>
      <c r="D4" s="104"/>
      <c r="E4" s="104"/>
      <c r="F4" s="15"/>
      <c r="G4" s="16"/>
      <c r="H4" s="17"/>
      <c r="I4" s="17"/>
      <c r="J4" s="29"/>
      <c r="K4" s="31"/>
      <c r="L4" s="32"/>
      <c r="M4" s="32"/>
      <c r="N4" s="31"/>
      <c r="O4" s="33"/>
      <c r="P4" s="34"/>
      <c r="Q4" s="34"/>
      <c r="R4" s="79"/>
      <c r="S4" s="24"/>
      <c r="T4" s="23"/>
      <c r="U4" s="23"/>
      <c r="V4" s="24"/>
      <c r="W4" s="36"/>
      <c r="X4" s="57"/>
      <c r="Y4" s="57"/>
      <c r="Z4" s="86"/>
      <c r="AA4" s="6"/>
      <c r="AB4" s="27"/>
      <c r="AC4" s="27"/>
      <c r="AD4" s="5"/>
    </row>
    <row r="5" spans="1:31" x14ac:dyDescent="0.25">
      <c r="A5" s="28"/>
      <c r="B5" s="28"/>
      <c r="C5" s="105"/>
      <c r="D5" s="105"/>
      <c r="E5" s="105"/>
      <c r="F5" s="71"/>
      <c r="G5" s="16"/>
      <c r="H5" s="17"/>
      <c r="I5" s="17"/>
      <c r="J5" s="29"/>
      <c r="K5" s="31"/>
      <c r="L5" s="32"/>
      <c r="M5" s="32"/>
      <c r="N5" s="31"/>
      <c r="O5" s="33"/>
      <c r="P5" s="34"/>
      <c r="Q5" s="34"/>
      <c r="R5" s="79">
        <f>SUM(R2:R4)</f>
        <v>160</v>
      </c>
      <c r="S5" s="24"/>
      <c r="T5" s="23"/>
      <c r="U5" s="23"/>
      <c r="V5" s="24">
        <f>SUM(V2:V4)</f>
        <v>320</v>
      </c>
      <c r="W5" s="36"/>
      <c r="X5" s="57"/>
      <c r="Y5" s="57"/>
      <c r="Z5" s="86">
        <f>SUM(Z2:Z4)</f>
        <v>160</v>
      </c>
      <c r="AA5" s="6"/>
      <c r="AB5" s="27"/>
      <c r="AC5" s="27"/>
      <c r="AD5" s="5"/>
      <c r="AE5" s="1">
        <f>SUM(G5:Z5)</f>
        <v>640</v>
      </c>
    </row>
    <row r="6" spans="1:31" x14ac:dyDescent="0.25">
      <c r="A6" s="15"/>
      <c r="B6" s="15"/>
      <c r="C6" s="104"/>
      <c r="D6" s="104"/>
      <c r="E6" s="104"/>
      <c r="F6" s="15"/>
      <c r="G6" s="16"/>
      <c r="H6" s="17"/>
      <c r="I6" s="17"/>
      <c r="J6" s="29"/>
      <c r="K6" s="31"/>
      <c r="L6" s="32"/>
      <c r="M6" s="32"/>
      <c r="N6" s="31"/>
      <c r="O6" s="33"/>
      <c r="P6" s="34"/>
      <c r="Q6" s="34"/>
      <c r="R6" s="79"/>
      <c r="S6" s="24"/>
      <c r="T6" s="23"/>
      <c r="U6" s="23"/>
      <c r="V6" s="24"/>
      <c r="W6" s="36"/>
      <c r="X6" s="57"/>
      <c r="Y6" s="57"/>
      <c r="Z6" s="86"/>
      <c r="AA6" s="6"/>
      <c r="AB6" s="27"/>
      <c r="AC6" s="27"/>
      <c r="AD6" s="5"/>
    </row>
    <row r="7" spans="1:31" x14ac:dyDescent="0.25">
      <c r="A7" s="28"/>
      <c r="B7" s="28"/>
      <c r="C7" s="105"/>
      <c r="D7" s="105"/>
      <c r="E7" s="105"/>
      <c r="F7" s="28"/>
      <c r="G7" s="16"/>
      <c r="H7" s="53"/>
      <c r="I7" s="53"/>
      <c r="J7" s="29"/>
      <c r="K7" s="31"/>
      <c r="L7" s="32"/>
      <c r="M7" s="32"/>
      <c r="N7" s="31"/>
      <c r="O7" s="33"/>
      <c r="P7" s="34"/>
      <c r="Q7" s="34"/>
      <c r="R7" s="79"/>
      <c r="S7" s="24"/>
      <c r="T7" s="23"/>
      <c r="U7" s="23"/>
      <c r="V7" s="24"/>
      <c r="W7" s="36"/>
      <c r="X7" s="57"/>
      <c r="Y7" s="57"/>
      <c r="Z7" s="86"/>
      <c r="AA7" s="6"/>
      <c r="AB7" s="27"/>
      <c r="AC7" s="27"/>
      <c r="AD7" s="5"/>
    </row>
    <row r="8" spans="1:31" x14ac:dyDescent="0.25">
      <c r="A8" s="15"/>
      <c r="B8" s="15"/>
      <c r="C8" s="104"/>
      <c r="D8" s="104"/>
      <c r="E8" s="104"/>
      <c r="F8" s="15"/>
      <c r="G8" s="16"/>
      <c r="H8" s="53"/>
      <c r="I8" s="53"/>
      <c r="J8" s="29"/>
      <c r="K8" s="31"/>
      <c r="L8" s="32"/>
      <c r="M8" s="32"/>
      <c r="N8" s="31"/>
      <c r="O8" s="33"/>
      <c r="P8" s="34"/>
      <c r="Q8" s="34"/>
      <c r="R8" s="79"/>
      <c r="S8" s="24"/>
      <c r="T8" s="23"/>
      <c r="U8" s="23"/>
      <c r="V8" s="24"/>
      <c r="W8" s="36"/>
      <c r="X8" s="57"/>
      <c r="Y8" s="57"/>
      <c r="Z8" s="86"/>
      <c r="AA8" s="6"/>
      <c r="AB8" s="27"/>
      <c r="AC8" s="27"/>
      <c r="AD8" s="5"/>
    </row>
    <row r="9" spans="1:31" x14ac:dyDescent="0.25">
      <c r="A9" s="28"/>
      <c r="B9" s="28"/>
      <c r="C9" s="105"/>
      <c r="D9" s="105"/>
      <c r="E9" s="105"/>
      <c r="F9" s="28"/>
      <c r="G9" s="16"/>
      <c r="H9" s="53"/>
      <c r="I9" s="53"/>
      <c r="J9" s="29"/>
      <c r="K9" s="31"/>
      <c r="L9" s="32"/>
      <c r="M9" s="32"/>
      <c r="N9" s="31"/>
      <c r="O9" s="33"/>
      <c r="P9" s="34"/>
      <c r="Q9" s="34"/>
      <c r="R9" s="79"/>
      <c r="S9" s="24"/>
      <c r="T9" s="23"/>
      <c r="U9" s="23"/>
      <c r="V9" s="24"/>
      <c r="W9" s="36"/>
      <c r="X9" s="57"/>
      <c r="Y9" s="57"/>
      <c r="Z9" s="86"/>
      <c r="AA9" s="6"/>
      <c r="AB9" s="27"/>
      <c r="AC9" s="27"/>
      <c r="AD9" s="5"/>
    </row>
    <row r="10" spans="1:31" x14ac:dyDescent="0.25">
      <c r="A10" s="15"/>
      <c r="B10" s="15"/>
      <c r="C10" s="104"/>
      <c r="D10" s="104"/>
      <c r="E10" s="104"/>
      <c r="F10" s="15"/>
      <c r="G10" s="16"/>
      <c r="H10" s="53"/>
      <c r="I10" s="53"/>
      <c r="J10" s="29"/>
      <c r="K10" s="31"/>
      <c r="L10" s="32"/>
      <c r="M10" s="32"/>
      <c r="N10" s="31"/>
      <c r="O10" s="33"/>
      <c r="P10" s="34"/>
      <c r="Q10" s="34"/>
      <c r="R10" s="79"/>
      <c r="S10" s="24"/>
      <c r="T10" s="23"/>
      <c r="U10" s="23"/>
      <c r="V10" s="24"/>
      <c r="W10" s="36"/>
      <c r="X10" s="57"/>
      <c r="Y10" s="57"/>
      <c r="Z10" s="86"/>
      <c r="AA10" s="6"/>
      <c r="AB10" s="27"/>
      <c r="AC10" s="27"/>
      <c r="AD10" s="5"/>
    </row>
    <row r="11" spans="1:31" x14ac:dyDescent="0.25">
      <c r="A11" s="28"/>
      <c r="B11" s="28"/>
      <c r="C11" s="105"/>
      <c r="D11" s="105"/>
      <c r="E11" s="105"/>
      <c r="F11" s="28"/>
      <c r="G11" s="16"/>
      <c r="H11" s="53"/>
      <c r="I11" s="53"/>
      <c r="J11" s="29"/>
      <c r="K11" s="31"/>
      <c r="L11" s="32"/>
      <c r="M11" s="32"/>
      <c r="N11" s="31"/>
      <c r="O11" s="33"/>
      <c r="P11" s="34"/>
      <c r="Q11" s="34"/>
      <c r="R11" s="79"/>
      <c r="S11" s="24"/>
      <c r="T11" s="23"/>
      <c r="U11" s="23"/>
      <c r="V11" s="24"/>
      <c r="W11" s="36"/>
      <c r="X11" s="57"/>
      <c r="Y11" s="57"/>
      <c r="Z11" s="86"/>
      <c r="AA11" s="6"/>
      <c r="AB11" s="27"/>
      <c r="AC11" s="27"/>
      <c r="AD11" s="5"/>
    </row>
    <row r="12" spans="1:31" x14ac:dyDescent="0.25">
      <c r="A12" s="15"/>
      <c r="B12" s="15"/>
      <c r="C12" s="104"/>
      <c r="D12" s="104"/>
      <c r="E12" s="104"/>
      <c r="F12" s="15"/>
      <c r="G12" s="16"/>
      <c r="H12" s="53"/>
      <c r="I12" s="53"/>
      <c r="J12" s="29"/>
      <c r="K12" s="31"/>
      <c r="L12" s="32"/>
      <c r="M12" s="32"/>
      <c r="N12" s="31"/>
      <c r="O12" s="33"/>
      <c r="P12" s="34"/>
      <c r="Q12" s="34"/>
      <c r="R12" s="79"/>
      <c r="S12" s="24"/>
      <c r="T12" s="23"/>
      <c r="U12" s="23"/>
      <c r="V12" s="24"/>
      <c r="W12" s="36"/>
      <c r="X12" s="57"/>
      <c r="Y12" s="57"/>
      <c r="Z12" s="86"/>
      <c r="AA12" s="6"/>
      <c r="AB12" s="27"/>
      <c r="AC12" s="27"/>
      <c r="AD12" s="5"/>
    </row>
    <row r="13" spans="1:31" x14ac:dyDescent="0.25">
      <c r="A13" s="28"/>
      <c r="B13" s="28"/>
      <c r="C13" s="105"/>
      <c r="D13" s="105"/>
      <c r="E13" s="105"/>
      <c r="F13" s="28"/>
      <c r="G13" s="16"/>
      <c r="H13" s="53"/>
      <c r="I13" s="53"/>
      <c r="J13" s="29"/>
      <c r="K13" s="31"/>
      <c r="L13" s="32"/>
      <c r="M13" s="32"/>
      <c r="N13" s="31"/>
      <c r="O13" s="33"/>
      <c r="P13" s="34"/>
      <c r="Q13" s="34"/>
      <c r="R13" s="79"/>
      <c r="S13" s="24"/>
      <c r="T13" s="23"/>
      <c r="U13" s="23"/>
      <c r="V13" s="24"/>
      <c r="W13" s="36"/>
      <c r="X13" s="57"/>
      <c r="Y13" s="57"/>
      <c r="Z13" s="86"/>
      <c r="AA13" s="6"/>
      <c r="AB13" s="27"/>
      <c r="AC13" s="27"/>
      <c r="AD13" s="5"/>
    </row>
    <row r="14" spans="1:31" x14ac:dyDescent="0.25">
      <c r="A14" s="15"/>
      <c r="B14" s="15"/>
      <c r="C14" s="104"/>
      <c r="D14" s="104"/>
      <c r="E14" s="104"/>
      <c r="F14" s="15"/>
      <c r="G14" s="16"/>
      <c r="H14" s="53"/>
      <c r="I14" s="53"/>
      <c r="J14" s="29"/>
      <c r="K14" s="31"/>
      <c r="L14" s="32"/>
      <c r="M14" s="32"/>
      <c r="N14" s="31"/>
      <c r="O14" s="33"/>
      <c r="P14" s="34"/>
      <c r="Q14" s="34"/>
      <c r="R14" s="79"/>
      <c r="S14" s="24"/>
      <c r="T14" s="23"/>
      <c r="U14" s="23"/>
      <c r="V14" s="24"/>
      <c r="W14" s="36"/>
      <c r="X14" s="57"/>
      <c r="Y14" s="57"/>
      <c r="Z14" s="86"/>
      <c r="AA14" s="6"/>
      <c r="AB14" s="27"/>
      <c r="AC14" s="27"/>
      <c r="AD14" s="5"/>
    </row>
    <row r="15" spans="1:31" x14ac:dyDescent="0.25">
      <c r="A15" s="28"/>
      <c r="B15" s="28"/>
      <c r="C15" s="105"/>
      <c r="D15" s="105"/>
      <c r="E15" s="105"/>
      <c r="F15" s="28"/>
      <c r="G15" s="16"/>
      <c r="H15" s="53"/>
      <c r="I15" s="53"/>
      <c r="J15" s="29"/>
      <c r="K15" s="31"/>
      <c r="L15" s="32"/>
      <c r="M15" s="32"/>
      <c r="N15" s="31"/>
      <c r="O15" s="33"/>
      <c r="P15" s="34"/>
      <c r="Q15" s="34"/>
      <c r="R15" s="79"/>
      <c r="S15" s="24"/>
      <c r="T15" s="23"/>
      <c r="U15" s="23"/>
      <c r="V15" s="24"/>
      <c r="W15" s="36"/>
      <c r="X15" s="57"/>
      <c r="Y15" s="57"/>
      <c r="Z15" s="86"/>
      <c r="AA15" s="6"/>
      <c r="AB15" s="27"/>
      <c r="AC15" s="27"/>
      <c r="AD15" s="5"/>
    </row>
    <row r="16" spans="1:31" x14ac:dyDescent="0.25">
      <c r="A16" s="15"/>
      <c r="B16" s="15"/>
      <c r="C16" s="104"/>
      <c r="D16" s="104"/>
      <c r="E16" s="104"/>
      <c r="F16" s="15"/>
      <c r="G16" s="16"/>
      <c r="H16" s="53"/>
      <c r="I16" s="53"/>
      <c r="J16" s="29"/>
      <c r="K16" s="31"/>
      <c r="L16" s="32"/>
      <c r="M16" s="32"/>
      <c r="N16" s="31"/>
      <c r="O16" s="33"/>
      <c r="P16" s="34"/>
      <c r="Q16" s="34"/>
      <c r="R16" s="79"/>
      <c r="S16" s="24"/>
      <c r="T16" s="23"/>
      <c r="U16" s="23"/>
      <c r="V16" s="24"/>
      <c r="W16" s="36"/>
      <c r="X16" s="57"/>
      <c r="Y16" s="57"/>
      <c r="Z16" s="86"/>
      <c r="AA16" s="6"/>
      <c r="AB16" s="27"/>
      <c r="AC16" s="27"/>
      <c r="AD16" s="5"/>
    </row>
    <row r="17" spans="1:30" x14ac:dyDescent="0.25">
      <c r="A17" s="28"/>
      <c r="B17" s="28"/>
      <c r="C17" s="105"/>
      <c r="D17" s="105"/>
      <c r="E17" s="105"/>
      <c r="F17" s="28"/>
      <c r="G17" s="16"/>
      <c r="H17" s="53"/>
      <c r="I17" s="53"/>
      <c r="J17" s="29"/>
      <c r="K17" s="31"/>
      <c r="L17" s="32"/>
      <c r="M17" s="32"/>
      <c r="N17" s="31"/>
      <c r="O17" s="33"/>
      <c r="P17" s="34"/>
      <c r="Q17" s="34"/>
      <c r="R17" s="79"/>
      <c r="S17" s="24"/>
      <c r="T17" s="23"/>
      <c r="U17" s="23"/>
      <c r="V17" s="24"/>
      <c r="W17" s="36"/>
      <c r="X17" s="57"/>
      <c r="Y17" s="57"/>
      <c r="Z17" s="86"/>
      <c r="AA17" s="6"/>
      <c r="AB17" s="27"/>
      <c r="AC17" s="27"/>
      <c r="AD17" s="5"/>
    </row>
    <row r="18" spans="1:30" x14ac:dyDescent="0.25">
      <c r="A18" s="15"/>
      <c r="B18" s="15"/>
      <c r="C18" s="104"/>
      <c r="D18" s="104"/>
      <c r="E18" s="104"/>
      <c r="F18" s="15"/>
      <c r="G18" s="16"/>
      <c r="H18" s="53"/>
      <c r="I18" s="53"/>
      <c r="J18" s="29"/>
      <c r="K18" s="31"/>
      <c r="L18" s="32"/>
      <c r="M18" s="32"/>
      <c r="N18" s="31"/>
      <c r="O18" s="33"/>
      <c r="P18" s="34"/>
      <c r="Q18" s="34"/>
      <c r="R18" s="79"/>
      <c r="S18" s="24"/>
      <c r="T18" s="23"/>
      <c r="U18" s="23"/>
      <c r="V18" s="24"/>
      <c r="W18" s="36"/>
      <c r="X18" s="57"/>
      <c r="Y18" s="57"/>
      <c r="Z18" s="86"/>
      <c r="AA18" s="6"/>
      <c r="AB18" s="27"/>
      <c r="AC18" s="27"/>
      <c r="AD18" s="5"/>
    </row>
    <row r="19" spans="1:30" x14ac:dyDescent="0.25">
      <c r="A19" s="28"/>
      <c r="B19" s="28"/>
      <c r="C19" s="105"/>
      <c r="D19" s="105"/>
      <c r="E19" s="105"/>
      <c r="F19" s="28"/>
      <c r="G19" s="16"/>
      <c r="H19" s="53"/>
      <c r="I19" s="53"/>
      <c r="J19" s="29"/>
      <c r="K19" s="31"/>
      <c r="L19" s="32"/>
      <c r="M19" s="32"/>
      <c r="N19" s="31"/>
      <c r="O19" s="33"/>
      <c r="P19" s="34"/>
      <c r="Q19" s="34"/>
      <c r="R19" s="79"/>
      <c r="S19" s="24"/>
      <c r="T19" s="23"/>
      <c r="U19" s="23"/>
      <c r="V19" s="24"/>
      <c r="W19" s="36"/>
      <c r="X19" s="57"/>
      <c r="Y19" s="57"/>
      <c r="Z19" s="86"/>
      <c r="AA19" s="6"/>
      <c r="AB19" s="27"/>
      <c r="AC19" s="27"/>
      <c r="AD19" s="5"/>
    </row>
    <row r="20" spans="1:30" x14ac:dyDescent="0.25">
      <c r="A20" s="15"/>
      <c r="B20" s="15"/>
      <c r="C20" s="104"/>
      <c r="D20" s="104"/>
      <c r="E20" s="104"/>
      <c r="F20" s="15"/>
      <c r="G20" s="16"/>
      <c r="H20" s="53"/>
      <c r="I20" s="53"/>
      <c r="J20" s="29"/>
      <c r="K20" s="31"/>
      <c r="L20" s="32"/>
      <c r="M20" s="32"/>
      <c r="N20" s="31"/>
      <c r="O20" s="33"/>
      <c r="P20" s="34"/>
      <c r="Q20" s="34"/>
      <c r="R20" s="79"/>
      <c r="S20" s="24"/>
      <c r="T20" s="23"/>
      <c r="U20" s="23"/>
      <c r="V20" s="24"/>
      <c r="W20" s="36"/>
      <c r="X20" s="57"/>
      <c r="Y20" s="57"/>
      <c r="Z20" s="86"/>
      <c r="AA20" s="6"/>
      <c r="AB20" s="27"/>
      <c r="AC20" s="27"/>
      <c r="AD20" s="5"/>
    </row>
    <row r="21" spans="1:30" x14ac:dyDescent="0.25">
      <c r="A21" s="28"/>
      <c r="B21" s="28"/>
      <c r="C21" s="105"/>
      <c r="D21" s="105"/>
      <c r="E21" s="105"/>
      <c r="F21" s="28"/>
      <c r="G21" s="16"/>
      <c r="H21" s="53"/>
      <c r="I21" s="53"/>
      <c r="J21" s="29"/>
      <c r="K21" s="31"/>
      <c r="L21" s="32"/>
      <c r="M21" s="32"/>
      <c r="N21" s="31"/>
      <c r="O21" s="33"/>
      <c r="P21" s="34"/>
      <c r="Q21" s="34"/>
      <c r="R21" s="79"/>
      <c r="S21" s="24"/>
      <c r="T21" s="23"/>
      <c r="U21" s="23"/>
      <c r="V21" s="24"/>
      <c r="W21" s="36"/>
      <c r="X21" s="57"/>
      <c r="Y21" s="57"/>
      <c r="Z21" s="86"/>
      <c r="AA21" s="6"/>
      <c r="AB21" s="27"/>
      <c r="AC21" s="27"/>
      <c r="AD21" s="5"/>
    </row>
    <row r="22" spans="1:30" x14ac:dyDescent="0.25">
      <c r="A22" s="15"/>
      <c r="B22" s="15"/>
      <c r="C22" s="104"/>
      <c r="D22" s="104"/>
      <c r="E22" s="104"/>
      <c r="F22" s="15"/>
      <c r="G22" s="16"/>
      <c r="H22" s="53"/>
      <c r="I22" s="53"/>
      <c r="J22" s="29"/>
      <c r="K22" s="31"/>
      <c r="L22" s="32"/>
      <c r="M22" s="32"/>
      <c r="N22" s="31"/>
      <c r="O22" s="33"/>
      <c r="P22" s="34"/>
      <c r="Q22" s="34"/>
      <c r="R22" s="79"/>
      <c r="S22" s="24"/>
      <c r="T22" s="23"/>
      <c r="U22" s="23"/>
      <c r="V22" s="24"/>
      <c r="W22" s="36"/>
      <c r="X22" s="57"/>
      <c r="Y22" s="57"/>
      <c r="Z22" s="86"/>
      <c r="AA22" s="6"/>
      <c r="AB22" s="27"/>
      <c r="AC22" s="27"/>
      <c r="AD22" s="5"/>
    </row>
    <row r="23" spans="1:30" x14ac:dyDescent="0.25">
      <c r="A23" s="28"/>
      <c r="B23" s="28"/>
      <c r="C23" s="105"/>
      <c r="D23" s="105"/>
      <c r="E23" s="105"/>
      <c r="F23" s="28"/>
      <c r="G23" s="16"/>
      <c r="H23" s="53"/>
      <c r="I23" s="53"/>
      <c r="J23" s="29"/>
      <c r="K23" s="31"/>
      <c r="L23" s="32"/>
      <c r="M23" s="32"/>
      <c r="N23" s="31"/>
      <c r="O23" s="33"/>
      <c r="P23" s="34"/>
      <c r="Q23" s="34"/>
      <c r="R23" s="79"/>
      <c r="S23" s="24"/>
      <c r="T23" s="23"/>
      <c r="U23" s="23"/>
      <c r="V23" s="24"/>
      <c r="W23" s="36"/>
      <c r="X23" s="57"/>
      <c r="Y23" s="57"/>
      <c r="Z23" s="86"/>
      <c r="AA23" s="6"/>
      <c r="AB23" s="27"/>
      <c r="AC23" s="27"/>
      <c r="AD23" s="5"/>
    </row>
    <row r="24" spans="1:30" x14ac:dyDescent="0.25">
      <c r="A24" s="15"/>
      <c r="B24" s="15"/>
      <c r="C24" s="104"/>
      <c r="D24" s="104"/>
      <c r="E24" s="104"/>
      <c r="F24" s="15"/>
      <c r="G24" s="16"/>
      <c r="H24" s="53"/>
      <c r="I24" s="53"/>
      <c r="J24" s="29"/>
      <c r="K24" s="31"/>
      <c r="L24" s="32"/>
      <c r="M24" s="32"/>
      <c r="N24" s="31"/>
      <c r="O24" s="33"/>
      <c r="P24" s="34"/>
      <c r="Q24" s="34"/>
      <c r="R24" s="79"/>
      <c r="S24" s="24"/>
      <c r="T24" s="23"/>
      <c r="U24" s="23"/>
      <c r="V24" s="24"/>
      <c r="W24" s="36"/>
      <c r="X24" s="57"/>
      <c r="Y24" s="57"/>
      <c r="Z24" s="86"/>
      <c r="AA24" s="6"/>
      <c r="AB24" s="27"/>
      <c r="AC24" s="27"/>
      <c r="AD24" s="5"/>
    </row>
    <row r="25" spans="1:30" x14ac:dyDescent="0.25">
      <c r="A25" s="28"/>
      <c r="B25" s="28"/>
      <c r="C25" s="105"/>
      <c r="D25" s="105"/>
      <c r="E25" s="105"/>
      <c r="F25" s="28"/>
      <c r="G25" s="16"/>
      <c r="H25" s="53"/>
      <c r="I25" s="53"/>
      <c r="J25" s="29"/>
      <c r="K25" s="31"/>
      <c r="L25" s="32"/>
      <c r="M25" s="32"/>
      <c r="N25" s="31"/>
      <c r="O25" s="33"/>
      <c r="P25" s="34"/>
      <c r="Q25" s="34"/>
      <c r="R25" s="79"/>
      <c r="S25" s="24"/>
      <c r="T25" s="23"/>
      <c r="U25" s="23"/>
      <c r="V25" s="24"/>
      <c r="W25" s="36"/>
      <c r="X25" s="57"/>
      <c r="Y25" s="57"/>
      <c r="Z25" s="86"/>
      <c r="AA25" s="6"/>
      <c r="AB25" s="27"/>
      <c r="AC25" s="27"/>
      <c r="AD25" s="5"/>
    </row>
    <row r="26" spans="1:30" x14ac:dyDescent="0.25">
      <c r="A26" s="15"/>
      <c r="B26" s="15"/>
      <c r="C26" s="104"/>
      <c r="D26" s="104"/>
      <c r="E26" s="104"/>
      <c r="F26" s="15"/>
      <c r="G26" s="16"/>
      <c r="H26" s="53"/>
      <c r="I26" s="53"/>
      <c r="J26" s="29"/>
      <c r="K26" s="31"/>
      <c r="L26" s="32"/>
      <c r="M26" s="32"/>
      <c r="N26" s="31"/>
      <c r="O26" s="33"/>
      <c r="P26" s="34"/>
      <c r="Q26" s="34"/>
      <c r="R26" s="79"/>
      <c r="S26" s="24"/>
      <c r="T26" s="23"/>
      <c r="U26" s="23"/>
      <c r="V26" s="24"/>
      <c r="W26" s="36"/>
      <c r="X26" s="57"/>
      <c r="Y26" s="57"/>
      <c r="Z26" s="86"/>
      <c r="AA26" s="6"/>
      <c r="AB26" s="27"/>
      <c r="AC26" s="27"/>
      <c r="AD26" s="5"/>
    </row>
    <row r="27" spans="1:30" x14ac:dyDescent="0.25">
      <c r="A27" s="28"/>
      <c r="B27" s="28"/>
      <c r="C27" s="105"/>
      <c r="D27" s="105"/>
      <c r="E27" s="105"/>
      <c r="F27" s="28"/>
      <c r="G27" s="16"/>
      <c r="H27" s="53"/>
      <c r="I27" s="53"/>
      <c r="J27" s="29"/>
      <c r="K27" s="31"/>
      <c r="L27" s="32"/>
      <c r="M27" s="32"/>
      <c r="N27" s="31"/>
      <c r="O27" s="33"/>
      <c r="P27" s="34"/>
      <c r="Q27" s="34"/>
      <c r="R27" s="79"/>
      <c r="S27" s="24"/>
      <c r="T27" s="23"/>
      <c r="U27" s="23"/>
      <c r="V27" s="24"/>
      <c r="W27" s="36"/>
      <c r="X27" s="57"/>
      <c r="Y27" s="57"/>
      <c r="Z27" s="86"/>
      <c r="AA27" s="6"/>
      <c r="AB27" s="27"/>
      <c r="AC27" s="27"/>
      <c r="AD27" s="5"/>
    </row>
    <row r="28" spans="1:30" x14ac:dyDescent="0.25">
      <c r="A28" s="15"/>
      <c r="B28" s="15"/>
      <c r="C28" s="104"/>
      <c r="D28" s="104"/>
      <c r="E28" s="104"/>
      <c r="F28" s="15"/>
      <c r="G28" s="16"/>
      <c r="H28" s="53"/>
      <c r="I28" s="53"/>
      <c r="J28" s="29"/>
      <c r="K28" s="31"/>
      <c r="L28" s="32"/>
      <c r="M28" s="32"/>
      <c r="N28" s="31"/>
      <c r="O28" s="33"/>
      <c r="P28" s="34"/>
      <c r="Q28" s="34"/>
      <c r="R28" s="79"/>
      <c r="S28" s="24"/>
      <c r="T28" s="23"/>
      <c r="U28" s="23"/>
      <c r="V28" s="24"/>
      <c r="W28" s="36"/>
      <c r="X28" s="57"/>
      <c r="Y28" s="57"/>
      <c r="Z28" s="86"/>
      <c r="AA28" s="6"/>
      <c r="AB28" s="27"/>
      <c r="AC28" s="27"/>
      <c r="AD28" s="5"/>
    </row>
    <row r="29" spans="1:30" x14ac:dyDescent="0.25">
      <c r="A29" s="28"/>
      <c r="B29" s="28"/>
      <c r="C29" s="105"/>
      <c r="D29" s="105"/>
      <c r="E29" s="105"/>
      <c r="F29" s="28"/>
      <c r="G29" s="16"/>
      <c r="H29" s="53"/>
      <c r="I29" s="53"/>
      <c r="J29" s="29"/>
      <c r="K29" s="31"/>
      <c r="L29" s="32"/>
      <c r="M29" s="32"/>
      <c r="N29" s="31"/>
      <c r="O29" s="33"/>
      <c r="P29" s="34"/>
      <c r="Q29" s="34"/>
      <c r="R29" s="79"/>
      <c r="S29" s="24"/>
      <c r="T29" s="23"/>
      <c r="U29" s="23"/>
      <c r="V29" s="24"/>
      <c r="W29" s="36"/>
      <c r="X29" s="57"/>
      <c r="Y29" s="57"/>
      <c r="Z29" s="86"/>
      <c r="AA29" s="6"/>
      <c r="AB29" s="27"/>
      <c r="AC29" s="27"/>
      <c r="AD29" s="5"/>
    </row>
    <row r="30" spans="1:30" x14ac:dyDescent="0.25">
      <c r="A30" s="15"/>
      <c r="B30" s="15"/>
      <c r="C30" s="104"/>
      <c r="D30" s="104"/>
      <c r="E30" s="104"/>
      <c r="F30" s="15"/>
      <c r="G30" s="16"/>
      <c r="H30" s="53"/>
      <c r="I30" s="53"/>
      <c r="J30" s="29"/>
      <c r="K30" s="31"/>
      <c r="L30" s="32"/>
      <c r="M30" s="32"/>
      <c r="N30" s="31"/>
      <c r="O30" s="33"/>
      <c r="P30" s="34"/>
      <c r="Q30" s="34"/>
      <c r="R30" s="79"/>
      <c r="S30" s="24"/>
      <c r="T30" s="23"/>
      <c r="U30" s="23"/>
      <c r="V30" s="24"/>
      <c r="W30" s="36"/>
      <c r="X30" s="57"/>
      <c r="Y30" s="57"/>
      <c r="Z30" s="86"/>
      <c r="AA30" s="6"/>
      <c r="AB30" s="27"/>
      <c r="AC30" s="27"/>
      <c r="AD30" s="5"/>
    </row>
    <row r="31" spans="1:30" x14ac:dyDescent="0.25">
      <c r="A31" s="28"/>
      <c r="B31" s="28"/>
      <c r="C31" s="105"/>
      <c r="D31" s="105"/>
      <c r="E31" s="105"/>
      <c r="F31" s="28"/>
      <c r="G31" s="16"/>
      <c r="H31" s="53"/>
      <c r="I31" s="53"/>
      <c r="J31" s="29"/>
      <c r="K31" s="31"/>
      <c r="L31" s="32"/>
      <c r="M31" s="32"/>
      <c r="N31" s="31"/>
      <c r="O31" s="33"/>
      <c r="P31" s="34"/>
      <c r="Q31" s="34"/>
      <c r="R31" s="79"/>
      <c r="S31" s="24"/>
      <c r="T31" s="23"/>
      <c r="U31" s="23"/>
      <c r="V31" s="24"/>
      <c r="W31" s="36"/>
      <c r="X31" s="57"/>
      <c r="Y31" s="57"/>
      <c r="Z31" s="86"/>
      <c r="AA31" s="6"/>
      <c r="AB31" s="27"/>
      <c r="AC31" s="27"/>
      <c r="AD31" s="5"/>
    </row>
    <row r="32" spans="1:30" x14ac:dyDescent="0.25">
      <c r="A32" s="15"/>
      <c r="B32" s="15"/>
      <c r="C32" s="104"/>
      <c r="D32" s="104"/>
      <c r="E32" s="104"/>
      <c r="F32" s="15"/>
      <c r="G32" s="16"/>
      <c r="H32" s="53"/>
      <c r="I32" s="53"/>
      <c r="J32" s="29"/>
      <c r="K32" s="31"/>
      <c r="L32" s="32"/>
      <c r="M32" s="32"/>
      <c r="N32" s="31"/>
      <c r="O32" s="33"/>
      <c r="P32" s="34"/>
      <c r="Q32" s="34"/>
      <c r="R32" s="79"/>
      <c r="S32" s="24"/>
      <c r="T32" s="23"/>
      <c r="U32" s="23"/>
      <c r="V32" s="24"/>
      <c r="W32" s="36"/>
      <c r="X32" s="57"/>
      <c r="Y32" s="57"/>
      <c r="Z32" s="86"/>
      <c r="AA32" s="6"/>
      <c r="AB32" s="27"/>
      <c r="AC32" s="27"/>
      <c r="AD32" s="5"/>
    </row>
    <row r="33" spans="1:30" x14ac:dyDescent="0.25">
      <c r="A33" s="28"/>
      <c r="B33" s="28"/>
      <c r="C33" s="105"/>
      <c r="D33" s="105"/>
      <c r="E33" s="105"/>
      <c r="F33" s="28"/>
      <c r="G33" s="16"/>
      <c r="H33" s="53"/>
      <c r="I33" s="53"/>
      <c r="J33" s="29"/>
      <c r="K33" s="31"/>
      <c r="L33" s="32"/>
      <c r="M33" s="32"/>
      <c r="N33" s="31"/>
      <c r="O33" s="33"/>
      <c r="P33" s="34"/>
      <c r="Q33" s="34"/>
      <c r="R33" s="79"/>
      <c r="S33" s="24"/>
      <c r="T33" s="23"/>
      <c r="U33" s="23"/>
      <c r="V33" s="24"/>
      <c r="W33" s="36"/>
      <c r="X33" s="57"/>
      <c r="Y33" s="57"/>
      <c r="Z33" s="86"/>
      <c r="AA33" s="6"/>
      <c r="AB33" s="27"/>
      <c r="AC33" s="27"/>
      <c r="AD33" s="5"/>
    </row>
    <row r="34" spans="1:30" x14ac:dyDescent="0.25">
      <c r="A34" s="15"/>
      <c r="B34" s="15"/>
      <c r="C34" s="104"/>
      <c r="D34" s="104"/>
      <c r="E34" s="104"/>
      <c r="F34" s="15"/>
      <c r="G34" s="16"/>
      <c r="H34" s="53"/>
      <c r="I34" s="53"/>
      <c r="J34" s="29"/>
      <c r="K34" s="31"/>
      <c r="L34" s="32"/>
      <c r="M34" s="32"/>
      <c r="N34" s="31"/>
      <c r="O34" s="33"/>
      <c r="P34" s="34"/>
      <c r="Q34" s="34"/>
      <c r="R34" s="79"/>
      <c r="S34" s="24"/>
      <c r="T34" s="23"/>
      <c r="U34" s="23"/>
      <c r="V34" s="24"/>
      <c r="W34" s="36"/>
      <c r="X34" s="57"/>
      <c r="Y34" s="57"/>
      <c r="Z34" s="86"/>
      <c r="AA34" s="6"/>
      <c r="AB34" s="27"/>
      <c r="AC34" s="27"/>
      <c r="AD34" s="5"/>
    </row>
    <row r="35" spans="1:30" x14ac:dyDescent="0.25">
      <c r="A35" s="28"/>
      <c r="B35" s="28"/>
      <c r="C35" s="105"/>
      <c r="D35" s="105"/>
      <c r="E35" s="105"/>
      <c r="F35" s="28"/>
      <c r="G35" s="16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79"/>
      <c r="S35" s="24"/>
      <c r="T35" s="23"/>
      <c r="U35" s="23"/>
      <c r="V35" s="24"/>
      <c r="W35" s="36"/>
      <c r="X35" s="57"/>
      <c r="Y35" s="57"/>
      <c r="Z35" s="86"/>
      <c r="AA35" s="6"/>
      <c r="AB35" s="27"/>
      <c r="AC35" s="27"/>
      <c r="AD35" s="5"/>
    </row>
    <row r="36" spans="1:30" x14ac:dyDescent="0.25">
      <c r="A36" s="15"/>
      <c r="B36" s="15"/>
      <c r="C36" s="104"/>
      <c r="D36" s="104"/>
      <c r="E36" s="104"/>
      <c r="F36" s="15"/>
      <c r="G36" s="16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79"/>
      <c r="S36" s="24"/>
      <c r="T36" s="23"/>
      <c r="U36" s="23"/>
      <c r="V36" s="24"/>
      <c r="W36" s="36"/>
      <c r="X36" s="57"/>
      <c r="Y36" s="57"/>
      <c r="Z36" s="86"/>
      <c r="AA36" s="6"/>
      <c r="AB36" s="27"/>
      <c r="AC36" s="27"/>
      <c r="AD36" s="5"/>
    </row>
    <row r="37" spans="1:30" x14ac:dyDescent="0.25">
      <c r="A37" s="28"/>
      <c r="B37" s="28"/>
      <c r="C37" s="105"/>
      <c r="D37" s="105"/>
      <c r="E37" s="105"/>
      <c r="F37" s="28"/>
      <c r="G37" s="16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79"/>
      <c r="S37" s="24"/>
      <c r="T37" s="23"/>
      <c r="U37" s="23"/>
      <c r="V37" s="24"/>
      <c r="W37" s="36"/>
      <c r="X37" s="57"/>
      <c r="Y37" s="57"/>
      <c r="Z37" s="86"/>
      <c r="AA37" s="6"/>
      <c r="AB37" s="27"/>
      <c r="AC37" s="27"/>
      <c r="AD37" s="5"/>
    </row>
    <row r="38" spans="1:30" x14ac:dyDescent="0.25">
      <c r="A38" s="15"/>
      <c r="B38" s="15"/>
      <c r="C38" s="104"/>
      <c r="D38" s="104"/>
      <c r="E38" s="104"/>
      <c r="F38" s="15"/>
      <c r="G38" s="16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79"/>
      <c r="S38" s="24"/>
      <c r="T38" s="23"/>
      <c r="U38" s="23"/>
      <c r="V38" s="24"/>
      <c r="W38" s="36"/>
      <c r="X38" s="57"/>
      <c r="Y38" s="57"/>
      <c r="Z38" s="86"/>
      <c r="AA38" s="6"/>
      <c r="AB38" s="27"/>
      <c r="AC38" s="27"/>
      <c r="AD38" s="5"/>
    </row>
    <row r="39" spans="1:30" x14ac:dyDescent="0.25">
      <c r="A39" s="28"/>
      <c r="B39" s="28"/>
      <c r="C39" s="105"/>
      <c r="D39" s="105"/>
      <c r="E39" s="105"/>
      <c r="F39" s="28"/>
      <c r="G39" s="16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79"/>
      <c r="S39" s="24"/>
      <c r="T39" s="23"/>
      <c r="U39" s="23"/>
      <c r="V39" s="24"/>
      <c r="W39" s="36"/>
      <c r="X39" s="57"/>
      <c r="Y39" s="57"/>
      <c r="Z39" s="86"/>
      <c r="AA39" s="6"/>
      <c r="AB39" s="27"/>
      <c r="AC39" s="27"/>
      <c r="AD39" s="5"/>
    </row>
    <row r="40" spans="1:30" x14ac:dyDescent="0.25">
      <c r="A40" s="15"/>
      <c r="B40" s="15"/>
      <c r="C40" s="104"/>
      <c r="D40" s="104"/>
      <c r="E40" s="104"/>
      <c r="F40" s="15"/>
      <c r="G40" s="16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79"/>
      <c r="S40" s="24"/>
      <c r="T40" s="23"/>
      <c r="U40" s="23"/>
      <c r="V40" s="24"/>
      <c r="W40" s="36"/>
      <c r="X40" s="57"/>
      <c r="Y40" s="57"/>
      <c r="Z40" s="86"/>
      <c r="AA40" s="6"/>
      <c r="AB40" s="27"/>
      <c r="AC40" s="27"/>
      <c r="AD40" s="5"/>
    </row>
    <row r="41" spans="1:30" x14ac:dyDescent="0.25">
      <c r="A41" s="28"/>
      <c r="B41" s="28"/>
      <c r="C41" s="105"/>
      <c r="D41" s="105"/>
      <c r="E41" s="105"/>
      <c r="F41" s="28"/>
      <c r="G41" s="16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79"/>
      <c r="S41" s="24"/>
      <c r="T41" s="23"/>
      <c r="U41" s="23"/>
      <c r="V41" s="24"/>
      <c r="W41" s="36"/>
      <c r="X41" s="57"/>
      <c r="Y41" s="57"/>
      <c r="Z41" s="86"/>
      <c r="AA41" s="6"/>
      <c r="AB41" s="27"/>
      <c r="AC41" s="27"/>
      <c r="AD41" s="5"/>
    </row>
    <row r="42" spans="1:30" x14ac:dyDescent="0.25">
      <c r="A42" s="15"/>
      <c r="B42" s="15"/>
      <c r="C42" s="104"/>
      <c r="D42" s="104"/>
      <c r="E42" s="104"/>
      <c r="F42" s="15"/>
      <c r="G42" s="16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79"/>
      <c r="S42" s="24"/>
      <c r="T42" s="23"/>
      <c r="U42" s="23"/>
      <c r="V42" s="24"/>
      <c r="W42" s="36"/>
      <c r="X42" s="57"/>
      <c r="Y42" s="57"/>
      <c r="Z42" s="86"/>
      <c r="AA42" s="6"/>
      <c r="AB42" s="27"/>
      <c r="AC42" s="27"/>
      <c r="AD42" s="5"/>
    </row>
    <row r="43" spans="1:30" x14ac:dyDescent="0.25">
      <c r="A43" s="28"/>
      <c r="B43" s="28"/>
      <c r="C43" s="105"/>
      <c r="D43" s="105"/>
      <c r="E43" s="105"/>
      <c r="F43" s="28"/>
      <c r="G43" s="16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79"/>
      <c r="S43" s="24"/>
      <c r="T43" s="23"/>
      <c r="U43" s="23"/>
      <c r="V43" s="24"/>
      <c r="W43" s="36"/>
      <c r="X43" s="57"/>
      <c r="Y43" s="57"/>
      <c r="Z43" s="86"/>
      <c r="AA43" s="6"/>
      <c r="AB43" s="27"/>
      <c r="AC43" s="27"/>
      <c r="AD43" s="5"/>
    </row>
    <row r="44" spans="1:30" x14ac:dyDescent="0.25">
      <c r="A44" s="15"/>
      <c r="B44" s="15"/>
      <c r="C44" s="104"/>
      <c r="D44" s="104"/>
      <c r="E44" s="104"/>
      <c r="F44" s="15"/>
      <c r="G44" s="16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79"/>
      <c r="S44" s="24"/>
      <c r="T44" s="23"/>
      <c r="U44" s="23"/>
      <c r="V44" s="24"/>
      <c r="W44" s="36"/>
      <c r="X44" s="57"/>
      <c r="Y44" s="57"/>
      <c r="Z44" s="86"/>
      <c r="AA44" s="6"/>
      <c r="AB44" s="27"/>
      <c r="AC44" s="27"/>
      <c r="AD44" s="5"/>
    </row>
    <row r="45" spans="1:30" x14ac:dyDescent="0.25">
      <c r="A45" s="28"/>
      <c r="B45" s="28"/>
      <c r="C45" s="105"/>
      <c r="D45" s="105"/>
      <c r="E45" s="105"/>
      <c r="F45" s="28"/>
      <c r="G45" s="16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79"/>
      <c r="S45" s="24"/>
      <c r="T45" s="23"/>
      <c r="U45" s="23"/>
      <c r="V45" s="24"/>
      <c r="W45" s="36"/>
      <c r="X45" s="57"/>
      <c r="Y45" s="57"/>
      <c r="Z45" s="86"/>
      <c r="AA45" s="6"/>
      <c r="AB45" s="27"/>
      <c r="AC45" s="27"/>
      <c r="AD45" s="5"/>
    </row>
    <row r="46" spans="1:30" x14ac:dyDescent="0.25">
      <c r="A46" s="15"/>
      <c r="B46" s="15"/>
      <c r="C46" s="104"/>
      <c r="D46" s="104"/>
      <c r="E46" s="104"/>
      <c r="F46" s="15"/>
      <c r="G46" s="16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79"/>
      <c r="S46" s="24"/>
      <c r="T46" s="23"/>
      <c r="U46" s="23"/>
      <c r="V46" s="24"/>
      <c r="W46" s="36"/>
      <c r="X46" s="57"/>
      <c r="Y46" s="57"/>
      <c r="Z46" s="86"/>
      <c r="AA46" s="6"/>
      <c r="AB46" s="27"/>
      <c r="AC46" s="27"/>
      <c r="AD46" s="5"/>
    </row>
    <row r="47" spans="1:30" x14ac:dyDescent="0.25">
      <c r="A47" s="28"/>
      <c r="B47" s="28"/>
      <c r="C47" s="105"/>
      <c r="D47" s="105"/>
      <c r="E47" s="105"/>
      <c r="F47" s="28"/>
      <c r="G47" s="16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79"/>
      <c r="S47" s="24"/>
      <c r="T47" s="23"/>
      <c r="U47" s="23"/>
      <c r="V47" s="24"/>
      <c r="W47" s="36"/>
      <c r="X47" s="57"/>
      <c r="Y47" s="57"/>
      <c r="Z47" s="86"/>
      <c r="AA47" s="6"/>
      <c r="AB47" s="27"/>
      <c r="AC47" s="27"/>
      <c r="AD47" s="5"/>
    </row>
    <row r="48" spans="1:30" x14ac:dyDescent="0.25">
      <c r="A48" s="15"/>
      <c r="B48" s="15"/>
      <c r="C48" s="104"/>
      <c r="D48" s="104"/>
      <c r="E48" s="104"/>
      <c r="F48" s="15"/>
      <c r="G48" s="16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79"/>
      <c r="S48" s="24"/>
      <c r="T48" s="23"/>
      <c r="U48" s="23"/>
      <c r="V48" s="24"/>
      <c r="W48" s="36"/>
      <c r="X48" s="57"/>
      <c r="Y48" s="57"/>
      <c r="Z48" s="86"/>
      <c r="AA48" s="6"/>
      <c r="AB48" s="27"/>
      <c r="AC48" s="27"/>
      <c r="AD48" s="5"/>
    </row>
    <row r="49" spans="1:30" x14ac:dyDescent="0.25">
      <c r="A49" s="28"/>
      <c r="B49" s="28"/>
      <c r="C49" s="105"/>
      <c r="D49" s="105"/>
      <c r="E49" s="105"/>
      <c r="F49" s="28"/>
      <c r="G49" s="16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79"/>
      <c r="S49" s="24"/>
      <c r="T49" s="23"/>
      <c r="U49" s="23"/>
      <c r="V49" s="24"/>
      <c r="W49" s="36"/>
      <c r="X49" s="57"/>
      <c r="Y49" s="57"/>
      <c r="Z49" s="86"/>
      <c r="AA49" s="6"/>
      <c r="AB49" s="27"/>
      <c r="AC49" s="27"/>
      <c r="AD49" s="5"/>
    </row>
    <row r="50" spans="1:30" x14ac:dyDescent="0.25">
      <c r="A50" s="15"/>
      <c r="B50" s="15"/>
      <c r="C50" s="104"/>
      <c r="D50" s="104"/>
      <c r="E50" s="104"/>
      <c r="F50" s="15"/>
      <c r="G50" s="16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79"/>
      <c r="S50" s="24"/>
      <c r="T50" s="23"/>
      <c r="U50" s="23"/>
      <c r="V50" s="24"/>
      <c r="W50" s="36"/>
      <c r="X50" s="57"/>
      <c r="Y50" s="57"/>
      <c r="Z50" s="86"/>
      <c r="AA50" s="6"/>
      <c r="AB50" s="27"/>
      <c r="AC50" s="27"/>
      <c r="AD50" s="5"/>
    </row>
    <row r="51" spans="1:30" x14ac:dyDescent="0.25">
      <c r="A51" s="28"/>
      <c r="B51" s="28"/>
      <c r="C51" s="105"/>
      <c r="D51" s="105"/>
      <c r="E51" s="105"/>
      <c r="F51" s="28"/>
      <c r="G51" s="16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79"/>
      <c r="S51" s="24"/>
      <c r="T51" s="23"/>
      <c r="U51" s="23"/>
      <c r="V51" s="24"/>
      <c r="W51" s="36"/>
      <c r="X51" s="57"/>
      <c r="Y51" s="57"/>
      <c r="Z51" s="86"/>
      <c r="AA51" s="6"/>
      <c r="AB51" s="27"/>
      <c r="AC51" s="27"/>
      <c r="AD51" s="5"/>
    </row>
    <row r="52" spans="1:30" x14ac:dyDescent="0.25">
      <c r="A52" s="15"/>
      <c r="B52" s="15"/>
      <c r="C52" s="104"/>
      <c r="D52" s="104"/>
      <c r="E52" s="104"/>
      <c r="F52" s="15"/>
      <c r="G52" s="16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79"/>
      <c r="S52" s="24"/>
      <c r="T52" s="23"/>
      <c r="U52" s="23"/>
      <c r="V52" s="24"/>
      <c r="W52" s="36"/>
      <c r="X52" s="57"/>
      <c r="Y52" s="57"/>
      <c r="Z52" s="86"/>
      <c r="AA52" s="6"/>
      <c r="AB52" s="27"/>
      <c r="AC52" s="27"/>
      <c r="AD52" s="5"/>
    </row>
    <row r="53" spans="1:30" x14ac:dyDescent="0.25">
      <c r="A53" s="28"/>
      <c r="B53" s="28"/>
      <c r="C53" s="105"/>
      <c r="D53" s="105"/>
      <c r="E53" s="105"/>
      <c r="F53" s="28"/>
      <c r="G53" s="16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79"/>
      <c r="S53" s="24"/>
      <c r="T53" s="23"/>
      <c r="U53" s="23"/>
      <c r="V53" s="24"/>
      <c r="W53" s="36"/>
      <c r="X53" s="57"/>
      <c r="Y53" s="57"/>
      <c r="Z53" s="86"/>
      <c r="AA53" s="6"/>
      <c r="AB53" s="27"/>
      <c r="AC53" s="27"/>
      <c r="AD53" s="5"/>
    </row>
    <row r="54" spans="1:30" x14ac:dyDescent="0.25">
      <c r="A54" s="15"/>
      <c r="B54" s="15"/>
      <c r="C54" s="104"/>
      <c r="D54" s="104"/>
      <c r="E54" s="104"/>
      <c r="F54" s="15"/>
      <c r="G54" s="16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79"/>
      <c r="S54" s="24"/>
      <c r="T54" s="23"/>
      <c r="U54" s="23"/>
      <c r="V54" s="24"/>
      <c r="W54" s="36"/>
      <c r="X54" s="57"/>
      <c r="Y54" s="57"/>
      <c r="Z54" s="86"/>
      <c r="AA54" s="6"/>
      <c r="AB54" s="27"/>
      <c r="AC54" s="27"/>
      <c r="AD54" s="5"/>
    </row>
    <row r="55" spans="1:30" x14ac:dyDescent="0.25">
      <c r="A55" s="28"/>
      <c r="B55" s="28"/>
      <c r="C55" s="105"/>
      <c r="D55" s="105"/>
      <c r="E55" s="105"/>
      <c r="F55" s="28"/>
      <c r="G55" s="16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79"/>
      <c r="S55" s="24"/>
      <c r="T55" s="23"/>
      <c r="U55" s="23"/>
      <c r="V55" s="24"/>
      <c r="W55" s="36"/>
      <c r="X55" s="57"/>
      <c r="Y55" s="57"/>
      <c r="Z55" s="86"/>
      <c r="AA55" s="6"/>
      <c r="AB55" s="27"/>
      <c r="AC55" s="27"/>
      <c r="AD55" s="5"/>
    </row>
    <row r="56" spans="1:30" x14ac:dyDescent="0.25">
      <c r="A56" s="15"/>
      <c r="B56" s="15"/>
      <c r="C56" s="104"/>
      <c r="D56" s="104"/>
      <c r="E56" s="104"/>
      <c r="F56" s="15"/>
      <c r="G56" s="16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79"/>
      <c r="S56" s="24"/>
      <c r="T56" s="23"/>
      <c r="U56" s="23"/>
      <c r="V56" s="24"/>
      <c r="W56" s="36"/>
      <c r="X56" s="57"/>
      <c r="Y56" s="57"/>
      <c r="Z56" s="86"/>
      <c r="AA56" s="6"/>
      <c r="AB56" s="27"/>
      <c r="AC56" s="27"/>
      <c r="AD56" s="5"/>
    </row>
    <row r="57" spans="1:30" x14ac:dyDescent="0.25">
      <c r="A57" s="28"/>
      <c r="B57" s="28"/>
      <c r="C57" s="105"/>
      <c r="D57" s="105"/>
      <c r="E57" s="105"/>
      <c r="F57" s="28"/>
      <c r="G57" s="16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79"/>
      <c r="S57" s="24"/>
      <c r="T57" s="23"/>
      <c r="U57" s="23"/>
      <c r="V57" s="24"/>
      <c r="W57" s="36"/>
      <c r="X57" s="57"/>
      <c r="Y57" s="57"/>
      <c r="Z57" s="86"/>
      <c r="AA57" s="6"/>
      <c r="AB57" s="27"/>
      <c r="AC57" s="27"/>
      <c r="AD57" s="5"/>
    </row>
    <row r="58" spans="1:30" x14ac:dyDescent="0.25">
      <c r="A58" s="15"/>
      <c r="B58" s="15"/>
      <c r="C58" s="104"/>
      <c r="D58" s="104"/>
      <c r="E58" s="104"/>
      <c r="F58" s="15"/>
      <c r="G58" s="16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79"/>
      <c r="S58" s="24"/>
      <c r="T58" s="23"/>
      <c r="U58" s="23"/>
      <c r="V58" s="24"/>
      <c r="W58" s="36"/>
      <c r="X58" s="57"/>
      <c r="Y58" s="57"/>
      <c r="Z58" s="86"/>
      <c r="AA58" s="6"/>
      <c r="AB58" s="27"/>
      <c r="AC58" s="27"/>
      <c r="AD58" s="5"/>
    </row>
    <row r="59" spans="1:30" x14ac:dyDescent="0.25">
      <c r="A59" s="28"/>
      <c r="B59" s="28"/>
      <c r="C59" s="105"/>
      <c r="D59" s="105"/>
      <c r="E59" s="105"/>
      <c r="F59" s="28"/>
      <c r="G59" s="16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79"/>
      <c r="S59" s="24"/>
      <c r="T59" s="23"/>
      <c r="U59" s="23"/>
      <c r="V59" s="24"/>
      <c r="W59" s="36"/>
      <c r="X59" s="57"/>
      <c r="Y59" s="57"/>
      <c r="Z59" s="86"/>
      <c r="AA59" s="6"/>
      <c r="AB59" s="27"/>
      <c r="AC59" s="27"/>
      <c r="AD59" s="5"/>
    </row>
    <row r="60" spans="1:30" x14ac:dyDescent="0.25">
      <c r="A60" s="15"/>
      <c r="B60" s="15"/>
      <c r="C60" s="104"/>
      <c r="D60" s="104"/>
      <c r="E60" s="104"/>
      <c r="F60" s="15"/>
      <c r="G60" s="16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79"/>
      <c r="S60" s="24"/>
      <c r="T60" s="23"/>
      <c r="U60" s="23"/>
      <c r="V60" s="24"/>
      <c r="W60" s="36"/>
      <c r="X60" s="57"/>
      <c r="Y60" s="57"/>
      <c r="Z60" s="86"/>
      <c r="AA60" s="6"/>
      <c r="AB60" s="27"/>
      <c r="AC60" s="27"/>
      <c r="AD60" s="5"/>
    </row>
    <row r="61" spans="1:30" x14ac:dyDescent="0.25">
      <c r="A61" s="28"/>
      <c r="B61" s="28"/>
      <c r="C61" s="105"/>
      <c r="D61" s="105"/>
      <c r="E61" s="105"/>
      <c r="F61" s="28"/>
      <c r="G61" s="16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79"/>
      <c r="S61" s="24"/>
      <c r="T61" s="23"/>
      <c r="U61" s="23"/>
      <c r="V61" s="24"/>
      <c r="W61" s="36"/>
      <c r="X61" s="57"/>
      <c r="Y61" s="57"/>
      <c r="Z61" s="86"/>
      <c r="AA61" s="6"/>
      <c r="AB61" s="27"/>
      <c r="AC61" s="27"/>
      <c r="AD61" s="5"/>
    </row>
    <row r="62" spans="1:30" x14ac:dyDescent="0.25">
      <c r="A62" s="15"/>
      <c r="B62" s="15"/>
      <c r="C62" s="104"/>
      <c r="D62" s="104"/>
      <c r="E62" s="104"/>
      <c r="F62" s="15"/>
      <c r="G62" s="16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79"/>
      <c r="S62" s="24"/>
      <c r="T62" s="23"/>
      <c r="U62" s="23"/>
      <c r="V62" s="24"/>
      <c r="W62" s="36"/>
      <c r="X62" s="57"/>
      <c r="Y62" s="57"/>
      <c r="Z62" s="86"/>
      <c r="AA62" s="6"/>
      <c r="AB62" s="27"/>
      <c r="AC62" s="27"/>
      <c r="AD62" s="5"/>
    </row>
    <row r="63" spans="1:30" x14ac:dyDescent="0.25">
      <c r="A63" s="28"/>
      <c r="B63" s="28"/>
      <c r="C63" s="105"/>
      <c r="D63" s="105"/>
      <c r="E63" s="105"/>
      <c r="F63" s="28"/>
      <c r="G63" s="16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79"/>
      <c r="S63" s="24"/>
      <c r="T63" s="23"/>
      <c r="U63" s="23"/>
      <c r="V63" s="24"/>
      <c r="W63" s="36"/>
      <c r="X63" s="57"/>
      <c r="Y63" s="57"/>
      <c r="Z63" s="86"/>
      <c r="AA63" s="6"/>
      <c r="AB63" s="27"/>
      <c r="AC63" s="27"/>
      <c r="AD63" s="5"/>
    </row>
    <row r="64" spans="1:30" x14ac:dyDescent="0.25">
      <c r="A64" s="15"/>
      <c r="B64" s="15"/>
      <c r="C64" s="104"/>
      <c r="D64" s="104"/>
      <c r="E64" s="104"/>
      <c r="F64" s="15"/>
      <c r="G64" s="16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79"/>
      <c r="S64" s="24"/>
      <c r="T64" s="23"/>
      <c r="U64" s="23"/>
      <c r="V64" s="24"/>
      <c r="W64" s="36"/>
      <c r="X64" s="57"/>
      <c r="Y64" s="57"/>
      <c r="Z64" s="86"/>
      <c r="AA64" s="6"/>
      <c r="AB64" s="27"/>
      <c r="AC64" s="27"/>
      <c r="AD64" s="5"/>
    </row>
    <row r="65" spans="1:30" x14ac:dyDescent="0.25">
      <c r="A65" s="28"/>
      <c r="B65" s="28"/>
      <c r="C65" s="105"/>
      <c r="D65" s="105"/>
      <c r="E65" s="105"/>
      <c r="F65" s="28"/>
      <c r="G65" s="16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79"/>
      <c r="S65" s="24"/>
      <c r="T65" s="23"/>
      <c r="U65" s="23"/>
      <c r="V65" s="24"/>
      <c r="W65" s="36"/>
      <c r="X65" s="57"/>
      <c r="Y65" s="57"/>
      <c r="Z65" s="86"/>
      <c r="AA65" s="6"/>
      <c r="AB65" s="27"/>
      <c r="AC65" s="27"/>
      <c r="AD65" s="5"/>
    </row>
    <row r="66" spans="1:30" x14ac:dyDescent="0.25">
      <c r="A66" s="15"/>
      <c r="B66" s="15"/>
      <c r="C66" s="104"/>
      <c r="D66" s="104"/>
      <c r="E66" s="104"/>
      <c r="F66" s="15"/>
      <c r="G66" s="16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79"/>
      <c r="S66" s="24"/>
      <c r="T66" s="23"/>
      <c r="U66" s="23"/>
      <c r="V66" s="24"/>
      <c r="W66" s="36"/>
      <c r="X66" s="57"/>
      <c r="Y66" s="57"/>
      <c r="Z66" s="86"/>
      <c r="AA66" s="6"/>
      <c r="AB66" s="27"/>
      <c r="AC66" s="27"/>
      <c r="AD66" s="5"/>
    </row>
    <row r="67" spans="1:30" x14ac:dyDescent="0.25">
      <c r="A67" s="28"/>
      <c r="B67" s="28"/>
      <c r="C67" s="105"/>
      <c r="D67" s="105"/>
      <c r="E67" s="105"/>
      <c r="F67" s="28"/>
      <c r="G67" s="16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79"/>
      <c r="S67" s="24"/>
      <c r="T67" s="23"/>
      <c r="U67" s="23"/>
      <c r="V67" s="24"/>
      <c r="W67" s="36"/>
      <c r="X67" s="57"/>
      <c r="Y67" s="57"/>
      <c r="Z67" s="86"/>
      <c r="AA67" s="6"/>
      <c r="AB67" s="27"/>
      <c r="AC67" s="27"/>
      <c r="AD67" s="5"/>
    </row>
    <row r="68" spans="1:30" x14ac:dyDescent="0.25">
      <c r="A68" s="15"/>
      <c r="B68" s="15"/>
      <c r="C68" s="104"/>
      <c r="D68" s="104"/>
      <c r="E68" s="104"/>
      <c r="F68" s="15"/>
      <c r="G68" s="16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79"/>
      <c r="S68" s="24"/>
      <c r="T68" s="23"/>
      <c r="U68" s="23"/>
      <c r="V68" s="24"/>
      <c r="W68" s="36"/>
      <c r="X68" s="57"/>
      <c r="Y68" s="57"/>
      <c r="Z68" s="86"/>
      <c r="AA68" s="6"/>
      <c r="AB68" s="27"/>
      <c r="AC68" s="27"/>
      <c r="AD68" s="5"/>
    </row>
    <row r="69" spans="1:30" x14ac:dyDescent="0.25">
      <c r="A69" s="28"/>
      <c r="B69" s="28"/>
      <c r="C69" s="105"/>
      <c r="D69" s="105"/>
      <c r="E69" s="105"/>
      <c r="F69" s="28"/>
      <c r="G69" s="16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79"/>
      <c r="S69" s="24"/>
      <c r="T69" s="23"/>
      <c r="U69" s="23"/>
      <c r="V69" s="24"/>
      <c r="W69" s="36"/>
      <c r="X69" s="57"/>
      <c r="Y69" s="57"/>
      <c r="Z69" s="86"/>
      <c r="AA69" s="6"/>
      <c r="AB69" s="27"/>
      <c r="AC69" s="27"/>
      <c r="AD69" s="5"/>
    </row>
    <row r="70" spans="1:30" x14ac:dyDescent="0.25">
      <c r="A70" s="15"/>
      <c r="B70" s="15"/>
      <c r="C70" s="104"/>
      <c r="D70" s="104"/>
      <c r="E70" s="104"/>
      <c r="F70" s="15"/>
      <c r="G70" s="16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79"/>
      <c r="S70" s="24"/>
      <c r="T70" s="23"/>
      <c r="U70" s="23"/>
      <c r="V70" s="24"/>
      <c r="W70" s="36"/>
      <c r="X70" s="57"/>
      <c r="Y70" s="57"/>
      <c r="Z70" s="86"/>
      <c r="AA70" s="6"/>
      <c r="AB70" s="27"/>
      <c r="AC70" s="27"/>
      <c r="AD70" s="5"/>
    </row>
    <row r="71" spans="1:30" x14ac:dyDescent="0.25">
      <c r="A71" s="28"/>
      <c r="B71" s="28"/>
      <c r="C71" s="105"/>
      <c r="D71" s="105"/>
      <c r="E71" s="105"/>
      <c r="F71" s="28"/>
      <c r="G71" s="16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79"/>
      <c r="S71" s="24"/>
      <c r="T71" s="23"/>
      <c r="U71" s="23"/>
      <c r="V71" s="24"/>
      <c r="W71" s="36"/>
      <c r="X71" s="57"/>
      <c r="Y71" s="57"/>
      <c r="Z71" s="86"/>
      <c r="AA71" s="6"/>
      <c r="AB71" s="27"/>
      <c r="AC71" s="27"/>
      <c r="AD71" s="5"/>
    </row>
    <row r="72" spans="1:30" x14ac:dyDescent="0.25">
      <c r="A72" s="15"/>
      <c r="B72" s="15"/>
      <c r="C72" s="104"/>
      <c r="D72" s="104"/>
      <c r="E72" s="104"/>
      <c r="F72" s="15"/>
      <c r="G72" s="16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79"/>
      <c r="S72" s="24"/>
      <c r="T72" s="23"/>
      <c r="U72" s="23"/>
      <c r="V72" s="24"/>
      <c r="W72" s="36"/>
      <c r="X72" s="57"/>
      <c r="Y72" s="57"/>
      <c r="Z72" s="86"/>
      <c r="AA72" s="6"/>
      <c r="AB72" s="27"/>
      <c r="AC72" s="27"/>
      <c r="AD72" s="5"/>
    </row>
    <row r="73" spans="1:30" x14ac:dyDescent="0.25">
      <c r="A73" s="28"/>
      <c r="B73" s="28"/>
      <c r="C73" s="105"/>
      <c r="D73" s="105"/>
      <c r="E73" s="105"/>
      <c r="F73" s="28"/>
      <c r="G73" s="16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79"/>
      <c r="S73" s="24"/>
      <c r="T73" s="23"/>
      <c r="U73" s="23"/>
      <c r="V73" s="24"/>
      <c r="W73" s="36"/>
      <c r="X73" s="57"/>
      <c r="Y73" s="57"/>
      <c r="Z73" s="86"/>
      <c r="AA73" s="6"/>
      <c r="AB73" s="27"/>
      <c r="AC73" s="27"/>
      <c r="AD73" s="5"/>
    </row>
    <row r="74" spans="1:30" x14ac:dyDescent="0.25">
      <c r="A74" s="15"/>
      <c r="B74" s="15"/>
      <c r="C74" s="104"/>
      <c r="D74" s="104"/>
      <c r="E74" s="104"/>
      <c r="F74" s="15"/>
      <c r="G74" s="16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79"/>
      <c r="S74" s="24"/>
      <c r="T74" s="23"/>
      <c r="U74" s="23"/>
      <c r="V74" s="24"/>
      <c r="W74" s="36"/>
      <c r="X74" s="57"/>
      <c r="Y74" s="57"/>
      <c r="Z74" s="86"/>
      <c r="AA74" s="6"/>
      <c r="AB74" s="27"/>
      <c r="AC74" s="27"/>
      <c r="AD74" s="5"/>
    </row>
    <row r="75" spans="1:30" x14ac:dyDescent="0.25">
      <c r="A75" s="28"/>
      <c r="B75" s="28"/>
      <c r="C75" s="105"/>
      <c r="D75" s="105"/>
      <c r="E75" s="105"/>
      <c r="F75" s="28"/>
      <c r="G75" s="16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79"/>
      <c r="S75" s="24"/>
      <c r="T75" s="23"/>
      <c r="U75" s="23"/>
      <c r="V75" s="24"/>
      <c r="W75" s="36"/>
      <c r="X75" s="57"/>
      <c r="Y75" s="57"/>
      <c r="Z75" s="86"/>
      <c r="AA75" s="6"/>
      <c r="AB75" s="27"/>
      <c r="AC75" s="27"/>
      <c r="AD75" s="5"/>
    </row>
    <row r="76" spans="1:30" x14ac:dyDescent="0.25">
      <c r="A76" s="15"/>
      <c r="B76" s="15"/>
      <c r="C76" s="104"/>
      <c r="D76" s="104"/>
      <c r="E76" s="104"/>
      <c r="F76" s="15"/>
      <c r="G76" s="16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79"/>
      <c r="S76" s="24"/>
      <c r="T76" s="23"/>
      <c r="U76" s="23"/>
      <c r="V76" s="24"/>
      <c r="W76" s="36"/>
      <c r="X76" s="57"/>
      <c r="Y76" s="57"/>
      <c r="Z76" s="86"/>
      <c r="AA76" s="6"/>
      <c r="AB76" s="27"/>
      <c r="AC76" s="27"/>
      <c r="AD76" s="5"/>
    </row>
    <row r="77" spans="1:30" x14ac:dyDescent="0.25">
      <c r="A77" s="28"/>
      <c r="B77" s="28"/>
      <c r="C77" s="105"/>
      <c r="D77" s="105"/>
      <c r="E77" s="105"/>
      <c r="F77" s="28"/>
      <c r="G77" s="16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79"/>
      <c r="S77" s="24"/>
      <c r="T77" s="23"/>
      <c r="U77" s="23"/>
      <c r="V77" s="24"/>
      <c r="W77" s="36"/>
      <c r="X77" s="57"/>
      <c r="Y77" s="57"/>
      <c r="Z77" s="86"/>
      <c r="AA77" s="6"/>
      <c r="AB77" s="27"/>
      <c r="AC77" s="27"/>
      <c r="AD77" s="5"/>
    </row>
    <row r="78" spans="1:30" x14ac:dyDescent="0.25">
      <c r="A78" s="15"/>
      <c r="B78" s="15"/>
      <c r="C78" s="104"/>
      <c r="D78" s="104"/>
      <c r="E78" s="104"/>
      <c r="F78" s="15"/>
      <c r="G78" s="16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79"/>
      <c r="S78" s="24"/>
      <c r="T78" s="23"/>
      <c r="U78" s="23"/>
      <c r="V78" s="24"/>
      <c r="W78" s="36"/>
      <c r="X78" s="57"/>
      <c r="Y78" s="57"/>
      <c r="Z78" s="86"/>
      <c r="AA78" s="6"/>
      <c r="AB78" s="27"/>
      <c r="AC78" s="27"/>
      <c r="AD78" s="5"/>
    </row>
    <row r="79" spans="1:30" x14ac:dyDescent="0.25">
      <c r="A79" s="28"/>
      <c r="B79" s="28"/>
      <c r="C79" s="105"/>
      <c r="D79" s="105"/>
      <c r="E79" s="105"/>
      <c r="F79" s="28"/>
      <c r="G79" s="16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79"/>
      <c r="S79" s="24"/>
      <c r="T79" s="23"/>
      <c r="U79" s="23"/>
      <c r="V79" s="24"/>
      <c r="W79" s="36"/>
      <c r="X79" s="57"/>
      <c r="Y79" s="57"/>
      <c r="Z79" s="86"/>
      <c r="AA79" s="6"/>
      <c r="AB79" s="27"/>
      <c r="AC79" s="27"/>
      <c r="AD79" s="5"/>
    </row>
    <row r="80" spans="1:30" x14ac:dyDescent="0.25">
      <c r="A80" s="15"/>
      <c r="B80" s="15"/>
      <c r="C80" s="104"/>
      <c r="D80" s="104"/>
      <c r="E80" s="104"/>
      <c r="F80" s="15"/>
      <c r="G80" s="16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79"/>
      <c r="S80" s="24"/>
      <c r="T80" s="23"/>
      <c r="U80" s="23"/>
      <c r="V80" s="24"/>
      <c r="W80" s="36"/>
      <c r="X80" s="57"/>
      <c r="Y80" s="57"/>
      <c r="Z80" s="86"/>
      <c r="AA80" s="6"/>
      <c r="AB80" s="27"/>
      <c r="AC80" s="27"/>
      <c r="AD80" s="5"/>
    </row>
    <row r="81" spans="1:30" x14ac:dyDescent="0.25">
      <c r="A81" s="38"/>
      <c r="B81" s="38"/>
      <c r="C81" s="106"/>
      <c r="D81" s="106"/>
      <c r="E81" s="106"/>
      <c r="F81" s="38"/>
      <c r="G81" s="16"/>
      <c r="H81" s="55"/>
      <c r="I81" s="55"/>
      <c r="J81" s="39"/>
      <c r="K81" s="41"/>
      <c r="L81" s="42"/>
      <c r="M81" s="42"/>
      <c r="N81" s="41"/>
      <c r="O81" s="43"/>
      <c r="P81" s="44"/>
      <c r="Q81" s="44"/>
      <c r="R81" s="80"/>
      <c r="S81" s="47"/>
      <c r="T81" s="46"/>
      <c r="U81" s="46"/>
      <c r="V81" s="47"/>
      <c r="W81" s="48"/>
      <c r="X81" s="58"/>
      <c r="Y81" s="58"/>
      <c r="Z81" s="87"/>
      <c r="AA81" s="4"/>
      <c r="AB81" s="50"/>
      <c r="AC81" s="50"/>
      <c r="AD81" s="3"/>
    </row>
  </sheetData>
  <phoneticPr fontId="6" type="noConversion"/>
  <dataValidations count="3">
    <dataValidation type="whole" allowBlank="1" showInputMessage="1" showErrorMessage="1" sqref="R2:R81 V2:V81 AD2:AD81 J2:J81 N2:N81 Z2:Z81" xr:uid="{88ED7738-783E-4B36-8F55-358324F2BA32}">
      <formula1>1</formula1>
      <formula2>50000</formula2>
    </dataValidation>
    <dataValidation type="date" allowBlank="1" showInputMessage="1" showErrorMessage="1" sqref="L2:M81 T2:U81 P2:Q81 H2:I81 AB2:AC81 X2:Y81" xr:uid="{9DEF71E4-F8B8-4FDA-BB98-8570BC0B68AE}">
      <formula1>44927</formula1>
      <formula2>55153</formula2>
    </dataValidation>
    <dataValidation type="list" allowBlank="1" showInputMessage="1" showErrorMessage="1" sqref="S2:S81 K2:K81 G2:G81 O2:O81 AA2:AA81 W4:W81" xr:uid="{E0A5C125-179E-466F-AEC7-AE4BE6067134}">
      <formula1>Lista_Nomes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3D8F-00FF-4F9C-A53B-0A3A8B1534E8}">
  <dimension ref="A1:AE86"/>
  <sheetViews>
    <sheetView showGridLines="0" zoomScale="90" zoomScaleNormal="90" workbookViewId="0">
      <pane ySplit="1" topLeftCell="A11" activePane="bottomLeft" state="frozen"/>
      <selection activeCell="A2" sqref="A2"/>
      <selection pane="bottomLeft" activeCell="C1" sqref="C1:E1048576"/>
    </sheetView>
  </sheetViews>
  <sheetFormatPr defaultColWidth="12" defaultRowHeight="14.5" x14ac:dyDescent="0.25"/>
  <cols>
    <col min="1" max="1" width="15.125" style="1" customWidth="1"/>
    <col min="2" max="2" width="15.125" style="1" bestFit="1" customWidth="1"/>
    <col min="3" max="3" width="11.125" style="107" bestFit="1" customWidth="1"/>
    <col min="4" max="4" width="11.5" style="107" bestFit="1" customWidth="1"/>
    <col min="5" max="5" width="12.125" style="107" bestFit="1" customWidth="1"/>
    <col min="6" max="6" width="151.5" style="1" bestFit="1" customWidth="1"/>
    <col min="7" max="7" width="24.5" style="1" bestFit="1" customWidth="1"/>
    <col min="8" max="9" width="15.5" style="1" bestFit="1" customWidth="1"/>
    <col min="10" max="10" width="8" style="1" bestFit="1" customWidth="1"/>
    <col min="11" max="11" width="52" style="1" customWidth="1"/>
    <col min="12" max="13" width="17.875" style="1" customWidth="1"/>
    <col min="14" max="14" width="23.625" style="76" customWidth="1"/>
    <col min="15" max="15" width="46" style="1" customWidth="1"/>
    <col min="16" max="17" width="15.5" style="1" bestFit="1" customWidth="1"/>
    <col min="18" max="18" width="8" style="1" bestFit="1" customWidth="1"/>
    <col min="19" max="19" width="53.5" style="1" bestFit="1" customWidth="1"/>
    <col min="20" max="21" width="15.5" style="89" bestFit="1" customWidth="1"/>
    <col min="22" max="22" width="8" style="1" bestFit="1" customWidth="1"/>
    <col min="23" max="31" width="28.5" style="1" customWidth="1"/>
    <col min="32" max="16384" width="12" style="1"/>
  </cols>
  <sheetData>
    <row r="1" spans="1:30" s="2" customFormat="1" ht="43.5" x14ac:dyDescent="0.25">
      <c r="A1" s="7" t="s">
        <v>0</v>
      </c>
      <c r="B1" s="7" t="s">
        <v>1</v>
      </c>
      <c r="C1" s="103" t="s">
        <v>2</v>
      </c>
      <c r="D1" s="103" t="s">
        <v>3</v>
      </c>
      <c r="E1" s="103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72" t="s">
        <v>9</v>
      </c>
      <c r="O1" s="10" t="s">
        <v>11</v>
      </c>
      <c r="P1" s="10" t="s">
        <v>7</v>
      </c>
      <c r="Q1" s="10" t="s">
        <v>8</v>
      </c>
      <c r="R1" s="10" t="s">
        <v>9</v>
      </c>
      <c r="S1" s="11" t="s">
        <v>12</v>
      </c>
      <c r="T1" s="90" t="s">
        <v>7</v>
      </c>
      <c r="U1" s="90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0" x14ac:dyDescent="0.25">
      <c r="A2" s="15" t="s">
        <v>42</v>
      </c>
      <c r="B2" s="15" t="s">
        <v>43</v>
      </c>
      <c r="C2" s="104" t="s">
        <v>17</v>
      </c>
      <c r="D2" s="104" t="s">
        <v>210</v>
      </c>
      <c r="E2" s="104" t="s">
        <v>18</v>
      </c>
      <c r="F2" s="15" t="s">
        <v>225</v>
      </c>
      <c r="G2" s="16"/>
      <c r="H2" s="17"/>
      <c r="I2" s="17"/>
      <c r="J2" s="16"/>
      <c r="K2" s="18" t="s">
        <v>45</v>
      </c>
      <c r="L2" s="59">
        <v>45352</v>
      </c>
      <c r="M2" s="59">
        <v>45355</v>
      </c>
      <c r="N2" s="73">
        <f>NETWORKDAYS(L2, M2) * 8</f>
        <v>16</v>
      </c>
      <c r="O2" s="20" t="s">
        <v>44</v>
      </c>
      <c r="P2" s="21">
        <v>45352</v>
      </c>
      <c r="Q2" s="21">
        <v>45355</v>
      </c>
      <c r="R2" s="79">
        <f>NETWORKDAYS(P2, Q2) * 8</f>
        <v>16</v>
      </c>
      <c r="S2" s="22" t="s">
        <v>46</v>
      </c>
      <c r="T2" s="91">
        <v>45352</v>
      </c>
      <c r="U2" s="91">
        <f>WORKDAY.INTL(T2,3,1)</f>
        <v>45357</v>
      </c>
      <c r="V2" s="35">
        <f>NETWORKDAYS(T2, U2) * 8</f>
        <v>32</v>
      </c>
      <c r="W2" s="25"/>
      <c r="X2" s="26"/>
      <c r="Y2" s="26"/>
      <c r="Z2" s="25"/>
      <c r="AA2" s="6"/>
      <c r="AB2" s="27"/>
      <c r="AC2" s="27"/>
      <c r="AD2" s="5"/>
    </row>
    <row r="3" spans="1:30" x14ac:dyDescent="0.25">
      <c r="A3" s="28" t="s">
        <v>42</v>
      </c>
      <c r="B3" s="28" t="s">
        <v>43</v>
      </c>
      <c r="C3" s="105" t="s">
        <v>17</v>
      </c>
      <c r="D3" s="105" t="s">
        <v>211</v>
      </c>
      <c r="E3" s="105" t="s">
        <v>18</v>
      </c>
      <c r="F3" s="28" t="s">
        <v>226</v>
      </c>
      <c r="G3" s="16"/>
      <c r="H3" s="17"/>
      <c r="I3" s="17"/>
      <c r="J3" s="16"/>
      <c r="K3" s="18" t="s">
        <v>45</v>
      </c>
      <c r="L3" s="59">
        <v>45356</v>
      </c>
      <c r="M3" s="59">
        <v>45357</v>
      </c>
      <c r="N3" s="73">
        <f t="shared" ref="N3:N16" si="0">NETWORKDAYS(L3, M3) * 8</f>
        <v>16</v>
      </c>
      <c r="O3" s="20" t="s">
        <v>44</v>
      </c>
      <c r="P3" s="21">
        <v>45356</v>
      </c>
      <c r="Q3" s="21">
        <v>45357</v>
      </c>
      <c r="R3" s="79">
        <f t="shared" ref="R3:R16" si="1">NETWORKDAYS(P3, Q3) * 8</f>
        <v>16</v>
      </c>
      <c r="S3" s="22" t="s">
        <v>46</v>
      </c>
      <c r="T3" s="91">
        <f>WORKDAY.INTL(U2,1,1)</f>
        <v>45358</v>
      </c>
      <c r="U3" s="91">
        <f t="shared" ref="U3:U16" si="2">WORKDAY.INTL(T3,3,1)</f>
        <v>45363</v>
      </c>
      <c r="V3" s="35">
        <f t="shared" ref="V3:V6" si="3">NETWORKDAYS(T3, U3) * 8</f>
        <v>32</v>
      </c>
      <c r="W3" s="25"/>
      <c r="X3" s="26"/>
      <c r="Y3" s="26"/>
      <c r="Z3" s="25"/>
      <c r="AA3" s="6"/>
      <c r="AB3" s="27"/>
      <c r="AC3" s="27"/>
      <c r="AD3" s="5"/>
    </row>
    <row r="4" spans="1:30" x14ac:dyDescent="0.25">
      <c r="A4" s="15" t="s">
        <v>42</v>
      </c>
      <c r="B4" s="15" t="s">
        <v>43</v>
      </c>
      <c r="C4" s="104" t="s">
        <v>17</v>
      </c>
      <c r="D4" s="104" t="s">
        <v>212</v>
      </c>
      <c r="E4" s="104" t="s">
        <v>18</v>
      </c>
      <c r="F4" s="15" t="s">
        <v>227</v>
      </c>
      <c r="G4" s="16"/>
      <c r="H4" s="17"/>
      <c r="I4" s="17"/>
      <c r="J4" s="16"/>
      <c r="K4" s="18" t="s">
        <v>45</v>
      </c>
      <c r="L4" s="59">
        <v>45358</v>
      </c>
      <c r="M4" s="59">
        <v>45359</v>
      </c>
      <c r="N4" s="73">
        <f t="shared" si="0"/>
        <v>16</v>
      </c>
      <c r="O4" s="20" t="s">
        <v>44</v>
      </c>
      <c r="P4" s="21">
        <v>45358</v>
      </c>
      <c r="Q4" s="21">
        <v>45359</v>
      </c>
      <c r="R4" s="79">
        <f t="shared" si="1"/>
        <v>16</v>
      </c>
      <c r="S4" s="22" t="s">
        <v>46</v>
      </c>
      <c r="T4" s="91">
        <f t="shared" ref="T4:T16" si="4">WORKDAY.INTL(U3,1,1)</f>
        <v>45364</v>
      </c>
      <c r="U4" s="91">
        <f t="shared" si="2"/>
        <v>45369</v>
      </c>
      <c r="V4" s="35">
        <f t="shared" si="3"/>
        <v>32</v>
      </c>
      <c r="W4" s="25"/>
      <c r="X4" s="26"/>
      <c r="Y4" s="26"/>
      <c r="Z4" s="25"/>
      <c r="AA4" s="6"/>
      <c r="AB4" s="27"/>
      <c r="AC4" s="27"/>
      <c r="AD4" s="5"/>
    </row>
    <row r="5" spans="1:30" x14ac:dyDescent="0.25">
      <c r="A5" s="28" t="s">
        <v>42</v>
      </c>
      <c r="B5" s="28" t="s">
        <v>43</v>
      </c>
      <c r="C5" s="105" t="s">
        <v>17</v>
      </c>
      <c r="D5" s="105" t="s">
        <v>213</v>
      </c>
      <c r="E5" s="105" t="s">
        <v>18</v>
      </c>
      <c r="F5" s="28" t="s">
        <v>228</v>
      </c>
      <c r="G5" s="16"/>
      <c r="H5" s="17"/>
      <c r="I5" s="17"/>
      <c r="J5" s="16"/>
      <c r="K5" s="18" t="s">
        <v>45</v>
      </c>
      <c r="L5" s="59">
        <v>45362</v>
      </c>
      <c r="M5" s="59">
        <v>45363</v>
      </c>
      <c r="N5" s="73">
        <f t="shared" si="0"/>
        <v>16</v>
      </c>
      <c r="O5" s="20" t="s">
        <v>44</v>
      </c>
      <c r="P5" s="21">
        <v>45362</v>
      </c>
      <c r="Q5" s="21">
        <v>45363</v>
      </c>
      <c r="R5" s="79">
        <f t="shared" si="1"/>
        <v>16</v>
      </c>
      <c r="S5" s="22" t="s">
        <v>46</v>
      </c>
      <c r="T5" s="91">
        <f t="shared" si="4"/>
        <v>45370</v>
      </c>
      <c r="U5" s="91">
        <f t="shared" si="2"/>
        <v>45373</v>
      </c>
      <c r="V5" s="35">
        <f t="shared" si="3"/>
        <v>32</v>
      </c>
      <c r="W5" s="25"/>
      <c r="X5" s="26"/>
      <c r="Y5" s="26"/>
      <c r="Z5" s="25"/>
      <c r="AA5" s="6"/>
      <c r="AB5" s="27"/>
      <c r="AC5" s="27"/>
      <c r="AD5" s="5"/>
    </row>
    <row r="6" spans="1:30" x14ac:dyDescent="0.25">
      <c r="A6" s="15" t="s">
        <v>42</v>
      </c>
      <c r="B6" s="15" t="s">
        <v>43</v>
      </c>
      <c r="C6" s="104" t="s">
        <v>17</v>
      </c>
      <c r="D6" s="104" t="s">
        <v>214</v>
      </c>
      <c r="E6" s="104" t="s">
        <v>18</v>
      </c>
      <c r="F6" s="15" t="s">
        <v>229</v>
      </c>
      <c r="G6" s="16"/>
      <c r="H6" s="17"/>
      <c r="I6" s="17"/>
      <c r="J6" s="16"/>
      <c r="K6" s="18" t="s">
        <v>45</v>
      </c>
      <c r="L6" s="59">
        <v>45364</v>
      </c>
      <c r="M6" s="59">
        <v>45365</v>
      </c>
      <c r="N6" s="73">
        <f t="shared" si="0"/>
        <v>16</v>
      </c>
      <c r="O6" s="20" t="s">
        <v>44</v>
      </c>
      <c r="P6" s="21">
        <v>45364</v>
      </c>
      <c r="Q6" s="21">
        <v>45365</v>
      </c>
      <c r="R6" s="79">
        <f t="shared" si="1"/>
        <v>16</v>
      </c>
      <c r="S6" s="22" t="s">
        <v>46</v>
      </c>
      <c r="T6" s="91">
        <f t="shared" si="4"/>
        <v>45376</v>
      </c>
      <c r="U6" s="91">
        <f t="shared" si="2"/>
        <v>45379</v>
      </c>
      <c r="V6" s="35">
        <f t="shared" si="3"/>
        <v>32</v>
      </c>
      <c r="W6" s="25"/>
      <c r="X6" s="26"/>
      <c r="Y6" s="26"/>
      <c r="Z6" s="25"/>
      <c r="AA6" s="6"/>
      <c r="AB6" s="27"/>
      <c r="AC6" s="27"/>
      <c r="AD6" s="5"/>
    </row>
    <row r="7" spans="1:30" x14ac:dyDescent="0.25">
      <c r="A7" s="28" t="s">
        <v>42</v>
      </c>
      <c r="B7" s="28" t="s">
        <v>43</v>
      </c>
      <c r="C7" s="105" t="s">
        <v>17</v>
      </c>
      <c r="D7" s="105" t="s">
        <v>215</v>
      </c>
      <c r="E7" s="105" t="s">
        <v>18</v>
      </c>
      <c r="F7" s="28" t="s">
        <v>230</v>
      </c>
      <c r="G7" s="16"/>
      <c r="H7" s="17"/>
      <c r="I7" s="17"/>
      <c r="J7" s="16"/>
      <c r="K7" s="18" t="s">
        <v>45</v>
      </c>
      <c r="L7" s="59">
        <v>45366</v>
      </c>
      <c r="M7" s="59">
        <v>45366</v>
      </c>
      <c r="N7" s="73">
        <f t="shared" si="0"/>
        <v>8</v>
      </c>
      <c r="O7" s="20" t="s">
        <v>44</v>
      </c>
      <c r="P7" s="21">
        <v>45366</v>
      </c>
      <c r="Q7" s="21">
        <v>45366</v>
      </c>
      <c r="R7" s="79">
        <f t="shared" si="1"/>
        <v>8</v>
      </c>
      <c r="S7" s="35" t="s">
        <v>47</v>
      </c>
      <c r="T7" s="91">
        <v>45352</v>
      </c>
      <c r="U7" s="91">
        <f>WORKDAY.INTL(T7,3,1)</f>
        <v>45357</v>
      </c>
      <c r="V7" s="35">
        <f>NETWORKDAYS(T7, U7) * 8</f>
        <v>32</v>
      </c>
      <c r="W7" s="25"/>
      <c r="X7" s="26"/>
      <c r="Y7" s="26"/>
      <c r="Z7" s="25"/>
      <c r="AA7" s="6"/>
      <c r="AB7" s="27"/>
      <c r="AC7" s="27"/>
      <c r="AD7" s="5"/>
    </row>
    <row r="8" spans="1:30" x14ac:dyDescent="0.25">
      <c r="A8" s="15" t="s">
        <v>42</v>
      </c>
      <c r="B8" s="15" t="s">
        <v>43</v>
      </c>
      <c r="C8" s="104" t="s">
        <v>17</v>
      </c>
      <c r="D8" s="104" t="s">
        <v>216</v>
      </c>
      <c r="E8" s="104" t="s">
        <v>18</v>
      </c>
      <c r="F8" s="15" t="s">
        <v>231</v>
      </c>
      <c r="G8" s="16"/>
      <c r="H8" s="17"/>
      <c r="I8" s="17"/>
      <c r="J8" s="16"/>
      <c r="K8" s="18" t="s">
        <v>45</v>
      </c>
      <c r="L8" s="59">
        <v>45369</v>
      </c>
      <c r="M8" s="59">
        <v>45369</v>
      </c>
      <c r="N8" s="73">
        <f t="shared" si="0"/>
        <v>8</v>
      </c>
      <c r="O8" s="20" t="s">
        <v>44</v>
      </c>
      <c r="P8" s="21">
        <v>45369</v>
      </c>
      <c r="Q8" s="21">
        <v>45369</v>
      </c>
      <c r="R8" s="79">
        <f t="shared" si="1"/>
        <v>8</v>
      </c>
      <c r="S8" s="35" t="s">
        <v>47</v>
      </c>
      <c r="T8" s="91">
        <f>WORKDAY.INTL(U7,1,1)</f>
        <v>45358</v>
      </c>
      <c r="U8" s="91">
        <f t="shared" si="2"/>
        <v>45363</v>
      </c>
      <c r="V8" s="35">
        <f t="shared" ref="V8:V11" si="5">NETWORKDAYS(T8, U8) * 8</f>
        <v>32</v>
      </c>
      <c r="W8" s="25"/>
      <c r="X8" s="26"/>
      <c r="Y8" s="26"/>
      <c r="Z8" s="25"/>
      <c r="AA8" s="6"/>
      <c r="AB8" s="27"/>
      <c r="AC8" s="27"/>
      <c r="AD8" s="5"/>
    </row>
    <row r="9" spans="1:30" x14ac:dyDescent="0.25">
      <c r="A9" s="28" t="s">
        <v>42</v>
      </c>
      <c r="B9" s="28" t="s">
        <v>43</v>
      </c>
      <c r="C9" s="105" t="s">
        <v>17</v>
      </c>
      <c r="D9" s="105" t="s">
        <v>217</v>
      </c>
      <c r="E9" s="105" t="s">
        <v>18</v>
      </c>
      <c r="F9" s="28" t="s">
        <v>232</v>
      </c>
      <c r="G9" s="16"/>
      <c r="H9" s="17"/>
      <c r="I9" s="17"/>
      <c r="J9" s="16"/>
      <c r="K9" s="18" t="s">
        <v>45</v>
      </c>
      <c r="L9" s="59">
        <v>45370</v>
      </c>
      <c r="M9" s="59">
        <v>45370</v>
      </c>
      <c r="N9" s="73">
        <f t="shared" si="0"/>
        <v>8</v>
      </c>
      <c r="O9" s="20" t="s">
        <v>44</v>
      </c>
      <c r="P9" s="21">
        <v>45370</v>
      </c>
      <c r="Q9" s="21">
        <v>45370</v>
      </c>
      <c r="R9" s="79">
        <f t="shared" si="1"/>
        <v>8</v>
      </c>
      <c r="S9" s="35" t="s">
        <v>47</v>
      </c>
      <c r="T9" s="91">
        <f t="shared" si="4"/>
        <v>45364</v>
      </c>
      <c r="U9" s="91">
        <f t="shared" si="2"/>
        <v>45369</v>
      </c>
      <c r="V9" s="35">
        <f t="shared" si="5"/>
        <v>32</v>
      </c>
      <c r="W9" s="25"/>
      <c r="X9" s="26"/>
      <c r="Y9" s="26"/>
      <c r="Z9" s="25"/>
      <c r="AA9" s="6"/>
      <c r="AB9" s="27"/>
      <c r="AC9" s="27"/>
      <c r="AD9" s="5"/>
    </row>
    <row r="10" spans="1:30" x14ac:dyDescent="0.25">
      <c r="A10" s="15" t="s">
        <v>42</v>
      </c>
      <c r="B10" s="15" t="s">
        <v>43</v>
      </c>
      <c r="C10" s="104" t="s">
        <v>17</v>
      </c>
      <c r="D10" s="104" t="s">
        <v>218</v>
      </c>
      <c r="E10" s="104" t="s">
        <v>18</v>
      </c>
      <c r="F10" s="15" t="s">
        <v>233</v>
      </c>
      <c r="G10" s="16"/>
      <c r="H10" s="17"/>
      <c r="I10" s="17"/>
      <c r="J10" s="16"/>
      <c r="K10" s="18" t="s">
        <v>45</v>
      </c>
      <c r="L10" s="59">
        <v>45371</v>
      </c>
      <c r="M10" s="59">
        <v>45371</v>
      </c>
      <c r="N10" s="73">
        <f t="shared" si="0"/>
        <v>8</v>
      </c>
      <c r="O10" s="20" t="s">
        <v>44</v>
      </c>
      <c r="P10" s="21">
        <v>45371</v>
      </c>
      <c r="Q10" s="21">
        <v>45371</v>
      </c>
      <c r="R10" s="79">
        <f t="shared" si="1"/>
        <v>8</v>
      </c>
      <c r="S10" s="35" t="s">
        <v>47</v>
      </c>
      <c r="T10" s="91">
        <f t="shared" si="4"/>
        <v>45370</v>
      </c>
      <c r="U10" s="91">
        <f t="shared" si="2"/>
        <v>45373</v>
      </c>
      <c r="V10" s="35">
        <f t="shared" si="5"/>
        <v>32</v>
      </c>
      <c r="W10" s="25"/>
      <c r="X10" s="26"/>
      <c r="Y10" s="26"/>
      <c r="Z10" s="25"/>
      <c r="AA10" s="6"/>
      <c r="AB10" s="27"/>
      <c r="AC10" s="27"/>
      <c r="AD10" s="5"/>
    </row>
    <row r="11" spans="1:30" x14ac:dyDescent="0.25">
      <c r="A11" s="28" t="s">
        <v>42</v>
      </c>
      <c r="B11" s="28" t="s">
        <v>43</v>
      </c>
      <c r="C11" s="105" t="s">
        <v>17</v>
      </c>
      <c r="D11" s="105" t="s">
        <v>219</v>
      </c>
      <c r="E11" s="105" t="s">
        <v>18</v>
      </c>
      <c r="F11" s="28" t="s">
        <v>234</v>
      </c>
      <c r="G11" s="16"/>
      <c r="H11" s="17"/>
      <c r="I11" s="17"/>
      <c r="J11" s="16"/>
      <c r="K11" s="18" t="s">
        <v>45</v>
      </c>
      <c r="L11" s="59">
        <v>45372</v>
      </c>
      <c r="M11" s="59">
        <v>45372</v>
      </c>
      <c r="N11" s="73">
        <f t="shared" si="0"/>
        <v>8</v>
      </c>
      <c r="O11" s="20" t="s">
        <v>44</v>
      </c>
      <c r="P11" s="21">
        <v>45372</v>
      </c>
      <c r="Q11" s="21">
        <v>45372</v>
      </c>
      <c r="R11" s="79">
        <f t="shared" si="1"/>
        <v>8</v>
      </c>
      <c r="S11" s="35" t="s">
        <v>47</v>
      </c>
      <c r="T11" s="91">
        <f t="shared" si="4"/>
        <v>45376</v>
      </c>
      <c r="U11" s="91">
        <f t="shared" si="2"/>
        <v>45379</v>
      </c>
      <c r="V11" s="35">
        <f t="shared" si="5"/>
        <v>32</v>
      </c>
      <c r="W11" s="25"/>
      <c r="X11" s="26"/>
      <c r="Y11" s="26"/>
      <c r="Z11" s="25"/>
      <c r="AA11" s="6"/>
      <c r="AB11" s="27"/>
      <c r="AC11" s="27"/>
      <c r="AD11" s="5"/>
    </row>
    <row r="12" spans="1:30" x14ac:dyDescent="0.25">
      <c r="A12" s="15" t="s">
        <v>42</v>
      </c>
      <c r="B12" s="15" t="s">
        <v>43</v>
      </c>
      <c r="C12" s="104" t="s">
        <v>17</v>
      </c>
      <c r="D12" s="104" t="s">
        <v>220</v>
      </c>
      <c r="E12" s="104" t="s">
        <v>18</v>
      </c>
      <c r="F12" s="15" t="s">
        <v>235</v>
      </c>
      <c r="G12" s="16"/>
      <c r="H12" s="17"/>
      <c r="I12" s="17"/>
      <c r="J12" s="16"/>
      <c r="K12" s="18" t="s">
        <v>45</v>
      </c>
      <c r="L12" s="59">
        <v>45373</v>
      </c>
      <c r="M12" s="59">
        <v>45373</v>
      </c>
      <c r="N12" s="73">
        <f t="shared" si="0"/>
        <v>8</v>
      </c>
      <c r="O12" s="20" t="s">
        <v>44</v>
      </c>
      <c r="P12" s="21">
        <v>45373</v>
      </c>
      <c r="Q12" s="21">
        <v>45373</v>
      </c>
      <c r="R12" s="79">
        <f t="shared" si="1"/>
        <v>8</v>
      </c>
      <c r="S12" s="35" t="s">
        <v>48</v>
      </c>
      <c r="T12" s="91">
        <v>45352</v>
      </c>
      <c r="U12" s="91">
        <f>WORKDAY.INTL(T12,3,1)</f>
        <v>45357</v>
      </c>
      <c r="V12" s="35">
        <f>NETWORKDAYS(T12, U12) * 8</f>
        <v>32</v>
      </c>
      <c r="W12" s="25"/>
      <c r="X12" s="26"/>
      <c r="Y12" s="26"/>
      <c r="Z12" s="25"/>
      <c r="AA12" s="6"/>
      <c r="AB12" s="27"/>
      <c r="AC12" s="27"/>
      <c r="AD12" s="5"/>
    </row>
    <row r="13" spans="1:30" x14ac:dyDescent="0.25">
      <c r="A13" s="28" t="s">
        <v>42</v>
      </c>
      <c r="B13" s="28" t="s">
        <v>43</v>
      </c>
      <c r="C13" s="105" t="s">
        <v>17</v>
      </c>
      <c r="D13" s="105" t="s">
        <v>221</v>
      </c>
      <c r="E13" s="105" t="s">
        <v>18</v>
      </c>
      <c r="F13" s="28" t="s">
        <v>236</v>
      </c>
      <c r="G13" s="16"/>
      <c r="H13" s="17"/>
      <c r="I13" s="17"/>
      <c r="J13" s="16"/>
      <c r="K13" s="18" t="s">
        <v>45</v>
      </c>
      <c r="L13" s="59">
        <v>45376</v>
      </c>
      <c r="M13" s="59">
        <v>45376</v>
      </c>
      <c r="N13" s="73">
        <f t="shared" si="0"/>
        <v>8</v>
      </c>
      <c r="O13" s="20" t="s">
        <v>44</v>
      </c>
      <c r="P13" s="21">
        <v>45376</v>
      </c>
      <c r="Q13" s="21">
        <v>45376</v>
      </c>
      <c r="R13" s="79">
        <f t="shared" si="1"/>
        <v>8</v>
      </c>
      <c r="S13" s="35" t="s">
        <v>48</v>
      </c>
      <c r="T13" s="91">
        <f>WORKDAY.INTL(U12,1,1)</f>
        <v>45358</v>
      </c>
      <c r="U13" s="91">
        <f t="shared" si="2"/>
        <v>45363</v>
      </c>
      <c r="V13" s="35">
        <f t="shared" ref="V13:V16" si="6">NETWORKDAYS(T13, U13) * 8</f>
        <v>32</v>
      </c>
      <c r="W13" s="25"/>
      <c r="X13" s="26"/>
      <c r="Y13" s="26"/>
      <c r="Z13" s="25"/>
      <c r="AA13" s="6"/>
      <c r="AB13" s="27"/>
      <c r="AC13" s="27"/>
      <c r="AD13" s="5"/>
    </row>
    <row r="14" spans="1:30" x14ac:dyDescent="0.25">
      <c r="A14" s="15" t="s">
        <v>42</v>
      </c>
      <c r="B14" s="15" t="s">
        <v>43</v>
      </c>
      <c r="C14" s="104" t="s">
        <v>17</v>
      </c>
      <c r="D14" s="104" t="s">
        <v>222</v>
      </c>
      <c r="E14" s="104" t="s">
        <v>18</v>
      </c>
      <c r="F14" s="15" t="s">
        <v>237</v>
      </c>
      <c r="G14" s="16"/>
      <c r="H14" s="17"/>
      <c r="I14" s="17"/>
      <c r="J14" s="16"/>
      <c r="K14" s="18" t="s">
        <v>45</v>
      </c>
      <c r="L14" s="59">
        <v>45377</v>
      </c>
      <c r="M14" s="59">
        <v>45377</v>
      </c>
      <c r="N14" s="73">
        <f t="shared" si="0"/>
        <v>8</v>
      </c>
      <c r="O14" s="20" t="s">
        <v>44</v>
      </c>
      <c r="P14" s="21">
        <v>45377</v>
      </c>
      <c r="Q14" s="21">
        <v>45377</v>
      </c>
      <c r="R14" s="79">
        <f t="shared" si="1"/>
        <v>8</v>
      </c>
      <c r="S14" s="35" t="s">
        <v>48</v>
      </c>
      <c r="T14" s="91">
        <f t="shared" si="4"/>
        <v>45364</v>
      </c>
      <c r="U14" s="91">
        <f t="shared" si="2"/>
        <v>45369</v>
      </c>
      <c r="V14" s="35">
        <f t="shared" si="6"/>
        <v>32</v>
      </c>
      <c r="W14" s="25"/>
      <c r="X14" s="26"/>
      <c r="Y14" s="26"/>
      <c r="Z14" s="25"/>
      <c r="AA14" s="6"/>
      <c r="AB14" s="27"/>
      <c r="AC14" s="27"/>
      <c r="AD14" s="5"/>
    </row>
    <row r="15" spans="1:30" x14ac:dyDescent="0.25">
      <c r="A15" s="28" t="s">
        <v>42</v>
      </c>
      <c r="B15" s="28" t="s">
        <v>43</v>
      </c>
      <c r="C15" s="105" t="s">
        <v>17</v>
      </c>
      <c r="D15" s="105" t="s">
        <v>223</v>
      </c>
      <c r="E15" s="105" t="s">
        <v>18</v>
      </c>
      <c r="F15" s="28" t="s">
        <v>238</v>
      </c>
      <c r="G15" s="16"/>
      <c r="H15" s="17"/>
      <c r="I15" s="17"/>
      <c r="J15" s="16"/>
      <c r="K15" s="18" t="s">
        <v>45</v>
      </c>
      <c r="L15" s="59">
        <v>45378</v>
      </c>
      <c r="M15" s="59">
        <v>45378</v>
      </c>
      <c r="N15" s="73">
        <f t="shared" si="0"/>
        <v>8</v>
      </c>
      <c r="O15" s="20" t="s">
        <v>44</v>
      </c>
      <c r="P15" s="21">
        <v>45378</v>
      </c>
      <c r="Q15" s="21">
        <v>45378</v>
      </c>
      <c r="R15" s="79">
        <f t="shared" si="1"/>
        <v>8</v>
      </c>
      <c r="S15" s="35" t="s">
        <v>48</v>
      </c>
      <c r="T15" s="91">
        <f t="shared" si="4"/>
        <v>45370</v>
      </c>
      <c r="U15" s="91">
        <f t="shared" si="2"/>
        <v>45373</v>
      </c>
      <c r="V15" s="35">
        <f t="shared" si="6"/>
        <v>32</v>
      </c>
      <c r="W15" s="25"/>
      <c r="X15" s="26"/>
      <c r="Y15" s="26"/>
      <c r="Z15" s="25"/>
      <c r="AA15" s="6"/>
      <c r="AB15" s="27"/>
      <c r="AC15" s="27"/>
      <c r="AD15" s="5"/>
    </row>
    <row r="16" spans="1:30" x14ac:dyDescent="0.25">
      <c r="A16" s="15" t="s">
        <v>42</v>
      </c>
      <c r="B16" s="15" t="s">
        <v>43</v>
      </c>
      <c r="C16" s="104" t="s">
        <v>17</v>
      </c>
      <c r="D16" s="104" t="s">
        <v>224</v>
      </c>
      <c r="E16" s="104" t="s">
        <v>18</v>
      </c>
      <c r="F16" s="15" t="s">
        <v>239</v>
      </c>
      <c r="G16" s="16"/>
      <c r="H16" s="17"/>
      <c r="I16" s="17"/>
      <c r="J16" s="16"/>
      <c r="K16" s="18" t="s">
        <v>45</v>
      </c>
      <c r="L16" s="59">
        <v>45379</v>
      </c>
      <c r="M16" s="59">
        <v>45379</v>
      </c>
      <c r="N16" s="73">
        <f t="shared" si="0"/>
        <v>8</v>
      </c>
      <c r="O16" s="20" t="s">
        <v>44</v>
      </c>
      <c r="P16" s="21">
        <v>45379</v>
      </c>
      <c r="Q16" s="21">
        <v>45379</v>
      </c>
      <c r="R16" s="79">
        <f t="shared" si="1"/>
        <v>8</v>
      </c>
      <c r="S16" s="35" t="s">
        <v>48</v>
      </c>
      <c r="T16" s="91">
        <f t="shared" si="4"/>
        <v>45376</v>
      </c>
      <c r="U16" s="91">
        <f t="shared" si="2"/>
        <v>45379</v>
      </c>
      <c r="V16" s="35">
        <f t="shared" si="6"/>
        <v>32</v>
      </c>
      <c r="W16" s="25"/>
      <c r="X16" s="26"/>
      <c r="Y16" s="26"/>
      <c r="Z16" s="25"/>
      <c r="AA16" s="6"/>
      <c r="AB16" s="27"/>
      <c r="AC16" s="27"/>
      <c r="AD16" s="5"/>
    </row>
    <row r="17" spans="1:31" x14ac:dyDescent="0.25">
      <c r="A17" s="28"/>
      <c r="B17" s="28"/>
      <c r="C17" s="105"/>
      <c r="D17" s="105"/>
      <c r="E17" s="105"/>
      <c r="F17" s="28"/>
      <c r="G17" s="16"/>
      <c r="H17" s="17"/>
      <c r="I17" s="17"/>
      <c r="J17" s="16"/>
      <c r="K17" s="18"/>
      <c r="L17" s="59"/>
      <c r="M17" s="59"/>
      <c r="N17" s="73"/>
      <c r="O17" s="20"/>
      <c r="P17" s="21"/>
      <c r="Q17" s="21"/>
      <c r="R17" s="20"/>
      <c r="S17" s="35"/>
      <c r="T17" s="91"/>
      <c r="U17" s="91"/>
      <c r="V17" s="35"/>
      <c r="W17" s="60"/>
      <c r="X17" s="61"/>
      <c r="Y17" s="61"/>
      <c r="Z17" s="60"/>
      <c r="AA17" s="6"/>
      <c r="AB17" s="27"/>
      <c r="AC17" s="27"/>
      <c r="AD17" s="5"/>
    </row>
    <row r="18" spans="1:31" x14ac:dyDescent="0.25">
      <c r="A18" s="15"/>
      <c r="B18" s="15"/>
      <c r="C18" s="104"/>
      <c r="D18" s="104"/>
      <c r="E18" s="104"/>
      <c r="F18" s="15"/>
      <c r="G18" s="16"/>
      <c r="H18" s="17"/>
      <c r="I18" s="17"/>
      <c r="J18" s="16"/>
      <c r="K18" s="18"/>
      <c r="L18" s="59"/>
      <c r="M18" s="59"/>
      <c r="N18" s="73">
        <f>SUM(N2:N17)</f>
        <v>160</v>
      </c>
      <c r="O18" s="20"/>
      <c r="P18" s="34"/>
      <c r="Q18" s="21"/>
      <c r="R18" s="20">
        <f>SUM(R2:R17)</f>
        <v>160</v>
      </c>
      <c r="S18" s="35"/>
      <c r="T18" s="91"/>
      <c r="U18" s="91"/>
      <c r="V18" s="35">
        <f>SUM(V2:V17)</f>
        <v>480</v>
      </c>
      <c r="W18" s="60"/>
      <c r="X18" s="61"/>
      <c r="Y18" s="61"/>
      <c r="Z18" s="60"/>
      <c r="AA18" s="6"/>
      <c r="AB18" s="27"/>
      <c r="AC18" s="27"/>
      <c r="AD18" s="5"/>
      <c r="AE18" s="1">
        <f>SUM(G18:V18)</f>
        <v>800</v>
      </c>
    </row>
    <row r="19" spans="1:31" x14ac:dyDescent="0.25">
      <c r="A19" s="28"/>
      <c r="B19" s="28"/>
      <c r="C19" s="105"/>
      <c r="D19" s="105"/>
      <c r="E19" s="105"/>
      <c r="F19" s="28"/>
      <c r="G19" s="16"/>
      <c r="H19" s="17"/>
      <c r="I19" s="17"/>
      <c r="J19" s="16"/>
      <c r="K19" s="18"/>
      <c r="L19" s="59"/>
      <c r="M19" s="59"/>
      <c r="N19" s="73"/>
      <c r="O19" s="20"/>
      <c r="P19" s="34"/>
      <c r="Q19" s="21"/>
      <c r="R19" s="20"/>
      <c r="S19" s="35"/>
      <c r="T19" s="91"/>
      <c r="U19" s="91"/>
      <c r="V19" s="35"/>
      <c r="W19" s="60"/>
      <c r="X19" s="61"/>
      <c r="Y19" s="61"/>
      <c r="Z19" s="60"/>
      <c r="AA19" s="6"/>
      <c r="AB19" s="27"/>
      <c r="AC19" s="27"/>
      <c r="AD19" s="5"/>
    </row>
    <row r="20" spans="1:31" x14ac:dyDescent="0.25">
      <c r="A20" s="15"/>
      <c r="B20" s="15"/>
      <c r="C20" s="104"/>
      <c r="D20" s="104"/>
      <c r="E20" s="104"/>
      <c r="F20" s="15"/>
      <c r="G20" s="16"/>
      <c r="H20" s="17"/>
      <c r="I20" s="17"/>
      <c r="J20" s="16"/>
      <c r="K20" s="18"/>
      <c r="L20" s="59"/>
      <c r="M20" s="59"/>
      <c r="N20" s="73"/>
      <c r="O20" s="20"/>
      <c r="P20" s="34"/>
      <c r="Q20" s="21"/>
      <c r="R20" s="20"/>
      <c r="S20" s="35"/>
      <c r="T20" s="91"/>
      <c r="U20" s="91"/>
      <c r="V20" s="35"/>
      <c r="W20" s="60"/>
      <c r="X20" s="61"/>
      <c r="Y20" s="61"/>
      <c r="Z20" s="60"/>
      <c r="AA20" s="6"/>
      <c r="AB20" s="27"/>
      <c r="AC20" s="27"/>
      <c r="AD20" s="5"/>
    </row>
    <row r="21" spans="1:31" x14ac:dyDescent="0.25">
      <c r="A21" s="28"/>
      <c r="B21" s="28"/>
      <c r="C21" s="105"/>
      <c r="D21" s="105"/>
      <c r="E21" s="105"/>
      <c r="F21" s="28"/>
      <c r="G21" s="16"/>
      <c r="H21" s="17"/>
      <c r="I21" s="17"/>
      <c r="J21" s="16"/>
      <c r="K21" s="18"/>
      <c r="L21" s="59"/>
      <c r="M21" s="59"/>
      <c r="N21" s="73"/>
      <c r="O21" s="20"/>
      <c r="P21" s="34"/>
      <c r="Q21" s="21"/>
      <c r="R21" s="20"/>
      <c r="S21" s="35"/>
      <c r="T21" s="91"/>
      <c r="U21" s="91"/>
      <c r="V21" s="35"/>
      <c r="W21" s="60"/>
      <c r="X21" s="61"/>
      <c r="Y21" s="61"/>
      <c r="Z21" s="60"/>
      <c r="AA21" s="6"/>
      <c r="AB21" s="27"/>
      <c r="AC21" s="27"/>
      <c r="AD21" s="5"/>
    </row>
    <row r="22" spans="1:31" x14ac:dyDescent="0.25">
      <c r="A22" s="28"/>
      <c r="B22" s="28"/>
      <c r="C22" s="105"/>
      <c r="D22" s="105"/>
      <c r="E22" s="105"/>
      <c r="F22" s="28"/>
      <c r="G22" s="29"/>
      <c r="H22" s="30"/>
      <c r="I22" s="30"/>
      <c r="J22" s="29"/>
      <c r="K22" s="31"/>
      <c r="L22" s="62"/>
      <c r="M22" s="62"/>
      <c r="N22" s="74"/>
      <c r="O22" s="33"/>
      <c r="P22" s="34"/>
      <c r="Q22" s="34"/>
      <c r="R22" s="33"/>
      <c r="S22" s="35"/>
      <c r="T22" s="91"/>
      <c r="U22" s="91"/>
      <c r="V22" s="35"/>
      <c r="W22" s="63"/>
      <c r="X22" s="64"/>
      <c r="Y22" s="64"/>
      <c r="Z22" s="63"/>
      <c r="AA22" s="6"/>
      <c r="AB22" s="27"/>
      <c r="AC22" s="27"/>
      <c r="AD22" s="5"/>
    </row>
    <row r="23" spans="1:31" x14ac:dyDescent="0.25">
      <c r="A23" s="15"/>
      <c r="B23" s="15"/>
      <c r="C23" s="104"/>
      <c r="D23" s="104"/>
      <c r="E23" s="104"/>
      <c r="F23" s="15"/>
      <c r="G23" s="29"/>
      <c r="H23" s="30"/>
      <c r="I23" s="30"/>
      <c r="J23" s="29"/>
      <c r="K23" s="31"/>
      <c r="L23" s="62"/>
      <c r="M23" s="62"/>
      <c r="N23" s="74"/>
      <c r="O23" s="33"/>
      <c r="P23" s="34"/>
      <c r="Q23" s="34"/>
      <c r="R23" s="33"/>
      <c r="S23" s="35"/>
      <c r="T23" s="23"/>
      <c r="U23" s="23"/>
      <c r="V23" s="24"/>
      <c r="W23" s="63"/>
      <c r="X23" s="64"/>
      <c r="Y23" s="64"/>
      <c r="Z23" s="63"/>
      <c r="AA23" s="6"/>
      <c r="AB23" s="27"/>
      <c r="AC23" s="27"/>
      <c r="AD23" s="5"/>
    </row>
    <row r="24" spans="1:31" x14ac:dyDescent="0.25">
      <c r="A24" s="28"/>
      <c r="B24" s="28"/>
      <c r="C24" s="105"/>
      <c r="D24" s="105"/>
      <c r="E24" s="105"/>
      <c r="F24" s="28"/>
      <c r="G24" s="29"/>
      <c r="H24" s="30"/>
      <c r="I24" s="30"/>
      <c r="J24" s="29"/>
      <c r="K24" s="31"/>
      <c r="L24" s="62"/>
      <c r="M24" s="62"/>
      <c r="N24" s="74"/>
      <c r="O24" s="33"/>
      <c r="P24" s="34"/>
      <c r="Q24" s="34"/>
      <c r="R24" s="33"/>
      <c r="S24" s="35"/>
      <c r="T24" s="23"/>
      <c r="U24" s="23"/>
      <c r="V24" s="24"/>
      <c r="W24" s="63"/>
      <c r="X24" s="64"/>
      <c r="Y24" s="64"/>
      <c r="Z24" s="63"/>
      <c r="AA24" s="6"/>
      <c r="AB24" s="27"/>
      <c r="AC24" s="27"/>
      <c r="AD24" s="5"/>
    </row>
    <row r="25" spans="1:31" x14ac:dyDescent="0.25">
      <c r="A25" s="15"/>
      <c r="B25" s="15"/>
      <c r="C25" s="104"/>
      <c r="D25" s="104"/>
      <c r="E25" s="104"/>
      <c r="F25" s="15"/>
      <c r="G25" s="29"/>
      <c r="H25" s="30"/>
      <c r="I25" s="30"/>
      <c r="J25" s="29"/>
      <c r="K25" s="31"/>
      <c r="L25" s="62"/>
      <c r="M25" s="62"/>
      <c r="N25" s="74"/>
      <c r="O25" s="33"/>
      <c r="P25" s="34"/>
      <c r="Q25" s="34"/>
      <c r="R25" s="33"/>
      <c r="S25" s="35"/>
      <c r="T25" s="23"/>
      <c r="U25" s="23"/>
      <c r="V25" s="24"/>
      <c r="W25" s="63"/>
      <c r="X25" s="64"/>
      <c r="Y25" s="64"/>
      <c r="Z25" s="63"/>
      <c r="AA25" s="6"/>
      <c r="AB25" s="27"/>
      <c r="AC25" s="27"/>
      <c r="AD25" s="5"/>
    </row>
    <row r="26" spans="1:31" x14ac:dyDescent="0.25">
      <c r="A26" s="28"/>
      <c r="B26" s="28"/>
      <c r="C26" s="105"/>
      <c r="D26" s="105"/>
      <c r="E26" s="105"/>
      <c r="F26" s="28"/>
      <c r="G26" s="29"/>
      <c r="H26" s="30"/>
      <c r="I26" s="30"/>
      <c r="J26" s="29"/>
      <c r="K26" s="31"/>
      <c r="L26" s="62"/>
      <c r="M26" s="62"/>
      <c r="N26" s="74"/>
      <c r="O26" s="33"/>
      <c r="P26" s="34"/>
      <c r="Q26" s="34"/>
      <c r="R26" s="33"/>
      <c r="S26" s="35"/>
      <c r="T26" s="23"/>
      <c r="U26" s="23"/>
      <c r="V26" s="24"/>
      <c r="W26" s="63"/>
      <c r="X26" s="64"/>
      <c r="Y26" s="64"/>
      <c r="Z26" s="63"/>
      <c r="AA26" s="6"/>
      <c r="AB26" s="27"/>
      <c r="AC26" s="27"/>
      <c r="AD26" s="5"/>
    </row>
    <row r="27" spans="1:31" x14ac:dyDescent="0.25">
      <c r="A27" s="15"/>
      <c r="B27" s="15"/>
      <c r="C27" s="104"/>
      <c r="D27" s="104"/>
      <c r="E27" s="104"/>
      <c r="F27" s="15"/>
      <c r="G27" s="29"/>
      <c r="H27" s="30"/>
      <c r="I27" s="30"/>
      <c r="J27" s="29"/>
      <c r="K27" s="31"/>
      <c r="L27" s="62"/>
      <c r="M27" s="62"/>
      <c r="N27" s="74"/>
      <c r="O27" s="33"/>
      <c r="P27" s="34"/>
      <c r="Q27" s="34"/>
      <c r="R27" s="33"/>
      <c r="S27" s="35"/>
      <c r="T27" s="23"/>
      <c r="U27" s="23"/>
      <c r="V27" s="24"/>
      <c r="W27" s="63"/>
      <c r="X27" s="64"/>
      <c r="Y27" s="64"/>
      <c r="Z27" s="63"/>
      <c r="AA27" s="6"/>
      <c r="AB27" s="27"/>
      <c r="AC27" s="27"/>
      <c r="AD27" s="5"/>
    </row>
    <row r="28" spans="1:31" x14ac:dyDescent="0.25">
      <c r="A28" s="28"/>
      <c r="B28" s="28"/>
      <c r="C28" s="105"/>
      <c r="D28" s="105"/>
      <c r="E28" s="105"/>
      <c r="F28" s="28"/>
      <c r="G28" s="29"/>
      <c r="H28" s="30"/>
      <c r="I28" s="30"/>
      <c r="J28" s="29"/>
      <c r="K28" s="31"/>
      <c r="L28" s="62"/>
      <c r="M28" s="62"/>
      <c r="N28" s="74"/>
      <c r="O28" s="33"/>
      <c r="P28" s="34"/>
      <c r="Q28" s="34"/>
      <c r="R28" s="33"/>
      <c r="S28" s="35"/>
      <c r="T28" s="23"/>
      <c r="U28" s="23"/>
      <c r="V28" s="24"/>
      <c r="W28" s="63"/>
      <c r="X28" s="64"/>
      <c r="Y28" s="64"/>
      <c r="Z28" s="63"/>
      <c r="AA28" s="6"/>
      <c r="AB28" s="27"/>
      <c r="AC28" s="27"/>
      <c r="AD28" s="5"/>
    </row>
    <row r="29" spans="1:31" x14ac:dyDescent="0.25">
      <c r="A29" s="15"/>
      <c r="B29" s="15"/>
      <c r="C29" s="104"/>
      <c r="D29" s="104"/>
      <c r="E29" s="104"/>
      <c r="F29" s="15"/>
      <c r="G29" s="29"/>
      <c r="H29" s="30"/>
      <c r="I29" s="30"/>
      <c r="J29" s="29"/>
      <c r="K29" s="31"/>
      <c r="L29" s="62"/>
      <c r="M29" s="62"/>
      <c r="N29" s="74"/>
      <c r="O29" s="33"/>
      <c r="P29" s="34"/>
      <c r="Q29" s="34"/>
      <c r="R29" s="33"/>
      <c r="S29" s="35"/>
      <c r="T29" s="23"/>
      <c r="U29" s="23"/>
      <c r="V29" s="24"/>
      <c r="W29" s="63"/>
      <c r="X29" s="64"/>
      <c r="Y29" s="64"/>
      <c r="Z29" s="63"/>
      <c r="AA29" s="6"/>
      <c r="AB29" s="27"/>
      <c r="AC29" s="27"/>
      <c r="AD29" s="5"/>
    </row>
    <row r="30" spans="1:31" x14ac:dyDescent="0.25">
      <c r="A30" s="28"/>
      <c r="B30" s="28"/>
      <c r="C30" s="105"/>
      <c r="D30" s="105"/>
      <c r="E30" s="105"/>
      <c r="F30" s="28"/>
      <c r="G30" s="29"/>
      <c r="H30" s="30"/>
      <c r="I30" s="30"/>
      <c r="J30" s="29"/>
      <c r="K30" s="31"/>
      <c r="L30" s="62"/>
      <c r="M30" s="62"/>
      <c r="N30" s="74"/>
      <c r="O30" s="33"/>
      <c r="P30" s="34"/>
      <c r="Q30" s="34"/>
      <c r="R30" s="33"/>
      <c r="S30" s="35"/>
      <c r="T30" s="23"/>
      <c r="U30" s="23"/>
      <c r="V30" s="24"/>
      <c r="W30" s="63"/>
      <c r="X30" s="64"/>
      <c r="Y30" s="64"/>
      <c r="Z30" s="63"/>
      <c r="AA30" s="6"/>
      <c r="AB30" s="27"/>
      <c r="AC30" s="27"/>
      <c r="AD30" s="5"/>
    </row>
    <row r="31" spans="1:31" x14ac:dyDescent="0.25">
      <c r="A31" s="15"/>
      <c r="B31" s="15"/>
      <c r="C31" s="104"/>
      <c r="D31" s="104"/>
      <c r="E31" s="104"/>
      <c r="F31" s="15"/>
      <c r="G31" s="29"/>
      <c r="H31" s="30"/>
      <c r="I31" s="30"/>
      <c r="J31" s="29"/>
      <c r="K31" s="31"/>
      <c r="L31" s="62"/>
      <c r="M31" s="62"/>
      <c r="N31" s="74"/>
      <c r="O31" s="33"/>
      <c r="P31" s="34"/>
      <c r="Q31" s="34"/>
      <c r="R31" s="33"/>
      <c r="S31" s="35"/>
      <c r="T31" s="23"/>
      <c r="U31" s="23"/>
      <c r="V31" s="24"/>
      <c r="W31" s="63"/>
      <c r="X31" s="64"/>
      <c r="Y31" s="64"/>
      <c r="Z31" s="63"/>
      <c r="AA31" s="6"/>
      <c r="AB31" s="27"/>
      <c r="AC31" s="27"/>
      <c r="AD31" s="5"/>
    </row>
    <row r="32" spans="1:31" x14ac:dyDescent="0.25">
      <c r="A32" s="28"/>
      <c r="B32" s="28"/>
      <c r="C32" s="105"/>
      <c r="D32" s="105"/>
      <c r="E32" s="105"/>
      <c r="F32" s="28"/>
      <c r="G32" s="29"/>
      <c r="H32" s="30"/>
      <c r="I32" s="30"/>
      <c r="J32" s="29"/>
      <c r="K32" s="31"/>
      <c r="L32" s="62"/>
      <c r="M32" s="62"/>
      <c r="N32" s="74"/>
      <c r="O32" s="33"/>
      <c r="P32" s="34"/>
      <c r="Q32" s="34"/>
      <c r="R32" s="33"/>
      <c r="S32" s="35"/>
      <c r="T32" s="23"/>
      <c r="U32" s="23"/>
      <c r="V32" s="24"/>
      <c r="W32" s="63"/>
      <c r="X32" s="64"/>
      <c r="Y32" s="64"/>
      <c r="Z32" s="63"/>
      <c r="AA32" s="6"/>
      <c r="AB32" s="27"/>
      <c r="AC32" s="27"/>
      <c r="AD32" s="5"/>
    </row>
    <row r="33" spans="1:30" x14ac:dyDescent="0.25">
      <c r="A33" s="15"/>
      <c r="B33" s="15"/>
      <c r="C33" s="104"/>
      <c r="D33" s="104"/>
      <c r="E33" s="104"/>
      <c r="F33" s="15"/>
      <c r="G33" s="29"/>
      <c r="H33" s="30"/>
      <c r="I33" s="30"/>
      <c r="J33" s="29"/>
      <c r="K33" s="31"/>
      <c r="L33" s="62"/>
      <c r="M33" s="62"/>
      <c r="N33" s="74"/>
      <c r="O33" s="33"/>
      <c r="P33" s="34"/>
      <c r="Q33" s="34"/>
      <c r="R33" s="33"/>
      <c r="S33" s="35"/>
      <c r="T33" s="23"/>
      <c r="U33" s="23"/>
      <c r="V33" s="24"/>
      <c r="W33" s="63"/>
      <c r="X33" s="64"/>
      <c r="Y33" s="64"/>
      <c r="Z33" s="63"/>
      <c r="AA33" s="6"/>
      <c r="AB33" s="27"/>
      <c r="AC33" s="27"/>
      <c r="AD33" s="5"/>
    </row>
    <row r="34" spans="1:30" x14ac:dyDescent="0.25">
      <c r="A34" s="28"/>
      <c r="B34" s="28"/>
      <c r="C34" s="105"/>
      <c r="D34" s="105"/>
      <c r="E34" s="105"/>
      <c r="F34" s="28"/>
      <c r="G34" s="29"/>
      <c r="H34" s="30"/>
      <c r="I34" s="30"/>
      <c r="J34" s="29"/>
      <c r="K34" s="31"/>
      <c r="L34" s="62"/>
      <c r="M34" s="62"/>
      <c r="N34" s="74"/>
      <c r="O34" s="33"/>
      <c r="P34" s="34"/>
      <c r="Q34" s="34"/>
      <c r="R34" s="33"/>
      <c r="S34" s="35"/>
      <c r="T34" s="23"/>
      <c r="U34" s="23"/>
      <c r="V34" s="24"/>
      <c r="W34" s="63"/>
      <c r="X34" s="64"/>
      <c r="Y34" s="64"/>
      <c r="Z34" s="63"/>
      <c r="AA34" s="6"/>
      <c r="AB34" s="27"/>
      <c r="AC34" s="27"/>
      <c r="AD34" s="5"/>
    </row>
    <row r="35" spans="1:30" x14ac:dyDescent="0.25">
      <c r="A35" s="15"/>
      <c r="B35" s="15"/>
      <c r="C35" s="104"/>
      <c r="D35" s="104"/>
      <c r="E35" s="104"/>
      <c r="F35" s="15"/>
      <c r="G35" s="29"/>
      <c r="H35" s="30"/>
      <c r="I35" s="30"/>
      <c r="J35" s="29"/>
      <c r="K35" s="31"/>
      <c r="L35" s="62"/>
      <c r="M35" s="62"/>
      <c r="N35" s="74"/>
      <c r="O35" s="33"/>
      <c r="P35" s="34"/>
      <c r="Q35" s="34"/>
      <c r="R35" s="33"/>
      <c r="S35" s="35"/>
      <c r="T35" s="23"/>
      <c r="U35" s="23"/>
      <c r="V35" s="24"/>
      <c r="W35" s="63"/>
      <c r="X35" s="64"/>
      <c r="Y35" s="64"/>
      <c r="Z35" s="63"/>
      <c r="AA35" s="6"/>
      <c r="AB35" s="27"/>
      <c r="AC35" s="27"/>
      <c r="AD35" s="5"/>
    </row>
    <row r="36" spans="1:30" x14ac:dyDescent="0.25">
      <c r="A36" s="28"/>
      <c r="B36" s="28"/>
      <c r="C36" s="105"/>
      <c r="D36" s="105"/>
      <c r="E36" s="105"/>
      <c r="F36" s="28"/>
      <c r="G36" s="29"/>
      <c r="H36" s="30"/>
      <c r="I36" s="30"/>
      <c r="J36" s="29"/>
      <c r="K36" s="31"/>
      <c r="L36" s="62"/>
      <c r="M36" s="62"/>
      <c r="N36" s="74"/>
      <c r="O36" s="33"/>
      <c r="P36" s="34"/>
      <c r="Q36" s="34"/>
      <c r="R36" s="33"/>
      <c r="S36" s="35"/>
      <c r="T36" s="23"/>
      <c r="U36" s="23"/>
      <c r="V36" s="24"/>
      <c r="W36" s="63"/>
      <c r="X36" s="64"/>
      <c r="Y36" s="64"/>
      <c r="Z36" s="63"/>
      <c r="AA36" s="6"/>
      <c r="AB36" s="27"/>
      <c r="AC36" s="27"/>
      <c r="AD36" s="5"/>
    </row>
    <row r="37" spans="1:30" x14ac:dyDescent="0.25">
      <c r="A37" s="15"/>
      <c r="B37" s="15"/>
      <c r="C37" s="104"/>
      <c r="D37" s="104"/>
      <c r="E37" s="104"/>
      <c r="F37" s="15"/>
      <c r="G37" s="29"/>
      <c r="H37" s="30"/>
      <c r="I37" s="30"/>
      <c r="J37" s="29"/>
      <c r="K37" s="31"/>
      <c r="L37" s="62"/>
      <c r="M37" s="62"/>
      <c r="N37" s="74"/>
      <c r="O37" s="33"/>
      <c r="P37" s="34"/>
      <c r="Q37" s="34"/>
      <c r="R37" s="33"/>
      <c r="S37" s="35"/>
      <c r="T37" s="23"/>
      <c r="U37" s="23"/>
      <c r="V37" s="24"/>
      <c r="W37" s="63"/>
      <c r="X37" s="64"/>
      <c r="Y37" s="64"/>
      <c r="Z37" s="63"/>
      <c r="AA37" s="6"/>
      <c r="AB37" s="27"/>
      <c r="AC37" s="27"/>
      <c r="AD37" s="5"/>
    </row>
    <row r="38" spans="1:30" x14ac:dyDescent="0.25">
      <c r="A38" s="28"/>
      <c r="B38" s="28"/>
      <c r="C38" s="105"/>
      <c r="D38" s="105"/>
      <c r="E38" s="105"/>
      <c r="F38" s="28"/>
      <c r="G38" s="29"/>
      <c r="H38" s="30"/>
      <c r="I38" s="30"/>
      <c r="J38" s="29"/>
      <c r="K38" s="31"/>
      <c r="L38" s="62"/>
      <c r="M38" s="62"/>
      <c r="N38" s="74"/>
      <c r="O38" s="33"/>
      <c r="P38" s="34"/>
      <c r="Q38" s="34"/>
      <c r="R38" s="33"/>
      <c r="S38" s="35"/>
      <c r="T38" s="23"/>
      <c r="U38" s="23"/>
      <c r="V38" s="24"/>
      <c r="W38" s="63"/>
      <c r="X38" s="64"/>
      <c r="Y38" s="64"/>
      <c r="Z38" s="63"/>
      <c r="AA38" s="6"/>
      <c r="AB38" s="27"/>
      <c r="AC38" s="27"/>
      <c r="AD38" s="5"/>
    </row>
    <row r="39" spans="1:30" x14ac:dyDescent="0.25">
      <c r="A39" s="15"/>
      <c r="B39" s="15"/>
      <c r="C39" s="104"/>
      <c r="D39" s="104"/>
      <c r="E39" s="104"/>
      <c r="F39" s="15"/>
      <c r="G39" s="29"/>
      <c r="H39" s="30"/>
      <c r="I39" s="30"/>
      <c r="J39" s="29"/>
      <c r="K39" s="31"/>
      <c r="L39" s="62"/>
      <c r="M39" s="62"/>
      <c r="N39" s="74"/>
      <c r="O39" s="33"/>
      <c r="P39" s="34"/>
      <c r="Q39" s="34"/>
      <c r="R39" s="33"/>
      <c r="S39" s="35"/>
      <c r="T39" s="23"/>
      <c r="U39" s="23"/>
      <c r="V39" s="24"/>
      <c r="W39" s="63"/>
      <c r="X39" s="64"/>
      <c r="Y39" s="64"/>
      <c r="Z39" s="63"/>
      <c r="AA39" s="6"/>
      <c r="AB39" s="27"/>
      <c r="AC39" s="27"/>
      <c r="AD39" s="5"/>
    </row>
    <row r="40" spans="1:30" x14ac:dyDescent="0.25">
      <c r="A40" s="28"/>
      <c r="B40" s="28"/>
      <c r="C40" s="105"/>
      <c r="D40" s="105"/>
      <c r="E40" s="105"/>
      <c r="F40" s="28"/>
      <c r="G40" s="29"/>
      <c r="H40" s="30"/>
      <c r="I40" s="30"/>
      <c r="J40" s="29"/>
      <c r="K40" s="31"/>
      <c r="L40" s="62"/>
      <c r="M40" s="62"/>
      <c r="N40" s="74"/>
      <c r="O40" s="33"/>
      <c r="P40" s="34"/>
      <c r="Q40" s="34"/>
      <c r="R40" s="33"/>
      <c r="S40" s="35"/>
      <c r="T40" s="23"/>
      <c r="U40" s="23"/>
      <c r="V40" s="24"/>
      <c r="W40" s="63"/>
      <c r="X40" s="64"/>
      <c r="Y40" s="64"/>
      <c r="Z40" s="63"/>
      <c r="AA40" s="6"/>
      <c r="AB40" s="27"/>
      <c r="AC40" s="27"/>
      <c r="AD40" s="5"/>
    </row>
    <row r="41" spans="1:30" x14ac:dyDescent="0.25">
      <c r="A41" s="15"/>
      <c r="B41" s="15"/>
      <c r="C41" s="104"/>
      <c r="D41" s="104"/>
      <c r="E41" s="104"/>
      <c r="F41" s="15"/>
      <c r="G41" s="29"/>
      <c r="H41" s="30"/>
      <c r="I41" s="30"/>
      <c r="J41" s="29"/>
      <c r="K41" s="31"/>
      <c r="L41" s="62"/>
      <c r="M41" s="62"/>
      <c r="N41" s="74"/>
      <c r="O41" s="33"/>
      <c r="P41" s="34"/>
      <c r="Q41" s="34"/>
      <c r="R41" s="33"/>
      <c r="S41" s="35"/>
      <c r="T41" s="23"/>
      <c r="U41" s="23"/>
      <c r="V41" s="24"/>
      <c r="W41" s="63"/>
      <c r="X41" s="64"/>
      <c r="Y41" s="64"/>
      <c r="Z41" s="63"/>
      <c r="AA41" s="6"/>
      <c r="AB41" s="27"/>
      <c r="AC41" s="27"/>
      <c r="AD41" s="5"/>
    </row>
    <row r="42" spans="1:30" x14ac:dyDescent="0.25">
      <c r="A42" s="28"/>
      <c r="B42" s="28"/>
      <c r="C42" s="105"/>
      <c r="D42" s="105"/>
      <c r="E42" s="105"/>
      <c r="F42" s="28"/>
      <c r="G42" s="29"/>
      <c r="H42" s="30"/>
      <c r="I42" s="30"/>
      <c r="J42" s="29"/>
      <c r="K42" s="31"/>
      <c r="L42" s="62"/>
      <c r="M42" s="62"/>
      <c r="N42" s="74"/>
      <c r="O42" s="33"/>
      <c r="P42" s="34"/>
      <c r="Q42" s="34"/>
      <c r="R42" s="33"/>
      <c r="S42" s="35"/>
      <c r="T42" s="23"/>
      <c r="U42" s="23"/>
      <c r="V42" s="24"/>
      <c r="W42" s="63"/>
      <c r="X42" s="64"/>
      <c r="Y42" s="64"/>
      <c r="Z42" s="63"/>
      <c r="AA42" s="6"/>
      <c r="AB42" s="27"/>
      <c r="AC42" s="27"/>
      <c r="AD42" s="5"/>
    </row>
    <row r="43" spans="1:30" x14ac:dyDescent="0.25">
      <c r="A43" s="15"/>
      <c r="B43" s="15"/>
      <c r="C43" s="104"/>
      <c r="D43" s="104"/>
      <c r="E43" s="104"/>
      <c r="F43" s="15"/>
      <c r="G43" s="29"/>
      <c r="H43" s="30"/>
      <c r="I43" s="30"/>
      <c r="J43" s="29"/>
      <c r="K43" s="31"/>
      <c r="L43" s="62"/>
      <c r="M43" s="62"/>
      <c r="N43" s="74"/>
      <c r="O43" s="33"/>
      <c r="P43" s="34"/>
      <c r="Q43" s="34"/>
      <c r="R43" s="33"/>
      <c r="S43" s="35"/>
      <c r="T43" s="23"/>
      <c r="U43" s="23"/>
      <c r="V43" s="24"/>
      <c r="W43" s="63"/>
      <c r="X43" s="64"/>
      <c r="Y43" s="64"/>
      <c r="Z43" s="63"/>
      <c r="AA43" s="6"/>
      <c r="AB43" s="27"/>
      <c r="AC43" s="27"/>
      <c r="AD43" s="5"/>
    </row>
    <row r="44" spans="1:30" x14ac:dyDescent="0.25">
      <c r="A44" s="28"/>
      <c r="B44" s="28"/>
      <c r="C44" s="105"/>
      <c r="D44" s="105"/>
      <c r="E44" s="105"/>
      <c r="F44" s="28"/>
      <c r="G44" s="29"/>
      <c r="H44" s="30"/>
      <c r="I44" s="30"/>
      <c r="J44" s="29"/>
      <c r="K44" s="31"/>
      <c r="L44" s="62"/>
      <c r="M44" s="62"/>
      <c r="N44" s="74"/>
      <c r="O44" s="33"/>
      <c r="P44" s="34"/>
      <c r="Q44" s="34"/>
      <c r="R44" s="33"/>
      <c r="S44" s="35"/>
      <c r="T44" s="23"/>
      <c r="U44" s="23"/>
      <c r="V44" s="24"/>
      <c r="W44" s="63"/>
      <c r="X44" s="64"/>
      <c r="Y44" s="64"/>
      <c r="Z44" s="63"/>
      <c r="AA44" s="6"/>
      <c r="AB44" s="27"/>
      <c r="AC44" s="27"/>
      <c r="AD44" s="5"/>
    </row>
    <row r="45" spans="1:30" x14ac:dyDescent="0.25">
      <c r="A45" s="15"/>
      <c r="B45" s="15"/>
      <c r="C45" s="104"/>
      <c r="D45" s="104"/>
      <c r="E45" s="104"/>
      <c r="F45" s="15"/>
      <c r="G45" s="29"/>
      <c r="H45" s="30"/>
      <c r="I45" s="30"/>
      <c r="J45" s="29"/>
      <c r="K45" s="31"/>
      <c r="L45" s="62"/>
      <c r="M45" s="62"/>
      <c r="N45" s="74"/>
      <c r="O45" s="33"/>
      <c r="P45" s="34"/>
      <c r="Q45" s="34"/>
      <c r="R45" s="33"/>
      <c r="S45" s="35"/>
      <c r="T45" s="23"/>
      <c r="U45" s="23"/>
      <c r="V45" s="24"/>
      <c r="W45" s="63"/>
      <c r="X45" s="64"/>
      <c r="Y45" s="64"/>
      <c r="Z45" s="63"/>
      <c r="AA45" s="6"/>
      <c r="AB45" s="27"/>
      <c r="AC45" s="27"/>
      <c r="AD45" s="5"/>
    </row>
    <row r="46" spans="1:30" x14ac:dyDescent="0.25">
      <c r="A46" s="28"/>
      <c r="B46" s="28"/>
      <c r="C46" s="105"/>
      <c r="D46" s="105"/>
      <c r="E46" s="105"/>
      <c r="F46" s="28"/>
      <c r="G46" s="29"/>
      <c r="H46" s="30"/>
      <c r="I46" s="30"/>
      <c r="J46" s="29"/>
      <c r="K46" s="31"/>
      <c r="L46" s="62"/>
      <c r="M46" s="62"/>
      <c r="N46" s="74"/>
      <c r="O46" s="33"/>
      <c r="P46" s="34"/>
      <c r="Q46" s="34"/>
      <c r="R46" s="33"/>
      <c r="S46" s="35"/>
      <c r="T46" s="23"/>
      <c r="U46" s="23"/>
      <c r="V46" s="24"/>
      <c r="W46" s="63"/>
      <c r="X46" s="64"/>
      <c r="Y46" s="64"/>
      <c r="Z46" s="63"/>
      <c r="AA46" s="6"/>
      <c r="AB46" s="27"/>
      <c r="AC46" s="27"/>
      <c r="AD46" s="5"/>
    </row>
    <row r="47" spans="1:30" x14ac:dyDescent="0.25">
      <c r="A47" s="15"/>
      <c r="B47" s="15"/>
      <c r="C47" s="104"/>
      <c r="D47" s="104"/>
      <c r="E47" s="104"/>
      <c r="F47" s="15"/>
      <c r="G47" s="29"/>
      <c r="H47" s="30"/>
      <c r="I47" s="30"/>
      <c r="J47" s="29"/>
      <c r="K47" s="31"/>
      <c r="L47" s="62"/>
      <c r="M47" s="62"/>
      <c r="N47" s="74"/>
      <c r="O47" s="33"/>
      <c r="P47" s="34"/>
      <c r="Q47" s="34"/>
      <c r="R47" s="33"/>
      <c r="S47" s="35"/>
      <c r="T47" s="23"/>
      <c r="U47" s="23"/>
      <c r="V47" s="24"/>
      <c r="W47" s="63"/>
      <c r="X47" s="64"/>
      <c r="Y47" s="64"/>
      <c r="Z47" s="63"/>
      <c r="AA47" s="6"/>
      <c r="AB47" s="27"/>
      <c r="AC47" s="27"/>
      <c r="AD47" s="5"/>
    </row>
    <row r="48" spans="1:30" x14ac:dyDescent="0.25">
      <c r="A48" s="28"/>
      <c r="B48" s="28"/>
      <c r="C48" s="105"/>
      <c r="D48" s="105"/>
      <c r="E48" s="105"/>
      <c r="F48" s="28"/>
      <c r="G48" s="29"/>
      <c r="H48" s="30"/>
      <c r="I48" s="30"/>
      <c r="J48" s="29"/>
      <c r="K48" s="31"/>
      <c r="L48" s="62"/>
      <c r="M48" s="62"/>
      <c r="N48" s="74"/>
      <c r="O48" s="33"/>
      <c r="P48" s="34"/>
      <c r="Q48" s="34"/>
      <c r="R48" s="33"/>
      <c r="S48" s="35"/>
      <c r="T48" s="23"/>
      <c r="U48" s="23"/>
      <c r="V48" s="24"/>
      <c r="W48" s="63"/>
      <c r="X48" s="64"/>
      <c r="Y48" s="64"/>
      <c r="Z48" s="63"/>
      <c r="AA48" s="6"/>
      <c r="AB48" s="27"/>
      <c r="AC48" s="27"/>
      <c r="AD48" s="5"/>
    </row>
    <row r="49" spans="1:30" x14ac:dyDescent="0.25">
      <c r="A49" s="15"/>
      <c r="B49" s="15"/>
      <c r="C49" s="104"/>
      <c r="D49" s="104"/>
      <c r="E49" s="104"/>
      <c r="F49" s="15"/>
      <c r="G49" s="29"/>
      <c r="H49" s="30"/>
      <c r="I49" s="30"/>
      <c r="J49" s="29"/>
      <c r="K49" s="31"/>
      <c r="L49" s="62"/>
      <c r="M49" s="62"/>
      <c r="N49" s="74"/>
      <c r="O49" s="33"/>
      <c r="P49" s="34"/>
      <c r="Q49" s="34"/>
      <c r="R49" s="33"/>
      <c r="S49" s="35"/>
      <c r="T49" s="23"/>
      <c r="U49" s="23"/>
      <c r="V49" s="24"/>
      <c r="W49" s="63"/>
      <c r="X49" s="64"/>
      <c r="Y49" s="64"/>
      <c r="Z49" s="63"/>
      <c r="AA49" s="6"/>
      <c r="AB49" s="27"/>
      <c r="AC49" s="27"/>
      <c r="AD49" s="5"/>
    </row>
    <row r="50" spans="1:30" x14ac:dyDescent="0.25">
      <c r="A50" s="28"/>
      <c r="B50" s="28"/>
      <c r="C50" s="105"/>
      <c r="D50" s="105"/>
      <c r="E50" s="105"/>
      <c r="F50" s="28"/>
      <c r="G50" s="29"/>
      <c r="H50" s="30"/>
      <c r="I50" s="30"/>
      <c r="J50" s="29"/>
      <c r="K50" s="31"/>
      <c r="L50" s="62"/>
      <c r="M50" s="62"/>
      <c r="N50" s="74"/>
      <c r="O50" s="33"/>
      <c r="P50" s="34"/>
      <c r="Q50" s="34"/>
      <c r="R50" s="33"/>
      <c r="S50" s="35"/>
      <c r="T50" s="23"/>
      <c r="U50" s="23"/>
      <c r="V50" s="24"/>
      <c r="W50" s="63"/>
      <c r="X50" s="64"/>
      <c r="Y50" s="64"/>
      <c r="Z50" s="63"/>
      <c r="AA50" s="6"/>
      <c r="AB50" s="27"/>
      <c r="AC50" s="27"/>
      <c r="AD50" s="5"/>
    </row>
    <row r="51" spans="1:30" x14ac:dyDescent="0.25">
      <c r="A51" s="15"/>
      <c r="B51" s="15"/>
      <c r="C51" s="104"/>
      <c r="D51" s="104"/>
      <c r="E51" s="104"/>
      <c r="F51" s="15"/>
      <c r="G51" s="29"/>
      <c r="H51" s="30"/>
      <c r="I51" s="30"/>
      <c r="J51" s="29"/>
      <c r="K51" s="31"/>
      <c r="L51" s="62"/>
      <c r="M51" s="62"/>
      <c r="N51" s="74"/>
      <c r="O51" s="33"/>
      <c r="P51" s="34"/>
      <c r="Q51" s="34"/>
      <c r="R51" s="33"/>
      <c r="S51" s="35"/>
      <c r="T51" s="23"/>
      <c r="U51" s="23"/>
      <c r="V51" s="24"/>
      <c r="W51" s="63"/>
      <c r="X51" s="64"/>
      <c r="Y51" s="64"/>
      <c r="Z51" s="63"/>
      <c r="AA51" s="6"/>
      <c r="AB51" s="27"/>
      <c r="AC51" s="27"/>
      <c r="AD51" s="5"/>
    </row>
    <row r="52" spans="1:30" x14ac:dyDescent="0.25">
      <c r="A52" s="28"/>
      <c r="B52" s="28"/>
      <c r="C52" s="105"/>
      <c r="D52" s="105"/>
      <c r="E52" s="105"/>
      <c r="F52" s="28"/>
      <c r="G52" s="29"/>
      <c r="H52" s="30"/>
      <c r="I52" s="30"/>
      <c r="J52" s="29"/>
      <c r="K52" s="31"/>
      <c r="L52" s="62"/>
      <c r="M52" s="62"/>
      <c r="N52" s="74"/>
      <c r="O52" s="33"/>
      <c r="P52" s="34"/>
      <c r="Q52" s="34"/>
      <c r="R52" s="33"/>
      <c r="S52" s="35"/>
      <c r="T52" s="23"/>
      <c r="U52" s="23"/>
      <c r="V52" s="24"/>
      <c r="W52" s="63"/>
      <c r="X52" s="64"/>
      <c r="Y52" s="64"/>
      <c r="Z52" s="63"/>
      <c r="AA52" s="6"/>
      <c r="AB52" s="27"/>
      <c r="AC52" s="27"/>
      <c r="AD52" s="5"/>
    </row>
    <row r="53" spans="1:30" x14ac:dyDescent="0.25">
      <c r="A53" s="15"/>
      <c r="B53" s="15"/>
      <c r="C53" s="104"/>
      <c r="D53" s="104"/>
      <c r="E53" s="104"/>
      <c r="F53" s="15"/>
      <c r="G53" s="29"/>
      <c r="H53" s="30"/>
      <c r="I53" s="30"/>
      <c r="J53" s="29"/>
      <c r="K53" s="31"/>
      <c r="L53" s="62"/>
      <c r="M53" s="62"/>
      <c r="N53" s="74"/>
      <c r="O53" s="33"/>
      <c r="P53" s="34"/>
      <c r="Q53" s="34"/>
      <c r="R53" s="33"/>
      <c r="S53" s="35"/>
      <c r="T53" s="23"/>
      <c r="U53" s="23"/>
      <c r="V53" s="24"/>
      <c r="W53" s="63"/>
      <c r="X53" s="64"/>
      <c r="Y53" s="64"/>
      <c r="Z53" s="63"/>
      <c r="AA53" s="6"/>
      <c r="AB53" s="27"/>
      <c r="AC53" s="27"/>
      <c r="AD53" s="5"/>
    </row>
    <row r="54" spans="1:30" x14ac:dyDescent="0.25">
      <c r="A54" s="28"/>
      <c r="B54" s="28"/>
      <c r="C54" s="105"/>
      <c r="D54" s="105"/>
      <c r="E54" s="105"/>
      <c r="F54" s="28"/>
      <c r="G54" s="29"/>
      <c r="H54" s="30"/>
      <c r="I54" s="30"/>
      <c r="J54" s="29"/>
      <c r="K54" s="31"/>
      <c r="L54" s="62"/>
      <c r="M54" s="62"/>
      <c r="N54" s="74"/>
      <c r="O54" s="33"/>
      <c r="P54" s="34"/>
      <c r="Q54" s="34"/>
      <c r="R54" s="33"/>
      <c r="S54" s="35"/>
      <c r="T54" s="23"/>
      <c r="U54" s="23"/>
      <c r="V54" s="24"/>
      <c r="W54" s="63"/>
      <c r="X54" s="64"/>
      <c r="Y54" s="64"/>
      <c r="Z54" s="63"/>
      <c r="AA54" s="6"/>
      <c r="AB54" s="27"/>
      <c r="AC54" s="27"/>
      <c r="AD54" s="5"/>
    </row>
    <row r="55" spans="1:30" x14ac:dyDescent="0.25">
      <c r="A55" s="15"/>
      <c r="B55" s="15"/>
      <c r="C55" s="104"/>
      <c r="D55" s="104"/>
      <c r="E55" s="104"/>
      <c r="F55" s="15"/>
      <c r="G55" s="29"/>
      <c r="H55" s="30"/>
      <c r="I55" s="30"/>
      <c r="J55" s="29"/>
      <c r="K55" s="31"/>
      <c r="L55" s="62"/>
      <c r="M55" s="62"/>
      <c r="N55" s="74"/>
      <c r="O55" s="33"/>
      <c r="P55" s="34"/>
      <c r="Q55" s="34"/>
      <c r="R55" s="33"/>
      <c r="S55" s="35"/>
      <c r="T55" s="23"/>
      <c r="U55" s="23"/>
      <c r="V55" s="24"/>
      <c r="W55" s="63"/>
      <c r="X55" s="64"/>
      <c r="Y55" s="64"/>
      <c r="Z55" s="63"/>
      <c r="AA55" s="6"/>
      <c r="AB55" s="27"/>
      <c r="AC55" s="27"/>
      <c r="AD55" s="5"/>
    </row>
    <row r="56" spans="1:30" x14ac:dyDescent="0.25">
      <c r="A56" s="28"/>
      <c r="B56" s="28"/>
      <c r="C56" s="105"/>
      <c r="D56" s="105"/>
      <c r="E56" s="105"/>
      <c r="F56" s="28"/>
      <c r="G56" s="29"/>
      <c r="H56" s="30"/>
      <c r="I56" s="30"/>
      <c r="J56" s="29"/>
      <c r="K56" s="31"/>
      <c r="L56" s="62"/>
      <c r="M56" s="62"/>
      <c r="N56" s="74"/>
      <c r="O56" s="33"/>
      <c r="P56" s="34"/>
      <c r="Q56" s="34"/>
      <c r="R56" s="33"/>
      <c r="S56" s="35"/>
      <c r="T56" s="23"/>
      <c r="U56" s="23"/>
      <c r="V56" s="24"/>
      <c r="W56" s="63"/>
      <c r="X56" s="64"/>
      <c r="Y56" s="64"/>
      <c r="Z56" s="63"/>
      <c r="AA56" s="6"/>
      <c r="AB56" s="27"/>
      <c r="AC56" s="27"/>
      <c r="AD56" s="5"/>
    </row>
    <row r="57" spans="1:30" x14ac:dyDescent="0.25">
      <c r="A57" s="15"/>
      <c r="B57" s="15"/>
      <c r="C57" s="104"/>
      <c r="D57" s="104"/>
      <c r="E57" s="104"/>
      <c r="F57" s="15"/>
      <c r="G57" s="29"/>
      <c r="H57" s="30"/>
      <c r="I57" s="30"/>
      <c r="J57" s="29"/>
      <c r="K57" s="31"/>
      <c r="L57" s="62"/>
      <c r="M57" s="62"/>
      <c r="N57" s="74"/>
      <c r="O57" s="33"/>
      <c r="P57" s="34"/>
      <c r="Q57" s="34"/>
      <c r="R57" s="33"/>
      <c r="S57" s="35"/>
      <c r="T57" s="23"/>
      <c r="U57" s="23"/>
      <c r="V57" s="24"/>
      <c r="W57" s="63"/>
      <c r="X57" s="64"/>
      <c r="Y57" s="64"/>
      <c r="Z57" s="63"/>
      <c r="AA57" s="6"/>
      <c r="AB57" s="27"/>
      <c r="AC57" s="27"/>
      <c r="AD57" s="5"/>
    </row>
    <row r="58" spans="1:30" x14ac:dyDescent="0.25">
      <c r="A58" s="28"/>
      <c r="B58" s="28"/>
      <c r="C58" s="105"/>
      <c r="D58" s="105"/>
      <c r="E58" s="105"/>
      <c r="F58" s="28"/>
      <c r="G58" s="29"/>
      <c r="H58" s="30"/>
      <c r="I58" s="30"/>
      <c r="J58" s="29"/>
      <c r="K58" s="31"/>
      <c r="L58" s="62"/>
      <c r="M58" s="62"/>
      <c r="N58" s="74"/>
      <c r="O58" s="33"/>
      <c r="P58" s="34"/>
      <c r="Q58" s="34"/>
      <c r="R58" s="33"/>
      <c r="S58" s="35"/>
      <c r="T58" s="23"/>
      <c r="U58" s="23"/>
      <c r="V58" s="24"/>
      <c r="W58" s="63"/>
      <c r="X58" s="64"/>
      <c r="Y58" s="64"/>
      <c r="Z58" s="63"/>
      <c r="AA58" s="6"/>
      <c r="AB58" s="27"/>
      <c r="AC58" s="27"/>
      <c r="AD58" s="5"/>
    </row>
    <row r="59" spans="1:30" x14ac:dyDescent="0.25">
      <c r="A59" s="15"/>
      <c r="B59" s="15"/>
      <c r="C59" s="104"/>
      <c r="D59" s="104"/>
      <c r="E59" s="104"/>
      <c r="F59" s="15"/>
      <c r="G59" s="29"/>
      <c r="H59" s="30"/>
      <c r="I59" s="30"/>
      <c r="J59" s="29"/>
      <c r="K59" s="31"/>
      <c r="L59" s="62"/>
      <c r="M59" s="62"/>
      <c r="N59" s="74"/>
      <c r="O59" s="33"/>
      <c r="P59" s="34"/>
      <c r="Q59" s="34"/>
      <c r="R59" s="33"/>
      <c r="S59" s="35"/>
      <c r="T59" s="23"/>
      <c r="U59" s="23"/>
      <c r="V59" s="24"/>
      <c r="W59" s="63"/>
      <c r="X59" s="64"/>
      <c r="Y59" s="64"/>
      <c r="Z59" s="63"/>
      <c r="AA59" s="6"/>
      <c r="AB59" s="27"/>
      <c r="AC59" s="27"/>
      <c r="AD59" s="5"/>
    </row>
    <row r="60" spans="1:30" x14ac:dyDescent="0.25">
      <c r="A60" s="28"/>
      <c r="B60" s="28"/>
      <c r="C60" s="105"/>
      <c r="D60" s="105"/>
      <c r="E60" s="105"/>
      <c r="F60" s="28"/>
      <c r="G60" s="29"/>
      <c r="H60" s="30"/>
      <c r="I60" s="30"/>
      <c r="J60" s="29"/>
      <c r="K60" s="31"/>
      <c r="L60" s="62"/>
      <c r="M60" s="62"/>
      <c r="N60" s="74"/>
      <c r="O60" s="33"/>
      <c r="P60" s="34"/>
      <c r="Q60" s="34"/>
      <c r="R60" s="33"/>
      <c r="S60" s="35"/>
      <c r="T60" s="23"/>
      <c r="U60" s="23"/>
      <c r="V60" s="24"/>
      <c r="W60" s="63"/>
      <c r="X60" s="64"/>
      <c r="Y60" s="64"/>
      <c r="Z60" s="63"/>
      <c r="AA60" s="6"/>
      <c r="AB60" s="27"/>
      <c r="AC60" s="27"/>
      <c r="AD60" s="5"/>
    </row>
    <row r="61" spans="1:30" x14ac:dyDescent="0.25">
      <c r="A61" s="15"/>
      <c r="B61" s="15"/>
      <c r="C61" s="104"/>
      <c r="D61" s="104"/>
      <c r="E61" s="104"/>
      <c r="F61" s="15"/>
      <c r="G61" s="29"/>
      <c r="H61" s="30"/>
      <c r="I61" s="30"/>
      <c r="J61" s="29"/>
      <c r="K61" s="31"/>
      <c r="L61" s="62"/>
      <c r="M61" s="62"/>
      <c r="N61" s="74"/>
      <c r="O61" s="33"/>
      <c r="P61" s="34"/>
      <c r="Q61" s="34"/>
      <c r="R61" s="33"/>
      <c r="S61" s="35"/>
      <c r="T61" s="23"/>
      <c r="U61" s="23"/>
      <c r="V61" s="24"/>
      <c r="W61" s="63"/>
      <c r="X61" s="64"/>
      <c r="Y61" s="64"/>
      <c r="Z61" s="63"/>
      <c r="AA61" s="6"/>
      <c r="AB61" s="27"/>
      <c r="AC61" s="27"/>
      <c r="AD61" s="5"/>
    </row>
    <row r="62" spans="1:30" x14ac:dyDescent="0.25">
      <c r="A62" s="28"/>
      <c r="B62" s="28"/>
      <c r="C62" s="105"/>
      <c r="D62" s="105"/>
      <c r="E62" s="105"/>
      <c r="F62" s="28"/>
      <c r="G62" s="29"/>
      <c r="H62" s="30"/>
      <c r="I62" s="30"/>
      <c r="J62" s="29"/>
      <c r="K62" s="31"/>
      <c r="L62" s="62"/>
      <c r="M62" s="62"/>
      <c r="N62" s="74"/>
      <c r="O62" s="33"/>
      <c r="P62" s="34"/>
      <c r="Q62" s="34"/>
      <c r="R62" s="33"/>
      <c r="S62" s="35"/>
      <c r="T62" s="23"/>
      <c r="U62" s="23"/>
      <c r="V62" s="24"/>
      <c r="W62" s="63"/>
      <c r="X62" s="64"/>
      <c r="Y62" s="64"/>
      <c r="Z62" s="63"/>
      <c r="AA62" s="6"/>
      <c r="AB62" s="27"/>
      <c r="AC62" s="27"/>
      <c r="AD62" s="5"/>
    </row>
    <row r="63" spans="1:30" x14ac:dyDescent="0.25">
      <c r="A63" s="15"/>
      <c r="B63" s="15"/>
      <c r="C63" s="104"/>
      <c r="D63" s="104"/>
      <c r="E63" s="104"/>
      <c r="F63" s="15"/>
      <c r="G63" s="29"/>
      <c r="H63" s="30"/>
      <c r="I63" s="30"/>
      <c r="J63" s="29"/>
      <c r="K63" s="31"/>
      <c r="L63" s="62"/>
      <c r="M63" s="62"/>
      <c r="N63" s="74"/>
      <c r="O63" s="33"/>
      <c r="P63" s="34"/>
      <c r="Q63" s="34"/>
      <c r="R63" s="33"/>
      <c r="S63" s="35"/>
      <c r="T63" s="23"/>
      <c r="U63" s="23"/>
      <c r="V63" s="24"/>
      <c r="W63" s="63"/>
      <c r="X63" s="64"/>
      <c r="Y63" s="64"/>
      <c r="Z63" s="63"/>
      <c r="AA63" s="6"/>
      <c r="AB63" s="27"/>
      <c r="AC63" s="27"/>
      <c r="AD63" s="5"/>
    </row>
    <row r="64" spans="1:30" x14ac:dyDescent="0.25">
      <c r="A64" s="28"/>
      <c r="B64" s="28"/>
      <c r="C64" s="105"/>
      <c r="D64" s="105"/>
      <c r="E64" s="105"/>
      <c r="F64" s="28"/>
      <c r="G64" s="29"/>
      <c r="H64" s="30"/>
      <c r="I64" s="30"/>
      <c r="J64" s="29"/>
      <c r="K64" s="31"/>
      <c r="L64" s="62"/>
      <c r="M64" s="62"/>
      <c r="N64" s="74"/>
      <c r="O64" s="33"/>
      <c r="P64" s="34"/>
      <c r="Q64" s="34"/>
      <c r="R64" s="33"/>
      <c r="S64" s="35"/>
      <c r="T64" s="23"/>
      <c r="U64" s="23"/>
      <c r="V64" s="24"/>
      <c r="W64" s="63"/>
      <c r="X64" s="64"/>
      <c r="Y64" s="64"/>
      <c r="Z64" s="63"/>
      <c r="AA64" s="6"/>
      <c r="AB64" s="27"/>
      <c r="AC64" s="27"/>
      <c r="AD64" s="5"/>
    </row>
    <row r="65" spans="1:30" x14ac:dyDescent="0.25">
      <c r="A65" s="15"/>
      <c r="B65" s="15"/>
      <c r="C65" s="104"/>
      <c r="D65" s="104"/>
      <c r="E65" s="104"/>
      <c r="F65" s="15"/>
      <c r="G65" s="29"/>
      <c r="H65" s="30"/>
      <c r="I65" s="30"/>
      <c r="J65" s="29"/>
      <c r="K65" s="31"/>
      <c r="L65" s="62"/>
      <c r="M65" s="62"/>
      <c r="N65" s="74"/>
      <c r="O65" s="33"/>
      <c r="P65" s="34"/>
      <c r="Q65" s="34"/>
      <c r="R65" s="33"/>
      <c r="S65" s="35"/>
      <c r="T65" s="23"/>
      <c r="U65" s="23"/>
      <c r="V65" s="24"/>
      <c r="W65" s="63"/>
      <c r="X65" s="64"/>
      <c r="Y65" s="64"/>
      <c r="Z65" s="63"/>
      <c r="AA65" s="6"/>
      <c r="AB65" s="27"/>
      <c r="AC65" s="27"/>
      <c r="AD65" s="5"/>
    </row>
    <row r="66" spans="1:30" x14ac:dyDescent="0.25">
      <c r="A66" s="28"/>
      <c r="B66" s="28"/>
      <c r="C66" s="105"/>
      <c r="D66" s="105"/>
      <c r="E66" s="105"/>
      <c r="F66" s="28"/>
      <c r="G66" s="29"/>
      <c r="H66" s="30"/>
      <c r="I66" s="30"/>
      <c r="J66" s="29"/>
      <c r="K66" s="31"/>
      <c r="L66" s="62"/>
      <c r="M66" s="62"/>
      <c r="N66" s="74"/>
      <c r="O66" s="33"/>
      <c r="P66" s="34"/>
      <c r="Q66" s="34"/>
      <c r="R66" s="33"/>
      <c r="S66" s="35"/>
      <c r="T66" s="23"/>
      <c r="U66" s="23"/>
      <c r="V66" s="24"/>
      <c r="W66" s="63"/>
      <c r="X66" s="64"/>
      <c r="Y66" s="64"/>
      <c r="Z66" s="63"/>
      <c r="AA66" s="6"/>
      <c r="AB66" s="27"/>
      <c r="AC66" s="27"/>
      <c r="AD66" s="5"/>
    </row>
    <row r="67" spans="1:30" x14ac:dyDescent="0.25">
      <c r="A67" s="15"/>
      <c r="B67" s="15"/>
      <c r="C67" s="104"/>
      <c r="D67" s="104"/>
      <c r="E67" s="104"/>
      <c r="F67" s="15"/>
      <c r="G67" s="29"/>
      <c r="H67" s="30"/>
      <c r="I67" s="30"/>
      <c r="J67" s="29"/>
      <c r="K67" s="31"/>
      <c r="L67" s="62"/>
      <c r="M67" s="62"/>
      <c r="N67" s="74"/>
      <c r="O67" s="33"/>
      <c r="P67" s="34"/>
      <c r="Q67" s="34"/>
      <c r="R67" s="33"/>
      <c r="S67" s="35"/>
      <c r="T67" s="23"/>
      <c r="U67" s="23"/>
      <c r="V67" s="24"/>
      <c r="W67" s="63"/>
      <c r="X67" s="64"/>
      <c r="Y67" s="64"/>
      <c r="Z67" s="63"/>
      <c r="AA67" s="6"/>
      <c r="AB67" s="27"/>
      <c r="AC67" s="27"/>
      <c r="AD67" s="5"/>
    </row>
    <row r="68" spans="1:30" x14ac:dyDescent="0.25">
      <c r="A68" s="28"/>
      <c r="B68" s="28"/>
      <c r="C68" s="105"/>
      <c r="D68" s="105"/>
      <c r="E68" s="105"/>
      <c r="F68" s="28"/>
      <c r="G68" s="29"/>
      <c r="H68" s="30"/>
      <c r="I68" s="30"/>
      <c r="J68" s="29"/>
      <c r="K68" s="31"/>
      <c r="L68" s="62"/>
      <c r="M68" s="62"/>
      <c r="N68" s="74"/>
      <c r="O68" s="33"/>
      <c r="P68" s="34"/>
      <c r="Q68" s="34"/>
      <c r="R68" s="33"/>
      <c r="S68" s="35"/>
      <c r="T68" s="23"/>
      <c r="U68" s="23"/>
      <c r="V68" s="24"/>
      <c r="W68" s="63"/>
      <c r="X68" s="64"/>
      <c r="Y68" s="64"/>
      <c r="Z68" s="63"/>
      <c r="AA68" s="6"/>
      <c r="AB68" s="27"/>
      <c r="AC68" s="27"/>
      <c r="AD68" s="5"/>
    </row>
    <row r="69" spans="1:30" x14ac:dyDescent="0.25">
      <c r="A69" s="15"/>
      <c r="B69" s="15"/>
      <c r="C69" s="104"/>
      <c r="D69" s="104"/>
      <c r="E69" s="104"/>
      <c r="F69" s="15"/>
      <c r="G69" s="29"/>
      <c r="H69" s="30"/>
      <c r="I69" s="30"/>
      <c r="J69" s="29"/>
      <c r="K69" s="31"/>
      <c r="L69" s="62"/>
      <c r="M69" s="62"/>
      <c r="N69" s="74"/>
      <c r="O69" s="33"/>
      <c r="P69" s="34"/>
      <c r="Q69" s="34"/>
      <c r="R69" s="33"/>
      <c r="S69" s="35"/>
      <c r="T69" s="23"/>
      <c r="U69" s="23"/>
      <c r="V69" s="24"/>
      <c r="W69" s="63"/>
      <c r="X69" s="64"/>
      <c r="Y69" s="64"/>
      <c r="Z69" s="63"/>
      <c r="AA69" s="6"/>
      <c r="AB69" s="27"/>
      <c r="AC69" s="27"/>
      <c r="AD69" s="5"/>
    </row>
    <row r="70" spans="1:30" x14ac:dyDescent="0.25">
      <c r="A70" s="28"/>
      <c r="B70" s="28"/>
      <c r="C70" s="105"/>
      <c r="D70" s="105"/>
      <c r="E70" s="105"/>
      <c r="F70" s="28"/>
      <c r="G70" s="29"/>
      <c r="H70" s="30"/>
      <c r="I70" s="30"/>
      <c r="J70" s="29"/>
      <c r="K70" s="31"/>
      <c r="L70" s="62"/>
      <c r="M70" s="62"/>
      <c r="N70" s="74"/>
      <c r="O70" s="33"/>
      <c r="P70" s="34"/>
      <c r="Q70" s="34"/>
      <c r="R70" s="33"/>
      <c r="S70" s="35"/>
      <c r="T70" s="23"/>
      <c r="U70" s="23"/>
      <c r="V70" s="24"/>
      <c r="W70" s="63"/>
      <c r="X70" s="64"/>
      <c r="Y70" s="64"/>
      <c r="Z70" s="63"/>
      <c r="AA70" s="6"/>
      <c r="AB70" s="27"/>
      <c r="AC70" s="27"/>
      <c r="AD70" s="5"/>
    </row>
    <row r="71" spans="1:30" x14ac:dyDescent="0.25">
      <c r="A71" s="15"/>
      <c r="B71" s="15"/>
      <c r="C71" s="104"/>
      <c r="D71" s="104"/>
      <c r="E71" s="104"/>
      <c r="F71" s="15"/>
      <c r="G71" s="29"/>
      <c r="H71" s="30"/>
      <c r="I71" s="30"/>
      <c r="J71" s="29"/>
      <c r="K71" s="31"/>
      <c r="L71" s="62"/>
      <c r="M71" s="62"/>
      <c r="N71" s="74"/>
      <c r="O71" s="33"/>
      <c r="P71" s="34"/>
      <c r="Q71" s="34"/>
      <c r="R71" s="33"/>
      <c r="S71" s="35"/>
      <c r="T71" s="23"/>
      <c r="U71" s="23"/>
      <c r="V71" s="24"/>
      <c r="W71" s="63"/>
      <c r="X71" s="64"/>
      <c r="Y71" s="64"/>
      <c r="Z71" s="63"/>
      <c r="AA71" s="6"/>
      <c r="AB71" s="27"/>
      <c r="AC71" s="27"/>
      <c r="AD71" s="5"/>
    </row>
    <row r="72" spans="1:30" x14ac:dyDescent="0.25">
      <c r="A72" s="28"/>
      <c r="B72" s="28"/>
      <c r="C72" s="105"/>
      <c r="D72" s="105"/>
      <c r="E72" s="105"/>
      <c r="F72" s="28"/>
      <c r="G72" s="29"/>
      <c r="H72" s="30"/>
      <c r="I72" s="30"/>
      <c r="J72" s="29"/>
      <c r="K72" s="31"/>
      <c r="L72" s="62"/>
      <c r="M72" s="62"/>
      <c r="N72" s="74"/>
      <c r="O72" s="33"/>
      <c r="P72" s="34"/>
      <c r="Q72" s="34"/>
      <c r="R72" s="33"/>
      <c r="S72" s="35"/>
      <c r="T72" s="23"/>
      <c r="U72" s="23"/>
      <c r="V72" s="24"/>
      <c r="W72" s="63"/>
      <c r="X72" s="64"/>
      <c r="Y72" s="64"/>
      <c r="Z72" s="63"/>
      <c r="AA72" s="6"/>
      <c r="AB72" s="27"/>
      <c r="AC72" s="27"/>
      <c r="AD72" s="5"/>
    </row>
    <row r="73" spans="1:30" x14ac:dyDescent="0.25">
      <c r="A73" s="15"/>
      <c r="B73" s="15"/>
      <c r="C73" s="104"/>
      <c r="D73" s="104"/>
      <c r="E73" s="104"/>
      <c r="F73" s="15"/>
      <c r="G73" s="29"/>
      <c r="H73" s="30"/>
      <c r="I73" s="30"/>
      <c r="J73" s="29"/>
      <c r="K73" s="31"/>
      <c r="L73" s="62"/>
      <c r="M73" s="62"/>
      <c r="N73" s="74"/>
      <c r="O73" s="33"/>
      <c r="P73" s="34"/>
      <c r="Q73" s="34"/>
      <c r="R73" s="33"/>
      <c r="S73" s="35"/>
      <c r="T73" s="23"/>
      <c r="U73" s="23"/>
      <c r="V73" s="24"/>
      <c r="W73" s="63"/>
      <c r="X73" s="64"/>
      <c r="Y73" s="64"/>
      <c r="Z73" s="63"/>
      <c r="AA73" s="6"/>
      <c r="AB73" s="27"/>
      <c r="AC73" s="27"/>
      <c r="AD73" s="5"/>
    </row>
    <row r="74" spans="1:30" x14ac:dyDescent="0.25">
      <c r="A74" s="28"/>
      <c r="B74" s="28"/>
      <c r="C74" s="105"/>
      <c r="D74" s="105"/>
      <c r="E74" s="105"/>
      <c r="F74" s="28"/>
      <c r="G74" s="29"/>
      <c r="H74" s="30"/>
      <c r="I74" s="30"/>
      <c r="J74" s="29"/>
      <c r="K74" s="31"/>
      <c r="L74" s="62"/>
      <c r="M74" s="62"/>
      <c r="N74" s="74"/>
      <c r="O74" s="33"/>
      <c r="P74" s="34"/>
      <c r="Q74" s="34"/>
      <c r="R74" s="33"/>
      <c r="S74" s="35"/>
      <c r="T74" s="23"/>
      <c r="U74" s="23"/>
      <c r="V74" s="24"/>
      <c r="W74" s="63"/>
      <c r="X74" s="64"/>
      <c r="Y74" s="64"/>
      <c r="Z74" s="63"/>
      <c r="AA74" s="6"/>
      <c r="AB74" s="27"/>
      <c r="AC74" s="27"/>
      <c r="AD74" s="5"/>
    </row>
    <row r="75" spans="1:30" x14ac:dyDescent="0.25">
      <c r="A75" s="15"/>
      <c r="B75" s="15"/>
      <c r="C75" s="104"/>
      <c r="D75" s="104"/>
      <c r="E75" s="104"/>
      <c r="F75" s="15"/>
      <c r="G75" s="29"/>
      <c r="H75" s="30"/>
      <c r="I75" s="30"/>
      <c r="J75" s="29"/>
      <c r="K75" s="31"/>
      <c r="L75" s="62"/>
      <c r="M75" s="62"/>
      <c r="N75" s="74"/>
      <c r="O75" s="33"/>
      <c r="P75" s="34"/>
      <c r="Q75" s="34"/>
      <c r="R75" s="33"/>
      <c r="S75" s="35"/>
      <c r="T75" s="23"/>
      <c r="U75" s="23"/>
      <c r="V75" s="24"/>
      <c r="W75" s="63"/>
      <c r="X75" s="64"/>
      <c r="Y75" s="64"/>
      <c r="Z75" s="63"/>
      <c r="AA75" s="6"/>
      <c r="AB75" s="27"/>
      <c r="AC75" s="27"/>
      <c r="AD75" s="5"/>
    </row>
    <row r="76" spans="1:30" x14ac:dyDescent="0.25">
      <c r="A76" s="28"/>
      <c r="B76" s="28"/>
      <c r="C76" s="105"/>
      <c r="D76" s="105"/>
      <c r="E76" s="105"/>
      <c r="F76" s="28"/>
      <c r="G76" s="29"/>
      <c r="H76" s="30"/>
      <c r="I76" s="30"/>
      <c r="J76" s="29"/>
      <c r="K76" s="31"/>
      <c r="L76" s="62"/>
      <c r="M76" s="62"/>
      <c r="N76" s="74"/>
      <c r="O76" s="33"/>
      <c r="P76" s="34"/>
      <c r="Q76" s="34"/>
      <c r="R76" s="33"/>
      <c r="S76" s="35"/>
      <c r="T76" s="23"/>
      <c r="U76" s="23"/>
      <c r="V76" s="24"/>
      <c r="W76" s="63"/>
      <c r="X76" s="64"/>
      <c r="Y76" s="64"/>
      <c r="Z76" s="63"/>
      <c r="AA76" s="6"/>
      <c r="AB76" s="27"/>
      <c r="AC76" s="27"/>
      <c r="AD76" s="5"/>
    </row>
    <row r="77" spans="1:30" x14ac:dyDescent="0.25">
      <c r="A77" s="15"/>
      <c r="B77" s="15"/>
      <c r="C77" s="104"/>
      <c r="D77" s="104"/>
      <c r="E77" s="104"/>
      <c r="F77" s="15"/>
      <c r="G77" s="29"/>
      <c r="H77" s="30"/>
      <c r="I77" s="30"/>
      <c r="J77" s="29"/>
      <c r="K77" s="31"/>
      <c r="L77" s="62"/>
      <c r="M77" s="62"/>
      <c r="N77" s="74"/>
      <c r="O77" s="33"/>
      <c r="P77" s="34"/>
      <c r="Q77" s="34"/>
      <c r="R77" s="33"/>
      <c r="S77" s="35"/>
      <c r="T77" s="23"/>
      <c r="U77" s="23"/>
      <c r="V77" s="24"/>
      <c r="W77" s="63"/>
      <c r="X77" s="64"/>
      <c r="Y77" s="64"/>
      <c r="Z77" s="63"/>
      <c r="AA77" s="6"/>
      <c r="AB77" s="27"/>
      <c r="AC77" s="27"/>
      <c r="AD77" s="5"/>
    </row>
    <row r="78" spans="1:30" x14ac:dyDescent="0.25">
      <c r="A78" s="28"/>
      <c r="B78" s="28"/>
      <c r="C78" s="105"/>
      <c r="D78" s="105"/>
      <c r="E78" s="105"/>
      <c r="F78" s="28"/>
      <c r="G78" s="29"/>
      <c r="H78" s="30"/>
      <c r="I78" s="30"/>
      <c r="J78" s="29"/>
      <c r="K78" s="31"/>
      <c r="L78" s="62"/>
      <c r="M78" s="62"/>
      <c r="N78" s="74"/>
      <c r="O78" s="33"/>
      <c r="P78" s="34"/>
      <c r="Q78" s="34"/>
      <c r="R78" s="33"/>
      <c r="S78" s="35"/>
      <c r="T78" s="23"/>
      <c r="U78" s="23"/>
      <c r="V78" s="24"/>
      <c r="W78" s="63"/>
      <c r="X78" s="64"/>
      <c r="Y78" s="64"/>
      <c r="Z78" s="63"/>
      <c r="AA78" s="6"/>
      <c r="AB78" s="27"/>
      <c r="AC78" s="27"/>
      <c r="AD78" s="5"/>
    </row>
    <row r="79" spans="1:30" x14ac:dyDescent="0.25">
      <c r="A79" s="15"/>
      <c r="B79" s="15"/>
      <c r="C79" s="104"/>
      <c r="D79" s="104"/>
      <c r="E79" s="104"/>
      <c r="F79" s="15"/>
      <c r="G79" s="29"/>
      <c r="H79" s="30"/>
      <c r="I79" s="30"/>
      <c r="J79" s="29"/>
      <c r="K79" s="31"/>
      <c r="L79" s="62"/>
      <c r="M79" s="62"/>
      <c r="N79" s="74"/>
      <c r="O79" s="33"/>
      <c r="P79" s="34"/>
      <c r="Q79" s="34"/>
      <c r="R79" s="33"/>
      <c r="S79" s="35"/>
      <c r="T79" s="23"/>
      <c r="U79" s="23"/>
      <c r="V79" s="24"/>
      <c r="W79" s="63"/>
      <c r="X79" s="64"/>
      <c r="Y79" s="64"/>
      <c r="Z79" s="63"/>
      <c r="AA79" s="6"/>
      <c r="AB79" s="27"/>
      <c r="AC79" s="27"/>
      <c r="AD79" s="5"/>
    </row>
    <row r="80" spans="1:30" x14ac:dyDescent="0.25">
      <c r="A80" s="28"/>
      <c r="B80" s="28"/>
      <c r="C80" s="105"/>
      <c r="D80" s="105"/>
      <c r="E80" s="105"/>
      <c r="F80" s="28"/>
      <c r="G80" s="29"/>
      <c r="H80" s="30"/>
      <c r="I80" s="30"/>
      <c r="J80" s="29"/>
      <c r="K80" s="31"/>
      <c r="L80" s="62"/>
      <c r="M80" s="62"/>
      <c r="N80" s="74"/>
      <c r="O80" s="33"/>
      <c r="P80" s="34"/>
      <c r="Q80" s="34"/>
      <c r="R80" s="33"/>
      <c r="S80" s="35"/>
      <c r="T80" s="23"/>
      <c r="U80" s="23"/>
      <c r="V80" s="24"/>
      <c r="W80" s="63"/>
      <c r="X80" s="64"/>
      <c r="Y80" s="64"/>
      <c r="Z80" s="63"/>
      <c r="AA80" s="6"/>
      <c r="AB80" s="27"/>
      <c r="AC80" s="27"/>
      <c r="AD80" s="5"/>
    </row>
    <row r="81" spans="1:30" x14ac:dyDescent="0.25">
      <c r="A81" s="15"/>
      <c r="B81" s="15"/>
      <c r="C81" s="104"/>
      <c r="D81" s="104"/>
      <c r="E81" s="104"/>
      <c r="F81" s="15"/>
      <c r="G81" s="29"/>
      <c r="H81" s="30"/>
      <c r="I81" s="30"/>
      <c r="J81" s="29"/>
      <c r="K81" s="31"/>
      <c r="L81" s="62"/>
      <c r="M81" s="62"/>
      <c r="N81" s="74"/>
      <c r="O81" s="33"/>
      <c r="P81" s="34"/>
      <c r="Q81" s="34"/>
      <c r="R81" s="33"/>
      <c r="S81" s="35"/>
      <c r="T81" s="23"/>
      <c r="U81" s="23"/>
      <c r="V81" s="24"/>
      <c r="W81" s="63"/>
      <c r="X81" s="64"/>
      <c r="Y81" s="64"/>
      <c r="Z81" s="63"/>
      <c r="AA81" s="6"/>
      <c r="AB81" s="27"/>
      <c r="AC81" s="27"/>
      <c r="AD81" s="5"/>
    </row>
    <row r="82" spans="1:30" x14ac:dyDescent="0.25">
      <c r="A82" s="28"/>
      <c r="B82" s="28"/>
      <c r="C82" s="105"/>
      <c r="D82" s="105"/>
      <c r="E82" s="105"/>
      <c r="F82" s="28"/>
      <c r="G82" s="29"/>
      <c r="H82" s="30"/>
      <c r="I82" s="30"/>
      <c r="J82" s="29"/>
      <c r="K82" s="31"/>
      <c r="L82" s="62"/>
      <c r="M82" s="62"/>
      <c r="N82" s="74"/>
      <c r="O82" s="33"/>
      <c r="P82" s="44"/>
      <c r="Q82" s="34"/>
      <c r="R82" s="33"/>
      <c r="S82" s="35"/>
      <c r="T82" s="23"/>
      <c r="U82" s="23"/>
      <c r="V82" s="24"/>
      <c r="W82" s="63"/>
      <c r="X82" s="64"/>
      <c r="Y82" s="64"/>
      <c r="Z82" s="63"/>
      <c r="AA82" s="6"/>
      <c r="AB82" s="27"/>
      <c r="AC82" s="27"/>
      <c r="AD82" s="5"/>
    </row>
    <row r="83" spans="1:30" x14ac:dyDescent="0.25">
      <c r="A83" s="15"/>
      <c r="B83" s="15"/>
      <c r="C83" s="104"/>
      <c r="D83" s="104"/>
      <c r="E83" s="104"/>
      <c r="F83" s="15"/>
      <c r="G83" s="29"/>
      <c r="H83" s="30"/>
      <c r="I83" s="30"/>
      <c r="J83" s="29"/>
      <c r="K83" s="31"/>
      <c r="L83" s="62"/>
      <c r="M83" s="62"/>
      <c r="N83" s="74"/>
      <c r="O83" s="33"/>
      <c r="Q83" s="34"/>
      <c r="R83" s="33"/>
      <c r="S83" s="35"/>
      <c r="T83" s="23"/>
      <c r="U83" s="23"/>
      <c r="V83" s="24"/>
      <c r="W83" s="63"/>
      <c r="X83" s="64"/>
      <c r="Y83" s="64"/>
      <c r="Z83" s="63"/>
      <c r="AA83" s="6"/>
      <c r="AB83" s="27"/>
      <c r="AC83" s="27"/>
      <c r="AD83" s="5"/>
    </row>
    <row r="84" spans="1:30" x14ac:dyDescent="0.25">
      <c r="A84" s="28"/>
      <c r="B84" s="28"/>
      <c r="C84" s="105"/>
      <c r="D84" s="105"/>
      <c r="E84" s="105"/>
      <c r="F84" s="28"/>
      <c r="G84" s="29"/>
      <c r="H84" s="30"/>
      <c r="I84" s="30"/>
      <c r="J84" s="29"/>
      <c r="K84" s="31"/>
      <c r="L84" s="62"/>
      <c r="M84" s="62"/>
      <c r="N84" s="74"/>
      <c r="O84" s="33"/>
      <c r="Q84" s="34"/>
      <c r="R84" s="33"/>
      <c r="S84" s="35"/>
      <c r="T84" s="23"/>
      <c r="U84" s="23"/>
      <c r="V84" s="24"/>
      <c r="W84" s="63"/>
      <c r="X84" s="64"/>
      <c r="Y84" s="64"/>
      <c r="Z84" s="63"/>
      <c r="AA84" s="6"/>
      <c r="AB84" s="27"/>
      <c r="AC84" s="27"/>
      <c r="AD84" s="5"/>
    </row>
    <row r="85" spans="1:30" x14ac:dyDescent="0.25">
      <c r="A85" s="15"/>
      <c r="B85" s="15"/>
      <c r="C85" s="104"/>
      <c r="D85" s="104"/>
      <c r="E85" s="104"/>
      <c r="F85" s="15"/>
      <c r="G85" s="29"/>
      <c r="H85" s="30"/>
      <c r="I85" s="30"/>
      <c r="J85" s="29"/>
      <c r="K85" s="31"/>
      <c r="L85" s="62"/>
      <c r="M85" s="62"/>
      <c r="N85" s="74"/>
      <c r="O85" s="33"/>
      <c r="Q85" s="34"/>
      <c r="R85" s="33"/>
      <c r="S85" s="35"/>
      <c r="T85" s="23"/>
      <c r="U85" s="23"/>
      <c r="V85" s="24"/>
      <c r="W85" s="63"/>
      <c r="X85" s="64"/>
      <c r="Y85" s="64"/>
      <c r="Z85" s="63"/>
      <c r="AA85" s="6"/>
      <c r="AB85" s="27"/>
      <c r="AC85" s="27"/>
      <c r="AD85" s="5"/>
    </row>
    <row r="86" spans="1:30" x14ac:dyDescent="0.25">
      <c r="A86" s="38"/>
      <c r="B86" s="38"/>
      <c r="C86" s="106"/>
      <c r="D86" s="106"/>
      <c r="E86" s="106"/>
      <c r="F86" s="38"/>
      <c r="G86" s="39"/>
      <c r="H86" s="40"/>
      <c r="I86" s="40"/>
      <c r="J86" s="39"/>
      <c r="K86" s="41"/>
      <c r="L86" s="65"/>
      <c r="M86" s="65"/>
      <c r="N86" s="75"/>
      <c r="O86" s="43"/>
      <c r="Q86" s="44"/>
      <c r="R86" s="43"/>
      <c r="S86" s="45"/>
      <c r="T86" s="46"/>
      <c r="U86" s="46"/>
      <c r="V86" s="47"/>
      <c r="W86" s="66"/>
      <c r="X86" s="67"/>
      <c r="Y86" s="67"/>
      <c r="Z86" s="66"/>
      <c r="AA86" s="4"/>
      <c r="AB86" s="50"/>
      <c r="AC86" s="50"/>
      <c r="AD86" s="3"/>
    </row>
  </sheetData>
  <phoneticPr fontId="6" type="noConversion"/>
  <dataValidations count="3">
    <dataValidation type="date" allowBlank="1" showInputMessage="1" showErrorMessage="1" sqref="H2:I86 Q2:Q86 AB2:AC86 X2:Y86 P2:P82 L2:M86 T22:U86 T2:U16" xr:uid="{E2B84280-4A93-4DEA-9D97-26C65F010053}">
      <formula1>44927</formula1>
      <formula2>55153</formula2>
    </dataValidation>
    <dataValidation type="whole" allowBlank="1" showInputMessage="1" showErrorMessage="1" sqref="J2:J86 R2:R86 AD2:AD86 Z2:Z86 N2:N86 V22:V86 V2:V16" xr:uid="{A2BD3789-529F-4CF9-91C6-DF06AA236F7D}">
      <formula1>1</formula1>
      <formula2>50000</formula2>
    </dataValidation>
    <dataValidation type="list" allowBlank="1" showInputMessage="1" showErrorMessage="1" sqref="AA2:AA86 O2:O86 W2:W86 G2:G86 K2:K86 S2:S16 S22:S86" xr:uid="{A7669D82-4198-4E62-860B-46ACFBE299B1}">
      <formula1>Lista_Nomes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AE98"/>
  <sheetViews>
    <sheetView showGridLines="0" topLeftCell="F1" zoomScale="90" zoomScaleNormal="90" workbookViewId="0">
      <pane ySplit="1" topLeftCell="A2" activePane="bottomLeft" state="frozen"/>
      <selection activeCell="A2" sqref="A2"/>
      <selection pane="bottomLeft" activeCell="S2" sqref="S2:S5"/>
    </sheetView>
  </sheetViews>
  <sheetFormatPr defaultColWidth="12" defaultRowHeight="14.5" x14ac:dyDescent="0.25"/>
  <cols>
    <col min="1" max="1" width="12.5" style="1" bestFit="1" customWidth="1"/>
    <col min="2" max="2" width="22.5" style="1" bestFit="1" customWidth="1"/>
    <col min="3" max="3" width="11.125" style="107" bestFit="1" customWidth="1"/>
    <col min="4" max="4" width="15.125" style="107" bestFit="1" customWidth="1"/>
    <col min="5" max="5" width="23.375" style="107" customWidth="1"/>
    <col min="6" max="6" width="145.5" style="1" bestFit="1" customWidth="1"/>
    <col min="7" max="7" width="40.5" style="1" bestFit="1" customWidth="1"/>
    <col min="8" max="9" width="15.5" style="1" bestFit="1" customWidth="1"/>
    <col min="10" max="10" width="8" style="1" bestFit="1" customWidth="1"/>
    <col min="11" max="11" width="39.875" style="1" bestFit="1" customWidth="1"/>
    <col min="12" max="13" width="15.125" style="1" bestFit="1" customWidth="1"/>
    <col min="14" max="14" width="8" style="1" bestFit="1" customWidth="1"/>
    <col min="15" max="15" width="37.5" style="1" bestFit="1" customWidth="1"/>
    <col min="16" max="17" width="15.5" style="1" bestFit="1" customWidth="1"/>
    <col min="18" max="18" width="14.375" style="76" customWidth="1"/>
    <col min="19" max="19" width="39.5" style="1" bestFit="1" customWidth="1"/>
    <col min="20" max="21" width="15.5" style="1" bestFit="1" customWidth="1"/>
    <col min="22" max="22" width="8" style="1" bestFit="1" customWidth="1"/>
    <col min="23" max="23" width="37.125" style="1" bestFit="1" customWidth="1"/>
    <col min="24" max="25" width="15.5" style="1" bestFit="1" customWidth="1"/>
    <col min="26" max="26" width="8" style="1" bestFit="1" customWidth="1"/>
    <col min="27" max="27" width="10.5" style="1" bestFit="1" customWidth="1"/>
    <col min="28" max="28" width="6.125" style="1" bestFit="1" customWidth="1"/>
    <col min="29" max="29" width="3.5" style="1" bestFit="1" customWidth="1"/>
    <col min="30" max="30" width="8" style="1" bestFit="1" customWidth="1"/>
    <col min="31" max="16384" width="12" style="1"/>
  </cols>
  <sheetData>
    <row r="1" spans="1:31" s="2" customFormat="1" ht="29" x14ac:dyDescent="0.25">
      <c r="A1" s="7" t="s">
        <v>0</v>
      </c>
      <c r="B1" s="7" t="s">
        <v>1</v>
      </c>
      <c r="C1" s="103" t="s">
        <v>2</v>
      </c>
      <c r="D1" s="103" t="s">
        <v>3</v>
      </c>
      <c r="E1" s="103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77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1" x14ac:dyDescent="0.25">
      <c r="A2" s="15" t="s">
        <v>49</v>
      </c>
      <c r="B2" s="15" t="s">
        <v>50</v>
      </c>
      <c r="C2" s="104" t="s">
        <v>17</v>
      </c>
      <c r="D2" s="104" t="s">
        <v>243</v>
      </c>
      <c r="E2" s="104" t="s">
        <v>18</v>
      </c>
      <c r="F2" s="15" t="s">
        <v>240</v>
      </c>
      <c r="G2" s="16"/>
      <c r="H2" s="17"/>
      <c r="I2" s="17"/>
      <c r="J2" s="16"/>
      <c r="K2" s="18" t="s">
        <v>51</v>
      </c>
      <c r="L2" s="19">
        <v>45352</v>
      </c>
      <c r="M2" s="19">
        <f>WORKDAY.INTL(L2,5,1)</f>
        <v>45359</v>
      </c>
      <c r="N2" s="18">
        <f>NETWORKDAYS(L2, M2) * 8</f>
        <v>48</v>
      </c>
      <c r="O2" s="20" t="s">
        <v>52</v>
      </c>
      <c r="P2" s="21">
        <v>45352</v>
      </c>
      <c r="Q2" s="21">
        <f>WORKDAY.INTL(P2,5,1)</f>
        <v>45359</v>
      </c>
      <c r="R2" s="78">
        <f>NETWORKDAYS(P2, Q2) * 8</f>
        <v>48</v>
      </c>
      <c r="S2" s="22" t="s">
        <v>53</v>
      </c>
      <c r="T2" s="23">
        <v>45352</v>
      </c>
      <c r="U2" s="23">
        <f>WORKDAY.INTL(T2,19,1)</f>
        <v>45379</v>
      </c>
      <c r="V2" s="24">
        <f>NETWORKDAYS(T2, U2) * 8</f>
        <v>160</v>
      </c>
      <c r="W2" s="25"/>
      <c r="X2" s="26"/>
      <c r="Y2" s="26"/>
      <c r="Z2" s="25"/>
      <c r="AA2" s="6"/>
      <c r="AB2" s="27"/>
      <c r="AC2" s="27"/>
      <c r="AD2" s="5"/>
    </row>
    <row r="3" spans="1:31" x14ac:dyDescent="0.25">
      <c r="A3" s="28" t="s">
        <v>49</v>
      </c>
      <c r="B3" s="28" t="s">
        <v>50</v>
      </c>
      <c r="C3" s="105" t="s">
        <v>17</v>
      </c>
      <c r="D3" s="105" t="s">
        <v>244</v>
      </c>
      <c r="E3" s="105" t="s">
        <v>18</v>
      </c>
      <c r="F3" s="28" t="s">
        <v>241</v>
      </c>
      <c r="G3" s="16"/>
      <c r="H3" s="17"/>
      <c r="I3" s="17"/>
      <c r="J3" s="16"/>
      <c r="K3" s="18" t="s">
        <v>51</v>
      </c>
      <c r="L3" s="19">
        <f>WORKDAY.INTL(M2,1,1)</f>
        <v>45362</v>
      </c>
      <c r="M3" s="19">
        <f t="shared" ref="M3:M4" si="0">WORKDAY.INTL(L3,5,1)</f>
        <v>45369</v>
      </c>
      <c r="N3" s="18">
        <f t="shared" ref="N3:N4" si="1">NETWORKDAYS(L3, M3) * 8</f>
        <v>48</v>
      </c>
      <c r="O3" s="20" t="s">
        <v>52</v>
      </c>
      <c r="P3" s="21">
        <f>WORKDAY.INTL(Q2,1,1)</f>
        <v>45362</v>
      </c>
      <c r="Q3" s="21">
        <f t="shared" ref="Q3:Q4" si="2">WORKDAY.INTL(P3,5,1)</f>
        <v>45369</v>
      </c>
      <c r="R3" s="78">
        <f t="shared" ref="R3:R4" si="3">NETWORKDAYS(P3, Q3) * 8</f>
        <v>48</v>
      </c>
      <c r="S3" s="22" t="s">
        <v>54</v>
      </c>
      <c r="T3" s="23">
        <v>45352</v>
      </c>
      <c r="U3" s="23">
        <f t="shared" ref="U3:U5" si="4">WORKDAY.INTL(T3,19,1)</f>
        <v>45379</v>
      </c>
      <c r="V3" s="24">
        <f t="shared" ref="V3:V5" si="5">NETWORKDAYS(T3, U3) * 8</f>
        <v>160</v>
      </c>
      <c r="W3" s="25"/>
      <c r="X3" s="26"/>
      <c r="Y3" s="26"/>
      <c r="Z3" s="25"/>
      <c r="AA3" s="6"/>
      <c r="AB3" s="27"/>
      <c r="AC3" s="27"/>
      <c r="AD3" s="5"/>
    </row>
    <row r="4" spans="1:31" x14ac:dyDescent="0.25">
      <c r="A4" s="15" t="s">
        <v>49</v>
      </c>
      <c r="B4" s="15" t="s">
        <v>50</v>
      </c>
      <c r="C4" s="104" t="s">
        <v>17</v>
      </c>
      <c r="D4" s="104" t="s">
        <v>245</v>
      </c>
      <c r="E4" s="104" t="s">
        <v>21</v>
      </c>
      <c r="F4" s="15" t="s">
        <v>242</v>
      </c>
      <c r="G4" s="16"/>
      <c r="H4" s="17"/>
      <c r="I4" s="17"/>
      <c r="J4" s="16"/>
      <c r="K4" s="18" t="s">
        <v>51</v>
      </c>
      <c r="L4" s="19">
        <f t="shared" ref="L4:L5" si="6">WORKDAY.INTL(M3,1,1)</f>
        <v>45370</v>
      </c>
      <c r="M4" s="19">
        <f t="shared" si="0"/>
        <v>45377</v>
      </c>
      <c r="N4" s="18">
        <f t="shared" si="1"/>
        <v>48</v>
      </c>
      <c r="O4" s="20" t="s">
        <v>52</v>
      </c>
      <c r="P4" s="21">
        <f t="shared" ref="P4:P5" si="7">WORKDAY.INTL(Q3,1,1)</f>
        <v>45370</v>
      </c>
      <c r="Q4" s="21">
        <f t="shared" si="2"/>
        <v>45377</v>
      </c>
      <c r="R4" s="78">
        <f t="shared" si="3"/>
        <v>48</v>
      </c>
      <c r="S4" s="22" t="s">
        <v>55</v>
      </c>
      <c r="T4" s="23">
        <v>45352</v>
      </c>
      <c r="U4" s="23">
        <f t="shared" si="4"/>
        <v>45379</v>
      </c>
      <c r="V4" s="24">
        <f t="shared" si="5"/>
        <v>160</v>
      </c>
      <c r="W4" s="25"/>
      <c r="X4" s="26"/>
      <c r="Y4" s="26"/>
      <c r="Z4" s="25"/>
      <c r="AA4" s="6"/>
      <c r="AB4" s="27"/>
      <c r="AC4" s="27"/>
      <c r="AD4" s="5"/>
    </row>
    <row r="5" spans="1:31" x14ac:dyDescent="0.25">
      <c r="A5" s="15" t="s">
        <v>49</v>
      </c>
      <c r="B5" s="15" t="s">
        <v>50</v>
      </c>
      <c r="C5" s="104" t="s">
        <v>17</v>
      </c>
      <c r="D5" s="104" t="s">
        <v>245</v>
      </c>
      <c r="E5" s="104" t="s">
        <v>21</v>
      </c>
      <c r="F5" s="15" t="s">
        <v>242</v>
      </c>
      <c r="G5" s="16"/>
      <c r="H5" s="17"/>
      <c r="I5" s="17"/>
      <c r="J5" s="16"/>
      <c r="K5" s="18" t="s">
        <v>51</v>
      </c>
      <c r="L5" s="19">
        <f t="shared" si="6"/>
        <v>45378</v>
      </c>
      <c r="M5" s="19">
        <v>45379</v>
      </c>
      <c r="N5" s="18">
        <f t="shared" ref="N5" si="8">NETWORKDAYS(L5, M5) * 8</f>
        <v>16</v>
      </c>
      <c r="O5" s="20" t="s">
        <v>52</v>
      </c>
      <c r="P5" s="21">
        <f t="shared" si="7"/>
        <v>45378</v>
      </c>
      <c r="Q5" s="21">
        <v>45379</v>
      </c>
      <c r="R5" s="78">
        <f t="shared" ref="R5" si="9">NETWORKDAYS(P5, Q5) * 8</f>
        <v>16</v>
      </c>
      <c r="S5" s="22" t="s">
        <v>56</v>
      </c>
      <c r="T5" s="23">
        <v>45352</v>
      </c>
      <c r="U5" s="23">
        <f t="shared" si="4"/>
        <v>45379</v>
      </c>
      <c r="V5" s="24">
        <f t="shared" si="5"/>
        <v>160</v>
      </c>
      <c r="W5" s="25"/>
      <c r="X5" s="26"/>
      <c r="Y5" s="26"/>
      <c r="Z5" s="25"/>
      <c r="AA5" s="6"/>
      <c r="AB5" s="27"/>
      <c r="AC5" s="27"/>
      <c r="AD5" s="5"/>
    </row>
    <row r="6" spans="1:31" x14ac:dyDescent="0.25">
      <c r="A6" s="15"/>
      <c r="B6" s="15"/>
      <c r="C6" s="104"/>
      <c r="D6" s="104"/>
      <c r="E6" s="104"/>
      <c r="F6" s="15"/>
      <c r="G6" s="16"/>
      <c r="H6" s="17"/>
      <c r="I6" s="17"/>
      <c r="J6" s="16"/>
      <c r="K6" s="18"/>
      <c r="L6" s="19"/>
      <c r="M6" s="19"/>
      <c r="N6" s="18"/>
      <c r="O6" s="20"/>
      <c r="P6" s="21"/>
      <c r="Q6" s="21"/>
      <c r="R6" s="78"/>
      <c r="S6" s="22"/>
      <c r="T6" s="23"/>
      <c r="U6" s="23"/>
      <c r="V6" s="24"/>
      <c r="W6" s="25"/>
      <c r="X6" s="26"/>
      <c r="Y6" s="26"/>
      <c r="Z6" s="25"/>
      <c r="AA6" s="6"/>
      <c r="AB6" s="27"/>
      <c r="AC6" s="27"/>
      <c r="AD6" s="5"/>
    </row>
    <row r="7" spans="1:31" x14ac:dyDescent="0.25">
      <c r="A7" s="28"/>
      <c r="B7" s="28"/>
      <c r="C7" s="105"/>
      <c r="D7" s="105"/>
      <c r="E7" s="105"/>
      <c r="F7" s="28"/>
      <c r="G7" s="16"/>
      <c r="H7" s="17"/>
      <c r="I7" s="17"/>
      <c r="J7" s="16"/>
      <c r="K7" s="18"/>
      <c r="L7" s="19"/>
      <c r="M7" s="19"/>
      <c r="N7" s="18">
        <f>SUM(N2:N5)</f>
        <v>160</v>
      </c>
      <c r="O7" s="20"/>
      <c r="P7" s="21"/>
      <c r="Q7" s="21"/>
      <c r="R7" s="78">
        <f>SUM(R2:R5)</f>
        <v>160</v>
      </c>
      <c r="S7" s="22"/>
      <c r="T7" s="23"/>
      <c r="U7" s="23"/>
      <c r="V7" s="24">
        <f>SUM(V2:V5)</f>
        <v>640</v>
      </c>
      <c r="W7" s="25"/>
      <c r="X7" s="26"/>
      <c r="Y7" s="26"/>
      <c r="Z7" s="25"/>
      <c r="AA7" s="6"/>
      <c r="AB7" s="27"/>
      <c r="AC7" s="27"/>
      <c r="AD7" s="5"/>
      <c r="AE7" s="1">
        <f>SUM(K7:V7)</f>
        <v>960</v>
      </c>
    </row>
    <row r="8" spans="1:31" x14ac:dyDescent="0.25">
      <c r="A8" s="15"/>
      <c r="B8" s="15"/>
      <c r="C8" s="104"/>
      <c r="D8" s="104"/>
      <c r="E8" s="104"/>
      <c r="F8" s="15"/>
      <c r="G8" s="16"/>
      <c r="H8" s="17"/>
      <c r="I8" s="17"/>
      <c r="J8" s="16"/>
      <c r="K8" s="18"/>
      <c r="L8" s="19"/>
      <c r="M8" s="19"/>
      <c r="N8" s="18"/>
      <c r="O8" s="20"/>
      <c r="P8" s="21"/>
      <c r="Q8" s="21"/>
      <c r="R8" s="78"/>
      <c r="S8" s="22"/>
      <c r="T8" s="23"/>
      <c r="U8" s="23"/>
      <c r="V8" s="24"/>
      <c r="W8" s="25"/>
      <c r="X8" s="26"/>
      <c r="Y8" s="26"/>
      <c r="Z8" s="25"/>
      <c r="AA8" s="6"/>
      <c r="AB8" s="27"/>
      <c r="AC8" s="27"/>
      <c r="AD8" s="5"/>
    </row>
    <row r="9" spans="1:31" x14ac:dyDescent="0.25">
      <c r="A9" s="28"/>
      <c r="B9" s="28"/>
      <c r="C9" s="105"/>
      <c r="D9" s="105"/>
      <c r="E9" s="105"/>
      <c r="F9" s="28"/>
      <c r="G9" s="16"/>
      <c r="H9" s="17"/>
      <c r="I9" s="17"/>
      <c r="J9" s="16"/>
      <c r="K9" s="18"/>
      <c r="L9" s="19"/>
      <c r="M9" s="19"/>
      <c r="N9" s="18"/>
      <c r="O9" s="20"/>
      <c r="P9" s="21"/>
      <c r="Q9" s="21"/>
      <c r="R9" s="78"/>
      <c r="S9" s="22"/>
      <c r="T9" s="23"/>
      <c r="U9" s="23"/>
      <c r="V9" s="24"/>
      <c r="W9" s="25"/>
      <c r="X9" s="26"/>
      <c r="Y9" s="26"/>
      <c r="Z9" s="25"/>
      <c r="AA9" s="6"/>
      <c r="AB9" s="27"/>
      <c r="AC9" s="27"/>
      <c r="AD9" s="5"/>
    </row>
    <row r="10" spans="1:31" x14ac:dyDescent="0.25">
      <c r="A10" s="15"/>
      <c r="B10" s="15"/>
      <c r="C10" s="104"/>
      <c r="D10" s="104"/>
      <c r="E10" s="104"/>
      <c r="F10" s="15"/>
      <c r="G10" s="16"/>
      <c r="H10" s="17"/>
      <c r="I10" s="17"/>
      <c r="J10" s="16"/>
      <c r="K10" s="18"/>
      <c r="L10" s="19"/>
      <c r="M10" s="19"/>
      <c r="N10" s="18"/>
      <c r="O10" s="20"/>
      <c r="P10" s="21"/>
      <c r="Q10" s="21"/>
      <c r="R10" s="78"/>
      <c r="S10" s="22"/>
      <c r="T10" s="23"/>
      <c r="U10" s="23"/>
      <c r="V10" s="24"/>
      <c r="W10" s="25"/>
      <c r="X10" s="26"/>
      <c r="Y10" s="26"/>
      <c r="Z10" s="25"/>
      <c r="AA10" s="6"/>
      <c r="AB10" s="27"/>
      <c r="AC10" s="27"/>
      <c r="AD10" s="5"/>
    </row>
    <row r="11" spans="1:31" x14ac:dyDescent="0.25">
      <c r="A11" s="28"/>
      <c r="B11" s="28"/>
      <c r="C11" s="105"/>
      <c r="D11" s="105"/>
      <c r="E11" s="105"/>
      <c r="F11" s="28"/>
      <c r="G11" s="16"/>
      <c r="H11" s="17"/>
      <c r="I11" s="17"/>
      <c r="J11" s="16"/>
      <c r="K11" s="18"/>
      <c r="L11" s="19"/>
      <c r="M11" s="19"/>
      <c r="N11" s="18"/>
      <c r="O11" s="20"/>
      <c r="P11" s="21"/>
      <c r="Q11" s="21"/>
      <c r="R11" s="78"/>
      <c r="S11" s="22"/>
      <c r="T11" s="23"/>
      <c r="U11" s="23"/>
      <c r="V11" s="24"/>
      <c r="W11" s="25"/>
      <c r="X11" s="26"/>
      <c r="Y11" s="26"/>
      <c r="Z11" s="25"/>
      <c r="AA11" s="6"/>
      <c r="AB11" s="27"/>
      <c r="AC11" s="27"/>
      <c r="AD11" s="5"/>
    </row>
    <row r="12" spans="1:31" x14ac:dyDescent="0.25">
      <c r="A12" s="15"/>
      <c r="B12" s="15"/>
      <c r="C12" s="104"/>
      <c r="D12" s="104"/>
      <c r="E12" s="104"/>
      <c r="F12" s="15"/>
      <c r="G12" s="16"/>
      <c r="H12" s="17"/>
      <c r="I12" s="17"/>
      <c r="J12" s="16"/>
      <c r="K12" s="18"/>
      <c r="L12" s="19"/>
      <c r="M12" s="19"/>
      <c r="N12" s="18"/>
      <c r="O12" s="20"/>
      <c r="P12" s="21"/>
      <c r="Q12" s="21"/>
      <c r="R12" s="78"/>
      <c r="S12" s="22"/>
      <c r="T12" s="23"/>
      <c r="U12" s="23"/>
      <c r="V12" s="24"/>
      <c r="W12" s="25"/>
      <c r="X12" s="26"/>
      <c r="Y12" s="26"/>
      <c r="Z12" s="25"/>
      <c r="AA12" s="6"/>
      <c r="AB12" s="27"/>
      <c r="AC12" s="27"/>
      <c r="AD12" s="5"/>
    </row>
    <row r="13" spans="1:31" x14ac:dyDescent="0.25">
      <c r="A13" s="28"/>
      <c r="B13" s="28"/>
      <c r="C13" s="105"/>
      <c r="D13" s="105"/>
      <c r="E13" s="105"/>
      <c r="F13" s="28"/>
      <c r="G13" s="16"/>
      <c r="H13" s="17"/>
      <c r="I13" s="17"/>
      <c r="J13" s="16"/>
      <c r="K13" s="18"/>
      <c r="L13" s="19"/>
      <c r="M13" s="19"/>
      <c r="N13" s="18"/>
      <c r="O13" s="20"/>
      <c r="P13" s="21"/>
      <c r="Q13" s="21"/>
      <c r="R13" s="78"/>
      <c r="S13" s="22"/>
      <c r="T13" s="23"/>
      <c r="U13" s="23"/>
      <c r="V13" s="24"/>
      <c r="W13" s="25"/>
      <c r="X13" s="26"/>
      <c r="Y13" s="26"/>
      <c r="Z13" s="25"/>
      <c r="AA13" s="6"/>
      <c r="AB13" s="27"/>
      <c r="AC13" s="27"/>
      <c r="AD13" s="5"/>
    </row>
    <row r="14" spans="1:31" x14ac:dyDescent="0.25">
      <c r="A14" s="15"/>
      <c r="B14" s="15"/>
      <c r="C14" s="104"/>
      <c r="D14" s="104"/>
      <c r="E14" s="104"/>
      <c r="F14" s="15"/>
      <c r="G14" s="16"/>
      <c r="H14" s="17"/>
      <c r="I14" s="17"/>
      <c r="J14" s="16"/>
      <c r="K14" s="18"/>
      <c r="L14" s="19"/>
      <c r="M14" s="19"/>
      <c r="N14" s="18"/>
      <c r="O14" s="20"/>
      <c r="P14" s="21"/>
      <c r="Q14" s="21"/>
      <c r="R14" s="78"/>
      <c r="S14" s="22"/>
      <c r="T14" s="23"/>
      <c r="U14" s="23"/>
      <c r="V14" s="24"/>
      <c r="W14" s="25"/>
      <c r="X14" s="26"/>
      <c r="Y14" s="26"/>
      <c r="Z14" s="25"/>
      <c r="AA14" s="6"/>
      <c r="AB14" s="27"/>
      <c r="AC14" s="27"/>
      <c r="AD14" s="5"/>
    </row>
    <row r="15" spans="1:31" x14ac:dyDescent="0.25">
      <c r="A15" s="28"/>
      <c r="B15" s="28"/>
      <c r="C15" s="105"/>
      <c r="D15" s="105"/>
      <c r="E15" s="105"/>
      <c r="F15" s="28"/>
      <c r="G15" s="16"/>
      <c r="H15" s="17"/>
      <c r="I15" s="17"/>
      <c r="J15" s="16"/>
      <c r="K15" s="18"/>
      <c r="L15" s="19"/>
      <c r="M15" s="19"/>
      <c r="N15" s="18"/>
      <c r="O15" s="20"/>
      <c r="P15" s="21"/>
      <c r="Q15" s="21"/>
      <c r="R15" s="78"/>
      <c r="S15" s="22"/>
      <c r="T15" s="23"/>
      <c r="U15" s="23"/>
      <c r="V15" s="24"/>
      <c r="W15" s="25"/>
      <c r="X15" s="26"/>
      <c r="Y15" s="26"/>
      <c r="Z15" s="25"/>
      <c r="AA15" s="6"/>
      <c r="AB15" s="27"/>
      <c r="AC15" s="27"/>
      <c r="AD15" s="5"/>
    </row>
    <row r="16" spans="1:31" x14ac:dyDescent="0.25">
      <c r="A16" s="15"/>
      <c r="B16" s="15"/>
      <c r="C16" s="104"/>
      <c r="D16" s="104"/>
      <c r="E16" s="104"/>
      <c r="F16" s="15"/>
      <c r="G16" s="16"/>
      <c r="H16" s="17"/>
      <c r="I16" s="17"/>
      <c r="J16" s="16"/>
      <c r="K16" s="18"/>
      <c r="L16" s="19"/>
      <c r="M16" s="19"/>
      <c r="N16" s="18"/>
      <c r="O16" s="20"/>
      <c r="P16" s="21"/>
      <c r="Q16" s="21"/>
      <c r="R16" s="78"/>
      <c r="S16" s="22"/>
      <c r="T16" s="23"/>
      <c r="U16" s="23"/>
      <c r="V16" s="24"/>
      <c r="W16" s="25"/>
      <c r="X16" s="26"/>
      <c r="Y16" s="26"/>
      <c r="Z16" s="25"/>
      <c r="AA16" s="6"/>
      <c r="AB16" s="27"/>
      <c r="AC16" s="27"/>
      <c r="AD16" s="5"/>
    </row>
    <row r="17" spans="1:30" x14ac:dyDescent="0.25">
      <c r="A17" s="15"/>
      <c r="B17" s="15"/>
      <c r="C17" s="104"/>
      <c r="D17" s="104"/>
      <c r="E17" s="104"/>
      <c r="F17" s="15"/>
      <c r="G17" s="16"/>
      <c r="H17" s="17"/>
      <c r="I17" s="17"/>
      <c r="J17" s="16"/>
      <c r="K17" s="18"/>
      <c r="L17" s="19"/>
      <c r="M17" s="19"/>
      <c r="N17" s="18"/>
      <c r="O17" s="20"/>
      <c r="P17" s="21"/>
      <c r="Q17" s="21"/>
      <c r="R17" s="78"/>
      <c r="S17" s="22"/>
      <c r="T17" s="23"/>
      <c r="U17" s="23"/>
      <c r="V17" s="24"/>
      <c r="W17" s="25"/>
      <c r="X17" s="26"/>
      <c r="Y17" s="26"/>
      <c r="Z17" s="25"/>
      <c r="AA17" s="6"/>
      <c r="AB17" s="27"/>
      <c r="AC17" s="27"/>
      <c r="AD17" s="5"/>
    </row>
    <row r="18" spans="1:30" x14ac:dyDescent="0.25">
      <c r="A18" s="28"/>
      <c r="B18" s="28"/>
      <c r="C18" s="105"/>
      <c r="D18" s="105"/>
      <c r="E18" s="105"/>
      <c r="F18" s="28"/>
      <c r="G18" s="16"/>
      <c r="H18" s="17"/>
      <c r="I18" s="17"/>
      <c r="J18" s="16"/>
      <c r="K18" s="18"/>
      <c r="L18" s="19"/>
      <c r="M18" s="19"/>
      <c r="N18" s="18"/>
      <c r="O18" s="20"/>
      <c r="P18" s="21"/>
      <c r="Q18" s="21"/>
      <c r="R18" s="78"/>
      <c r="S18" s="22"/>
      <c r="T18" s="23"/>
      <c r="U18" s="23"/>
      <c r="V18" s="24"/>
      <c r="W18" s="25"/>
      <c r="X18" s="26"/>
      <c r="Y18" s="26"/>
      <c r="Z18" s="25"/>
      <c r="AA18" s="6"/>
      <c r="AB18" s="27"/>
      <c r="AC18" s="27"/>
      <c r="AD18" s="5"/>
    </row>
    <row r="19" spans="1:30" x14ac:dyDescent="0.25">
      <c r="A19" s="15"/>
      <c r="B19" s="15"/>
      <c r="C19" s="104"/>
      <c r="D19" s="104"/>
      <c r="E19" s="104"/>
      <c r="F19" s="15"/>
      <c r="G19" s="16"/>
      <c r="H19" s="17"/>
      <c r="I19" s="17"/>
      <c r="J19" s="16"/>
      <c r="K19" s="18"/>
      <c r="L19" s="19"/>
      <c r="M19" s="19"/>
      <c r="N19" s="18"/>
      <c r="O19" s="20"/>
      <c r="P19" s="21"/>
      <c r="Q19" s="21"/>
      <c r="R19" s="78"/>
      <c r="S19" s="22"/>
      <c r="T19" s="23"/>
      <c r="U19" s="23"/>
      <c r="V19" s="24"/>
      <c r="W19" s="25"/>
      <c r="X19" s="26"/>
      <c r="Y19" s="26"/>
      <c r="Z19" s="25"/>
      <c r="AA19" s="6"/>
      <c r="AB19" s="27"/>
      <c r="AC19" s="27"/>
      <c r="AD19" s="5"/>
    </row>
    <row r="20" spans="1:30" x14ac:dyDescent="0.25">
      <c r="A20" s="28"/>
      <c r="B20" s="28"/>
      <c r="C20" s="105"/>
      <c r="D20" s="105"/>
      <c r="E20" s="105"/>
      <c r="F20" s="28"/>
      <c r="G20" s="16"/>
      <c r="H20" s="17"/>
      <c r="I20" s="17"/>
      <c r="J20" s="29"/>
      <c r="K20" s="18"/>
      <c r="L20" s="19"/>
      <c r="M20" s="19"/>
      <c r="N20" s="18"/>
      <c r="O20" s="20"/>
      <c r="P20" s="34"/>
      <c r="Q20" s="34"/>
      <c r="R20" s="79"/>
      <c r="S20" s="22"/>
      <c r="T20" s="23"/>
      <c r="U20" s="23"/>
      <c r="V20" s="24"/>
      <c r="W20" s="25"/>
      <c r="X20" s="37"/>
      <c r="Y20" s="37"/>
      <c r="Z20" s="36"/>
      <c r="AA20" s="6"/>
      <c r="AB20" s="27"/>
      <c r="AC20" s="27"/>
      <c r="AD20" s="5"/>
    </row>
    <row r="21" spans="1:30" x14ac:dyDescent="0.25">
      <c r="A21" s="28"/>
      <c r="B21" s="28"/>
      <c r="C21" s="105"/>
      <c r="D21" s="104"/>
      <c r="E21" s="104"/>
      <c r="F21" s="15"/>
      <c r="G21" s="16"/>
      <c r="H21" s="17"/>
      <c r="I21" s="17"/>
      <c r="J21" s="29"/>
      <c r="K21" s="18"/>
      <c r="L21" s="19"/>
      <c r="M21" s="19"/>
      <c r="N21" s="18"/>
      <c r="O21" s="20"/>
      <c r="P21" s="34"/>
      <c r="Q21" s="34"/>
      <c r="R21" s="79"/>
      <c r="S21" s="22"/>
      <c r="T21" s="23"/>
      <c r="U21" s="23"/>
      <c r="V21" s="24"/>
      <c r="W21" s="25"/>
      <c r="X21" s="37"/>
      <c r="Y21" s="37"/>
      <c r="Z21" s="36"/>
      <c r="AA21" s="6"/>
      <c r="AB21" s="27"/>
      <c r="AC21" s="27"/>
      <c r="AD21" s="5"/>
    </row>
    <row r="22" spans="1:30" x14ac:dyDescent="0.25">
      <c r="A22" s="28"/>
      <c r="B22" s="28"/>
      <c r="C22" s="105"/>
      <c r="D22" s="105"/>
      <c r="E22" s="105"/>
      <c r="F22" s="28"/>
      <c r="G22" s="29"/>
      <c r="H22" s="30"/>
      <c r="I22" s="30"/>
      <c r="J22" s="29"/>
      <c r="K22" s="31"/>
      <c r="L22" s="32"/>
      <c r="M22" s="32"/>
      <c r="N22" s="31"/>
      <c r="O22" s="33"/>
      <c r="P22" s="34"/>
      <c r="Q22" s="34"/>
      <c r="R22" s="79"/>
      <c r="S22" s="22"/>
      <c r="T22" s="23"/>
      <c r="U22" s="23"/>
      <c r="V22" s="24"/>
      <c r="W22" s="36"/>
      <c r="X22" s="37"/>
      <c r="Y22" s="37"/>
      <c r="Z22" s="36"/>
      <c r="AA22" s="6"/>
      <c r="AB22" s="27"/>
      <c r="AC22" s="27"/>
      <c r="AD22" s="5"/>
    </row>
    <row r="23" spans="1:30" x14ac:dyDescent="0.25">
      <c r="A23" s="15"/>
      <c r="B23" s="15"/>
      <c r="C23" s="104"/>
      <c r="D23" s="104"/>
      <c r="E23" s="104"/>
      <c r="F23" s="15"/>
      <c r="G23" s="29"/>
      <c r="H23" s="30"/>
      <c r="I23" s="30"/>
      <c r="J23" s="29"/>
      <c r="K23" s="31"/>
      <c r="L23" s="32"/>
      <c r="M23" s="32"/>
      <c r="N23" s="31"/>
      <c r="O23" s="33"/>
      <c r="P23" s="34"/>
      <c r="Q23" s="34"/>
      <c r="R23" s="79"/>
      <c r="S23" s="22"/>
      <c r="T23" s="23"/>
      <c r="U23" s="23"/>
      <c r="V23" s="24"/>
      <c r="W23" s="36"/>
      <c r="X23" s="37"/>
      <c r="Y23" s="37"/>
      <c r="Z23" s="36"/>
      <c r="AA23" s="6"/>
      <c r="AB23" s="27"/>
      <c r="AC23" s="27"/>
      <c r="AD23" s="5"/>
    </row>
    <row r="24" spans="1:30" x14ac:dyDescent="0.25">
      <c r="A24" s="28"/>
      <c r="B24" s="28"/>
      <c r="C24" s="105"/>
      <c r="D24" s="105"/>
      <c r="E24" s="105"/>
      <c r="F24" s="28"/>
      <c r="G24" s="29"/>
      <c r="H24" s="30"/>
      <c r="I24" s="30"/>
      <c r="J24" s="29"/>
      <c r="K24" s="31"/>
      <c r="L24" s="32"/>
      <c r="M24" s="32"/>
      <c r="N24" s="31"/>
      <c r="O24" s="33"/>
      <c r="P24" s="34"/>
      <c r="Q24" s="34"/>
      <c r="R24" s="79"/>
      <c r="S24" s="22"/>
      <c r="T24" s="23"/>
      <c r="U24" s="23"/>
      <c r="V24" s="24"/>
      <c r="W24" s="36"/>
      <c r="X24" s="37"/>
      <c r="Y24" s="37"/>
      <c r="Z24" s="36"/>
      <c r="AA24" s="6"/>
      <c r="AB24" s="27"/>
      <c r="AC24" s="27"/>
      <c r="AD24" s="5"/>
    </row>
    <row r="25" spans="1:30" x14ac:dyDescent="0.25">
      <c r="A25" s="15"/>
      <c r="B25" s="15"/>
      <c r="C25" s="104"/>
      <c r="D25" s="104"/>
      <c r="E25" s="104"/>
      <c r="F25" s="15"/>
      <c r="G25" s="29"/>
      <c r="H25" s="30"/>
      <c r="I25" s="30"/>
      <c r="J25" s="29"/>
      <c r="K25" s="31"/>
      <c r="L25" s="32"/>
      <c r="M25" s="32"/>
      <c r="N25" s="31"/>
      <c r="O25" s="33"/>
      <c r="P25" s="34"/>
      <c r="Q25" s="34"/>
      <c r="R25" s="79"/>
      <c r="S25" s="22"/>
      <c r="T25" s="23"/>
      <c r="U25" s="23"/>
      <c r="V25" s="24"/>
      <c r="W25" s="36"/>
      <c r="X25" s="37"/>
      <c r="Y25" s="37"/>
      <c r="Z25" s="36"/>
      <c r="AA25" s="6"/>
      <c r="AB25" s="27"/>
      <c r="AC25" s="27"/>
      <c r="AD25" s="5"/>
    </row>
    <row r="26" spans="1:30" x14ac:dyDescent="0.25">
      <c r="A26" s="28"/>
      <c r="B26" s="28"/>
      <c r="C26" s="105"/>
      <c r="D26" s="105"/>
      <c r="E26" s="105"/>
      <c r="F26" s="28"/>
      <c r="G26" s="29"/>
      <c r="H26" s="30"/>
      <c r="I26" s="30"/>
      <c r="J26" s="29"/>
      <c r="K26" s="31"/>
      <c r="L26" s="32"/>
      <c r="M26" s="32"/>
      <c r="N26" s="31"/>
      <c r="O26" s="33"/>
      <c r="P26" s="34"/>
      <c r="Q26" s="34"/>
      <c r="R26" s="79"/>
      <c r="S26" s="35"/>
      <c r="T26" s="23"/>
      <c r="U26" s="23"/>
      <c r="V26" s="24"/>
      <c r="W26" s="36"/>
      <c r="X26" s="37"/>
      <c r="Y26" s="37"/>
      <c r="Z26" s="36"/>
      <c r="AA26" s="6"/>
      <c r="AB26" s="27"/>
      <c r="AC26" s="27"/>
      <c r="AD26" s="5"/>
    </row>
    <row r="27" spans="1:30" x14ac:dyDescent="0.25">
      <c r="A27" s="15"/>
      <c r="B27" s="15"/>
      <c r="C27" s="104"/>
      <c r="D27" s="104"/>
      <c r="E27" s="104"/>
      <c r="F27" s="15"/>
      <c r="G27" s="29"/>
      <c r="H27" s="30"/>
      <c r="I27" s="30"/>
      <c r="J27" s="29"/>
      <c r="K27" s="31"/>
      <c r="L27" s="32"/>
      <c r="M27" s="32"/>
      <c r="N27" s="31"/>
      <c r="O27" s="33"/>
      <c r="P27" s="34"/>
      <c r="Q27" s="34"/>
      <c r="R27" s="79"/>
      <c r="S27" s="35"/>
      <c r="T27" s="23"/>
      <c r="U27" s="23"/>
      <c r="V27" s="24"/>
      <c r="W27" s="36"/>
      <c r="X27" s="37"/>
      <c r="Y27" s="37"/>
      <c r="Z27" s="36"/>
      <c r="AA27" s="6"/>
      <c r="AB27" s="27"/>
      <c r="AC27" s="27"/>
      <c r="AD27" s="5"/>
    </row>
    <row r="28" spans="1:30" x14ac:dyDescent="0.25">
      <c r="A28" s="28"/>
      <c r="B28" s="28"/>
      <c r="C28" s="105"/>
      <c r="D28" s="105"/>
      <c r="E28" s="105"/>
      <c r="F28" s="28"/>
      <c r="G28" s="29"/>
      <c r="H28" s="30"/>
      <c r="I28" s="30"/>
      <c r="J28" s="29"/>
      <c r="K28" s="31"/>
      <c r="L28" s="32"/>
      <c r="M28" s="32"/>
      <c r="N28" s="31"/>
      <c r="O28" s="33"/>
      <c r="P28" s="34"/>
      <c r="Q28" s="34"/>
      <c r="R28" s="79"/>
      <c r="S28" s="35"/>
      <c r="T28" s="23"/>
      <c r="U28" s="23"/>
      <c r="V28" s="24"/>
      <c r="W28" s="36"/>
      <c r="X28" s="37"/>
      <c r="Y28" s="37"/>
      <c r="Z28" s="36"/>
      <c r="AA28" s="6"/>
      <c r="AB28" s="27"/>
      <c r="AC28" s="27"/>
      <c r="AD28" s="5"/>
    </row>
    <row r="29" spans="1:30" x14ac:dyDescent="0.25">
      <c r="A29" s="15"/>
      <c r="B29" s="15"/>
      <c r="C29" s="104"/>
      <c r="D29" s="104"/>
      <c r="E29" s="104"/>
      <c r="F29" s="15"/>
      <c r="G29" s="29"/>
      <c r="H29" s="30"/>
      <c r="I29" s="30"/>
      <c r="J29" s="29"/>
      <c r="K29" s="31"/>
      <c r="L29" s="32"/>
      <c r="M29" s="32"/>
      <c r="N29" s="31"/>
      <c r="O29" s="33"/>
      <c r="P29" s="34"/>
      <c r="Q29" s="34"/>
      <c r="R29" s="79"/>
      <c r="S29" s="35"/>
      <c r="T29" s="23"/>
      <c r="U29" s="23"/>
      <c r="V29" s="24"/>
      <c r="W29" s="36"/>
      <c r="X29" s="37"/>
      <c r="Y29" s="37"/>
      <c r="Z29" s="36"/>
      <c r="AA29" s="6"/>
      <c r="AB29" s="27"/>
      <c r="AC29" s="27"/>
      <c r="AD29" s="5"/>
    </row>
    <row r="30" spans="1:30" x14ac:dyDescent="0.25">
      <c r="A30" s="28"/>
      <c r="B30" s="28"/>
      <c r="C30" s="105"/>
      <c r="D30" s="105"/>
      <c r="E30" s="105"/>
      <c r="F30" s="28"/>
      <c r="G30" s="29"/>
      <c r="H30" s="30"/>
      <c r="I30" s="30"/>
      <c r="J30" s="29"/>
      <c r="K30" s="31"/>
      <c r="L30" s="32"/>
      <c r="M30" s="32"/>
      <c r="N30" s="31"/>
      <c r="O30" s="33"/>
      <c r="P30" s="34"/>
      <c r="Q30" s="34"/>
      <c r="R30" s="79"/>
      <c r="S30" s="35"/>
      <c r="T30" s="23"/>
      <c r="U30" s="23"/>
      <c r="V30" s="24"/>
      <c r="W30" s="36"/>
      <c r="X30" s="37"/>
      <c r="Y30" s="37"/>
      <c r="Z30" s="36"/>
      <c r="AA30" s="6"/>
      <c r="AB30" s="27"/>
      <c r="AC30" s="27"/>
      <c r="AD30" s="5"/>
    </row>
    <row r="31" spans="1:30" x14ac:dyDescent="0.25">
      <c r="A31" s="15"/>
      <c r="B31" s="15"/>
      <c r="C31" s="104"/>
      <c r="D31" s="104"/>
      <c r="E31" s="104"/>
      <c r="F31" s="15"/>
      <c r="G31" s="29"/>
      <c r="H31" s="30"/>
      <c r="I31" s="30"/>
      <c r="J31" s="29"/>
      <c r="K31" s="31"/>
      <c r="L31" s="32"/>
      <c r="M31" s="32"/>
      <c r="N31" s="31"/>
      <c r="O31" s="33"/>
      <c r="P31" s="34"/>
      <c r="Q31" s="34"/>
      <c r="R31" s="79"/>
      <c r="S31" s="35"/>
      <c r="T31" s="23"/>
      <c r="U31" s="23"/>
      <c r="V31" s="24"/>
      <c r="W31" s="36"/>
      <c r="X31" s="37"/>
      <c r="Y31" s="37"/>
      <c r="Z31" s="36"/>
      <c r="AA31" s="6"/>
      <c r="AB31" s="27"/>
      <c r="AC31" s="27"/>
      <c r="AD31" s="5"/>
    </row>
    <row r="32" spans="1:30" x14ac:dyDescent="0.25">
      <c r="A32" s="28"/>
      <c r="B32" s="28"/>
      <c r="C32" s="105"/>
      <c r="D32" s="105"/>
      <c r="E32" s="105"/>
      <c r="F32" s="28"/>
      <c r="G32" s="29"/>
      <c r="H32" s="30"/>
      <c r="I32" s="30"/>
      <c r="J32" s="29"/>
      <c r="K32" s="31"/>
      <c r="L32" s="32"/>
      <c r="M32" s="32"/>
      <c r="N32" s="31"/>
      <c r="O32" s="33"/>
      <c r="P32" s="34"/>
      <c r="Q32" s="34"/>
      <c r="R32" s="79"/>
      <c r="S32" s="35"/>
      <c r="T32" s="23"/>
      <c r="U32" s="23"/>
      <c r="V32" s="24"/>
      <c r="W32" s="36"/>
      <c r="X32" s="37"/>
      <c r="Y32" s="37"/>
      <c r="Z32" s="36"/>
      <c r="AA32" s="6"/>
      <c r="AB32" s="27"/>
      <c r="AC32" s="27"/>
      <c r="AD32" s="5"/>
    </row>
    <row r="33" spans="1:30" x14ac:dyDescent="0.25">
      <c r="A33" s="15"/>
      <c r="B33" s="15"/>
      <c r="C33" s="104"/>
      <c r="D33" s="104"/>
      <c r="E33" s="104"/>
      <c r="F33" s="15"/>
      <c r="G33" s="29"/>
      <c r="H33" s="30"/>
      <c r="I33" s="30"/>
      <c r="J33" s="29"/>
      <c r="K33" s="31"/>
      <c r="L33" s="32"/>
      <c r="M33" s="32"/>
      <c r="N33" s="31"/>
      <c r="O33" s="33"/>
      <c r="P33" s="34"/>
      <c r="Q33" s="34"/>
      <c r="R33" s="79"/>
      <c r="S33" s="35"/>
      <c r="T33" s="23"/>
      <c r="U33" s="23"/>
      <c r="V33" s="24"/>
      <c r="W33" s="36"/>
      <c r="X33" s="37"/>
      <c r="Y33" s="37"/>
      <c r="Z33" s="36"/>
      <c r="AA33" s="6"/>
      <c r="AB33" s="27"/>
      <c r="AC33" s="27"/>
      <c r="AD33" s="5"/>
    </row>
    <row r="34" spans="1:30" x14ac:dyDescent="0.25">
      <c r="A34" s="28"/>
      <c r="B34" s="28"/>
      <c r="C34" s="105"/>
      <c r="D34" s="105"/>
      <c r="E34" s="105"/>
      <c r="F34" s="28"/>
      <c r="G34" s="29"/>
      <c r="H34" s="30"/>
      <c r="I34" s="30"/>
      <c r="J34" s="29"/>
      <c r="K34" s="31"/>
      <c r="L34" s="32"/>
      <c r="M34" s="32"/>
      <c r="N34" s="31"/>
      <c r="O34" s="33"/>
      <c r="P34" s="34"/>
      <c r="Q34" s="34"/>
      <c r="R34" s="79"/>
      <c r="S34" s="35"/>
      <c r="T34" s="23"/>
      <c r="U34" s="23"/>
      <c r="V34" s="24"/>
      <c r="W34" s="36"/>
      <c r="X34" s="37"/>
      <c r="Y34" s="37"/>
      <c r="Z34" s="36"/>
      <c r="AA34" s="6"/>
      <c r="AB34" s="27"/>
      <c r="AC34" s="27"/>
      <c r="AD34" s="5"/>
    </row>
    <row r="35" spans="1:30" x14ac:dyDescent="0.25">
      <c r="A35" s="15"/>
      <c r="B35" s="15"/>
      <c r="C35" s="104"/>
      <c r="D35" s="104"/>
      <c r="E35" s="104"/>
      <c r="F35" s="15"/>
      <c r="G35" s="29"/>
      <c r="H35" s="30"/>
      <c r="I35" s="30"/>
      <c r="J35" s="29"/>
      <c r="K35" s="31"/>
      <c r="L35" s="32"/>
      <c r="M35" s="32"/>
      <c r="N35" s="31"/>
      <c r="O35" s="33"/>
      <c r="P35" s="34"/>
      <c r="Q35" s="34"/>
      <c r="R35" s="79"/>
      <c r="S35" s="35"/>
      <c r="T35" s="23"/>
      <c r="U35" s="23"/>
      <c r="V35" s="24"/>
      <c r="W35" s="36"/>
      <c r="X35" s="37"/>
      <c r="Y35" s="37"/>
      <c r="Z35" s="36"/>
      <c r="AA35" s="6"/>
      <c r="AB35" s="27"/>
      <c r="AC35" s="27"/>
      <c r="AD35" s="5"/>
    </row>
    <row r="36" spans="1:30" x14ac:dyDescent="0.25">
      <c r="A36" s="28"/>
      <c r="B36" s="28"/>
      <c r="C36" s="105"/>
      <c r="D36" s="105"/>
      <c r="E36" s="105"/>
      <c r="F36" s="28"/>
      <c r="G36" s="29"/>
      <c r="H36" s="30"/>
      <c r="I36" s="30"/>
      <c r="J36" s="29"/>
      <c r="K36" s="31"/>
      <c r="L36" s="32"/>
      <c r="M36" s="32"/>
      <c r="N36" s="31"/>
      <c r="O36" s="33"/>
      <c r="P36" s="34"/>
      <c r="Q36" s="34"/>
      <c r="R36" s="79"/>
      <c r="S36" s="35"/>
      <c r="T36" s="23"/>
      <c r="U36" s="23"/>
      <c r="V36" s="24"/>
      <c r="W36" s="36"/>
      <c r="X36" s="37"/>
      <c r="Y36" s="37"/>
      <c r="Z36" s="36"/>
      <c r="AA36" s="6"/>
      <c r="AB36" s="27"/>
      <c r="AC36" s="27"/>
      <c r="AD36" s="5"/>
    </row>
    <row r="37" spans="1:30" x14ac:dyDescent="0.25">
      <c r="A37" s="15"/>
      <c r="B37" s="15"/>
      <c r="C37" s="104"/>
      <c r="D37" s="104"/>
      <c r="E37" s="104"/>
      <c r="F37" s="15"/>
      <c r="G37" s="29"/>
      <c r="H37" s="30"/>
      <c r="I37" s="30"/>
      <c r="J37" s="29"/>
      <c r="K37" s="31"/>
      <c r="L37" s="32"/>
      <c r="M37" s="32"/>
      <c r="N37" s="31"/>
      <c r="O37" s="33"/>
      <c r="P37" s="34"/>
      <c r="Q37" s="34"/>
      <c r="R37" s="79"/>
      <c r="S37" s="35"/>
      <c r="T37" s="23"/>
      <c r="U37" s="23"/>
      <c r="V37" s="24"/>
      <c r="W37" s="36"/>
      <c r="X37" s="37"/>
      <c r="Y37" s="37"/>
      <c r="Z37" s="36"/>
      <c r="AA37" s="6"/>
      <c r="AB37" s="27"/>
      <c r="AC37" s="27"/>
      <c r="AD37" s="5"/>
    </row>
    <row r="38" spans="1:30" x14ac:dyDescent="0.25">
      <c r="A38" s="28"/>
      <c r="B38" s="28"/>
      <c r="C38" s="105"/>
      <c r="D38" s="105"/>
      <c r="E38" s="105"/>
      <c r="F38" s="28"/>
      <c r="G38" s="29"/>
      <c r="H38" s="30"/>
      <c r="I38" s="30"/>
      <c r="J38" s="29"/>
      <c r="K38" s="31"/>
      <c r="L38" s="32"/>
      <c r="M38" s="32"/>
      <c r="N38" s="31"/>
      <c r="O38" s="33"/>
      <c r="P38" s="34"/>
      <c r="Q38" s="34"/>
      <c r="R38" s="79"/>
      <c r="S38" s="35"/>
      <c r="T38" s="23"/>
      <c r="U38" s="23"/>
      <c r="V38" s="24"/>
      <c r="W38" s="36"/>
      <c r="X38" s="37"/>
      <c r="Y38" s="37"/>
      <c r="Z38" s="36"/>
      <c r="AA38" s="6"/>
      <c r="AB38" s="27"/>
      <c r="AC38" s="27"/>
      <c r="AD38" s="5"/>
    </row>
    <row r="39" spans="1:30" x14ac:dyDescent="0.25">
      <c r="A39" s="15"/>
      <c r="B39" s="15"/>
      <c r="C39" s="104"/>
      <c r="D39" s="104"/>
      <c r="E39" s="104"/>
      <c r="F39" s="15"/>
      <c r="G39" s="29"/>
      <c r="H39" s="30"/>
      <c r="I39" s="30"/>
      <c r="J39" s="29"/>
      <c r="K39" s="31"/>
      <c r="L39" s="32"/>
      <c r="M39" s="32"/>
      <c r="N39" s="31"/>
      <c r="O39" s="33"/>
      <c r="P39" s="34"/>
      <c r="Q39" s="34"/>
      <c r="R39" s="79"/>
      <c r="S39" s="35"/>
      <c r="T39" s="23"/>
      <c r="U39" s="23"/>
      <c r="V39" s="24"/>
      <c r="W39" s="36"/>
      <c r="X39" s="37"/>
      <c r="Y39" s="37"/>
      <c r="Z39" s="36"/>
      <c r="AA39" s="6"/>
      <c r="AB39" s="27"/>
      <c r="AC39" s="27"/>
      <c r="AD39" s="5"/>
    </row>
    <row r="40" spans="1:30" x14ac:dyDescent="0.25">
      <c r="A40" s="28"/>
      <c r="B40" s="28"/>
      <c r="C40" s="105"/>
      <c r="D40" s="105"/>
      <c r="E40" s="105"/>
      <c r="F40" s="28"/>
      <c r="G40" s="29"/>
      <c r="H40" s="30"/>
      <c r="I40" s="30"/>
      <c r="J40" s="29"/>
      <c r="K40" s="31"/>
      <c r="L40" s="32"/>
      <c r="M40" s="32"/>
      <c r="N40" s="31"/>
      <c r="O40" s="33"/>
      <c r="P40" s="34"/>
      <c r="Q40" s="34"/>
      <c r="R40" s="79"/>
      <c r="S40" s="35"/>
      <c r="T40" s="23"/>
      <c r="U40" s="23"/>
      <c r="V40" s="24"/>
      <c r="W40" s="36"/>
      <c r="X40" s="37"/>
      <c r="Y40" s="37"/>
      <c r="Z40" s="36"/>
      <c r="AA40" s="6"/>
      <c r="AB40" s="27"/>
      <c r="AC40" s="27"/>
      <c r="AD40" s="5"/>
    </row>
    <row r="41" spans="1:30" x14ac:dyDescent="0.25">
      <c r="A41" s="15"/>
      <c r="B41" s="15"/>
      <c r="C41" s="104"/>
      <c r="D41" s="104"/>
      <c r="E41" s="104"/>
      <c r="F41" s="15"/>
      <c r="G41" s="29"/>
      <c r="H41" s="30"/>
      <c r="I41" s="30"/>
      <c r="J41" s="29"/>
      <c r="K41" s="31"/>
      <c r="L41" s="32"/>
      <c r="M41" s="32"/>
      <c r="N41" s="31"/>
      <c r="O41" s="33"/>
      <c r="P41" s="34"/>
      <c r="Q41" s="34"/>
      <c r="R41" s="79"/>
      <c r="S41" s="35"/>
      <c r="T41" s="23"/>
      <c r="U41" s="23"/>
      <c r="V41" s="24"/>
      <c r="W41" s="36"/>
      <c r="X41" s="37"/>
      <c r="Y41" s="37"/>
      <c r="Z41" s="36"/>
      <c r="AA41" s="6"/>
      <c r="AB41" s="27"/>
      <c r="AC41" s="27"/>
      <c r="AD41" s="5"/>
    </row>
    <row r="42" spans="1:30" x14ac:dyDescent="0.25">
      <c r="A42" s="28"/>
      <c r="B42" s="28"/>
      <c r="C42" s="105"/>
      <c r="D42" s="105"/>
      <c r="E42" s="105"/>
      <c r="F42" s="28"/>
      <c r="G42" s="29"/>
      <c r="H42" s="30"/>
      <c r="I42" s="30"/>
      <c r="J42" s="29"/>
      <c r="K42" s="31"/>
      <c r="L42" s="32"/>
      <c r="M42" s="32"/>
      <c r="N42" s="31"/>
      <c r="O42" s="33"/>
      <c r="P42" s="34"/>
      <c r="Q42" s="34"/>
      <c r="R42" s="79"/>
      <c r="S42" s="35"/>
      <c r="T42" s="23"/>
      <c r="U42" s="23"/>
      <c r="V42" s="24"/>
      <c r="W42" s="36"/>
      <c r="X42" s="37"/>
      <c r="Y42" s="37"/>
      <c r="Z42" s="36"/>
      <c r="AA42" s="6"/>
      <c r="AB42" s="27"/>
      <c r="AC42" s="27"/>
      <c r="AD42" s="5"/>
    </row>
    <row r="43" spans="1:30" x14ac:dyDescent="0.25">
      <c r="A43" s="15"/>
      <c r="B43" s="15"/>
      <c r="C43" s="104"/>
      <c r="D43" s="104"/>
      <c r="E43" s="104"/>
      <c r="F43" s="15"/>
      <c r="G43" s="29"/>
      <c r="H43" s="30"/>
      <c r="I43" s="30"/>
      <c r="J43" s="29"/>
      <c r="K43" s="31"/>
      <c r="L43" s="32"/>
      <c r="M43" s="32"/>
      <c r="N43" s="31"/>
      <c r="O43" s="33"/>
      <c r="P43" s="34"/>
      <c r="Q43" s="34"/>
      <c r="R43" s="79"/>
      <c r="S43" s="35"/>
      <c r="T43" s="23"/>
      <c r="U43" s="23"/>
      <c r="V43" s="24"/>
      <c r="W43" s="36"/>
      <c r="X43" s="37"/>
      <c r="Y43" s="37"/>
      <c r="Z43" s="36"/>
      <c r="AA43" s="6"/>
      <c r="AB43" s="27"/>
      <c r="AC43" s="27"/>
      <c r="AD43" s="5"/>
    </row>
    <row r="44" spans="1:30" x14ac:dyDescent="0.25">
      <c r="A44" s="28"/>
      <c r="B44" s="28"/>
      <c r="C44" s="105"/>
      <c r="D44" s="105"/>
      <c r="E44" s="105"/>
      <c r="F44" s="28"/>
      <c r="G44" s="29"/>
      <c r="H44" s="30"/>
      <c r="I44" s="30"/>
      <c r="J44" s="29"/>
      <c r="K44" s="31"/>
      <c r="L44" s="32"/>
      <c r="M44" s="32"/>
      <c r="N44" s="31"/>
      <c r="O44" s="33"/>
      <c r="P44" s="34"/>
      <c r="Q44" s="34"/>
      <c r="R44" s="79"/>
      <c r="S44" s="35"/>
      <c r="T44" s="23"/>
      <c r="U44" s="23"/>
      <c r="V44" s="24"/>
      <c r="W44" s="36"/>
      <c r="X44" s="37"/>
      <c r="Y44" s="37"/>
      <c r="Z44" s="36"/>
      <c r="AA44" s="6"/>
      <c r="AB44" s="27"/>
      <c r="AC44" s="27"/>
      <c r="AD44" s="5"/>
    </row>
    <row r="45" spans="1:30" x14ac:dyDescent="0.25">
      <c r="A45" s="15"/>
      <c r="B45" s="15"/>
      <c r="C45" s="104"/>
      <c r="D45" s="104"/>
      <c r="E45" s="104"/>
      <c r="F45" s="15"/>
      <c r="G45" s="29"/>
      <c r="H45" s="30"/>
      <c r="I45" s="30"/>
      <c r="J45" s="29"/>
      <c r="K45" s="31"/>
      <c r="L45" s="32"/>
      <c r="M45" s="32"/>
      <c r="N45" s="31"/>
      <c r="O45" s="33"/>
      <c r="P45" s="34"/>
      <c r="Q45" s="34"/>
      <c r="R45" s="79"/>
      <c r="S45" s="35"/>
      <c r="T45" s="23"/>
      <c r="U45" s="23"/>
      <c r="V45" s="24"/>
      <c r="W45" s="36"/>
      <c r="X45" s="37"/>
      <c r="Y45" s="37"/>
      <c r="Z45" s="36"/>
      <c r="AA45" s="6"/>
      <c r="AB45" s="27"/>
      <c r="AC45" s="27"/>
      <c r="AD45" s="5"/>
    </row>
    <row r="46" spans="1:30" x14ac:dyDescent="0.25">
      <c r="A46" s="28"/>
      <c r="B46" s="28"/>
      <c r="C46" s="105"/>
      <c r="D46" s="105"/>
      <c r="E46" s="105"/>
      <c r="F46" s="28"/>
      <c r="G46" s="29"/>
      <c r="H46" s="30"/>
      <c r="I46" s="30"/>
      <c r="J46" s="29"/>
      <c r="K46" s="31"/>
      <c r="L46" s="32"/>
      <c r="M46" s="32"/>
      <c r="N46" s="31"/>
      <c r="O46" s="33"/>
      <c r="P46" s="34"/>
      <c r="Q46" s="34"/>
      <c r="R46" s="79"/>
      <c r="S46" s="35"/>
      <c r="T46" s="23"/>
      <c r="U46" s="23"/>
      <c r="V46" s="24"/>
      <c r="W46" s="36"/>
      <c r="X46" s="37"/>
      <c r="Y46" s="37"/>
      <c r="Z46" s="36"/>
      <c r="AA46" s="6"/>
      <c r="AB46" s="27"/>
      <c r="AC46" s="27"/>
      <c r="AD46" s="5"/>
    </row>
    <row r="47" spans="1:30" x14ac:dyDescent="0.25">
      <c r="A47" s="15"/>
      <c r="B47" s="15"/>
      <c r="C47" s="104"/>
      <c r="D47" s="104"/>
      <c r="E47" s="104"/>
      <c r="F47" s="15"/>
      <c r="G47" s="29"/>
      <c r="H47" s="30"/>
      <c r="I47" s="30"/>
      <c r="J47" s="29"/>
      <c r="K47" s="31"/>
      <c r="L47" s="32"/>
      <c r="M47" s="32"/>
      <c r="N47" s="31"/>
      <c r="O47" s="33"/>
      <c r="P47" s="34"/>
      <c r="Q47" s="34"/>
      <c r="R47" s="79"/>
      <c r="S47" s="35"/>
      <c r="T47" s="23"/>
      <c r="U47" s="23"/>
      <c r="V47" s="24"/>
      <c r="W47" s="36"/>
      <c r="X47" s="37"/>
      <c r="Y47" s="37"/>
      <c r="Z47" s="36"/>
      <c r="AA47" s="6"/>
      <c r="AB47" s="27"/>
      <c r="AC47" s="27"/>
      <c r="AD47" s="5"/>
    </row>
    <row r="48" spans="1:30" x14ac:dyDescent="0.25">
      <c r="A48" s="28"/>
      <c r="B48" s="28"/>
      <c r="C48" s="105"/>
      <c r="D48" s="105"/>
      <c r="E48" s="105"/>
      <c r="F48" s="28"/>
      <c r="G48" s="29"/>
      <c r="H48" s="30"/>
      <c r="I48" s="30"/>
      <c r="J48" s="29"/>
      <c r="K48" s="31"/>
      <c r="L48" s="32"/>
      <c r="M48" s="32"/>
      <c r="N48" s="31"/>
      <c r="O48" s="33"/>
      <c r="P48" s="34"/>
      <c r="Q48" s="34"/>
      <c r="R48" s="79"/>
      <c r="S48" s="35"/>
      <c r="T48" s="23"/>
      <c r="U48" s="23"/>
      <c r="V48" s="24"/>
      <c r="W48" s="36"/>
      <c r="X48" s="37"/>
      <c r="Y48" s="37"/>
      <c r="Z48" s="36"/>
      <c r="AA48" s="6"/>
      <c r="AB48" s="27"/>
      <c r="AC48" s="27"/>
      <c r="AD48" s="5"/>
    </row>
    <row r="49" spans="1:30" x14ac:dyDescent="0.25">
      <c r="A49" s="15"/>
      <c r="B49" s="15"/>
      <c r="C49" s="104"/>
      <c r="D49" s="104"/>
      <c r="E49" s="104"/>
      <c r="F49" s="15"/>
      <c r="G49" s="29"/>
      <c r="H49" s="30"/>
      <c r="I49" s="30"/>
      <c r="J49" s="29"/>
      <c r="K49" s="31"/>
      <c r="L49" s="32"/>
      <c r="M49" s="32"/>
      <c r="N49" s="31"/>
      <c r="O49" s="33"/>
      <c r="P49" s="34"/>
      <c r="Q49" s="34"/>
      <c r="R49" s="79"/>
      <c r="S49" s="35"/>
      <c r="T49" s="23"/>
      <c r="U49" s="23"/>
      <c r="V49" s="24"/>
      <c r="W49" s="36"/>
      <c r="X49" s="37"/>
      <c r="Y49" s="37"/>
      <c r="Z49" s="36"/>
      <c r="AA49" s="6"/>
      <c r="AB49" s="27"/>
      <c r="AC49" s="27"/>
      <c r="AD49" s="5"/>
    </row>
    <row r="50" spans="1:30" x14ac:dyDescent="0.25">
      <c r="A50" s="28"/>
      <c r="B50" s="28"/>
      <c r="C50" s="105"/>
      <c r="D50" s="105"/>
      <c r="E50" s="105"/>
      <c r="F50" s="28"/>
      <c r="G50" s="29"/>
      <c r="H50" s="30"/>
      <c r="I50" s="30"/>
      <c r="J50" s="29"/>
      <c r="K50" s="31"/>
      <c r="L50" s="32"/>
      <c r="M50" s="32"/>
      <c r="N50" s="31"/>
      <c r="O50" s="33"/>
      <c r="P50" s="34"/>
      <c r="Q50" s="34"/>
      <c r="R50" s="79"/>
      <c r="S50" s="35"/>
      <c r="T50" s="23"/>
      <c r="U50" s="23"/>
      <c r="V50" s="24"/>
      <c r="W50" s="36"/>
      <c r="X50" s="37"/>
      <c r="Y50" s="37"/>
      <c r="Z50" s="36"/>
      <c r="AA50" s="6"/>
      <c r="AB50" s="27"/>
      <c r="AC50" s="27"/>
      <c r="AD50" s="5"/>
    </row>
    <row r="51" spans="1:30" x14ac:dyDescent="0.25">
      <c r="A51" s="15"/>
      <c r="B51" s="15"/>
      <c r="C51" s="104"/>
      <c r="D51" s="104"/>
      <c r="E51" s="104"/>
      <c r="F51" s="15"/>
      <c r="G51" s="29"/>
      <c r="H51" s="30"/>
      <c r="I51" s="30"/>
      <c r="J51" s="29"/>
      <c r="K51" s="31"/>
      <c r="L51" s="32"/>
      <c r="M51" s="32"/>
      <c r="N51" s="31"/>
      <c r="O51" s="33"/>
      <c r="P51" s="34"/>
      <c r="Q51" s="34"/>
      <c r="R51" s="79"/>
      <c r="S51" s="35"/>
      <c r="T51" s="23"/>
      <c r="U51" s="23"/>
      <c r="V51" s="24"/>
      <c r="W51" s="36"/>
      <c r="X51" s="37"/>
      <c r="Y51" s="37"/>
      <c r="Z51" s="36"/>
      <c r="AA51" s="6"/>
      <c r="AB51" s="27"/>
      <c r="AC51" s="27"/>
      <c r="AD51" s="5"/>
    </row>
    <row r="52" spans="1:30" x14ac:dyDescent="0.25">
      <c r="A52" s="28"/>
      <c r="B52" s="28"/>
      <c r="C52" s="105"/>
      <c r="D52" s="105"/>
      <c r="E52" s="105"/>
      <c r="F52" s="28"/>
      <c r="G52" s="29"/>
      <c r="H52" s="30"/>
      <c r="I52" s="30"/>
      <c r="J52" s="29"/>
      <c r="K52" s="31"/>
      <c r="L52" s="32"/>
      <c r="M52" s="32"/>
      <c r="N52" s="31"/>
      <c r="O52" s="33"/>
      <c r="P52" s="34"/>
      <c r="Q52" s="34"/>
      <c r="R52" s="79"/>
      <c r="S52" s="35"/>
      <c r="T52" s="23"/>
      <c r="U52" s="23"/>
      <c r="V52" s="24"/>
      <c r="W52" s="36"/>
      <c r="X52" s="37"/>
      <c r="Y52" s="37"/>
      <c r="Z52" s="36"/>
      <c r="AA52" s="6"/>
      <c r="AB52" s="27"/>
      <c r="AC52" s="27"/>
      <c r="AD52" s="5"/>
    </row>
    <row r="53" spans="1:30" x14ac:dyDescent="0.25">
      <c r="A53" s="15"/>
      <c r="B53" s="15"/>
      <c r="C53" s="104"/>
      <c r="D53" s="104"/>
      <c r="E53" s="104"/>
      <c r="F53" s="15"/>
      <c r="G53" s="29"/>
      <c r="H53" s="30"/>
      <c r="I53" s="30"/>
      <c r="J53" s="29"/>
      <c r="K53" s="31"/>
      <c r="L53" s="32"/>
      <c r="M53" s="32"/>
      <c r="N53" s="31"/>
      <c r="O53" s="33"/>
      <c r="P53" s="34"/>
      <c r="Q53" s="34"/>
      <c r="R53" s="79"/>
      <c r="S53" s="35"/>
      <c r="T53" s="23"/>
      <c r="U53" s="23"/>
      <c r="V53" s="24"/>
      <c r="W53" s="36"/>
      <c r="X53" s="37"/>
      <c r="Y53" s="37"/>
      <c r="Z53" s="36"/>
      <c r="AA53" s="6"/>
      <c r="AB53" s="27"/>
      <c r="AC53" s="27"/>
      <c r="AD53" s="5"/>
    </row>
    <row r="54" spans="1:30" x14ac:dyDescent="0.25">
      <c r="A54" s="28"/>
      <c r="B54" s="28"/>
      <c r="C54" s="105"/>
      <c r="D54" s="105"/>
      <c r="E54" s="105"/>
      <c r="F54" s="28"/>
      <c r="G54" s="29"/>
      <c r="H54" s="30"/>
      <c r="I54" s="30"/>
      <c r="J54" s="29"/>
      <c r="K54" s="31"/>
      <c r="L54" s="32"/>
      <c r="M54" s="32"/>
      <c r="N54" s="31"/>
      <c r="O54" s="33"/>
      <c r="P54" s="34"/>
      <c r="Q54" s="34"/>
      <c r="R54" s="79"/>
      <c r="S54" s="35"/>
      <c r="T54" s="23"/>
      <c r="U54" s="23"/>
      <c r="V54" s="24"/>
      <c r="W54" s="36"/>
      <c r="X54" s="37"/>
      <c r="Y54" s="37"/>
      <c r="Z54" s="36"/>
      <c r="AA54" s="6"/>
      <c r="AB54" s="27"/>
      <c r="AC54" s="27"/>
      <c r="AD54" s="5"/>
    </row>
    <row r="55" spans="1:30" x14ac:dyDescent="0.25">
      <c r="A55" s="15"/>
      <c r="B55" s="15"/>
      <c r="C55" s="104"/>
      <c r="D55" s="104"/>
      <c r="E55" s="104"/>
      <c r="F55" s="15"/>
      <c r="G55" s="29"/>
      <c r="H55" s="30"/>
      <c r="I55" s="30"/>
      <c r="J55" s="29"/>
      <c r="K55" s="31"/>
      <c r="L55" s="32"/>
      <c r="M55" s="32"/>
      <c r="N55" s="31"/>
      <c r="O55" s="33"/>
      <c r="P55" s="34"/>
      <c r="Q55" s="34"/>
      <c r="R55" s="79"/>
      <c r="S55" s="35"/>
      <c r="T55" s="23"/>
      <c r="U55" s="23"/>
      <c r="V55" s="24"/>
      <c r="W55" s="36"/>
      <c r="X55" s="37"/>
      <c r="Y55" s="37"/>
      <c r="Z55" s="36"/>
      <c r="AA55" s="6"/>
      <c r="AB55" s="27"/>
      <c r="AC55" s="27"/>
      <c r="AD55" s="5"/>
    </row>
    <row r="56" spans="1:30" x14ac:dyDescent="0.25">
      <c r="A56" s="28"/>
      <c r="B56" s="28"/>
      <c r="C56" s="105"/>
      <c r="D56" s="105"/>
      <c r="E56" s="105"/>
      <c r="F56" s="28"/>
      <c r="G56" s="29"/>
      <c r="H56" s="30"/>
      <c r="I56" s="30"/>
      <c r="J56" s="29"/>
      <c r="K56" s="31"/>
      <c r="L56" s="32"/>
      <c r="M56" s="32"/>
      <c r="N56" s="31"/>
      <c r="O56" s="33"/>
      <c r="P56" s="34"/>
      <c r="Q56" s="34"/>
      <c r="R56" s="79"/>
      <c r="S56" s="35"/>
      <c r="T56" s="23"/>
      <c r="U56" s="23"/>
      <c r="V56" s="24"/>
      <c r="W56" s="36"/>
      <c r="X56" s="37"/>
      <c r="Y56" s="37"/>
      <c r="Z56" s="36"/>
      <c r="AA56" s="6"/>
      <c r="AB56" s="27"/>
      <c r="AC56" s="27"/>
      <c r="AD56" s="5"/>
    </row>
    <row r="57" spans="1:30" x14ac:dyDescent="0.25">
      <c r="A57" s="15"/>
      <c r="B57" s="15"/>
      <c r="C57" s="104"/>
      <c r="D57" s="104"/>
      <c r="E57" s="104"/>
      <c r="F57" s="15"/>
      <c r="G57" s="29"/>
      <c r="H57" s="30"/>
      <c r="I57" s="30"/>
      <c r="J57" s="29"/>
      <c r="K57" s="31"/>
      <c r="L57" s="32"/>
      <c r="M57" s="32"/>
      <c r="N57" s="31"/>
      <c r="O57" s="33"/>
      <c r="P57" s="34"/>
      <c r="Q57" s="34"/>
      <c r="R57" s="79"/>
      <c r="S57" s="35"/>
      <c r="T57" s="23"/>
      <c r="U57" s="23"/>
      <c r="V57" s="24"/>
      <c r="W57" s="36"/>
      <c r="X57" s="37"/>
      <c r="Y57" s="37"/>
      <c r="Z57" s="36"/>
      <c r="AA57" s="6"/>
      <c r="AB57" s="27"/>
      <c r="AC57" s="27"/>
      <c r="AD57" s="5"/>
    </row>
    <row r="58" spans="1:30" x14ac:dyDescent="0.25">
      <c r="A58" s="28"/>
      <c r="B58" s="28"/>
      <c r="C58" s="105"/>
      <c r="D58" s="105"/>
      <c r="E58" s="105"/>
      <c r="F58" s="28"/>
      <c r="G58" s="29"/>
      <c r="H58" s="30"/>
      <c r="I58" s="30"/>
      <c r="J58" s="29"/>
      <c r="K58" s="31"/>
      <c r="L58" s="32"/>
      <c r="M58" s="32"/>
      <c r="N58" s="31"/>
      <c r="O58" s="33"/>
      <c r="P58" s="34"/>
      <c r="Q58" s="34"/>
      <c r="R58" s="79"/>
      <c r="S58" s="35"/>
      <c r="T58" s="23"/>
      <c r="U58" s="23"/>
      <c r="V58" s="24"/>
      <c r="W58" s="36"/>
      <c r="X58" s="37"/>
      <c r="Y58" s="37"/>
      <c r="Z58" s="36"/>
      <c r="AA58" s="6"/>
      <c r="AB58" s="27"/>
      <c r="AC58" s="27"/>
      <c r="AD58" s="5"/>
    </row>
    <row r="59" spans="1:30" x14ac:dyDescent="0.25">
      <c r="A59" s="15"/>
      <c r="B59" s="15"/>
      <c r="C59" s="104"/>
      <c r="D59" s="104"/>
      <c r="E59" s="104"/>
      <c r="F59" s="15"/>
      <c r="G59" s="29"/>
      <c r="H59" s="30"/>
      <c r="I59" s="30"/>
      <c r="J59" s="29"/>
      <c r="K59" s="31"/>
      <c r="L59" s="32"/>
      <c r="M59" s="32"/>
      <c r="N59" s="31"/>
      <c r="O59" s="33"/>
      <c r="P59" s="34"/>
      <c r="Q59" s="34"/>
      <c r="R59" s="79"/>
      <c r="S59" s="35"/>
      <c r="T59" s="23"/>
      <c r="U59" s="23"/>
      <c r="V59" s="24"/>
      <c r="W59" s="36"/>
      <c r="X59" s="37"/>
      <c r="Y59" s="37"/>
      <c r="Z59" s="36"/>
      <c r="AA59" s="6"/>
      <c r="AB59" s="27"/>
      <c r="AC59" s="27"/>
      <c r="AD59" s="5"/>
    </row>
    <row r="60" spans="1:30" x14ac:dyDescent="0.25">
      <c r="A60" s="28"/>
      <c r="B60" s="28"/>
      <c r="C60" s="105"/>
      <c r="D60" s="105"/>
      <c r="E60" s="105"/>
      <c r="F60" s="28"/>
      <c r="G60" s="29"/>
      <c r="H60" s="30"/>
      <c r="I60" s="30"/>
      <c r="J60" s="29"/>
      <c r="K60" s="31"/>
      <c r="L60" s="32"/>
      <c r="M60" s="32"/>
      <c r="N60" s="31"/>
      <c r="O60" s="33"/>
      <c r="P60" s="34"/>
      <c r="Q60" s="34"/>
      <c r="R60" s="79"/>
      <c r="S60" s="35"/>
      <c r="T60" s="23"/>
      <c r="U60" s="23"/>
      <c r="V60" s="24"/>
      <c r="W60" s="36"/>
      <c r="X60" s="37"/>
      <c r="Y60" s="37"/>
      <c r="Z60" s="36"/>
      <c r="AA60" s="6"/>
      <c r="AB60" s="27"/>
      <c r="AC60" s="27"/>
      <c r="AD60" s="5"/>
    </row>
    <row r="61" spans="1:30" x14ac:dyDescent="0.25">
      <c r="A61" s="15"/>
      <c r="B61" s="15"/>
      <c r="C61" s="104"/>
      <c r="D61" s="104"/>
      <c r="E61" s="104"/>
      <c r="F61" s="15"/>
      <c r="G61" s="29"/>
      <c r="H61" s="30"/>
      <c r="I61" s="30"/>
      <c r="J61" s="29"/>
      <c r="K61" s="31"/>
      <c r="L61" s="32"/>
      <c r="M61" s="32"/>
      <c r="N61" s="31"/>
      <c r="O61" s="33"/>
      <c r="P61" s="34"/>
      <c r="Q61" s="34"/>
      <c r="R61" s="79"/>
      <c r="S61" s="35"/>
      <c r="T61" s="23"/>
      <c r="U61" s="23"/>
      <c r="V61" s="24"/>
      <c r="W61" s="36"/>
      <c r="X61" s="37"/>
      <c r="Y61" s="37"/>
      <c r="Z61" s="36"/>
      <c r="AA61" s="6"/>
      <c r="AB61" s="27"/>
      <c r="AC61" s="27"/>
      <c r="AD61" s="5"/>
    </row>
    <row r="62" spans="1:30" x14ac:dyDescent="0.25">
      <c r="A62" s="28"/>
      <c r="B62" s="28"/>
      <c r="C62" s="105"/>
      <c r="D62" s="105"/>
      <c r="E62" s="105"/>
      <c r="F62" s="28"/>
      <c r="G62" s="29"/>
      <c r="H62" s="30"/>
      <c r="I62" s="30"/>
      <c r="J62" s="29"/>
      <c r="K62" s="31"/>
      <c r="L62" s="32"/>
      <c r="M62" s="32"/>
      <c r="N62" s="31"/>
      <c r="O62" s="33"/>
      <c r="P62" s="34"/>
      <c r="Q62" s="34"/>
      <c r="R62" s="79"/>
      <c r="S62" s="35"/>
      <c r="T62" s="23"/>
      <c r="U62" s="23"/>
      <c r="V62" s="24"/>
      <c r="W62" s="36"/>
      <c r="X62" s="37"/>
      <c r="Y62" s="37"/>
      <c r="Z62" s="36"/>
      <c r="AA62" s="6"/>
      <c r="AB62" s="27"/>
      <c r="AC62" s="27"/>
      <c r="AD62" s="5"/>
    </row>
    <row r="63" spans="1:30" x14ac:dyDescent="0.25">
      <c r="A63" s="15"/>
      <c r="B63" s="15"/>
      <c r="C63" s="104"/>
      <c r="D63" s="104"/>
      <c r="E63" s="104"/>
      <c r="F63" s="15"/>
      <c r="G63" s="29"/>
      <c r="H63" s="30"/>
      <c r="I63" s="30"/>
      <c r="J63" s="29"/>
      <c r="K63" s="31"/>
      <c r="L63" s="32"/>
      <c r="M63" s="32"/>
      <c r="N63" s="31"/>
      <c r="O63" s="33"/>
      <c r="P63" s="34"/>
      <c r="Q63" s="34"/>
      <c r="R63" s="79"/>
      <c r="S63" s="35"/>
      <c r="T63" s="23"/>
      <c r="U63" s="23"/>
      <c r="V63" s="24"/>
      <c r="W63" s="36"/>
      <c r="X63" s="37"/>
      <c r="Y63" s="37"/>
      <c r="Z63" s="36"/>
      <c r="AA63" s="6"/>
      <c r="AB63" s="27"/>
      <c r="AC63" s="27"/>
      <c r="AD63" s="5"/>
    </row>
    <row r="64" spans="1:30" x14ac:dyDescent="0.25">
      <c r="A64" s="28"/>
      <c r="B64" s="28"/>
      <c r="C64" s="105"/>
      <c r="D64" s="105"/>
      <c r="E64" s="105"/>
      <c r="F64" s="28"/>
      <c r="G64" s="29"/>
      <c r="H64" s="30"/>
      <c r="I64" s="30"/>
      <c r="J64" s="29"/>
      <c r="K64" s="31"/>
      <c r="L64" s="32"/>
      <c r="M64" s="32"/>
      <c r="N64" s="31"/>
      <c r="O64" s="33"/>
      <c r="P64" s="34"/>
      <c r="Q64" s="34"/>
      <c r="R64" s="79"/>
      <c r="S64" s="35"/>
      <c r="T64" s="23"/>
      <c r="U64" s="23"/>
      <c r="V64" s="24"/>
      <c r="W64" s="36"/>
      <c r="X64" s="37"/>
      <c r="Y64" s="37"/>
      <c r="Z64" s="36"/>
      <c r="AA64" s="6"/>
      <c r="AB64" s="27"/>
      <c r="AC64" s="27"/>
      <c r="AD64" s="5"/>
    </row>
    <row r="65" spans="1:30" x14ac:dyDescent="0.25">
      <c r="A65" s="15"/>
      <c r="B65" s="15"/>
      <c r="C65" s="104"/>
      <c r="D65" s="104"/>
      <c r="E65" s="104"/>
      <c r="F65" s="15"/>
      <c r="G65" s="29"/>
      <c r="H65" s="30"/>
      <c r="I65" s="30"/>
      <c r="J65" s="29"/>
      <c r="K65" s="31"/>
      <c r="L65" s="32"/>
      <c r="M65" s="32"/>
      <c r="N65" s="31"/>
      <c r="O65" s="33"/>
      <c r="P65" s="34"/>
      <c r="Q65" s="34"/>
      <c r="R65" s="79"/>
      <c r="S65" s="35"/>
      <c r="T65" s="23"/>
      <c r="U65" s="23"/>
      <c r="V65" s="24"/>
      <c r="W65" s="36"/>
      <c r="X65" s="37"/>
      <c r="Y65" s="37"/>
      <c r="Z65" s="36"/>
      <c r="AA65" s="6"/>
      <c r="AB65" s="27"/>
      <c r="AC65" s="27"/>
      <c r="AD65" s="5"/>
    </row>
    <row r="66" spans="1:30" x14ac:dyDescent="0.25">
      <c r="A66" s="28"/>
      <c r="B66" s="28"/>
      <c r="C66" s="105"/>
      <c r="D66" s="105"/>
      <c r="E66" s="105"/>
      <c r="F66" s="28"/>
      <c r="G66" s="29"/>
      <c r="H66" s="30"/>
      <c r="I66" s="30"/>
      <c r="J66" s="29"/>
      <c r="K66" s="31"/>
      <c r="L66" s="32"/>
      <c r="M66" s="32"/>
      <c r="N66" s="31"/>
      <c r="O66" s="33"/>
      <c r="P66" s="34"/>
      <c r="Q66" s="34"/>
      <c r="R66" s="79"/>
      <c r="S66" s="35"/>
      <c r="T66" s="23"/>
      <c r="U66" s="23"/>
      <c r="V66" s="24"/>
      <c r="W66" s="36"/>
      <c r="X66" s="37"/>
      <c r="Y66" s="37"/>
      <c r="Z66" s="36"/>
      <c r="AA66" s="6"/>
      <c r="AB66" s="27"/>
      <c r="AC66" s="27"/>
      <c r="AD66" s="5"/>
    </row>
    <row r="67" spans="1:30" x14ac:dyDescent="0.25">
      <c r="A67" s="15"/>
      <c r="B67" s="15"/>
      <c r="C67" s="104"/>
      <c r="D67" s="104"/>
      <c r="E67" s="104"/>
      <c r="F67" s="15"/>
      <c r="G67" s="29"/>
      <c r="H67" s="30"/>
      <c r="I67" s="30"/>
      <c r="J67" s="29"/>
      <c r="K67" s="31"/>
      <c r="L67" s="32"/>
      <c r="M67" s="32"/>
      <c r="N67" s="31"/>
      <c r="O67" s="33"/>
      <c r="P67" s="34"/>
      <c r="Q67" s="34"/>
      <c r="R67" s="79"/>
      <c r="S67" s="35"/>
      <c r="T67" s="23"/>
      <c r="U67" s="23"/>
      <c r="V67" s="24"/>
      <c r="W67" s="36"/>
      <c r="X67" s="37"/>
      <c r="Y67" s="37"/>
      <c r="Z67" s="36"/>
      <c r="AA67" s="6"/>
      <c r="AB67" s="27"/>
      <c r="AC67" s="27"/>
      <c r="AD67" s="5"/>
    </row>
    <row r="68" spans="1:30" x14ac:dyDescent="0.25">
      <c r="A68" s="28"/>
      <c r="B68" s="28"/>
      <c r="C68" s="105"/>
      <c r="D68" s="105"/>
      <c r="E68" s="105"/>
      <c r="F68" s="28"/>
      <c r="G68" s="29"/>
      <c r="H68" s="30"/>
      <c r="I68" s="30"/>
      <c r="J68" s="29"/>
      <c r="K68" s="31"/>
      <c r="L68" s="32"/>
      <c r="M68" s="32"/>
      <c r="N68" s="31"/>
      <c r="O68" s="33"/>
      <c r="P68" s="34"/>
      <c r="Q68" s="34"/>
      <c r="R68" s="79"/>
      <c r="S68" s="35"/>
      <c r="T68" s="23"/>
      <c r="U68" s="23"/>
      <c r="V68" s="24"/>
      <c r="W68" s="36"/>
      <c r="X68" s="37"/>
      <c r="Y68" s="37"/>
      <c r="Z68" s="36"/>
      <c r="AA68" s="6"/>
      <c r="AB68" s="27"/>
      <c r="AC68" s="27"/>
      <c r="AD68" s="5"/>
    </row>
    <row r="69" spans="1:30" x14ac:dyDescent="0.25">
      <c r="A69" s="15"/>
      <c r="B69" s="15"/>
      <c r="C69" s="104"/>
      <c r="D69" s="104"/>
      <c r="E69" s="104"/>
      <c r="F69" s="15"/>
      <c r="G69" s="29"/>
      <c r="H69" s="30"/>
      <c r="I69" s="30"/>
      <c r="J69" s="29"/>
      <c r="K69" s="31"/>
      <c r="L69" s="32"/>
      <c r="M69" s="32"/>
      <c r="N69" s="31"/>
      <c r="O69" s="33"/>
      <c r="P69" s="34"/>
      <c r="Q69" s="34"/>
      <c r="R69" s="79"/>
      <c r="S69" s="35"/>
      <c r="T69" s="23"/>
      <c r="U69" s="23"/>
      <c r="V69" s="24"/>
      <c r="W69" s="36"/>
      <c r="X69" s="37"/>
      <c r="Y69" s="37"/>
      <c r="Z69" s="36"/>
      <c r="AA69" s="6"/>
      <c r="AB69" s="27"/>
      <c r="AC69" s="27"/>
      <c r="AD69" s="5"/>
    </row>
    <row r="70" spans="1:30" x14ac:dyDescent="0.25">
      <c r="A70" s="28"/>
      <c r="B70" s="28"/>
      <c r="C70" s="105"/>
      <c r="D70" s="105"/>
      <c r="E70" s="105"/>
      <c r="F70" s="28"/>
      <c r="G70" s="29"/>
      <c r="H70" s="30"/>
      <c r="I70" s="30"/>
      <c r="J70" s="29"/>
      <c r="K70" s="31"/>
      <c r="L70" s="32"/>
      <c r="M70" s="32"/>
      <c r="N70" s="31"/>
      <c r="O70" s="33"/>
      <c r="P70" s="34"/>
      <c r="Q70" s="34"/>
      <c r="R70" s="79"/>
      <c r="S70" s="35"/>
      <c r="T70" s="23"/>
      <c r="U70" s="23"/>
      <c r="V70" s="24"/>
      <c r="W70" s="36"/>
      <c r="X70" s="37"/>
      <c r="Y70" s="37"/>
      <c r="Z70" s="36"/>
      <c r="AA70" s="6"/>
      <c r="AB70" s="27"/>
      <c r="AC70" s="27"/>
      <c r="AD70" s="5"/>
    </row>
    <row r="71" spans="1:30" x14ac:dyDescent="0.25">
      <c r="A71" s="15"/>
      <c r="B71" s="15"/>
      <c r="C71" s="104"/>
      <c r="D71" s="104"/>
      <c r="E71" s="104"/>
      <c r="F71" s="15"/>
      <c r="G71" s="29"/>
      <c r="H71" s="30"/>
      <c r="I71" s="30"/>
      <c r="J71" s="29"/>
      <c r="K71" s="31"/>
      <c r="L71" s="32"/>
      <c r="M71" s="32"/>
      <c r="N71" s="31"/>
      <c r="O71" s="33"/>
      <c r="P71" s="34"/>
      <c r="Q71" s="34"/>
      <c r="R71" s="79"/>
      <c r="S71" s="35"/>
      <c r="T71" s="23"/>
      <c r="U71" s="23"/>
      <c r="V71" s="24"/>
      <c r="W71" s="36"/>
      <c r="X71" s="37"/>
      <c r="Y71" s="37"/>
      <c r="Z71" s="36"/>
      <c r="AA71" s="6"/>
      <c r="AB71" s="27"/>
      <c r="AC71" s="27"/>
      <c r="AD71" s="5"/>
    </row>
    <row r="72" spans="1:30" x14ac:dyDescent="0.25">
      <c r="A72" s="28"/>
      <c r="B72" s="28"/>
      <c r="C72" s="105"/>
      <c r="D72" s="105"/>
      <c r="E72" s="105"/>
      <c r="F72" s="28"/>
      <c r="G72" s="29"/>
      <c r="H72" s="30"/>
      <c r="I72" s="30"/>
      <c r="J72" s="29"/>
      <c r="K72" s="31"/>
      <c r="L72" s="32"/>
      <c r="M72" s="32"/>
      <c r="N72" s="31"/>
      <c r="O72" s="33"/>
      <c r="P72" s="34"/>
      <c r="Q72" s="34"/>
      <c r="R72" s="79"/>
      <c r="S72" s="35"/>
      <c r="T72" s="23"/>
      <c r="U72" s="23"/>
      <c r="V72" s="24"/>
      <c r="W72" s="36"/>
      <c r="X72" s="37"/>
      <c r="Y72" s="37"/>
      <c r="Z72" s="36"/>
      <c r="AA72" s="6"/>
      <c r="AB72" s="27"/>
      <c r="AC72" s="27"/>
      <c r="AD72" s="5"/>
    </row>
    <row r="73" spans="1:30" x14ac:dyDescent="0.25">
      <c r="A73" s="15"/>
      <c r="B73" s="15"/>
      <c r="C73" s="104"/>
      <c r="D73" s="104"/>
      <c r="E73" s="104"/>
      <c r="F73" s="15"/>
      <c r="G73" s="29"/>
      <c r="H73" s="30"/>
      <c r="I73" s="30"/>
      <c r="J73" s="29"/>
      <c r="K73" s="31"/>
      <c r="L73" s="32"/>
      <c r="M73" s="32"/>
      <c r="N73" s="31"/>
      <c r="O73" s="33"/>
      <c r="P73" s="34"/>
      <c r="Q73" s="34"/>
      <c r="R73" s="79"/>
      <c r="S73" s="35"/>
      <c r="T73" s="23"/>
      <c r="U73" s="23"/>
      <c r="V73" s="24"/>
      <c r="W73" s="36"/>
      <c r="X73" s="37"/>
      <c r="Y73" s="37"/>
      <c r="Z73" s="36"/>
      <c r="AA73" s="6"/>
      <c r="AB73" s="27"/>
      <c r="AC73" s="27"/>
      <c r="AD73" s="5"/>
    </row>
    <row r="74" spans="1:30" x14ac:dyDescent="0.25">
      <c r="A74" s="28"/>
      <c r="B74" s="28"/>
      <c r="C74" s="105"/>
      <c r="D74" s="105"/>
      <c r="E74" s="105"/>
      <c r="F74" s="28"/>
      <c r="G74" s="29"/>
      <c r="H74" s="30"/>
      <c r="I74" s="30"/>
      <c r="J74" s="29"/>
      <c r="K74" s="31"/>
      <c r="L74" s="32"/>
      <c r="M74" s="32"/>
      <c r="N74" s="31"/>
      <c r="O74" s="33"/>
      <c r="P74" s="34"/>
      <c r="Q74" s="34"/>
      <c r="R74" s="79"/>
      <c r="S74" s="35"/>
      <c r="T74" s="23"/>
      <c r="U74" s="23"/>
      <c r="V74" s="24"/>
      <c r="W74" s="36"/>
      <c r="X74" s="37"/>
      <c r="Y74" s="37"/>
      <c r="Z74" s="36"/>
      <c r="AA74" s="6"/>
      <c r="AB74" s="27"/>
      <c r="AC74" s="27"/>
      <c r="AD74" s="5"/>
    </row>
    <row r="75" spans="1:30" x14ac:dyDescent="0.25">
      <c r="A75" s="15"/>
      <c r="B75" s="15"/>
      <c r="C75" s="104"/>
      <c r="D75" s="104"/>
      <c r="E75" s="104"/>
      <c r="F75" s="15"/>
      <c r="G75" s="29"/>
      <c r="H75" s="30"/>
      <c r="I75" s="30"/>
      <c r="J75" s="29"/>
      <c r="K75" s="31"/>
      <c r="L75" s="32"/>
      <c r="M75" s="32"/>
      <c r="N75" s="31"/>
      <c r="O75" s="33"/>
      <c r="P75" s="34"/>
      <c r="Q75" s="34"/>
      <c r="R75" s="79"/>
      <c r="S75" s="35"/>
      <c r="T75" s="23"/>
      <c r="U75" s="23"/>
      <c r="V75" s="24"/>
      <c r="W75" s="36"/>
      <c r="X75" s="37"/>
      <c r="Y75" s="37"/>
      <c r="Z75" s="36"/>
      <c r="AA75" s="6"/>
      <c r="AB75" s="27"/>
      <c r="AC75" s="27"/>
      <c r="AD75" s="5"/>
    </row>
    <row r="76" spans="1:30" x14ac:dyDescent="0.25">
      <c r="A76" s="28"/>
      <c r="B76" s="28"/>
      <c r="C76" s="105"/>
      <c r="D76" s="105"/>
      <c r="E76" s="105"/>
      <c r="F76" s="28"/>
      <c r="G76" s="29"/>
      <c r="H76" s="30"/>
      <c r="I76" s="30"/>
      <c r="J76" s="29"/>
      <c r="K76" s="31"/>
      <c r="L76" s="32"/>
      <c r="M76" s="32"/>
      <c r="N76" s="31"/>
      <c r="O76" s="33"/>
      <c r="P76" s="34"/>
      <c r="Q76" s="34"/>
      <c r="R76" s="79"/>
      <c r="S76" s="35"/>
      <c r="T76" s="23"/>
      <c r="U76" s="23"/>
      <c r="V76" s="24"/>
      <c r="W76" s="36"/>
      <c r="X76" s="37"/>
      <c r="Y76" s="37"/>
      <c r="Z76" s="36"/>
      <c r="AA76" s="6"/>
      <c r="AB76" s="27"/>
      <c r="AC76" s="27"/>
      <c r="AD76" s="5"/>
    </row>
    <row r="77" spans="1:30" x14ac:dyDescent="0.25">
      <c r="A77" s="15"/>
      <c r="B77" s="15"/>
      <c r="C77" s="104"/>
      <c r="D77" s="104"/>
      <c r="E77" s="104"/>
      <c r="F77" s="15"/>
      <c r="G77" s="29"/>
      <c r="H77" s="30"/>
      <c r="I77" s="30"/>
      <c r="J77" s="29"/>
      <c r="K77" s="31"/>
      <c r="L77" s="32"/>
      <c r="M77" s="32"/>
      <c r="N77" s="31"/>
      <c r="O77" s="33"/>
      <c r="P77" s="34"/>
      <c r="Q77" s="34"/>
      <c r="R77" s="79"/>
      <c r="S77" s="35"/>
      <c r="T77" s="23"/>
      <c r="U77" s="23"/>
      <c r="V77" s="24"/>
      <c r="W77" s="36"/>
      <c r="X77" s="37"/>
      <c r="Y77" s="37"/>
      <c r="Z77" s="36"/>
      <c r="AA77" s="6"/>
      <c r="AB77" s="27"/>
      <c r="AC77" s="27"/>
      <c r="AD77" s="5"/>
    </row>
    <row r="78" spans="1:30" x14ac:dyDescent="0.25">
      <c r="A78" s="28"/>
      <c r="B78" s="28"/>
      <c r="C78" s="105"/>
      <c r="D78" s="105"/>
      <c r="E78" s="105"/>
      <c r="F78" s="28"/>
      <c r="G78" s="29"/>
      <c r="H78" s="30"/>
      <c r="I78" s="30"/>
      <c r="J78" s="29"/>
      <c r="K78" s="31"/>
      <c r="L78" s="32"/>
      <c r="M78" s="32"/>
      <c r="N78" s="31"/>
      <c r="O78" s="33"/>
      <c r="P78" s="34"/>
      <c r="Q78" s="34"/>
      <c r="R78" s="79"/>
      <c r="S78" s="35"/>
      <c r="T78" s="23"/>
      <c r="U78" s="23"/>
      <c r="V78" s="24"/>
      <c r="W78" s="36"/>
      <c r="X78" s="37"/>
      <c r="Y78" s="37"/>
      <c r="Z78" s="36"/>
      <c r="AA78" s="6"/>
      <c r="AB78" s="27"/>
      <c r="AC78" s="27"/>
      <c r="AD78" s="5"/>
    </row>
    <row r="79" spans="1:30" x14ac:dyDescent="0.25">
      <c r="A79" s="15"/>
      <c r="B79" s="15"/>
      <c r="C79" s="104"/>
      <c r="D79" s="104"/>
      <c r="E79" s="104"/>
      <c r="F79" s="15"/>
      <c r="G79" s="29"/>
      <c r="H79" s="30"/>
      <c r="I79" s="30"/>
      <c r="J79" s="29"/>
      <c r="K79" s="31"/>
      <c r="L79" s="32"/>
      <c r="M79" s="32"/>
      <c r="N79" s="31"/>
      <c r="O79" s="33"/>
      <c r="P79" s="34"/>
      <c r="Q79" s="34"/>
      <c r="R79" s="79"/>
      <c r="S79" s="35"/>
      <c r="T79" s="23"/>
      <c r="U79" s="23"/>
      <c r="V79" s="24"/>
      <c r="W79" s="36"/>
      <c r="X79" s="37"/>
      <c r="Y79" s="37"/>
      <c r="Z79" s="36"/>
      <c r="AA79" s="6"/>
      <c r="AB79" s="27"/>
      <c r="AC79" s="27"/>
      <c r="AD79" s="5"/>
    </row>
    <row r="80" spans="1:30" x14ac:dyDescent="0.25">
      <c r="A80" s="28"/>
      <c r="B80" s="28"/>
      <c r="C80" s="105"/>
      <c r="D80" s="105"/>
      <c r="E80" s="105"/>
      <c r="F80" s="28"/>
      <c r="G80" s="29"/>
      <c r="H80" s="30"/>
      <c r="I80" s="30"/>
      <c r="J80" s="29"/>
      <c r="K80" s="31"/>
      <c r="L80" s="32"/>
      <c r="M80" s="32"/>
      <c r="N80" s="31"/>
      <c r="O80" s="33"/>
      <c r="P80" s="34"/>
      <c r="Q80" s="34"/>
      <c r="R80" s="79"/>
      <c r="S80" s="35"/>
      <c r="T80" s="23"/>
      <c r="U80" s="23"/>
      <c r="V80" s="24"/>
      <c r="W80" s="36"/>
      <c r="X80" s="37"/>
      <c r="Y80" s="37"/>
      <c r="Z80" s="36"/>
      <c r="AA80" s="6"/>
      <c r="AB80" s="27"/>
      <c r="AC80" s="27"/>
      <c r="AD80" s="5"/>
    </row>
    <row r="81" spans="1:30" x14ac:dyDescent="0.25">
      <c r="A81" s="15"/>
      <c r="B81" s="15"/>
      <c r="C81" s="104"/>
      <c r="D81" s="104"/>
      <c r="E81" s="104"/>
      <c r="F81" s="15"/>
      <c r="G81" s="29"/>
      <c r="H81" s="30"/>
      <c r="I81" s="30"/>
      <c r="J81" s="29"/>
      <c r="K81" s="31"/>
      <c r="L81" s="32"/>
      <c r="M81" s="32"/>
      <c r="N81" s="31"/>
      <c r="O81" s="33"/>
      <c r="P81" s="34"/>
      <c r="Q81" s="34"/>
      <c r="R81" s="79"/>
      <c r="S81" s="35"/>
      <c r="T81" s="23"/>
      <c r="U81" s="23"/>
      <c r="V81" s="24"/>
      <c r="W81" s="36"/>
      <c r="X81" s="37"/>
      <c r="Y81" s="37"/>
      <c r="Z81" s="36"/>
      <c r="AA81" s="6"/>
      <c r="AB81" s="27"/>
      <c r="AC81" s="27"/>
      <c r="AD81" s="5"/>
    </row>
    <row r="82" spans="1:30" x14ac:dyDescent="0.25">
      <c r="A82" s="28"/>
      <c r="B82" s="28"/>
      <c r="C82" s="105"/>
      <c r="D82" s="105"/>
      <c r="E82" s="105"/>
      <c r="F82" s="28"/>
      <c r="G82" s="29"/>
      <c r="H82" s="30"/>
      <c r="I82" s="30"/>
      <c r="J82" s="29"/>
      <c r="K82" s="31"/>
      <c r="L82" s="32"/>
      <c r="M82" s="32"/>
      <c r="N82" s="31"/>
      <c r="O82" s="33"/>
      <c r="P82" s="34"/>
      <c r="Q82" s="34"/>
      <c r="R82" s="79"/>
      <c r="S82" s="35"/>
      <c r="T82" s="23"/>
      <c r="U82" s="23"/>
      <c r="V82" s="24"/>
      <c r="W82" s="36"/>
      <c r="X82" s="37"/>
      <c r="Y82" s="37"/>
      <c r="Z82" s="36"/>
      <c r="AA82" s="6"/>
      <c r="AB82" s="27"/>
      <c r="AC82" s="27"/>
      <c r="AD82" s="5"/>
    </row>
    <row r="83" spans="1:30" x14ac:dyDescent="0.25">
      <c r="A83" s="15"/>
      <c r="B83" s="15"/>
      <c r="C83" s="104"/>
      <c r="D83" s="104"/>
      <c r="E83" s="104"/>
      <c r="F83" s="15"/>
      <c r="G83" s="29"/>
      <c r="H83" s="30"/>
      <c r="I83" s="30"/>
      <c r="J83" s="29"/>
      <c r="K83" s="31"/>
      <c r="L83" s="32"/>
      <c r="M83" s="32"/>
      <c r="N83" s="31"/>
      <c r="O83" s="33"/>
      <c r="P83" s="34"/>
      <c r="Q83" s="34"/>
      <c r="R83" s="79"/>
      <c r="S83" s="35"/>
      <c r="T83" s="23"/>
      <c r="U83" s="23"/>
      <c r="V83" s="24"/>
      <c r="W83" s="36"/>
      <c r="X83" s="37"/>
      <c r="Y83" s="37"/>
      <c r="Z83" s="36"/>
      <c r="AA83" s="6"/>
      <c r="AB83" s="27"/>
      <c r="AC83" s="27"/>
      <c r="AD83" s="5"/>
    </row>
    <row r="84" spans="1:30" x14ac:dyDescent="0.25">
      <c r="A84" s="28"/>
      <c r="B84" s="28"/>
      <c r="C84" s="105"/>
      <c r="D84" s="105"/>
      <c r="E84" s="105"/>
      <c r="F84" s="28"/>
      <c r="G84" s="29"/>
      <c r="H84" s="30"/>
      <c r="I84" s="30"/>
      <c r="J84" s="29"/>
      <c r="K84" s="31"/>
      <c r="L84" s="32"/>
      <c r="M84" s="32"/>
      <c r="N84" s="31"/>
      <c r="O84" s="33"/>
      <c r="P84" s="34"/>
      <c r="Q84" s="34"/>
      <c r="R84" s="79"/>
      <c r="S84" s="35"/>
      <c r="T84" s="23"/>
      <c r="U84" s="23"/>
      <c r="V84" s="24"/>
      <c r="W84" s="36"/>
      <c r="X84" s="37"/>
      <c r="Y84" s="37"/>
      <c r="Z84" s="36"/>
      <c r="AA84" s="6"/>
      <c r="AB84" s="27"/>
      <c r="AC84" s="27"/>
      <c r="AD84" s="5"/>
    </row>
    <row r="85" spans="1:30" x14ac:dyDescent="0.25">
      <c r="A85" s="15"/>
      <c r="B85" s="15"/>
      <c r="C85" s="104"/>
      <c r="D85" s="104"/>
      <c r="E85" s="104"/>
      <c r="F85" s="15"/>
      <c r="G85" s="29"/>
      <c r="H85" s="30"/>
      <c r="I85" s="30"/>
      <c r="J85" s="29"/>
      <c r="K85" s="31"/>
      <c r="L85" s="32"/>
      <c r="M85" s="32"/>
      <c r="N85" s="31"/>
      <c r="O85" s="33"/>
      <c r="P85" s="34"/>
      <c r="Q85" s="34"/>
      <c r="R85" s="79"/>
      <c r="S85" s="35"/>
      <c r="T85" s="23"/>
      <c r="U85" s="23"/>
      <c r="V85" s="24"/>
      <c r="W85" s="36"/>
      <c r="X85" s="37"/>
      <c r="Y85" s="37"/>
      <c r="Z85" s="36"/>
      <c r="AA85" s="6"/>
      <c r="AB85" s="27"/>
      <c r="AC85" s="27"/>
      <c r="AD85" s="5"/>
    </row>
    <row r="86" spans="1:30" x14ac:dyDescent="0.25">
      <c r="A86" s="28"/>
      <c r="B86" s="28"/>
      <c r="C86" s="105"/>
      <c r="D86" s="105"/>
      <c r="E86" s="105"/>
      <c r="F86" s="28"/>
      <c r="G86" s="29"/>
      <c r="H86" s="30"/>
      <c r="I86" s="30"/>
      <c r="J86" s="29"/>
      <c r="K86" s="31"/>
      <c r="L86" s="32"/>
      <c r="M86" s="32"/>
      <c r="N86" s="31"/>
      <c r="O86" s="33"/>
      <c r="P86" s="34"/>
      <c r="Q86" s="34"/>
      <c r="R86" s="79"/>
      <c r="S86" s="35"/>
      <c r="T86" s="23"/>
      <c r="U86" s="23"/>
      <c r="V86" s="24"/>
      <c r="W86" s="36"/>
      <c r="X86" s="37"/>
      <c r="Y86" s="37"/>
      <c r="Z86" s="36"/>
      <c r="AA86" s="6"/>
      <c r="AB86" s="27"/>
      <c r="AC86" s="27"/>
      <c r="AD86" s="5"/>
    </row>
    <row r="87" spans="1:30" x14ac:dyDescent="0.25">
      <c r="A87" s="15"/>
      <c r="B87" s="15"/>
      <c r="C87" s="104"/>
      <c r="D87" s="104"/>
      <c r="E87" s="104"/>
      <c r="F87" s="15"/>
      <c r="G87" s="29"/>
      <c r="H87" s="30"/>
      <c r="I87" s="30"/>
      <c r="J87" s="29"/>
      <c r="K87" s="31"/>
      <c r="L87" s="32"/>
      <c r="M87" s="32"/>
      <c r="N87" s="31"/>
      <c r="O87" s="33"/>
      <c r="P87" s="34"/>
      <c r="Q87" s="34"/>
      <c r="R87" s="79"/>
      <c r="S87" s="35"/>
      <c r="T87" s="23"/>
      <c r="U87" s="23"/>
      <c r="V87" s="24"/>
      <c r="W87" s="36"/>
      <c r="X87" s="37"/>
      <c r="Y87" s="37"/>
      <c r="Z87" s="36"/>
      <c r="AA87" s="6"/>
      <c r="AB87" s="27"/>
      <c r="AC87" s="27"/>
      <c r="AD87" s="5"/>
    </row>
    <row r="88" spans="1:30" x14ac:dyDescent="0.25">
      <c r="A88" s="28"/>
      <c r="B88" s="28"/>
      <c r="C88" s="105"/>
      <c r="D88" s="105"/>
      <c r="E88" s="105"/>
      <c r="F88" s="28"/>
      <c r="G88" s="29"/>
      <c r="H88" s="30"/>
      <c r="I88" s="30"/>
      <c r="J88" s="29"/>
      <c r="K88" s="31"/>
      <c r="L88" s="32"/>
      <c r="M88" s="32"/>
      <c r="N88" s="31"/>
      <c r="O88" s="33"/>
      <c r="P88" s="34"/>
      <c r="Q88" s="34"/>
      <c r="R88" s="79"/>
      <c r="S88" s="35"/>
      <c r="T88" s="23"/>
      <c r="U88" s="23"/>
      <c r="V88" s="24"/>
      <c r="W88" s="36"/>
      <c r="X88" s="37"/>
      <c r="Y88" s="37"/>
      <c r="Z88" s="36"/>
      <c r="AA88" s="6"/>
      <c r="AB88" s="27"/>
      <c r="AC88" s="27"/>
      <c r="AD88" s="5"/>
    </row>
    <row r="89" spans="1:30" x14ac:dyDescent="0.25">
      <c r="A89" s="15"/>
      <c r="B89" s="15"/>
      <c r="C89" s="104"/>
      <c r="D89" s="104"/>
      <c r="E89" s="104"/>
      <c r="F89" s="15"/>
      <c r="G89" s="29"/>
      <c r="H89" s="30"/>
      <c r="I89" s="30"/>
      <c r="J89" s="29"/>
      <c r="K89" s="31"/>
      <c r="L89" s="32"/>
      <c r="M89" s="32"/>
      <c r="N89" s="31"/>
      <c r="O89" s="33"/>
      <c r="P89" s="34"/>
      <c r="Q89" s="34"/>
      <c r="R89" s="79"/>
      <c r="S89" s="35"/>
      <c r="T89" s="23"/>
      <c r="U89" s="23"/>
      <c r="V89" s="24"/>
      <c r="W89" s="36"/>
      <c r="X89" s="37"/>
      <c r="Y89" s="37"/>
      <c r="Z89" s="36"/>
      <c r="AA89" s="6"/>
      <c r="AB89" s="27"/>
      <c r="AC89" s="27"/>
      <c r="AD89" s="5"/>
    </row>
    <row r="90" spans="1:30" x14ac:dyDescent="0.25">
      <c r="A90" s="28"/>
      <c r="B90" s="28"/>
      <c r="C90" s="105"/>
      <c r="D90" s="105"/>
      <c r="E90" s="105"/>
      <c r="F90" s="28"/>
      <c r="G90" s="29"/>
      <c r="H90" s="30"/>
      <c r="I90" s="30"/>
      <c r="J90" s="29"/>
      <c r="K90" s="31"/>
      <c r="L90" s="32"/>
      <c r="M90" s="32"/>
      <c r="N90" s="31"/>
      <c r="O90" s="33"/>
      <c r="P90" s="34"/>
      <c r="Q90" s="34"/>
      <c r="R90" s="79"/>
      <c r="S90" s="35"/>
      <c r="T90" s="23"/>
      <c r="U90" s="23"/>
      <c r="V90" s="24"/>
      <c r="W90" s="36"/>
      <c r="X90" s="37"/>
      <c r="Y90" s="37"/>
      <c r="Z90" s="36"/>
      <c r="AA90" s="6"/>
      <c r="AB90" s="27"/>
      <c r="AC90" s="27"/>
      <c r="AD90" s="5"/>
    </row>
    <row r="91" spans="1:30" x14ac:dyDescent="0.25">
      <c r="A91" s="15"/>
      <c r="B91" s="15"/>
      <c r="C91" s="104"/>
      <c r="D91" s="104"/>
      <c r="E91" s="104"/>
      <c r="F91" s="15"/>
      <c r="G91" s="29"/>
      <c r="H91" s="30"/>
      <c r="I91" s="30"/>
      <c r="J91" s="29"/>
      <c r="K91" s="31"/>
      <c r="L91" s="32"/>
      <c r="M91" s="32"/>
      <c r="N91" s="31"/>
      <c r="O91" s="33"/>
      <c r="P91" s="34"/>
      <c r="Q91" s="34"/>
      <c r="R91" s="79"/>
      <c r="S91" s="35"/>
      <c r="T91" s="23"/>
      <c r="U91" s="23"/>
      <c r="V91" s="24"/>
      <c r="W91" s="36"/>
      <c r="X91" s="37"/>
      <c r="Y91" s="37"/>
      <c r="Z91" s="36"/>
      <c r="AA91" s="6"/>
      <c r="AB91" s="27"/>
      <c r="AC91" s="27"/>
      <c r="AD91" s="5"/>
    </row>
    <row r="92" spans="1:30" x14ac:dyDescent="0.25">
      <c r="A92" s="28"/>
      <c r="B92" s="28"/>
      <c r="C92" s="105"/>
      <c r="D92" s="105"/>
      <c r="E92" s="105"/>
      <c r="F92" s="28"/>
      <c r="G92" s="29"/>
      <c r="H92" s="30"/>
      <c r="I92" s="30"/>
      <c r="J92" s="29"/>
      <c r="K92" s="31"/>
      <c r="L92" s="32"/>
      <c r="M92" s="32"/>
      <c r="N92" s="31"/>
      <c r="O92" s="33"/>
      <c r="P92" s="34"/>
      <c r="Q92" s="34"/>
      <c r="R92" s="79"/>
      <c r="S92" s="35"/>
      <c r="T92" s="23"/>
      <c r="U92" s="23"/>
      <c r="V92" s="24"/>
      <c r="W92" s="36"/>
      <c r="X92" s="37"/>
      <c r="Y92" s="37"/>
      <c r="Z92" s="36"/>
      <c r="AA92" s="6"/>
      <c r="AB92" s="27"/>
      <c r="AC92" s="27"/>
      <c r="AD92" s="5"/>
    </row>
    <row r="93" spans="1:30" x14ac:dyDescent="0.25">
      <c r="A93" s="15"/>
      <c r="B93" s="15"/>
      <c r="C93" s="104"/>
      <c r="D93" s="104"/>
      <c r="E93" s="104"/>
      <c r="F93" s="15"/>
      <c r="G93" s="29"/>
      <c r="H93" s="30"/>
      <c r="I93" s="30"/>
      <c r="J93" s="29"/>
      <c r="K93" s="31"/>
      <c r="L93" s="32"/>
      <c r="M93" s="32"/>
      <c r="N93" s="31"/>
      <c r="O93" s="33"/>
      <c r="P93" s="34"/>
      <c r="Q93" s="34"/>
      <c r="R93" s="79"/>
      <c r="S93" s="35"/>
      <c r="T93" s="23"/>
      <c r="U93" s="23"/>
      <c r="V93" s="24"/>
      <c r="W93" s="36"/>
      <c r="X93" s="37"/>
      <c r="Y93" s="37"/>
      <c r="Z93" s="36"/>
      <c r="AA93" s="6"/>
      <c r="AB93" s="27"/>
      <c r="AC93" s="27"/>
      <c r="AD93" s="5"/>
    </row>
    <row r="94" spans="1:30" x14ac:dyDescent="0.25">
      <c r="A94" s="28"/>
      <c r="B94" s="28"/>
      <c r="C94" s="105"/>
      <c r="D94" s="105"/>
      <c r="E94" s="105"/>
      <c r="F94" s="28"/>
      <c r="G94" s="29"/>
      <c r="H94" s="30"/>
      <c r="I94" s="30"/>
      <c r="J94" s="29"/>
      <c r="K94" s="31"/>
      <c r="L94" s="32"/>
      <c r="M94" s="32"/>
      <c r="N94" s="31"/>
      <c r="O94" s="33"/>
      <c r="P94" s="34"/>
      <c r="Q94" s="34"/>
      <c r="R94" s="79"/>
      <c r="S94" s="35"/>
      <c r="T94" s="23"/>
      <c r="U94" s="23"/>
      <c r="V94" s="24"/>
      <c r="W94" s="36"/>
      <c r="X94" s="37"/>
      <c r="Y94" s="37"/>
      <c r="Z94" s="36"/>
      <c r="AA94" s="6"/>
      <c r="AB94" s="27"/>
      <c r="AC94" s="27"/>
      <c r="AD94" s="5"/>
    </row>
    <row r="95" spans="1:30" x14ac:dyDescent="0.25">
      <c r="A95" s="15"/>
      <c r="B95" s="15"/>
      <c r="C95" s="104"/>
      <c r="D95" s="104"/>
      <c r="E95" s="104"/>
      <c r="F95" s="15"/>
      <c r="G95" s="29"/>
      <c r="H95" s="30"/>
      <c r="I95" s="30"/>
      <c r="J95" s="29"/>
      <c r="K95" s="31"/>
      <c r="L95" s="32"/>
      <c r="M95" s="32"/>
      <c r="N95" s="31"/>
      <c r="O95" s="33"/>
      <c r="P95" s="34"/>
      <c r="Q95" s="34"/>
      <c r="R95" s="79"/>
      <c r="S95" s="35"/>
      <c r="T95" s="23"/>
      <c r="U95" s="23"/>
      <c r="V95" s="24"/>
      <c r="W95" s="36"/>
      <c r="X95" s="37"/>
      <c r="Y95" s="37"/>
      <c r="Z95" s="36"/>
      <c r="AA95" s="6"/>
      <c r="AB95" s="27"/>
      <c r="AC95" s="27"/>
      <c r="AD95" s="5"/>
    </row>
    <row r="96" spans="1:30" x14ac:dyDescent="0.25">
      <c r="A96" s="28"/>
      <c r="B96" s="28"/>
      <c r="C96" s="105"/>
      <c r="D96" s="105"/>
      <c r="E96" s="105"/>
      <c r="F96" s="28"/>
      <c r="G96" s="29"/>
      <c r="H96" s="30"/>
      <c r="I96" s="30"/>
      <c r="J96" s="29"/>
      <c r="K96" s="31"/>
      <c r="L96" s="32"/>
      <c r="M96" s="32"/>
      <c r="N96" s="31"/>
      <c r="O96" s="33"/>
      <c r="P96" s="34"/>
      <c r="Q96" s="34"/>
      <c r="R96" s="79"/>
      <c r="S96" s="35"/>
      <c r="T96" s="23"/>
      <c r="U96" s="23"/>
      <c r="V96" s="24"/>
      <c r="W96" s="36"/>
      <c r="X96" s="37"/>
      <c r="Y96" s="37"/>
      <c r="Z96" s="36"/>
      <c r="AA96" s="6"/>
      <c r="AB96" s="27"/>
      <c r="AC96" s="27"/>
      <c r="AD96" s="5"/>
    </row>
    <row r="97" spans="1:30" x14ac:dyDescent="0.25">
      <c r="A97" s="15"/>
      <c r="B97" s="15"/>
      <c r="C97" s="104"/>
      <c r="D97" s="104"/>
      <c r="E97" s="104"/>
      <c r="F97" s="15"/>
      <c r="G97" s="29"/>
      <c r="H97" s="30"/>
      <c r="I97" s="30"/>
      <c r="J97" s="29"/>
      <c r="K97" s="31"/>
      <c r="L97" s="32"/>
      <c r="M97" s="32"/>
      <c r="N97" s="31"/>
      <c r="O97" s="33"/>
      <c r="P97" s="34"/>
      <c r="Q97" s="34"/>
      <c r="R97" s="79"/>
      <c r="S97" s="35"/>
      <c r="T97" s="23"/>
      <c r="U97" s="23"/>
      <c r="V97" s="24"/>
      <c r="W97" s="36"/>
      <c r="X97" s="37"/>
      <c r="Y97" s="37"/>
      <c r="Z97" s="36"/>
      <c r="AA97" s="6"/>
      <c r="AB97" s="27"/>
      <c r="AC97" s="27"/>
      <c r="AD97" s="5"/>
    </row>
    <row r="98" spans="1:30" x14ac:dyDescent="0.25">
      <c r="A98" s="38"/>
      <c r="B98" s="38"/>
      <c r="C98" s="106"/>
      <c r="D98" s="106"/>
      <c r="E98" s="106"/>
      <c r="F98" s="38"/>
      <c r="G98" s="39"/>
      <c r="H98" s="40"/>
      <c r="I98" s="40"/>
      <c r="J98" s="39"/>
      <c r="K98" s="41"/>
      <c r="L98" s="42"/>
      <c r="M98" s="42"/>
      <c r="N98" s="41"/>
      <c r="O98" s="43"/>
      <c r="P98" s="44"/>
      <c r="Q98" s="44"/>
      <c r="R98" s="80"/>
      <c r="S98" s="45"/>
      <c r="T98" s="46"/>
      <c r="U98" s="46"/>
      <c r="V98" s="47"/>
      <c r="W98" s="48"/>
      <c r="X98" s="49"/>
      <c r="Y98" s="49"/>
      <c r="Z98" s="48"/>
      <c r="AA98" s="4"/>
      <c r="AB98" s="50"/>
      <c r="AC98" s="50"/>
      <c r="AD98" s="3"/>
    </row>
  </sheetData>
  <phoneticPr fontId="6" type="noConversion"/>
  <dataValidations count="3">
    <dataValidation type="whole" allowBlank="1" showInputMessage="1" showErrorMessage="1" sqref="Z2:Z98 J2:J98 AD2:AD98 N2:N98 R2:R98 V2:V98" xr:uid="{695D4AD6-62CE-47AD-859F-015E1549E92F}">
      <formula1>1</formula1>
      <formula2>50000</formula2>
    </dataValidation>
    <dataValidation type="date" allowBlank="1" showInputMessage="1" showErrorMessage="1" sqref="AB2:AC98 X2:Y98 P2:Q98 L2:M98 H2:I98 T2:U98" xr:uid="{285BE41B-4C45-43F4-A167-C7073E650CB1}">
      <formula1>44927</formula1>
      <formula2>55153</formula2>
    </dataValidation>
    <dataValidation type="list" allowBlank="1" showInputMessage="1" showErrorMessage="1" sqref="W2:W98 S2:S11 AA2:AA98 S22:S98 S13:S20 G2:G98 O2:O98 K2:K98" xr:uid="{DEEC4BF4-406F-43AA-B706-004FFEEF4B55}">
      <formula1>Lista_Nomes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1"/>
  <sheetViews>
    <sheetView showGridLines="0" zoomScale="90" zoomScaleNormal="90" workbookViewId="0">
      <pane ySplit="1" topLeftCell="A2" activePane="bottomLeft" state="frozen"/>
      <selection activeCell="A2" sqref="A2"/>
      <selection pane="bottomLeft" activeCell="C1" sqref="C1:E1048576"/>
    </sheetView>
  </sheetViews>
  <sheetFormatPr defaultColWidth="12" defaultRowHeight="14.5" x14ac:dyDescent="0.25"/>
  <cols>
    <col min="1" max="2" width="20" style="1" bestFit="1" customWidth="1"/>
    <col min="3" max="3" width="11.125" style="107" bestFit="1" customWidth="1"/>
    <col min="4" max="4" width="12.5" style="107" bestFit="1" customWidth="1"/>
    <col min="5" max="5" width="18.125" style="107" bestFit="1" customWidth="1"/>
    <col min="6" max="6" width="167.625" style="1" bestFit="1" customWidth="1"/>
    <col min="7" max="7" width="24.375" style="1" customWidth="1"/>
    <col min="8" max="10" width="13.5" style="1" customWidth="1"/>
    <col min="11" max="11" width="27" style="1" bestFit="1" customWidth="1"/>
    <col min="12" max="13" width="15.5" style="89" bestFit="1" customWidth="1"/>
    <col min="14" max="14" width="8" style="1" bestFit="1" customWidth="1"/>
    <col min="15" max="15" width="29.125" style="1" bestFit="1" customWidth="1"/>
    <col min="16" max="17" width="16" style="1" bestFit="1" customWidth="1"/>
    <col min="18" max="18" width="8" style="1" bestFit="1" customWidth="1"/>
    <col min="19" max="19" width="52.125" style="1" bestFit="1" customWidth="1"/>
    <col min="20" max="21" width="16" style="1" bestFit="1" customWidth="1"/>
    <col min="22" max="22" width="8" style="1" bestFit="1" customWidth="1"/>
    <col min="23" max="23" width="32" style="1" bestFit="1" customWidth="1"/>
    <col min="24" max="25" width="16" style="1" bestFit="1" customWidth="1"/>
    <col min="26" max="26" width="13.5" style="1" customWidth="1"/>
    <col min="27" max="27" width="40.5" style="1" bestFit="1" customWidth="1"/>
    <col min="28" max="29" width="16" style="1" bestFit="1" customWidth="1"/>
    <col min="30" max="30" width="19.5" style="76" customWidth="1"/>
    <col min="31" max="16384" width="12" style="1"/>
  </cols>
  <sheetData>
    <row r="1" spans="1:30" s="2" customFormat="1" ht="29" x14ac:dyDescent="0.25">
      <c r="A1" s="7" t="s">
        <v>0</v>
      </c>
      <c r="B1" s="7" t="s">
        <v>1</v>
      </c>
      <c r="C1" s="103" t="s">
        <v>2</v>
      </c>
      <c r="D1" s="103" t="s">
        <v>3</v>
      </c>
      <c r="E1" s="103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8" t="s">
        <v>7</v>
      </c>
      <c r="M1" s="88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10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92" t="s">
        <v>9</v>
      </c>
    </row>
    <row r="2" spans="1:30" x14ac:dyDescent="0.25">
      <c r="A2" s="15" t="s">
        <v>65</v>
      </c>
      <c r="B2" s="15" t="s">
        <v>65</v>
      </c>
      <c r="C2" s="104" t="s">
        <v>17</v>
      </c>
      <c r="D2" s="104" t="s">
        <v>279</v>
      </c>
      <c r="E2" s="104" t="s">
        <v>18</v>
      </c>
      <c r="F2" s="15" t="s">
        <v>293</v>
      </c>
      <c r="G2" s="16"/>
      <c r="H2" s="51"/>
      <c r="I2" s="51"/>
      <c r="J2" s="16"/>
      <c r="K2" s="18" t="s">
        <v>51</v>
      </c>
      <c r="L2" s="19">
        <v>45352</v>
      </c>
      <c r="M2" s="19">
        <v>45355</v>
      </c>
      <c r="N2" s="18">
        <v>16</v>
      </c>
      <c r="O2" s="20" t="s">
        <v>66</v>
      </c>
      <c r="P2" s="21">
        <v>45352</v>
      </c>
      <c r="Q2" s="21">
        <f>WORKDAY.INTL(P2,1,1)</f>
        <v>45355</v>
      </c>
      <c r="R2" s="78">
        <f>NETWORKDAYS(P2, Q2) * 8</f>
        <v>16</v>
      </c>
      <c r="S2" s="22" t="s">
        <v>67</v>
      </c>
      <c r="T2" s="91">
        <v>45352</v>
      </c>
      <c r="U2" s="91">
        <f>WORKDAY.INTL(T2,2,1)</f>
        <v>45356</v>
      </c>
      <c r="V2" s="35">
        <f t="shared" ref="V2:V3" si="0">NETWORKDAYS(T2, U2) * 8</f>
        <v>24</v>
      </c>
      <c r="W2" s="25"/>
      <c r="X2" s="26"/>
      <c r="Y2" s="26"/>
      <c r="Z2" s="25"/>
      <c r="AA2" s="6" t="s">
        <v>68</v>
      </c>
      <c r="AB2" s="27">
        <v>45352</v>
      </c>
      <c r="AC2" s="27">
        <f>WORKDAY.INTL(AB2,1,1)</f>
        <v>45355</v>
      </c>
      <c r="AD2" s="93">
        <f>NETWORKDAYS(AB2, AC2) * 8</f>
        <v>16</v>
      </c>
    </row>
    <row r="3" spans="1:30" x14ac:dyDescent="0.25">
      <c r="A3" s="28" t="s">
        <v>65</v>
      </c>
      <c r="B3" s="28" t="s">
        <v>65</v>
      </c>
      <c r="C3" s="105" t="s">
        <v>17</v>
      </c>
      <c r="D3" s="105" t="s">
        <v>280</v>
      </c>
      <c r="E3" s="105" t="s">
        <v>18</v>
      </c>
      <c r="F3" s="28" t="s">
        <v>294</v>
      </c>
      <c r="G3" s="16"/>
      <c r="H3" s="51"/>
      <c r="I3" s="51"/>
      <c r="J3" s="16"/>
      <c r="K3" s="18" t="s">
        <v>51</v>
      </c>
      <c r="L3" s="19">
        <v>45356</v>
      </c>
      <c r="M3" s="19">
        <v>45357</v>
      </c>
      <c r="N3" s="18">
        <v>16</v>
      </c>
      <c r="O3" s="20" t="s">
        <v>66</v>
      </c>
      <c r="P3" s="21">
        <f>WORKDAY.INTL(Q2,1,1)</f>
        <v>45356</v>
      </c>
      <c r="Q3" s="21">
        <f t="shared" ref="Q3:Q7" si="1">WORKDAY.INTL(P3,1,1)</f>
        <v>45357</v>
      </c>
      <c r="R3" s="78">
        <f t="shared" ref="R3:R15" si="2">NETWORKDAYS(P3, Q3) * 8</f>
        <v>16</v>
      </c>
      <c r="S3" s="22" t="s">
        <v>67</v>
      </c>
      <c r="T3" s="91">
        <f t="shared" ref="T3:T4" si="3">WORKDAY.INTL(U2,1,1)</f>
        <v>45357</v>
      </c>
      <c r="U3" s="91">
        <f t="shared" ref="U3" si="4">WORKDAY.INTL(T3,5,1)</f>
        <v>45364</v>
      </c>
      <c r="V3" s="35">
        <f t="shared" si="0"/>
        <v>48</v>
      </c>
      <c r="W3" s="25"/>
      <c r="X3" s="26"/>
      <c r="Y3" s="26"/>
      <c r="Z3" s="25"/>
      <c r="AA3" s="6" t="s">
        <v>68</v>
      </c>
      <c r="AB3" s="27">
        <f>WORKDAY.INTL(AC2,1,1)</f>
        <v>45356</v>
      </c>
      <c r="AC3" s="27">
        <f t="shared" ref="AC3:AC7" si="5">WORKDAY.INTL(AB3,1,1)</f>
        <v>45357</v>
      </c>
      <c r="AD3" s="93">
        <f t="shared" ref="AD3:AD15" si="6">NETWORKDAYS(AB3, AC3) * 8</f>
        <v>16</v>
      </c>
    </row>
    <row r="4" spans="1:30" x14ac:dyDescent="0.25">
      <c r="A4" s="15" t="s">
        <v>65</v>
      </c>
      <c r="B4" s="15" t="s">
        <v>65</v>
      </c>
      <c r="C4" s="104" t="s">
        <v>17</v>
      </c>
      <c r="D4" s="104" t="s">
        <v>281</v>
      </c>
      <c r="E4" s="104" t="s">
        <v>18</v>
      </c>
      <c r="F4" s="15" t="s">
        <v>295</v>
      </c>
      <c r="G4" s="16"/>
      <c r="H4" s="51"/>
      <c r="I4" s="51"/>
      <c r="J4" s="16"/>
      <c r="K4" s="18" t="s">
        <v>51</v>
      </c>
      <c r="L4" s="19">
        <v>45358</v>
      </c>
      <c r="M4" s="19">
        <v>45359</v>
      </c>
      <c r="N4" s="18">
        <v>16</v>
      </c>
      <c r="O4" s="20" t="s">
        <v>66</v>
      </c>
      <c r="P4" s="21">
        <f t="shared" ref="P4:P15" si="7">WORKDAY.INTL(Q3,1,1)</f>
        <v>45358</v>
      </c>
      <c r="Q4" s="21">
        <f t="shared" si="1"/>
        <v>45359</v>
      </c>
      <c r="R4" s="78">
        <f t="shared" si="2"/>
        <v>16</v>
      </c>
      <c r="S4" s="22" t="s">
        <v>67</v>
      </c>
      <c r="T4" s="91">
        <f t="shared" si="3"/>
        <v>45365</v>
      </c>
      <c r="U4" s="91">
        <f>WORKDAY.INTL(T4,5,1)</f>
        <v>45372</v>
      </c>
      <c r="V4" s="35">
        <f>NETWORKDAYS(T4, U4) * 8</f>
        <v>48</v>
      </c>
      <c r="W4" s="25"/>
      <c r="X4" s="26"/>
      <c r="Y4" s="26"/>
      <c r="Z4" s="25"/>
      <c r="AA4" s="6" t="s">
        <v>68</v>
      </c>
      <c r="AB4" s="27">
        <f t="shared" ref="AB4:AB15" si="8">WORKDAY.INTL(AC3,1,1)</f>
        <v>45358</v>
      </c>
      <c r="AC4" s="27">
        <f t="shared" si="5"/>
        <v>45359</v>
      </c>
      <c r="AD4" s="93">
        <f t="shared" si="6"/>
        <v>16</v>
      </c>
    </row>
    <row r="5" spans="1:30" x14ac:dyDescent="0.25">
      <c r="A5" s="28" t="s">
        <v>65</v>
      </c>
      <c r="B5" s="28" t="s">
        <v>65</v>
      </c>
      <c r="C5" s="105" t="s">
        <v>17</v>
      </c>
      <c r="D5" s="105" t="s">
        <v>282</v>
      </c>
      <c r="E5" s="105" t="s">
        <v>18</v>
      </c>
      <c r="F5" s="28" t="s">
        <v>296</v>
      </c>
      <c r="G5" s="16"/>
      <c r="H5" s="51"/>
      <c r="I5" s="51"/>
      <c r="J5" s="16"/>
      <c r="K5" s="18" t="s">
        <v>51</v>
      </c>
      <c r="L5" s="19">
        <v>45362</v>
      </c>
      <c r="M5" s="19">
        <v>45363</v>
      </c>
      <c r="N5" s="18">
        <v>16</v>
      </c>
      <c r="O5" s="20" t="s">
        <v>66</v>
      </c>
      <c r="P5" s="21">
        <f t="shared" si="7"/>
        <v>45362</v>
      </c>
      <c r="Q5" s="21">
        <f t="shared" si="1"/>
        <v>45363</v>
      </c>
      <c r="R5" s="78">
        <f t="shared" si="2"/>
        <v>16</v>
      </c>
      <c r="S5" s="22" t="s">
        <v>67</v>
      </c>
      <c r="T5" s="91">
        <f>WORKDAY.INTL(U4,1,1)</f>
        <v>45373</v>
      </c>
      <c r="U5" s="91">
        <f>WORKDAY.INTL(T5,3,1)</f>
        <v>45378</v>
      </c>
      <c r="V5" s="35">
        <f t="shared" ref="V5:V8" si="9">NETWORKDAYS(T5, U5) * 8</f>
        <v>32</v>
      </c>
      <c r="W5" s="25"/>
      <c r="X5" s="26"/>
      <c r="Y5" s="26"/>
      <c r="Z5" s="25"/>
      <c r="AA5" s="6" t="s">
        <v>68</v>
      </c>
      <c r="AB5" s="27">
        <f t="shared" si="8"/>
        <v>45362</v>
      </c>
      <c r="AC5" s="27">
        <f t="shared" si="5"/>
        <v>45363</v>
      </c>
      <c r="AD5" s="93">
        <f t="shared" si="6"/>
        <v>16</v>
      </c>
    </row>
    <row r="6" spans="1:30" x14ac:dyDescent="0.25">
      <c r="A6" s="15" t="s">
        <v>65</v>
      </c>
      <c r="B6" s="15" t="s">
        <v>65</v>
      </c>
      <c r="C6" s="104" t="s">
        <v>17</v>
      </c>
      <c r="D6" s="104" t="s">
        <v>283</v>
      </c>
      <c r="E6" s="104" t="s">
        <v>18</v>
      </c>
      <c r="F6" s="15" t="s">
        <v>297</v>
      </c>
      <c r="G6" s="16"/>
      <c r="H6" s="51"/>
      <c r="I6" s="51"/>
      <c r="J6" s="16"/>
      <c r="K6" s="18" t="s">
        <v>51</v>
      </c>
      <c r="L6" s="19">
        <v>45364</v>
      </c>
      <c r="M6" s="19">
        <v>45365</v>
      </c>
      <c r="N6" s="18">
        <v>16</v>
      </c>
      <c r="O6" s="20" t="s">
        <v>66</v>
      </c>
      <c r="P6" s="21">
        <f t="shared" si="7"/>
        <v>45364</v>
      </c>
      <c r="Q6" s="21">
        <f t="shared" si="1"/>
        <v>45365</v>
      </c>
      <c r="R6" s="78">
        <f t="shared" si="2"/>
        <v>16</v>
      </c>
      <c r="S6" s="22" t="s">
        <v>67</v>
      </c>
      <c r="T6" s="91">
        <f t="shared" ref="T6" si="10">WORKDAY.INTL(U5,1,1)</f>
        <v>45379</v>
      </c>
      <c r="U6" s="91">
        <v>45379</v>
      </c>
      <c r="V6" s="35">
        <f t="shared" si="9"/>
        <v>8</v>
      </c>
      <c r="W6" s="25"/>
      <c r="X6" s="26"/>
      <c r="Y6" s="26"/>
      <c r="Z6" s="25"/>
      <c r="AA6" s="6" t="s">
        <v>68</v>
      </c>
      <c r="AB6" s="27">
        <f t="shared" si="8"/>
        <v>45364</v>
      </c>
      <c r="AC6" s="27">
        <f t="shared" si="5"/>
        <v>45365</v>
      </c>
      <c r="AD6" s="93">
        <f t="shared" si="6"/>
        <v>16</v>
      </c>
    </row>
    <row r="7" spans="1:30" x14ac:dyDescent="0.25">
      <c r="A7" s="28" t="s">
        <v>65</v>
      </c>
      <c r="B7" s="28" t="s">
        <v>65</v>
      </c>
      <c r="C7" s="105" t="s">
        <v>17</v>
      </c>
      <c r="D7" s="105" t="s">
        <v>284</v>
      </c>
      <c r="E7" s="104" t="s">
        <v>18</v>
      </c>
      <c r="F7" s="28" t="s">
        <v>298</v>
      </c>
      <c r="G7" s="16"/>
      <c r="H7" s="51"/>
      <c r="I7" s="51"/>
      <c r="J7" s="16"/>
      <c r="K7" s="18" t="s">
        <v>51</v>
      </c>
      <c r="L7" s="19">
        <v>45366</v>
      </c>
      <c r="M7" s="19">
        <v>45369</v>
      </c>
      <c r="N7" s="18">
        <v>16</v>
      </c>
      <c r="O7" s="20" t="s">
        <v>66</v>
      </c>
      <c r="P7" s="21">
        <f t="shared" si="7"/>
        <v>45366</v>
      </c>
      <c r="Q7" s="21">
        <f t="shared" si="1"/>
        <v>45369</v>
      </c>
      <c r="R7" s="78">
        <f t="shared" si="2"/>
        <v>16</v>
      </c>
      <c r="S7" s="22" t="s">
        <v>69</v>
      </c>
      <c r="T7" s="91">
        <v>45352</v>
      </c>
      <c r="U7" s="91">
        <f>WORKDAY.INTL(T7,2,1)</f>
        <v>45356</v>
      </c>
      <c r="V7" s="35">
        <f t="shared" si="9"/>
        <v>24</v>
      </c>
      <c r="W7" s="25"/>
      <c r="X7" s="26"/>
      <c r="Y7" s="26"/>
      <c r="Z7" s="25"/>
      <c r="AA7" s="6" t="s">
        <v>68</v>
      </c>
      <c r="AB7" s="27">
        <f t="shared" si="8"/>
        <v>45366</v>
      </c>
      <c r="AC7" s="27">
        <f t="shared" si="5"/>
        <v>45369</v>
      </c>
      <c r="AD7" s="93">
        <f t="shared" si="6"/>
        <v>16</v>
      </c>
    </row>
    <row r="8" spans="1:30" x14ac:dyDescent="0.25">
      <c r="A8" s="28" t="s">
        <v>65</v>
      </c>
      <c r="B8" s="28" t="s">
        <v>65</v>
      </c>
      <c r="C8" s="105" t="s">
        <v>178</v>
      </c>
      <c r="D8" s="104" t="s">
        <v>285</v>
      </c>
      <c r="E8" s="104" t="s">
        <v>18</v>
      </c>
      <c r="F8" s="15" t="s">
        <v>299</v>
      </c>
      <c r="G8" s="16"/>
      <c r="H8" s="51"/>
      <c r="I8" s="51"/>
      <c r="J8" s="16"/>
      <c r="K8" s="18" t="s">
        <v>51</v>
      </c>
      <c r="L8" s="19">
        <v>45370</v>
      </c>
      <c r="M8" s="19">
        <v>45370</v>
      </c>
      <c r="N8" s="18">
        <v>8</v>
      </c>
      <c r="O8" s="20" t="s">
        <v>66</v>
      </c>
      <c r="P8" s="21">
        <f t="shared" si="7"/>
        <v>45370</v>
      </c>
      <c r="Q8" s="21">
        <v>45370</v>
      </c>
      <c r="R8" s="78">
        <f t="shared" si="2"/>
        <v>8</v>
      </c>
      <c r="S8" s="22" t="s">
        <v>69</v>
      </c>
      <c r="T8" s="91">
        <f t="shared" ref="T8:T9" si="11">WORKDAY.INTL(U7,1,1)</f>
        <v>45357</v>
      </c>
      <c r="U8" s="91">
        <f t="shared" ref="U8" si="12">WORKDAY.INTL(T8,5,1)</f>
        <v>45364</v>
      </c>
      <c r="V8" s="35">
        <f t="shared" si="9"/>
        <v>48</v>
      </c>
      <c r="W8" s="25"/>
      <c r="X8" s="26"/>
      <c r="Y8" s="26"/>
      <c r="Z8" s="25"/>
      <c r="AA8" s="6" t="s">
        <v>68</v>
      </c>
      <c r="AB8" s="27">
        <f t="shared" si="8"/>
        <v>45370</v>
      </c>
      <c r="AC8" s="27">
        <v>45370</v>
      </c>
      <c r="AD8" s="93">
        <f t="shared" si="6"/>
        <v>8</v>
      </c>
    </row>
    <row r="9" spans="1:30" x14ac:dyDescent="0.25">
      <c r="A9" s="28" t="s">
        <v>65</v>
      </c>
      <c r="B9" s="28" t="s">
        <v>65</v>
      </c>
      <c r="C9" s="105" t="s">
        <v>179</v>
      </c>
      <c r="D9" s="105" t="s">
        <v>286</v>
      </c>
      <c r="E9" s="104" t="s">
        <v>18</v>
      </c>
      <c r="F9" s="28" t="s">
        <v>300</v>
      </c>
      <c r="G9" s="16"/>
      <c r="H9" s="51"/>
      <c r="I9" s="51"/>
      <c r="J9" s="16"/>
      <c r="K9" s="18" t="s">
        <v>51</v>
      </c>
      <c r="L9" s="19">
        <v>45371</v>
      </c>
      <c r="M9" s="19">
        <v>45371</v>
      </c>
      <c r="N9" s="18">
        <v>8</v>
      </c>
      <c r="O9" s="20" t="s">
        <v>66</v>
      </c>
      <c r="P9" s="21">
        <f t="shared" si="7"/>
        <v>45371</v>
      </c>
      <c r="Q9" s="21">
        <v>45371</v>
      </c>
      <c r="R9" s="78">
        <f t="shared" si="2"/>
        <v>8</v>
      </c>
      <c r="S9" s="22" t="s">
        <v>69</v>
      </c>
      <c r="T9" s="91">
        <f t="shared" si="11"/>
        <v>45365</v>
      </c>
      <c r="U9" s="91">
        <f>WORKDAY.INTL(T9,5,1)</f>
        <v>45372</v>
      </c>
      <c r="V9" s="35">
        <f>NETWORKDAYS(T9, U9) * 8</f>
        <v>48</v>
      </c>
      <c r="W9" s="25"/>
      <c r="X9" s="26"/>
      <c r="Y9" s="26"/>
      <c r="Z9" s="25"/>
      <c r="AA9" s="6" t="s">
        <v>68</v>
      </c>
      <c r="AB9" s="27">
        <f t="shared" si="8"/>
        <v>45371</v>
      </c>
      <c r="AC9" s="27">
        <v>45371</v>
      </c>
      <c r="AD9" s="93">
        <f t="shared" si="6"/>
        <v>8</v>
      </c>
    </row>
    <row r="10" spans="1:30" x14ac:dyDescent="0.25">
      <c r="A10" s="28" t="s">
        <v>65</v>
      </c>
      <c r="B10" s="28" t="s">
        <v>65</v>
      </c>
      <c r="C10" s="105" t="s">
        <v>180</v>
      </c>
      <c r="D10" s="104" t="s">
        <v>287</v>
      </c>
      <c r="E10" s="104" t="s">
        <v>18</v>
      </c>
      <c r="F10" s="15" t="s">
        <v>301</v>
      </c>
      <c r="G10" s="16"/>
      <c r="H10" s="51"/>
      <c r="I10" s="51"/>
      <c r="J10" s="16"/>
      <c r="K10" s="18" t="s">
        <v>51</v>
      </c>
      <c r="L10" s="19">
        <v>45372</v>
      </c>
      <c r="M10" s="19">
        <v>45372</v>
      </c>
      <c r="N10" s="18">
        <v>8</v>
      </c>
      <c r="O10" s="20" t="s">
        <v>66</v>
      </c>
      <c r="P10" s="21">
        <f t="shared" si="7"/>
        <v>45372</v>
      </c>
      <c r="Q10" s="21">
        <v>45372</v>
      </c>
      <c r="R10" s="78">
        <f t="shared" si="2"/>
        <v>8</v>
      </c>
      <c r="S10" s="22" t="s">
        <v>69</v>
      </c>
      <c r="T10" s="91">
        <f>WORKDAY.INTL(U9,1,1)</f>
        <v>45373</v>
      </c>
      <c r="U10" s="91">
        <f>WORKDAY.INTL(T10,4,1)</f>
        <v>45379</v>
      </c>
      <c r="V10" s="35">
        <f t="shared" ref="V10" si="13">NETWORKDAYS(T10, U10) * 8</f>
        <v>40</v>
      </c>
      <c r="W10" s="25"/>
      <c r="X10" s="26"/>
      <c r="Y10" s="26"/>
      <c r="Z10" s="25"/>
      <c r="AA10" s="6" t="s">
        <v>68</v>
      </c>
      <c r="AB10" s="27">
        <f t="shared" si="8"/>
        <v>45372</v>
      </c>
      <c r="AC10" s="27">
        <v>45372</v>
      </c>
      <c r="AD10" s="93">
        <f t="shared" si="6"/>
        <v>8</v>
      </c>
    </row>
    <row r="11" spans="1:30" x14ac:dyDescent="0.25">
      <c r="A11" s="28" t="s">
        <v>65</v>
      </c>
      <c r="B11" s="28" t="s">
        <v>65</v>
      </c>
      <c r="C11" s="105" t="s">
        <v>181</v>
      </c>
      <c r="D11" s="105" t="s">
        <v>288</v>
      </c>
      <c r="E11" s="104" t="s">
        <v>18</v>
      </c>
      <c r="F11" s="28" t="s">
        <v>302</v>
      </c>
      <c r="G11" s="16"/>
      <c r="H11" s="51"/>
      <c r="I11" s="51"/>
      <c r="J11" s="16"/>
      <c r="K11" s="18" t="s">
        <v>51</v>
      </c>
      <c r="L11" s="19">
        <v>45373</v>
      </c>
      <c r="M11" s="19">
        <v>45373</v>
      </c>
      <c r="N11" s="18">
        <v>8</v>
      </c>
      <c r="O11" s="20" t="s">
        <v>66</v>
      </c>
      <c r="P11" s="21">
        <f t="shared" si="7"/>
        <v>45373</v>
      </c>
      <c r="Q11" s="21">
        <v>45373</v>
      </c>
      <c r="R11" s="78">
        <f t="shared" si="2"/>
        <v>8</v>
      </c>
      <c r="S11" s="35" t="s">
        <v>70</v>
      </c>
      <c r="T11" s="91">
        <v>45352</v>
      </c>
      <c r="U11" s="91">
        <f>WORKDAY.INTL(T11,2,1)</f>
        <v>45356</v>
      </c>
      <c r="V11" s="35">
        <f t="shared" ref="V11:V12" si="14">NETWORKDAYS(T11, U11) * 8</f>
        <v>24</v>
      </c>
      <c r="W11" s="25"/>
      <c r="X11" s="26"/>
      <c r="Y11" s="26"/>
      <c r="Z11" s="25"/>
      <c r="AA11" s="6" t="s">
        <v>68</v>
      </c>
      <c r="AB11" s="27">
        <f t="shared" si="8"/>
        <v>45373</v>
      </c>
      <c r="AC11" s="27">
        <v>45373</v>
      </c>
      <c r="AD11" s="93">
        <f t="shared" si="6"/>
        <v>8</v>
      </c>
    </row>
    <row r="12" spans="1:30" x14ac:dyDescent="0.25">
      <c r="A12" s="28" t="s">
        <v>65</v>
      </c>
      <c r="B12" s="28" t="s">
        <v>65</v>
      </c>
      <c r="C12" s="105" t="s">
        <v>182</v>
      </c>
      <c r="D12" s="104" t="s">
        <v>289</v>
      </c>
      <c r="E12" s="104" t="s">
        <v>18</v>
      </c>
      <c r="F12" s="15" t="s">
        <v>303</v>
      </c>
      <c r="G12" s="16"/>
      <c r="H12" s="51"/>
      <c r="I12" s="51"/>
      <c r="J12" s="16"/>
      <c r="K12" s="18" t="s">
        <v>51</v>
      </c>
      <c r="L12" s="19">
        <v>45376</v>
      </c>
      <c r="M12" s="19">
        <v>45376</v>
      </c>
      <c r="N12" s="18">
        <v>8</v>
      </c>
      <c r="O12" s="20" t="s">
        <v>66</v>
      </c>
      <c r="P12" s="21">
        <f t="shared" si="7"/>
        <v>45376</v>
      </c>
      <c r="Q12" s="21">
        <v>45376</v>
      </c>
      <c r="R12" s="78">
        <f t="shared" si="2"/>
        <v>8</v>
      </c>
      <c r="S12" s="35" t="s">
        <v>70</v>
      </c>
      <c r="T12" s="91">
        <f t="shared" ref="T12:T13" si="15">WORKDAY.INTL(U11,1,1)</f>
        <v>45357</v>
      </c>
      <c r="U12" s="91">
        <f t="shared" ref="U12" si="16">WORKDAY.INTL(T12,5,1)</f>
        <v>45364</v>
      </c>
      <c r="V12" s="35">
        <f t="shared" si="14"/>
        <v>48</v>
      </c>
      <c r="W12" s="25"/>
      <c r="X12" s="26"/>
      <c r="Y12" s="26"/>
      <c r="Z12" s="25"/>
      <c r="AA12" s="6" t="s">
        <v>68</v>
      </c>
      <c r="AB12" s="27">
        <f t="shared" si="8"/>
        <v>45376</v>
      </c>
      <c r="AC12" s="27">
        <v>45376</v>
      </c>
      <c r="AD12" s="93">
        <f t="shared" si="6"/>
        <v>8</v>
      </c>
    </row>
    <row r="13" spans="1:30" x14ac:dyDescent="0.25">
      <c r="A13" s="28" t="s">
        <v>65</v>
      </c>
      <c r="B13" s="28" t="s">
        <v>65</v>
      </c>
      <c r="C13" s="105" t="s">
        <v>183</v>
      </c>
      <c r="D13" s="105" t="s">
        <v>290</v>
      </c>
      <c r="E13" s="104" t="s">
        <v>18</v>
      </c>
      <c r="F13" s="28" t="s">
        <v>304</v>
      </c>
      <c r="G13" s="16"/>
      <c r="H13" s="51"/>
      <c r="I13" s="51"/>
      <c r="J13" s="16"/>
      <c r="K13" s="18" t="s">
        <v>51</v>
      </c>
      <c r="L13" s="19">
        <v>45377</v>
      </c>
      <c r="M13" s="19">
        <v>45377</v>
      </c>
      <c r="N13" s="18">
        <v>8</v>
      </c>
      <c r="O13" s="20" t="s">
        <v>66</v>
      </c>
      <c r="P13" s="21">
        <f t="shared" si="7"/>
        <v>45377</v>
      </c>
      <c r="Q13" s="21">
        <v>45377</v>
      </c>
      <c r="R13" s="78">
        <f t="shared" si="2"/>
        <v>8</v>
      </c>
      <c r="S13" s="35" t="s">
        <v>70</v>
      </c>
      <c r="T13" s="91">
        <f t="shared" si="15"/>
        <v>45365</v>
      </c>
      <c r="U13" s="91">
        <f>WORKDAY.INTL(T13,5,1)</f>
        <v>45372</v>
      </c>
      <c r="V13" s="35">
        <f>NETWORKDAYS(T13, U13) * 8</f>
        <v>48</v>
      </c>
      <c r="W13" s="25"/>
      <c r="X13" s="26"/>
      <c r="Y13" s="26"/>
      <c r="Z13" s="25"/>
      <c r="AA13" s="6" t="s">
        <v>68</v>
      </c>
      <c r="AB13" s="27">
        <f t="shared" si="8"/>
        <v>45377</v>
      </c>
      <c r="AC13" s="27">
        <v>45377</v>
      </c>
      <c r="AD13" s="93">
        <f t="shared" si="6"/>
        <v>8</v>
      </c>
    </row>
    <row r="14" spans="1:30" x14ac:dyDescent="0.25">
      <c r="A14" s="28" t="s">
        <v>65</v>
      </c>
      <c r="B14" s="28" t="s">
        <v>65</v>
      </c>
      <c r="C14" s="105" t="s">
        <v>184</v>
      </c>
      <c r="D14" s="104" t="s">
        <v>291</v>
      </c>
      <c r="E14" s="104" t="s">
        <v>18</v>
      </c>
      <c r="F14" s="15" t="s">
        <v>305</v>
      </c>
      <c r="G14" s="16"/>
      <c r="H14" s="51"/>
      <c r="I14" s="51"/>
      <c r="J14" s="16"/>
      <c r="K14" s="18" t="s">
        <v>51</v>
      </c>
      <c r="L14" s="19">
        <v>45378</v>
      </c>
      <c r="M14" s="19">
        <v>45378</v>
      </c>
      <c r="N14" s="18">
        <v>8</v>
      </c>
      <c r="O14" s="20" t="s">
        <v>66</v>
      </c>
      <c r="P14" s="21">
        <f t="shared" si="7"/>
        <v>45378</v>
      </c>
      <c r="Q14" s="21">
        <v>45378</v>
      </c>
      <c r="R14" s="78">
        <f t="shared" si="2"/>
        <v>8</v>
      </c>
      <c r="S14" s="35" t="s">
        <v>70</v>
      </c>
      <c r="T14" s="91">
        <f>WORKDAY.INTL(U13,1,1)</f>
        <v>45373</v>
      </c>
      <c r="U14" s="91">
        <f>WORKDAY.INTL(T14,3,1)</f>
        <v>45378</v>
      </c>
      <c r="V14" s="35">
        <f t="shared" ref="V14:V15" si="17">NETWORKDAYS(T14, U14) * 8</f>
        <v>32</v>
      </c>
      <c r="W14" s="25"/>
      <c r="X14" s="26"/>
      <c r="Y14" s="26"/>
      <c r="Z14" s="25"/>
      <c r="AA14" s="6" t="s">
        <v>68</v>
      </c>
      <c r="AB14" s="27">
        <f t="shared" si="8"/>
        <v>45378</v>
      </c>
      <c r="AC14" s="27">
        <v>45378</v>
      </c>
      <c r="AD14" s="93">
        <f t="shared" si="6"/>
        <v>8</v>
      </c>
    </row>
    <row r="15" spans="1:30" x14ac:dyDescent="0.25">
      <c r="A15" s="28" t="s">
        <v>65</v>
      </c>
      <c r="B15" s="28" t="s">
        <v>65</v>
      </c>
      <c r="C15" s="105" t="s">
        <v>185</v>
      </c>
      <c r="D15" s="105" t="s">
        <v>292</v>
      </c>
      <c r="E15" s="104" t="s">
        <v>18</v>
      </c>
      <c r="F15" s="28" t="s">
        <v>306</v>
      </c>
      <c r="G15" s="16"/>
      <c r="H15" s="51"/>
      <c r="I15" s="51"/>
      <c r="J15" s="16"/>
      <c r="K15" s="18" t="s">
        <v>51</v>
      </c>
      <c r="L15" s="19">
        <v>45379</v>
      </c>
      <c r="M15" s="19">
        <v>45379</v>
      </c>
      <c r="N15" s="18">
        <v>8</v>
      </c>
      <c r="O15" s="20" t="s">
        <v>66</v>
      </c>
      <c r="P15" s="21">
        <f t="shared" si="7"/>
        <v>45379</v>
      </c>
      <c r="Q15" s="21">
        <v>45379</v>
      </c>
      <c r="R15" s="78">
        <f t="shared" si="2"/>
        <v>8</v>
      </c>
      <c r="S15" s="35" t="s">
        <v>70</v>
      </c>
      <c r="T15" s="91">
        <f t="shared" ref="T15" si="18">WORKDAY.INTL(U14,1,1)</f>
        <v>45379</v>
      </c>
      <c r="U15" s="91">
        <v>45379</v>
      </c>
      <c r="V15" s="35">
        <f t="shared" si="17"/>
        <v>8</v>
      </c>
      <c r="W15" s="25"/>
      <c r="X15" s="26"/>
      <c r="Y15" s="26"/>
      <c r="Z15" s="25"/>
      <c r="AA15" s="6" t="s">
        <v>68</v>
      </c>
      <c r="AB15" s="27">
        <f t="shared" si="8"/>
        <v>45379</v>
      </c>
      <c r="AC15" s="27">
        <v>45379</v>
      </c>
      <c r="AD15" s="93">
        <f t="shared" si="6"/>
        <v>8</v>
      </c>
    </row>
    <row r="16" spans="1:30" x14ac:dyDescent="0.25">
      <c r="A16" s="28"/>
      <c r="B16" s="28"/>
      <c r="C16" s="105"/>
      <c r="D16" s="104"/>
      <c r="E16" s="104"/>
      <c r="F16" s="15"/>
      <c r="G16" s="29"/>
      <c r="H16" s="53"/>
      <c r="I16" s="53"/>
      <c r="J16" s="29"/>
      <c r="K16" s="18"/>
      <c r="L16" s="19"/>
      <c r="M16" s="19"/>
      <c r="N16" s="18"/>
      <c r="O16" s="20"/>
      <c r="P16" s="21"/>
      <c r="Q16" s="21"/>
      <c r="R16" s="33"/>
      <c r="S16" s="35"/>
      <c r="T16" s="52"/>
      <c r="U16" s="52"/>
      <c r="V16" s="24"/>
      <c r="W16" s="25"/>
      <c r="X16" s="37"/>
      <c r="Y16" s="37"/>
      <c r="Z16" s="36"/>
      <c r="AA16" s="6"/>
      <c r="AB16" s="27"/>
      <c r="AC16" s="27"/>
      <c r="AD16" s="94"/>
    </row>
    <row r="17" spans="1:31" x14ac:dyDescent="0.25">
      <c r="A17" s="15"/>
      <c r="B17" s="15"/>
      <c r="C17" s="104"/>
      <c r="D17" s="105"/>
      <c r="E17" s="105"/>
      <c r="F17" s="28"/>
      <c r="G17" s="29"/>
      <c r="H17" s="53"/>
      <c r="I17" s="53"/>
      <c r="J17" s="29"/>
      <c r="K17" s="18"/>
      <c r="L17" s="19"/>
      <c r="M17" s="19"/>
      <c r="N17" s="18">
        <f>SUM(N2:N16)</f>
        <v>160</v>
      </c>
      <c r="O17" s="20"/>
      <c r="P17" s="21"/>
      <c r="Q17" s="21"/>
      <c r="R17" s="33">
        <f>SUM(R2:R16)</f>
        <v>160</v>
      </c>
      <c r="S17" s="22"/>
      <c r="T17" s="52"/>
      <c r="U17" s="52"/>
      <c r="V17" s="24">
        <f>SUM(V2:V16)</f>
        <v>480</v>
      </c>
      <c r="W17" s="25"/>
      <c r="X17" s="37"/>
      <c r="Y17" s="37"/>
      <c r="Z17" s="36"/>
      <c r="AA17" s="6"/>
      <c r="AB17" s="27"/>
      <c r="AC17" s="27"/>
      <c r="AD17" s="94">
        <f>SUM(AD2:AD16)</f>
        <v>160</v>
      </c>
      <c r="AE17" s="1">
        <f>SUM(G17:AD17)</f>
        <v>960</v>
      </c>
    </row>
    <row r="18" spans="1:31" x14ac:dyDescent="0.25">
      <c r="A18" s="28"/>
      <c r="B18" s="28"/>
      <c r="C18" s="105"/>
      <c r="D18" s="104"/>
      <c r="E18" s="104"/>
      <c r="F18" s="15"/>
      <c r="G18" s="29"/>
      <c r="H18" s="53"/>
      <c r="I18" s="53"/>
      <c r="J18" s="29"/>
      <c r="K18" s="18"/>
      <c r="L18" s="19"/>
      <c r="M18" s="19"/>
      <c r="N18" s="31"/>
      <c r="O18" s="33"/>
      <c r="P18" s="21"/>
      <c r="Q18" s="21"/>
      <c r="R18" s="33"/>
      <c r="S18" s="22"/>
      <c r="T18" s="52"/>
      <c r="U18" s="52"/>
      <c r="V18" s="24"/>
      <c r="W18" s="25"/>
      <c r="X18" s="37"/>
      <c r="Y18" s="37"/>
      <c r="Z18" s="36"/>
      <c r="AA18" s="6"/>
      <c r="AB18" s="27"/>
      <c r="AC18" s="27"/>
      <c r="AD18" s="94"/>
    </row>
    <row r="19" spans="1:31" x14ac:dyDescent="0.25">
      <c r="A19" s="28"/>
      <c r="B19" s="28"/>
      <c r="C19" s="105"/>
      <c r="D19" s="105"/>
      <c r="E19" s="105"/>
      <c r="F19" s="28"/>
      <c r="G19" s="29"/>
      <c r="H19" s="53"/>
      <c r="I19" s="53"/>
      <c r="J19" s="29"/>
      <c r="K19" s="18"/>
      <c r="L19" s="19"/>
      <c r="M19" s="19"/>
      <c r="N19" s="31"/>
      <c r="O19" s="20"/>
      <c r="P19" s="21"/>
      <c r="Q19" s="21"/>
      <c r="R19" s="33"/>
      <c r="S19" s="22"/>
      <c r="T19" s="52"/>
      <c r="U19" s="52"/>
      <c r="V19" s="24"/>
      <c r="W19" s="25"/>
      <c r="X19" s="37"/>
      <c r="Y19" s="37"/>
      <c r="Z19" s="36"/>
      <c r="AA19" s="6"/>
      <c r="AB19" s="27"/>
      <c r="AC19" s="27"/>
      <c r="AD19" s="94"/>
    </row>
    <row r="20" spans="1:31" x14ac:dyDescent="0.25">
      <c r="A20" s="15"/>
      <c r="B20" s="15"/>
      <c r="C20" s="104"/>
      <c r="D20" s="104"/>
      <c r="E20" s="104"/>
      <c r="F20" s="15"/>
      <c r="G20" s="29"/>
      <c r="H20" s="53"/>
      <c r="I20" s="53"/>
      <c r="J20" s="29"/>
      <c r="K20" s="18"/>
      <c r="L20" s="19"/>
      <c r="M20" s="19"/>
      <c r="N20" s="31"/>
      <c r="O20" s="33"/>
      <c r="P20" s="21"/>
      <c r="Q20" s="21"/>
      <c r="R20" s="33"/>
      <c r="S20" s="22"/>
      <c r="T20" s="52"/>
      <c r="U20" s="52"/>
      <c r="V20" s="24"/>
      <c r="W20" s="25"/>
      <c r="X20" s="37"/>
      <c r="Y20" s="37"/>
      <c r="Z20" s="36"/>
      <c r="AA20" s="6"/>
      <c r="AB20" s="27"/>
      <c r="AC20" s="27"/>
      <c r="AD20" s="94"/>
      <c r="AE20" s="1">
        <f>AE17+'Fundos FIDC'!AE18+'Fundos Backoffice'!AE7+Escrituração!AE18+Banking!AE5+'Corporate Frontoffice'!AE24+'Corporate Backoffice'!AE34+Investidor!AE14</f>
        <v>6328</v>
      </c>
    </row>
    <row r="21" spans="1:31" x14ac:dyDescent="0.25">
      <c r="A21" s="28"/>
      <c r="B21" s="28"/>
      <c r="C21" s="105"/>
      <c r="D21" s="105"/>
      <c r="E21" s="105"/>
      <c r="F21" s="28"/>
      <c r="G21" s="29"/>
      <c r="H21" s="53"/>
      <c r="I21" s="53"/>
      <c r="J21" s="29"/>
      <c r="K21" s="18"/>
      <c r="L21" s="19"/>
      <c r="M21" s="19"/>
      <c r="N21" s="31"/>
      <c r="O21" s="33"/>
      <c r="P21" s="21"/>
      <c r="Q21" s="21"/>
      <c r="R21" s="33"/>
      <c r="S21" s="22"/>
      <c r="T21" s="52"/>
      <c r="U21" s="52"/>
      <c r="V21" s="24"/>
      <c r="W21" s="25"/>
      <c r="X21" s="37"/>
      <c r="Y21" s="37"/>
      <c r="Z21" s="36"/>
      <c r="AA21" s="6"/>
      <c r="AB21" s="27"/>
      <c r="AC21" s="27"/>
      <c r="AD21" s="94"/>
    </row>
    <row r="22" spans="1:31" x14ac:dyDescent="0.25">
      <c r="A22" s="28"/>
      <c r="B22" s="28"/>
      <c r="C22" s="105"/>
      <c r="D22" s="104"/>
      <c r="E22" s="104"/>
      <c r="F22" s="15"/>
      <c r="G22" s="29"/>
      <c r="H22" s="53"/>
      <c r="I22" s="53"/>
      <c r="J22" s="29"/>
      <c r="K22" s="18"/>
      <c r="L22" s="19"/>
      <c r="M22" s="19"/>
      <c r="N22" s="31"/>
      <c r="O22" s="33"/>
      <c r="P22" s="21"/>
      <c r="Q22" s="21"/>
      <c r="R22" s="33"/>
      <c r="S22" s="22"/>
      <c r="T22" s="52"/>
      <c r="U22" s="52"/>
      <c r="V22" s="24"/>
      <c r="W22" s="25"/>
      <c r="X22" s="37"/>
      <c r="Y22" s="37"/>
      <c r="Z22" s="36"/>
      <c r="AA22" s="6"/>
      <c r="AB22" s="27"/>
      <c r="AC22" s="27"/>
      <c r="AD22" s="94"/>
    </row>
    <row r="23" spans="1:31" x14ac:dyDescent="0.25">
      <c r="A23" s="28"/>
      <c r="B23" s="28"/>
      <c r="C23" s="105"/>
      <c r="D23" s="105"/>
      <c r="E23" s="105"/>
      <c r="F23" s="28"/>
      <c r="G23" s="29"/>
      <c r="H23" s="53"/>
      <c r="I23" s="53"/>
      <c r="J23" s="29"/>
      <c r="K23" s="18"/>
      <c r="L23" s="19"/>
      <c r="M23" s="19"/>
      <c r="N23" s="31"/>
      <c r="O23" s="33"/>
      <c r="P23" s="34"/>
      <c r="Q23" s="34"/>
      <c r="R23" s="33"/>
      <c r="S23" s="22"/>
      <c r="T23" s="52"/>
      <c r="U23" s="52"/>
      <c r="V23" s="24"/>
      <c r="W23" s="25"/>
      <c r="X23" s="37"/>
      <c r="Y23" s="37"/>
      <c r="Z23" s="36"/>
      <c r="AA23" s="6"/>
      <c r="AB23" s="27"/>
      <c r="AC23" s="27"/>
      <c r="AD23" s="94"/>
    </row>
    <row r="24" spans="1:31" x14ac:dyDescent="0.25">
      <c r="A24" s="28"/>
      <c r="B24" s="28"/>
      <c r="C24" s="105"/>
      <c r="D24" s="104"/>
      <c r="E24" s="104"/>
      <c r="F24" s="15"/>
      <c r="G24" s="29"/>
      <c r="H24" s="53"/>
      <c r="I24" s="53"/>
      <c r="J24" s="29"/>
      <c r="K24" s="18"/>
      <c r="L24" s="19"/>
      <c r="M24" s="19"/>
      <c r="N24" s="31"/>
      <c r="O24" s="20"/>
      <c r="P24" s="34"/>
      <c r="Q24" s="34"/>
      <c r="R24" s="33"/>
      <c r="S24" s="22"/>
      <c r="T24" s="52"/>
      <c r="U24" s="52"/>
      <c r="V24" s="24"/>
      <c r="W24" s="25"/>
      <c r="X24" s="37"/>
      <c r="Y24" s="37"/>
      <c r="Z24" s="36"/>
      <c r="AA24" s="6"/>
      <c r="AB24" s="27"/>
      <c r="AC24" s="27"/>
      <c r="AD24" s="94"/>
    </row>
    <row r="25" spans="1:31" x14ac:dyDescent="0.25">
      <c r="A25" s="15"/>
      <c r="B25" s="15"/>
      <c r="C25" s="104"/>
      <c r="D25" s="105"/>
      <c r="E25" s="105"/>
      <c r="F25" s="28"/>
      <c r="G25" s="29"/>
      <c r="H25" s="53"/>
      <c r="I25" s="53"/>
      <c r="J25" s="29"/>
      <c r="K25" s="18"/>
      <c r="L25" s="19"/>
      <c r="M25" s="19"/>
      <c r="N25" s="31"/>
      <c r="O25" s="33"/>
      <c r="P25" s="34"/>
      <c r="Q25" s="34"/>
      <c r="R25" s="33"/>
      <c r="S25" s="35"/>
      <c r="T25" s="52"/>
      <c r="U25" s="52"/>
      <c r="V25" s="24"/>
      <c r="W25" s="25"/>
      <c r="X25" s="37"/>
      <c r="Y25" s="37"/>
      <c r="Z25" s="36"/>
      <c r="AA25" s="6"/>
      <c r="AB25" s="27"/>
      <c r="AC25" s="27"/>
      <c r="AD25" s="94"/>
    </row>
    <row r="26" spans="1:31" x14ac:dyDescent="0.25">
      <c r="A26" s="28"/>
      <c r="B26" s="28"/>
      <c r="C26" s="105"/>
      <c r="D26" s="104"/>
      <c r="E26" s="104"/>
      <c r="F26" s="15"/>
      <c r="G26" s="29"/>
      <c r="H26" s="53"/>
      <c r="I26" s="53"/>
      <c r="J26" s="29"/>
      <c r="K26" s="18"/>
      <c r="L26" s="19"/>
      <c r="M26" s="19"/>
      <c r="N26" s="31"/>
      <c r="O26" s="33"/>
      <c r="P26" s="34"/>
      <c r="Q26" s="34"/>
      <c r="R26" s="33"/>
      <c r="S26" s="35"/>
      <c r="T26" s="52"/>
      <c r="U26" s="52"/>
      <c r="V26" s="24"/>
      <c r="W26" s="25"/>
      <c r="X26" s="37"/>
      <c r="Y26" s="37"/>
      <c r="Z26" s="36"/>
      <c r="AA26" s="6"/>
      <c r="AB26" s="27"/>
      <c r="AC26" s="27"/>
      <c r="AD26" s="94"/>
    </row>
    <row r="27" spans="1:31" x14ac:dyDescent="0.25">
      <c r="A27" s="28"/>
      <c r="B27" s="28"/>
      <c r="C27" s="105"/>
      <c r="D27" s="105"/>
      <c r="E27" s="105"/>
      <c r="F27" s="28"/>
      <c r="G27" s="29"/>
      <c r="H27" s="53"/>
      <c r="I27" s="53"/>
      <c r="J27" s="29"/>
      <c r="K27" s="18"/>
      <c r="L27" s="19"/>
      <c r="M27" s="19"/>
      <c r="N27" s="31"/>
      <c r="O27" s="33"/>
      <c r="P27" s="34"/>
      <c r="Q27" s="34"/>
      <c r="R27" s="33"/>
      <c r="S27" s="35"/>
      <c r="T27" s="52"/>
      <c r="U27" s="52"/>
      <c r="V27" s="24"/>
      <c r="W27" s="25"/>
      <c r="X27" s="37"/>
      <c r="Y27" s="37"/>
      <c r="Z27" s="36"/>
      <c r="AA27" s="6"/>
      <c r="AB27" s="27"/>
      <c r="AC27" s="27"/>
      <c r="AD27" s="94"/>
    </row>
    <row r="28" spans="1:31" x14ac:dyDescent="0.25">
      <c r="A28" s="28"/>
      <c r="B28" s="28"/>
      <c r="C28" s="105"/>
      <c r="D28" s="104"/>
      <c r="E28" s="104"/>
      <c r="F28" s="15"/>
      <c r="G28" s="29"/>
      <c r="H28" s="53"/>
      <c r="I28" s="53"/>
      <c r="J28" s="29"/>
      <c r="K28" s="18"/>
      <c r="L28" s="19"/>
      <c r="M28" s="19"/>
      <c r="N28" s="31"/>
      <c r="O28" s="33"/>
      <c r="P28" s="34"/>
      <c r="Q28" s="34"/>
      <c r="R28" s="33"/>
      <c r="S28" s="35"/>
      <c r="T28" s="52"/>
      <c r="U28" s="52"/>
      <c r="V28" s="24"/>
      <c r="W28" s="25"/>
      <c r="X28" s="37"/>
      <c r="Y28" s="37"/>
      <c r="Z28" s="36"/>
      <c r="AA28" s="6"/>
      <c r="AB28" s="27"/>
      <c r="AC28" s="27"/>
      <c r="AD28" s="94"/>
    </row>
    <row r="29" spans="1:31" x14ac:dyDescent="0.25">
      <c r="A29" s="28"/>
      <c r="B29" s="28"/>
      <c r="C29" s="105"/>
      <c r="D29" s="105"/>
      <c r="E29" s="105"/>
      <c r="F29" s="28"/>
      <c r="G29" s="29"/>
      <c r="H29" s="53"/>
      <c r="I29" s="53"/>
      <c r="J29" s="29"/>
      <c r="K29" s="18"/>
      <c r="L29" s="19"/>
      <c r="M29" s="19"/>
      <c r="N29" s="31"/>
      <c r="O29" s="33"/>
      <c r="P29" s="34"/>
      <c r="Q29" s="34"/>
      <c r="R29" s="33"/>
      <c r="S29" s="35"/>
      <c r="T29" s="52"/>
      <c r="U29" s="52"/>
      <c r="V29" s="24"/>
      <c r="W29" s="25"/>
      <c r="X29" s="37"/>
      <c r="Y29" s="37"/>
      <c r="Z29" s="36"/>
      <c r="AA29" s="6"/>
      <c r="AB29" s="27"/>
      <c r="AC29" s="27"/>
      <c r="AD29" s="94"/>
    </row>
    <row r="30" spans="1:31" x14ac:dyDescent="0.25">
      <c r="A30" s="15"/>
      <c r="B30" s="15"/>
      <c r="C30" s="104"/>
      <c r="D30" s="104"/>
      <c r="E30" s="104"/>
      <c r="F30" s="15"/>
      <c r="G30" s="29"/>
      <c r="H30" s="53"/>
      <c r="I30" s="53"/>
      <c r="J30" s="29"/>
      <c r="K30" s="18"/>
      <c r="L30" s="19"/>
      <c r="M30" s="19"/>
      <c r="N30" s="31"/>
      <c r="O30" s="33"/>
      <c r="P30" s="34"/>
      <c r="Q30" s="34"/>
      <c r="R30" s="33"/>
      <c r="S30" s="35"/>
      <c r="T30" s="52"/>
      <c r="U30" s="52"/>
      <c r="V30" s="24"/>
      <c r="W30" s="25"/>
      <c r="X30" s="37"/>
      <c r="Y30" s="37"/>
      <c r="Z30" s="36"/>
      <c r="AA30" s="6"/>
      <c r="AB30" s="27"/>
      <c r="AC30" s="27"/>
      <c r="AD30" s="94"/>
    </row>
    <row r="31" spans="1:31" x14ac:dyDescent="0.25">
      <c r="A31" s="28"/>
      <c r="B31" s="28"/>
      <c r="C31" s="105"/>
      <c r="D31" s="105"/>
      <c r="E31" s="105"/>
      <c r="F31" s="28"/>
      <c r="G31" s="29"/>
      <c r="H31" s="53"/>
      <c r="I31" s="53"/>
      <c r="J31" s="29"/>
      <c r="K31" s="18"/>
      <c r="L31" s="19"/>
      <c r="M31" s="19"/>
      <c r="N31" s="31"/>
      <c r="O31" s="33"/>
      <c r="P31" s="34"/>
      <c r="Q31" s="34"/>
      <c r="R31" s="33"/>
      <c r="S31" s="35"/>
      <c r="T31" s="52"/>
      <c r="U31" s="52"/>
      <c r="V31" s="24"/>
      <c r="W31" s="25"/>
      <c r="X31" s="37"/>
      <c r="Y31" s="37"/>
      <c r="Z31" s="36"/>
      <c r="AA31" s="6"/>
      <c r="AB31" s="27"/>
      <c r="AC31" s="27"/>
      <c r="AD31" s="94"/>
    </row>
    <row r="32" spans="1:31" x14ac:dyDescent="0.25">
      <c r="A32" s="28"/>
      <c r="B32" s="28"/>
      <c r="C32" s="105"/>
      <c r="D32" s="104"/>
      <c r="E32" s="104"/>
      <c r="F32" s="15"/>
      <c r="G32" s="29"/>
      <c r="H32" s="53"/>
      <c r="I32" s="53"/>
      <c r="J32" s="29"/>
      <c r="K32" s="18"/>
      <c r="L32" s="19"/>
      <c r="M32" s="19"/>
      <c r="N32" s="31"/>
      <c r="O32" s="33"/>
      <c r="P32" s="34"/>
      <c r="Q32" s="34"/>
      <c r="R32" s="33"/>
      <c r="S32" s="35"/>
      <c r="T32" s="52"/>
      <c r="U32" s="52"/>
      <c r="V32" s="24"/>
      <c r="W32" s="25"/>
      <c r="X32" s="37"/>
      <c r="Y32" s="37"/>
      <c r="Z32" s="36"/>
      <c r="AA32" s="6"/>
      <c r="AB32" s="27"/>
      <c r="AC32" s="27"/>
      <c r="AD32" s="94"/>
    </row>
    <row r="33" spans="1:30" x14ac:dyDescent="0.25">
      <c r="A33" s="28"/>
      <c r="B33" s="28"/>
      <c r="C33" s="105"/>
      <c r="D33" s="105"/>
      <c r="E33" s="105"/>
      <c r="F33" s="28"/>
      <c r="G33" s="29"/>
      <c r="H33" s="53"/>
      <c r="I33" s="53"/>
      <c r="J33" s="29"/>
      <c r="K33" s="18"/>
      <c r="L33" s="19"/>
      <c r="M33" s="19"/>
      <c r="N33" s="31"/>
      <c r="O33" s="33"/>
      <c r="P33" s="34"/>
      <c r="Q33" s="34"/>
      <c r="R33" s="33"/>
      <c r="S33" s="35"/>
      <c r="T33" s="52"/>
      <c r="U33" s="52"/>
      <c r="V33" s="24"/>
      <c r="W33" s="25"/>
      <c r="X33" s="37"/>
      <c r="Y33" s="37"/>
      <c r="Z33" s="36"/>
      <c r="AA33" s="6"/>
      <c r="AB33" s="27"/>
      <c r="AC33" s="27"/>
      <c r="AD33" s="94"/>
    </row>
    <row r="34" spans="1:30" x14ac:dyDescent="0.25">
      <c r="A34" s="28"/>
      <c r="B34" s="28"/>
      <c r="C34" s="105"/>
      <c r="D34" s="104"/>
      <c r="E34" s="104"/>
      <c r="F34" s="15"/>
      <c r="G34" s="29"/>
      <c r="H34" s="53"/>
      <c r="I34" s="53"/>
      <c r="J34" s="29"/>
      <c r="K34" s="18"/>
      <c r="L34" s="19"/>
      <c r="M34" s="19"/>
      <c r="N34" s="31"/>
      <c r="O34" s="33"/>
      <c r="P34" s="34"/>
      <c r="Q34" s="34"/>
      <c r="R34" s="33"/>
      <c r="S34" s="35"/>
      <c r="T34" s="52"/>
      <c r="U34" s="52"/>
      <c r="V34" s="24"/>
      <c r="W34" s="25"/>
      <c r="X34" s="37"/>
      <c r="Y34" s="37"/>
      <c r="Z34" s="36"/>
      <c r="AA34" s="6"/>
      <c r="AB34" s="27"/>
      <c r="AC34" s="27"/>
      <c r="AD34" s="94"/>
    </row>
    <row r="35" spans="1:30" x14ac:dyDescent="0.25">
      <c r="A35" s="28"/>
      <c r="B35" s="28"/>
      <c r="C35" s="105"/>
      <c r="D35" s="105"/>
      <c r="E35" s="105"/>
      <c r="F35" s="28"/>
      <c r="G35" s="29"/>
      <c r="H35" s="53"/>
      <c r="I35" s="53"/>
      <c r="J35" s="29"/>
      <c r="K35" s="18"/>
      <c r="L35" s="19"/>
      <c r="M35" s="19"/>
      <c r="N35" s="31"/>
      <c r="O35" s="33"/>
      <c r="P35" s="34"/>
      <c r="Q35" s="34"/>
      <c r="R35" s="33"/>
      <c r="S35" s="35"/>
      <c r="T35" s="52"/>
      <c r="U35" s="52"/>
      <c r="V35" s="24"/>
      <c r="W35" s="25"/>
      <c r="X35" s="37"/>
      <c r="Y35" s="37"/>
      <c r="Z35" s="36"/>
      <c r="AA35" s="6"/>
      <c r="AB35" s="27"/>
      <c r="AC35" s="27"/>
      <c r="AD35" s="94"/>
    </row>
    <row r="36" spans="1:30" x14ac:dyDescent="0.25">
      <c r="A36" s="28"/>
      <c r="B36" s="28"/>
      <c r="C36" s="105"/>
      <c r="D36" s="104"/>
      <c r="E36" s="104"/>
      <c r="F36" s="15"/>
      <c r="G36" s="29"/>
      <c r="H36" s="53"/>
      <c r="I36" s="53"/>
      <c r="J36" s="29"/>
      <c r="K36" s="18"/>
      <c r="L36" s="19"/>
      <c r="M36" s="19"/>
      <c r="N36" s="31"/>
      <c r="O36" s="33"/>
      <c r="P36" s="34"/>
      <c r="Q36" s="34"/>
      <c r="R36" s="33"/>
      <c r="S36" s="35"/>
      <c r="T36" s="52"/>
      <c r="U36" s="52"/>
      <c r="V36" s="24"/>
      <c r="W36" s="25"/>
      <c r="X36" s="37"/>
      <c r="Y36" s="37"/>
      <c r="Z36" s="36"/>
      <c r="AA36" s="6"/>
      <c r="AB36" s="27"/>
      <c r="AC36" s="27"/>
      <c r="AD36" s="94"/>
    </row>
    <row r="37" spans="1:30" x14ac:dyDescent="0.25">
      <c r="A37" s="28"/>
      <c r="B37" s="28"/>
      <c r="C37" s="105"/>
      <c r="D37" s="105"/>
      <c r="E37" s="105"/>
      <c r="F37" s="28"/>
      <c r="G37" s="29"/>
      <c r="H37" s="53"/>
      <c r="I37" s="53"/>
      <c r="J37" s="29"/>
      <c r="K37" s="18"/>
      <c r="L37" s="19"/>
      <c r="M37" s="19"/>
      <c r="N37" s="31"/>
      <c r="O37" s="33"/>
      <c r="P37" s="34"/>
      <c r="Q37" s="34"/>
      <c r="R37" s="33"/>
      <c r="S37" s="35"/>
      <c r="T37" s="52"/>
      <c r="U37" s="52"/>
      <c r="V37" s="35"/>
      <c r="W37" s="25"/>
      <c r="X37" s="37"/>
      <c r="Y37" s="37"/>
      <c r="Z37" s="36"/>
      <c r="AA37" s="6"/>
      <c r="AB37" s="27"/>
      <c r="AC37" s="27"/>
      <c r="AD37" s="94"/>
    </row>
    <row r="38" spans="1:30" x14ac:dyDescent="0.25">
      <c r="A38" s="15"/>
      <c r="B38" s="15"/>
      <c r="C38" s="104"/>
      <c r="D38" s="104"/>
      <c r="E38" s="104"/>
      <c r="F38" s="15"/>
      <c r="G38" s="29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23"/>
      <c r="U38" s="23"/>
      <c r="V38" s="35"/>
      <c r="W38" s="36"/>
      <c r="X38" s="37"/>
      <c r="Y38" s="37"/>
      <c r="Z38" s="36"/>
      <c r="AA38" s="6"/>
      <c r="AB38" s="27"/>
      <c r="AC38" s="27"/>
      <c r="AD38" s="94"/>
    </row>
    <row r="39" spans="1:30" x14ac:dyDescent="0.25">
      <c r="A39" s="28"/>
      <c r="B39" s="28"/>
      <c r="C39" s="105"/>
      <c r="D39" s="105"/>
      <c r="E39" s="105"/>
      <c r="F39" s="28"/>
      <c r="G39" s="29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23"/>
      <c r="U39" s="23"/>
      <c r="V39" s="35"/>
      <c r="W39" s="36"/>
      <c r="X39" s="37"/>
      <c r="Y39" s="37"/>
      <c r="Z39" s="36"/>
      <c r="AA39" s="6"/>
      <c r="AB39" s="27"/>
      <c r="AC39" s="27"/>
      <c r="AD39" s="94"/>
    </row>
    <row r="40" spans="1:30" x14ac:dyDescent="0.25">
      <c r="A40" s="15"/>
      <c r="B40" s="15"/>
      <c r="C40" s="104"/>
      <c r="D40" s="104"/>
      <c r="E40" s="104"/>
      <c r="F40" s="15"/>
      <c r="G40" s="29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23"/>
      <c r="U40" s="23"/>
      <c r="V40" s="35"/>
      <c r="W40" s="36"/>
      <c r="X40" s="37"/>
      <c r="Y40" s="37"/>
      <c r="Z40" s="36"/>
      <c r="AA40" s="6"/>
      <c r="AB40" s="27"/>
      <c r="AC40" s="27"/>
      <c r="AD40" s="94"/>
    </row>
    <row r="41" spans="1:30" x14ac:dyDescent="0.25">
      <c r="A41" s="28"/>
      <c r="B41" s="28"/>
      <c r="C41" s="105"/>
      <c r="D41" s="105"/>
      <c r="E41" s="105"/>
      <c r="F41" s="28"/>
      <c r="G41" s="29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23"/>
      <c r="U41" s="23"/>
      <c r="V41" s="35"/>
      <c r="W41" s="36"/>
      <c r="X41" s="37"/>
      <c r="Y41" s="37"/>
      <c r="Z41" s="36"/>
      <c r="AA41" s="6"/>
      <c r="AB41" s="27"/>
      <c r="AC41" s="27"/>
      <c r="AD41" s="94"/>
    </row>
    <row r="42" spans="1:30" x14ac:dyDescent="0.25">
      <c r="A42" s="15"/>
      <c r="B42" s="15"/>
      <c r="C42" s="104"/>
      <c r="D42" s="104"/>
      <c r="E42" s="104"/>
      <c r="F42" s="15"/>
      <c r="G42" s="29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23"/>
      <c r="U42" s="23"/>
      <c r="V42" s="35"/>
      <c r="W42" s="36"/>
      <c r="X42" s="37"/>
      <c r="Y42" s="37"/>
      <c r="Z42" s="36"/>
      <c r="AA42" s="6"/>
      <c r="AB42" s="27"/>
      <c r="AC42" s="27"/>
      <c r="AD42" s="94"/>
    </row>
    <row r="43" spans="1:30" x14ac:dyDescent="0.25">
      <c r="A43" s="28"/>
      <c r="B43" s="28"/>
      <c r="C43" s="105"/>
      <c r="D43" s="105"/>
      <c r="E43" s="105"/>
      <c r="F43" s="28"/>
      <c r="G43" s="29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23"/>
      <c r="U43" s="23"/>
      <c r="V43" s="35"/>
      <c r="W43" s="36"/>
      <c r="X43" s="37"/>
      <c r="Y43" s="37"/>
      <c r="Z43" s="36"/>
      <c r="AA43" s="6"/>
      <c r="AB43" s="27"/>
      <c r="AC43" s="27"/>
      <c r="AD43" s="94"/>
    </row>
    <row r="44" spans="1:30" x14ac:dyDescent="0.25">
      <c r="A44" s="15"/>
      <c r="B44" s="15"/>
      <c r="C44" s="104"/>
      <c r="D44" s="104"/>
      <c r="E44" s="104"/>
      <c r="F44" s="15"/>
      <c r="G44" s="29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23"/>
      <c r="U44" s="23"/>
      <c r="V44" s="35"/>
      <c r="W44" s="36"/>
      <c r="X44" s="37"/>
      <c r="Y44" s="37"/>
      <c r="Z44" s="36"/>
      <c r="AA44" s="6"/>
      <c r="AB44" s="27"/>
      <c r="AC44" s="27"/>
      <c r="AD44" s="94"/>
    </row>
    <row r="45" spans="1:30" x14ac:dyDescent="0.25">
      <c r="A45" s="28"/>
      <c r="B45" s="28"/>
      <c r="C45" s="105"/>
      <c r="D45" s="105"/>
      <c r="E45" s="105"/>
      <c r="F45" s="28"/>
      <c r="G45" s="29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23"/>
      <c r="U45" s="23"/>
      <c r="V45" s="35"/>
      <c r="W45" s="36"/>
      <c r="X45" s="37"/>
      <c r="Y45" s="37"/>
      <c r="Z45" s="36"/>
      <c r="AA45" s="6"/>
      <c r="AB45" s="27"/>
      <c r="AC45" s="27"/>
      <c r="AD45" s="94"/>
    </row>
    <row r="46" spans="1:30" x14ac:dyDescent="0.25">
      <c r="A46" s="15"/>
      <c r="B46" s="15"/>
      <c r="C46" s="104"/>
      <c r="D46" s="104"/>
      <c r="E46" s="104"/>
      <c r="F46" s="15"/>
      <c r="G46" s="29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23"/>
      <c r="U46" s="23"/>
      <c r="V46" s="35"/>
      <c r="W46" s="36"/>
      <c r="X46" s="37"/>
      <c r="Y46" s="37"/>
      <c r="Z46" s="36"/>
      <c r="AA46" s="6"/>
      <c r="AB46" s="27"/>
      <c r="AC46" s="27"/>
      <c r="AD46" s="94"/>
    </row>
    <row r="47" spans="1:30" x14ac:dyDescent="0.25">
      <c r="A47" s="28"/>
      <c r="B47" s="28"/>
      <c r="C47" s="105"/>
      <c r="D47" s="105"/>
      <c r="E47" s="105"/>
      <c r="F47" s="28"/>
      <c r="G47" s="29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23"/>
      <c r="U47" s="23"/>
      <c r="V47" s="35"/>
      <c r="W47" s="36"/>
      <c r="X47" s="37"/>
      <c r="Y47" s="37"/>
      <c r="Z47" s="36"/>
      <c r="AA47" s="6"/>
      <c r="AB47" s="27"/>
      <c r="AC47" s="27"/>
      <c r="AD47" s="94"/>
    </row>
    <row r="48" spans="1:30" x14ac:dyDescent="0.25">
      <c r="A48" s="15"/>
      <c r="B48" s="15"/>
      <c r="C48" s="104"/>
      <c r="D48" s="104"/>
      <c r="E48" s="104"/>
      <c r="F48" s="15"/>
      <c r="G48" s="29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23"/>
      <c r="U48" s="23"/>
      <c r="V48" s="35"/>
      <c r="W48" s="36"/>
      <c r="X48" s="37"/>
      <c r="Y48" s="37"/>
      <c r="Z48" s="36"/>
      <c r="AA48" s="6"/>
      <c r="AB48" s="27"/>
      <c r="AC48" s="27"/>
      <c r="AD48" s="94"/>
    </row>
    <row r="49" spans="1:30" x14ac:dyDescent="0.25">
      <c r="A49" s="28"/>
      <c r="B49" s="28"/>
      <c r="C49" s="105"/>
      <c r="D49" s="105"/>
      <c r="E49" s="105"/>
      <c r="F49" s="28"/>
      <c r="G49" s="29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23"/>
      <c r="U49" s="23"/>
      <c r="V49" s="35"/>
      <c r="W49" s="36"/>
      <c r="X49" s="37"/>
      <c r="Y49" s="37"/>
      <c r="Z49" s="36"/>
      <c r="AA49" s="6"/>
      <c r="AB49" s="27"/>
      <c r="AC49" s="27"/>
      <c r="AD49" s="94"/>
    </row>
    <row r="50" spans="1:30" x14ac:dyDescent="0.25">
      <c r="A50" s="15"/>
      <c r="B50" s="15"/>
      <c r="C50" s="104"/>
      <c r="D50" s="104"/>
      <c r="E50" s="104"/>
      <c r="F50" s="15"/>
      <c r="G50" s="29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23"/>
      <c r="U50" s="23"/>
      <c r="V50" s="35"/>
      <c r="W50" s="36"/>
      <c r="X50" s="37"/>
      <c r="Y50" s="37"/>
      <c r="Z50" s="36"/>
      <c r="AA50" s="6"/>
      <c r="AB50" s="27"/>
      <c r="AC50" s="27"/>
      <c r="AD50" s="94"/>
    </row>
    <row r="51" spans="1:30" x14ac:dyDescent="0.25">
      <c r="A51" s="28"/>
      <c r="B51" s="28"/>
      <c r="C51" s="105"/>
      <c r="D51" s="105"/>
      <c r="E51" s="105"/>
      <c r="F51" s="28"/>
      <c r="G51" s="29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23"/>
      <c r="U51" s="23"/>
      <c r="V51" s="35"/>
      <c r="W51" s="36"/>
      <c r="X51" s="37"/>
      <c r="Y51" s="37"/>
      <c r="Z51" s="36"/>
      <c r="AA51" s="6"/>
      <c r="AB51" s="27"/>
      <c r="AC51" s="27"/>
      <c r="AD51" s="94"/>
    </row>
    <row r="52" spans="1:30" x14ac:dyDescent="0.25">
      <c r="A52" s="15"/>
      <c r="B52" s="15"/>
      <c r="C52" s="104"/>
      <c r="D52" s="104"/>
      <c r="E52" s="104"/>
      <c r="F52" s="15"/>
      <c r="G52" s="29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23"/>
      <c r="U52" s="23"/>
      <c r="V52" s="35"/>
      <c r="W52" s="36"/>
      <c r="X52" s="37"/>
      <c r="Y52" s="37"/>
      <c r="Z52" s="36"/>
      <c r="AA52" s="6"/>
      <c r="AB52" s="27"/>
      <c r="AC52" s="27"/>
      <c r="AD52" s="94"/>
    </row>
    <row r="53" spans="1:30" x14ac:dyDescent="0.25">
      <c r="A53" s="28"/>
      <c r="B53" s="28"/>
      <c r="C53" s="105"/>
      <c r="D53" s="105"/>
      <c r="E53" s="105"/>
      <c r="F53" s="28"/>
      <c r="G53" s="29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23"/>
      <c r="U53" s="23"/>
      <c r="V53" s="35"/>
      <c r="W53" s="36"/>
      <c r="X53" s="37"/>
      <c r="Y53" s="37"/>
      <c r="Z53" s="36"/>
      <c r="AA53" s="6"/>
      <c r="AB53" s="27"/>
      <c r="AC53" s="27"/>
      <c r="AD53" s="94"/>
    </row>
    <row r="54" spans="1:30" x14ac:dyDescent="0.25">
      <c r="A54" s="15"/>
      <c r="B54" s="15"/>
      <c r="C54" s="104"/>
      <c r="D54" s="104"/>
      <c r="E54" s="104"/>
      <c r="F54" s="15"/>
      <c r="G54" s="29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23"/>
      <c r="U54" s="23"/>
      <c r="V54" s="35"/>
      <c r="W54" s="36"/>
      <c r="X54" s="37"/>
      <c r="Y54" s="37"/>
      <c r="Z54" s="36"/>
      <c r="AA54" s="6"/>
      <c r="AB54" s="27"/>
      <c r="AC54" s="27"/>
      <c r="AD54" s="94"/>
    </row>
    <row r="55" spans="1:30" x14ac:dyDescent="0.25">
      <c r="A55" s="28"/>
      <c r="B55" s="28"/>
      <c r="C55" s="105"/>
      <c r="D55" s="105"/>
      <c r="E55" s="105"/>
      <c r="F55" s="28"/>
      <c r="G55" s="29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23"/>
      <c r="U55" s="23"/>
      <c r="V55" s="35"/>
      <c r="W55" s="36"/>
      <c r="X55" s="37"/>
      <c r="Y55" s="37"/>
      <c r="Z55" s="36"/>
      <c r="AA55" s="6"/>
      <c r="AB55" s="27"/>
      <c r="AC55" s="27"/>
      <c r="AD55" s="94"/>
    </row>
    <row r="56" spans="1:30" x14ac:dyDescent="0.25">
      <c r="A56" s="15"/>
      <c r="B56" s="15"/>
      <c r="C56" s="104"/>
      <c r="D56" s="104"/>
      <c r="E56" s="104"/>
      <c r="F56" s="15"/>
      <c r="G56" s="29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23"/>
      <c r="U56" s="23"/>
      <c r="V56" s="35"/>
      <c r="W56" s="36"/>
      <c r="X56" s="37"/>
      <c r="Y56" s="37"/>
      <c r="Z56" s="36"/>
      <c r="AA56" s="6"/>
      <c r="AB56" s="27"/>
      <c r="AC56" s="27"/>
      <c r="AD56" s="94"/>
    </row>
    <row r="57" spans="1:30" x14ac:dyDescent="0.25">
      <c r="A57" s="28"/>
      <c r="B57" s="28"/>
      <c r="C57" s="105"/>
      <c r="D57" s="105"/>
      <c r="E57" s="105"/>
      <c r="F57" s="28"/>
      <c r="G57" s="29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23"/>
      <c r="U57" s="23"/>
      <c r="V57" s="35"/>
      <c r="W57" s="36"/>
      <c r="X57" s="37"/>
      <c r="Y57" s="37"/>
      <c r="Z57" s="36"/>
      <c r="AA57" s="6"/>
      <c r="AB57" s="27"/>
      <c r="AC57" s="27"/>
      <c r="AD57" s="94"/>
    </row>
    <row r="58" spans="1:30" x14ac:dyDescent="0.25">
      <c r="A58" s="15"/>
      <c r="B58" s="15"/>
      <c r="C58" s="104"/>
      <c r="D58" s="104"/>
      <c r="E58" s="104"/>
      <c r="F58" s="15"/>
      <c r="G58" s="29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23"/>
      <c r="U58" s="23"/>
      <c r="V58" s="35"/>
      <c r="W58" s="36"/>
      <c r="X58" s="37"/>
      <c r="Y58" s="37"/>
      <c r="Z58" s="36"/>
      <c r="AA58" s="6"/>
      <c r="AB58" s="27"/>
      <c r="AC58" s="27"/>
      <c r="AD58" s="94"/>
    </row>
    <row r="59" spans="1:30" x14ac:dyDescent="0.25">
      <c r="A59" s="28"/>
      <c r="B59" s="28"/>
      <c r="C59" s="105"/>
      <c r="D59" s="105"/>
      <c r="E59" s="105"/>
      <c r="F59" s="28"/>
      <c r="G59" s="29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23"/>
      <c r="U59" s="23"/>
      <c r="V59" s="35"/>
      <c r="W59" s="36"/>
      <c r="X59" s="37"/>
      <c r="Y59" s="37"/>
      <c r="Z59" s="36"/>
      <c r="AA59" s="6"/>
      <c r="AB59" s="27"/>
      <c r="AC59" s="27"/>
      <c r="AD59" s="94"/>
    </row>
    <row r="60" spans="1:30" x14ac:dyDescent="0.25">
      <c r="A60" s="15"/>
      <c r="B60" s="15"/>
      <c r="C60" s="104"/>
      <c r="D60" s="104"/>
      <c r="E60" s="104"/>
      <c r="F60" s="15"/>
      <c r="G60" s="29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23"/>
      <c r="U60" s="23"/>
      <c r="V60" s="35"/>
      <c r="W60" s="36"/>
      <c r="X60" s="37"/>
      <c r="Y60" s="37"/>
      <c r="Z60" s="36"/>
      <c r="AA60" s="6"/>
      <c r="AB60" s="27"/>
      <c r="AC60" s="27"/>
      <c r="AD60" s="94"/>
    </row>
    <row r="61" spans="1:30" x14ac:dyDescent="0.25">
      <c r="A61" s="28"/>
      <c r="B61" s="28"/>
      <c r="C61" s="105"/>
      <c r="D61" s="105"/>
      <c r="E61" s="105"/>
      <c r="F61" s="28"/>
      <c r="G61" s="29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23"/>
      <c r="U61" s="23"/>
      <c r="V61" s="35"/>
      <c r="W61" s="36"/>
      <c r="X61" s="37"/>
      <c r="Y61" s="37"/>
      <c r="Z61" s="36"/>
      <c r="AA61" s="6"/>
      <c r="AB61" s="27"/>
      <c r="AC61" s="27"/>
      <c r="AD61" s="94"/>
    </row>
    <row r="62" spans="1:30" x14ac:dyDescent="0.25">
      <c r="A62" s="15"/>
      <c r="B62" s="15"/>
      <c r="C62" s="104"/>
      <c r="D62" s="104"/>
      <c r="E62" s="104"/>
      <c r="F62" s="15"/>
      <c r="G62" s="29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23"/>
      <c r="U62" s="23"/>
      <c r="V62" s="35"/>
      <c r="W62" s="36"/>
      <c r="X62" s="37"/>
      <c r="Y62" s="37"/>
      <c r="Z62" s="36"/>
      <c r="AA62" s="6"/>
      <c r="AB62" s="27"/>
      <c r="AC62" s="27"/>
      <c r="AD62" s="94"/>
    </row>
    <row r="63" spans="1:30" x14ac:dyDescent="0.25">
      <c r="A63" s="28"/>
      <c r="B63" s="28"/>
      <c r="C63" s="105"/>
      <c r="D63" s="105"/>
      <c r="E63" s="105"/>
      <c r="F63" s="28"/>
      <c r="G63" s="29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23"/>
      <c r="U63" s="23"/>
      <c r="V63" s="35"/>
      <c r="W63" s="36"/>
      <c r="X63" s="37"/>
      <c r="Y63" s="37"/>
      <c r="Z63" s="36"/>
      <c r="AA63" s="6"/>
      <c r="AB63" s="27"/>
      <c r="AC63" s="27"/>
      <c r="AD63" s="94"/>
    </row>
    <row r="64" spans="1:30" x14ac:dyDescent="0.25">
      <c r="A64" s="15"/>
      <c r="B64" s="15"/>
      <c r="C64" s="104"/>
      <c r="D64" s="104"/>
      <c r="E64" s="104"/>
      <c r="F64" s="15"/>
      <c r="G64" s="29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23"/>
      <c r="U64" s="23"/>
      <c r="V64" s="35"/>
      <c r="W64" s="36"/>
      <c r="X64" s="37"/>
      <c r="Y64" s="37"/>
      <c r="Z64" s="36"/>
      <c r="AA64" s="6"/>
      <c r="AB64" s="27"/>
      <c r="AC64" s="27"/>
      <c r="AD64" s="94"/>
    </row>
    <row r="65" spans="1:30" x14ac:dyDescent="0.25">
      <c r="A65" s="28"/>
      <c r="B65" s="28"/>
      <c r="C65" s="105"/>
      <c r="D65" s="105"/>
      <c r="E65" s="105"/>
      <c r="F65" s="28"/>
      <c r="G65" s="29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23"/>
      <c r="U65" s="23"/>
      <c r="V65" s="35"/>
      <c r="W65" s="36"/>
      <c r="X65" s="37"/>
      <c r="Y65" s="37"/>
      <c r="Z65" s="36"/>
      <c r="AA65" s="6"/>
      <c r="AB65" s="27"/>
      <c r="AC65" s="27"/>
      <c r="AD65" s="94"/>
    </row>
    <row r="66" spans="1:30" x14ac:dyDescent="0.25">
      <c r="A66" s="15"/>
      <c r="B66" s="15"/>
      <c r="C66" s="104"/>
      <c r="D66" s="104"/>
      <c r="E66" s="104"/>
      <c r="F66" s="15"/>
      <c r="G66" s="29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23"/>
      <c r="U66" s="23"/>
      <c r="V66" s="35"/>
      <c r="W66" s="36"/>
      <c r="X66" s="37"/>
      <c r="Y66" s="37"/>
      <c r="Z66" s="36"/>
      <c r="AA66" s="6"/>
      <c r="AB66" s="27"/>
      <c r="AC66" s="27"/>
      <c r="AD66" s="94"/>
    </row>
    <row r="67" spans="1:30" x14ac:dyDescent="0.25">
      <c r="A67" s="28"/>
      <c r="B67" s="28"/>
      <c r="C67" s="105"/>
      <c r="D67" s="105"/>
      <c r="E67" s="105"/>
      <c r="F67" s="28"/>
      <c r="G67" s="29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23"/>
      <c r="U67" s="23"/>
      <c r="V67" s="35"/>
      <c r="W67" s="36"/>
      <c r="X67" s="37"/>
      <c r="Y67" s="37"/>
      <c r="Z67" s="36"/>
      <c r="AA67" s="6"/>
      <c r="AB67" s="27"/>
      <c r="AC67" s="27"/>
      <c r="AD67" s="94"/>
    </row>
    <row r="68" spans="1:30" x14ac:dyDescent="0.25">
      <c r="A68" s="15"/>
      <c r="B68" s="15"/>
      <c r="C68" s="104"/>
      <c r="D68" s="104"/>
      <c r="E68" s="104"/>
      <c r="F68" s="15"/>
      <c r="G68" s="29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23"/>
      <c r="U68" s="23"/>
      <c r="V68" s="35"/>
      <c r="W68" s="36"/>
      <c r="X68" s="37"/>
      <c r="Y68" s="37"/>
      <c r="Z68" s="36"/>
      <c r="AA68" s="6"/>
      <c r="AB68" s="27"/>
      <c r="AC68" s="27"/>
      <c r="AD68" s="94"/>
    </row>
    <row r="69" spans="1:30" x14ac:dyDescent="0.25">
      <c r="A69" s="28"/>
      <c r="B69" s="28"/>
      <c r="C69" s="105"/>
      <c r="D69" s="105"/>
      <c r="E69" s="105"/>
      <c r="F69" s="28"/>
      <c r="G69" s="29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23"/>
      <c r="U69" s="23"/>
      <c r="V69" s="35"/>
      <c r="W69" s="36"/>
      <c r="X69" s="37"/>
      <c r="Y69" s="37"/>
      <c r="Z69" s="36"/>
      <c r="AA69" s="6"/>
      <c r="AB69" s="27"/>
      <c r="AC69" s="27"/>
      <c r="AD69" s="94"/>
    </row>
    <row r="70" spans="1:30" x14ac:dyDescent="0.25">
      <c r="A70" s="15"/>
      <c r="B70" s="15"/>
      <c r="C70" s="104"/>
      <c r="D70" s="104"/>
      <c r="E70" s="104"/>
      <c r="F70" s="15"/>
      <c r="G70" s="29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23"/>
      <c r="U70" s="23"/>
      <c r="V70" s="35"/>
      <c r="W70" s="36"/>
      <c r="X70" s="37"/>
      <c r="Y70" s="37"/>
      <c r="Z70" s="36"/>
      <c r="AA70" s="6"/>
      <c r="AB70" s="27"/>
      <c r="AC70" s="27"/>
      <c r="AD70" s="94"/>
    </row>
    <row r="71" spans="1:30" x14ac:dyDescent="0.25">
      <c r="A71" s="28"/>
      <c r="B71" s="28"/>
      <c r="C71" s="105"/>
      <c r="D71" s="105"/>
      <c r="E71" s="105"/>
      <c r="F71" s="28"/>
      <c r="G71" s="29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23"/>
      <c r="U71" s="23"/>
      <c r="V71" s="35"/>
      <c r="W71" s="36"/>
      <c r="X71" s="37"/>
      <c r="Y71" s="37"/>
      <c r="Z71" s="36"/>
      <c r="AA71" s="6"/>
      <c r="AB71" s="27"/>
      <c r="AC71" s="27"/>
      <c r="AD71" s="94"/>
    </row>
    <row r="72" spans="1:30" x14ac:dyDescent="0.25">
      <c r="A72" s="15"/>
      <c r="B72" s="15"/>
      <c r="C72" s="104"/>
      <c r="D72" s="104"/>
      <c r="E72" s="104"/>
      <c r="F72" s="15"/>
      <c r="G72" s="29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23"/>
      <c r="U72" s="23"/>
      <c r="V72" s="35"/>
      <c r="W72" s="36"/>
      <c r="X72" s="37"/>
      <c r="Y72" s="37"/>
      <c r="Z72" s="36"/>
      <c r="AA72" s="6"/>
      <c r="AB72" s="27"/>
      <c r="AC72" s="27"/>
      <c r="AD72" s="94"/>
    </row>
    <row r="73" spans="1:30" x14ac:dyDescent="0.25">
      <c r="A73" s="28"/>
      <c r="B73" s="28"/>
      <c r="C73" s="105"/>
      <c r="D73" s="105"/>
      <c r="E73" s="105"/>
      <c r="F73" s="28"/>
      <c r="G73" s="29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23"/>
      <c r="U73" s="23"/>
      <c r="V73" s="35"/>
      <c r="W73" s="36"/>
      <c r="X73" s="37"/>
      <c r="Y73" s="37"/>
      <c r="Z73" s="36"/>
      <c r="AA73" s="6"/>
      <c r="AB73" s="27"/>
      <c r="AC73" s="27"/>
      <c r="AD73" s="94"/>
    </row>
    <row r="74" spans="1:30" x14ac:dyDescent="0.25">
      <c r="A74" s="15"/>
      <c r="B74" s="15"/>
      <c r="C74" s="104"/>
      <c r="D74" s="104"/>
      <c r="E74" s="104"/>
      <c r="F74" s="15"/>
      <c r="G74" s="29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23"/>
      <c r="U74" s="23"/>
      <c r="V74" s="35"/>
      <c r="W74" s="36"/>
      <c r="X74" s="37"/>
      <c r="Y74" s="37"/>
      <c r="Z74" s="36"/>
      <c r="AA74" s="6"/>
      <c r="AB74" s="27"/>
      <c r="AC74" s="27"/>
      <c r="AD74" s="94"/>
    </row>
    <row r="75" spans="1:30" x14ac:dyDescent="0.25">
      <c r="A75" s="28"/>
      <c r="B75" s="28"/>
      <c r="C75" s="105"/>
      <c r="D75" s="105"/>
      <c r="E75" s="105"/>
      <c r="F75" s="28"/>
      <c r="G75" s="29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23"/>
      <c r="U75" s="23"/>
      <c r="V75" s="35"/>
      <c r="W75" s="36"/>
      <c r="X75" s="37"/>
      <c r="Y75" s="37"/>
      <c r="Z75" s="36"/>
      <c r="AA75" s="6"/>
      <c r="AB75" s="27"/>
      <c r="AC75" s="27"/>
      <c r="AD75" s="94"/>
    </row>
    <row r="76" spans="1:30" x14ac:dyDescent="0.25">
      <c r="A76" s="15"/>
      <c r="B76" s="15"/>
      <c r="C76" s="104"/>
      <c r="D76" s="104"/>
      <c r="E76" s="104"/>
      <c r="F76" s="15"/>
      <c r="G76" s="29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23"/>
      <c r="U76" s="23"/>
      <c r="V76" s="35"/>
      <c r="W76" s="36"/>
      <c r="X76" s="37"/>
      <c r="Y76" s="37"/>
      <c r="Z76" s="36"/>
      <c r="AA76" s="6"/>
      <c r="AB76" s="27"/>
      <c r="AC76" s="27"/>
      <c r="AD76" s="94"/>
    </row>
    <row r="77" spans="1:30" x14ac:dyDescent="0.25">
      <c r="A77" s="28"/>
      <c r="B77" s="28"/>
      <c r="C77" s="105"/>
      <c r="D77" s="105"/>
      <c r="E77" s="105"/>
      <c r="F77" s="28"/>
      <c r="G77" s="29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23"/>
      <c r="U77" s="23"/>
      <c r="V77" s="35"/>
      <c r="W77" s="36"/>
      <c r="X77" s="37"/>
      <c r="Y77" s="37"/>
      <c r="Z77" s="36"/>
      <c r="AA77" s="6"/>
      <c r="AB77" s="27"/>
      <c r="AC77" s="27"/>
      <c r="AD77" s="94"/>
    </row>
    <row r="78" spans="1:30" x14ac:dyDescent="0.25">
      <c r="A78" s="15"/>
      <c r="B78" s="15"/>
      <c r="C78" s="104"/>
      <c r="D78" s="104"/>
      <c r="E78" s="104"/>
      <c r="F78" s="15"/>
      <c r="G78" s="29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23"/>
      <c r="U78" s="23"/>
      <c r="V78" s="35"/>
      <c r="W78" s="36"/>
      <c r="X78" s="37"/>
      <c r="Y78" s="37"/>
      <c r="Z78" s="36"/>
      <c r="AA78" s="6"/>
      <c r="AB78" s="27"/>
      <c r="AC78" s="27"/>
      <c r="AD78" s="94"/>
    </row>
    <row r="79" spans="1:30" x14ac:dyDescent="0.25">
      <c r="A79" s="28"/>
      <c r="B79" s="28"/>
      <c r="C79" s="105"/>
      <c r="D79" s="105"/>
      <c r="E79" s="105"/>
      <c r="F79" s="28"/>
      <c r="G79" s="29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23"/>
      <c r="U79" s="23"/>
      <c r="V79" s="35"/>
      <c r="W79" s="36"/>
      <c r="X79" s="37"/>
      <c r="Y79" s="37"/>
      <c r="Z79" s="36"/>
      <c r="AA79" s="6"/>
      <c r="AB79" s="27"/>
      <c r="AC79" s="27"/>
      <c r="AD79" s="94"/>
    </row>
    <row r="80" spans="1:30" x14ac:dyDescent="0.25">
      <c r="A80" s="15"/>
      <c r="B80" s="15"/>
      <c r="C80" s="104"/>
      <c r="D80" s="104"/>
      <c r="E80" s="104"/>
      <c r="F80" s="15"/>
      <c r="G80" s="29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23"/>
      <c r="U80" s="23"/>
      <c r="V80" s="35"/>
      <c r="W80" s="36"/>
      <c r="X80" s="37"/>
      <c r="Y80" s="37"/>
      <c r="Z80" s="36"/>
      <c r="AA80" s="6"/>
      <c r="AB80" s="27"/>
      <c r="AC80" s="27"/>
      <c r="AD80" s="94"/>
    </row>
    <row r="81" spans="1:30" x14ac:dyDescent="0.25">
      <c r="A81" s="28"/>
      <c r="B81" s="28"/>
      <c r="C81" s="105"/>
      <c r="D81" s="105"/>
      <c r="E81" s="105"/>
      <c r="F81" s="28"/>
      <c r="G81" s="29"/>
      <c r="H81" s="53"/>
      <c r="I81" s="53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23"/>
      <c r="U81" s="23"/>
      <c r="V81" s="35"/>
      <c r="W81" s="36"/>
      <c r="X81" s="37"/>
      <c r="Y81" s="37"/>
      <c r="Z81" s="36"/>
      <c r="AA81" s="6"/>
      <c r="AB81" s="27"/>
      <c r="AC81" s="27"/>
      <c r="AD81" s="94"/>
    </row>
    <row r="82" spans="1:30" x14ac:dyDescent="0.25">
      <c r="A82" s="15"/>
      <c r="B82" s="15"/>
      <c r="C82" s="104"/>
      <c r="D82" s="104"/>
      <c r="E82" s="104"/>
      <c r="F82" s="15"/>
      <c r="G82" s="29"/>
      <c r="H82" s="53"/>
      <c r="I82" s="53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23"/>
      <c r="U82" s="23"/>
      <c r="V82" s="35"/>
      <c r="W82" s="36"/>
      <c r="X82" s="37"/>
      <c r="Y82" s="37"/>
      <c r="Z82" s="36"/>
      <c r="AA82" s="6"/>
      <c r="AB82" s="27"/>
      <c r="AC82" s="27"/>
      <c r="AD82" s="94"/>
    </row>
    <row r="83" spans="1:30" x14ac:dyDescent="0.25">
      <c r="A83" s="28"/>
      <c r="B83" s="28"/>
      <c r="C83" s="105"/>
      <c r="D83" s="105"/>
      <c r="E83" s="105"/>
      <c r="F83" s="28"/>
      <c r="G83" s="29"/>
      <c r="H83" s="53"/>
      <c r="I83" s="53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23"/>
      <c r="U83" s="23"/>
      <c r="V83" s="35"/>
      <c r="W83" s="36"/>
      <c r="X83" s="37"/>
      <c r="Y83" s="37"/>
      <c r="Z83" s="36"/>
      <c r="AA83" s="6"/>
      <c r="AB83" s="27"/>
      <c r="AC83" s="27"/>
      <c r="AD83" s="94"/>
    </row>
    <row r="84" spans="1:30" x14ac:dyDescent="0.25">
      <c r="A84" s="15"/>
      <c r="B84" s="15"/>
      <c r="C84" s="104"/>
      <c r="D84" s="104"/>
      <c r="E84" s="104"/>
      <c r="F84" s="15"/>
      <c r="G84" s="29"/>
      <c r="H84" s="53"/>
      <c r="I84" s="53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23"/>
      <c r="U84" s="23"/>
      <c r="V84" s="35"/>
      <c r="W84" s="36"/>
      <c r="X84" s="37"/>
      <c r="Y84" s="37"/>
      <c r="Z84" s="36"/>
      <c r="AA84" s="6"/>
      <c r="AB84" s="27"/>
      <c r="AC84" s="27"/>
      <c r="AD84" s="94"/>
    </row>
    <row r="85" spans="1:30" x14ac:dyDescent="0.25">
      <c r="A85" s="28"/>
      <c r="B85" s="28"/>
      <c r="C85" s="105"/>
      <c r="D85" s="105"/>
      <c r="E85" s="105"/>
      <c r="F85" s="28"/>
      <c r="G85" s="29"/>
      <c r="H85" s="53"/>
      <c r="I85" s="53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23"/>
      <c r="U85" s="23"/>
      <c r="V85" s="35"/>
      <c r="W85" s="36"/>
      <c r="X85" s="37"/>
      <c r="Y85" s="37"/>
      <c r="Z85" s="36"/>
      <c r="AA85" s="6"/>
      <c r="AB85" s="27"/>
      <c r="AC85" s="27"/>
      <c r="AD85" s="94"/>
    </row>
    <row r="86" spans="1:30" x14ac:dyDescent="0.25">
      <c r="A86" s="15"/>
      <c r="B86" s="15"/>
      <c r="C86" s="104"/>
      <c r="D86" s="104"/>
      <c r="E86" s="104"/>
      <c r="F86" s="15"/>
      <c r="G86" s="29"/>
      <c r="H86" s="53"/>
      <c r="I86" s="53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23"/>
      <c r="U86" s="23"/>
      <c r="V86" s="35"/>
      <c r="W86" s="36"/>
      <c r="X86" s="37"/>
      <c r="Y86" s="37"/>
      <c r="Z86" s="36"/>
      <c r="AA86" s="6"/>
      <c r="AB86" s="27"/>
      <c r="AC86" s="27"/>
      <c r="AD86" s="94"/>
    </row>
    <row r="87" spans="1:30" x14ac:dyDescent="0.25">
      <c r="A87" s="28"/>
      <c r="B87" s="28"/>
      <c r="C87" s="105"/>
      <c r="D87" s="105"/>
      <c r="E87" s="105"/>
      <c r="F87" s="28"/>
      <c r="G87" s="29"/>
      <c r="H87" s="53"/>
      <c r="I87" s="53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23"/>
      <c r="U87" s="23"/>
      <c r="V87" s="35"/>
      <c r="W87" s="36"/>
      <c r="X87" s="37"/>
      <c r="Y87" s="37"/>
      <c r="Z87" s="36"/>
      <c r="AA87" s="6"/>
      <c r="AB87" s="27"/>
      <c r="AC87" s="27"/>
      <c r="AD87" s="94"/>
    </row>
    <row r="88" spans="1:30" x14ac:dyDescent="0.25">
      <c r="A88" s="15"/>
      <c r="B88" s="15"/>
      <c r="C88" s="104"/>
      <c r="D88" s="104"/>
      <c r="E88" s="104"/>
      <c r="F88" s="15"/>
      <c r="G88" s="29"/>
      <c r="H88" s="53"/>
      <c r="I88" s="53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23"/>
      <c r="U88" s="23"/>
      <c r="V88" s="35"/>
      <c r="W88" s="36"/>
      <c r="X88" s="37"/>
      <c r="Y88" s="37"/>
      <c r="Z88" s="36"/>
      <c r="AA88" s="6"/>
      <c r="AB88" s="27"/>
      <c r="AC88" s="27"/>
      <c r="AD88" s="94"/>
    </row>
    <row r="89" spans="1:30" x14ac:dyDescent="0.25">
      <c r="A89" s="28"/>
      <c r="B89" s="28"/>
      <c r="C89" s="105"/>
      <c r="D89" s="105"/>
      <c r="E89" s="105"/>
      <c r="F89" s="28"/>
      <c r="G89" s="29"/>
      <c r="H89" s="53"/>
      <c r="I89" s="53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23"/>
      <c r="U89" s="23"/>
      <c r="V89" s="35"/>
      <c r="W89" s="36"/>
      <c r="X89" s="37"/>
      <c r="Y89" s="37"/>
      <c r="Z89" s="36"/>
      <c r="AA89" s="6"/>
      <c r="AB89" s="27"/>
      <c r="AC89" s="27"/>
      <c r="AD89" s="94"/>
    </row>
    <row r="90" spans="1:30" x14ac:dyDescent="0.25">
      <c r="A90" s="15"/>
      <c r="B90" s="15"/>
      <c r="C90" s="104"/>
      <c r="D90" s="104"/>
      <c r="E90" s="104"/>
      <c r="F90" s="15"/>
      <c r="G90" s="29"/>
      <c r="H90" s="53"/>
      <c r="I90" s="53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23"/>
      <c r="U90" s="23"/>
      <c r="V90" s="35"/>
      <c r="W90" s="36"/>
      <c r="X90" s="37"/>
      <c r="Y90" s="37"/>
      <c r="Z90" s="36"/>
      <c r="AA90" s="6"/>
      <c r="AB90" s="27"/>
      <c r="AC90" s="27"/>
      <c r="AD90" s="94"/>
    </row>
    <row r="91" spans="1:30" x14ac:dyDescent="0.25">
      <c r="A91" s="28"/>
      <c r="B91" s="28"/>
      <c r="C91" s="105"/>
      <c r="D91" s="105"/>
      <c r="E91" s="105"/>
      <c r="F91" s="28"/>
      <c r="G91" s="29"/>
      <c r="H91" s="53"/>
      <c r="I91" s="53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23"/>
      <c r="U91" s="23"/>
      <c r="V91" s="35"/>
      <c r="W91" s="36"/>
      <c r="X91" s="37"/>
      <c r="Y91" s="37"/>
      <c r="Z91" s="36"/>
      <c r="AA91" s="6"/>
      <c r="AB91" s="27"/>
      <c r="AC91" s="27"/>
      <c r="AD91" s="94"/>
    </row>
    <row r="92" spans="1:30" x14ac:dyDescent="0.25">
      <c r="A92" s="15"/>
      <c r="B92" s="15"/>
      <c r="C92" s="104"/>
      <c r="D92" s="104"/>
      <c r="E92" s="104"/>
      <c r="F92" s="15"/>
      <c r="G92" s="29"/>
      <c r="H92" s="53"/>
      <c r="I92" s="53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23"/>
      <c r="U92" s="23"/>
      <c r="V92" s="35"/>
      <c r="W92" s="36"/>
      <c r="X92" s="37"/>
      <c r="Y92" s="37"/>
      <c r="Z92" s="36"/>
      <c r="AA92" s="6"/>
      <c r="AB92" s="27"/>
      <c r="AC92" s="27"/>
      <c r="AD92" s="94"/>
    </row>
    <row r="93" spans="1:30" x14ac:dyDescent="0.25">
      <c r="A93" s="28"/>
      <c r="B93" s="28"/>
      <c r="C93" s="105"/>
      <c r="D93" s="105"/>
      <c r="E93" s="105"/>
      <c r="F93" s="28"/>
      <c r="G93" s="29"/>
      <c r="H93" s="53"/>
      <c r="I93" s="53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23"/>
      <c r="U93" s="23"/>
      <c r="V93" s="35"/>
      <c r="W93" s="36"/>
      <c r="X93" s="37"/>
      <c r="Y93" s="37"/>
      <c r="Z93" s="36"/>
      <c r="AA93" s="6"/>
      <c r="AB93" s="27"/>
      <c r="AC93" s="27"/>
      <c r="AD93" s="94"/>
    </row>
    <row r="94" spans="1:30" x14ac:dyDescent="0.25">
      <c r="A94" s="15"/>
      <c r="B94" s="15"/>
      <c r="C94" s="104"/>
      <c r="D94" s="104"/>
      <c r="E94" s="104"/>
      <c r="F94" s="15"/>
      <c r="G94" s="29"/>
      <c r="H94" s="53"/>
      <c r="I94" s="53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23"/>
      <c r="U94" s="23"/>
      <c r="V94" s="35"/>
      <c r="W94" s="36"/>
      <c r="X94" s="37"/>
      <c r="Y94" s="37"/>
      <c r="Z94" s="36"/>
      <c r="AA94" s="6"/>
      <c r="AB94" s="27"/>
      <c r="AC94" s="27"/>
      <c r="AD94" s="94"/>
    </row>
    <row r="95" spans="1:30" x14ac:dyDescent="0.25">
      <c r="A95" s="28"/>
      <c r="B95" s="28"/>
      <c r="C95" s="105"/>
      <c r="D95" s="105"/>
      <c r="E95" s="105"/>
      <c r="F95" s="28"/>
      <c r="G95" s="29"/>
      <c r="H95" s="53"/>
      <c r="I95" s="53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23"/>
      <c r="U95" s="23"/>
      <c r="V95" s="35"/>
      <c r="W95" s="36"/>
      <c r="X95" s="37"/>
      <c r="Y95" s="37"/>
      <c r="Z95" s="36"/>
      <c r="AA95" s="6"/>
      <c r="AB95" s="27"/>
      <c r="AC95" s="27"/>
      <c r="AD95" s="94"/>
    </row>
    <row r="96" spans="1:30" x14ac:dyDescent="0.25">
      <c r="A96" s="15"/>
      <c r="B96" s="15"/>
      <c r="C96" s="104"/>
      <c r="D96" s="104"/>
      <c r="E96" s="104"/>
      <c r="F96" s="15"/>
      <c r="G96" s="29"/>
      <c r="H96" s="53"/>
      <c r="I96" s="53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23"/>
      <c r="U96" s="23"/>
      <c r="V96" s="35"/>
      <c r="W96" s="36"/>
      <c r="X96" s="37"/>
      <c r="Y96" s="37"/>
      <c r="Z96" s="36"/>
      <c r="AA96" s="6"/>
      <c r="AB96" s="27"/>
      <c r="AC96" s="27"/>
      <c r="AD96" s="94"/>
    </row>
    <row r="97" spans="1:30" x14ac:dyDescent="0.25">
      <c r="A97" s="28"/>
      <c r="B97" s="28"/>
      <c r="C97" s="105"/>
      <c r="D97" s="105"/>
      <c r="E97" s="105"/>
      <c r="F97" s="28"/>
      <c r="G97" s="29"/>
      <c r="H97" s="53"/>
      <c r="I97" s="53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23"/>
      <c r="U97" s="23"/>
      <c r="V97" s="35"/>
      <c r="W97" s="36"/>
      <c r="X97" s="37"/>
      <c r="Y97" s="37"/>
      <c r="Z97" s="36"/>
      <c r="AA97" s="6"/>
      <c r="AB97" s="27"/>
      <c r="AC97" s="27"/>
      <c r="AD97" s="94"/>
    </row>
    <row r="98" spans="1:30" x14ac:dyDescent="0.25">
      <c r="A98" s="15"/>
      <c r="B98" s="15"/>
      <c r="C98" s="104"/>
      <c r="D98" s="104"/>
      <c r="E98" s="104"/>
      <c r="F98" s="15"/>
      <c r="G98" s="29"/>
      <c r="H98" s="53"/>
      <c r="I98" s="53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23"/>
      <c r="U98" s="23"/>
      <c r="V98" s="35"/>
      <c r="W98" s="36"/>
      <c r="X98" s="37"/>
      <c r="Y98" s="37"/>
      <c r="Z98" s="36"/>
      <c r="AA98" s="6"/>
      <c r="AB98" s="27"/>
      <c r="AC98" s="27"/>
      <c r="AD98" s="94"/>
    </row>
    <row r="99" spans="1:30" x14ac:dyDescent="0.25">
      <c r="A99" s="28"/>
      <c r="B99" s="28"/>
      <c r="C99" s="105"/>
      <c r="D99" s="105"/>
      <c r="E99" s="105"/>
      <c r="F99" s="28"/>
      <c r="G99" s="29"/>
      <c r="H99" s="53"/>
      <c r="I99" s="53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23"/>
      <c r="U99" s="23"/>
      <c r="V99" s="35"/>
      <c r="W99" s="36"/>
      <c r="X99" s="37"/>
      <c r="Y99" s="37"/>
      <c r="Z99" s="36"/>
      <c r="AA99" s="6"/>
      <c r="AB99" s="27"/>
      <c r="AC99" s="27"/>
      <c r="AD99" s="94"/>
    </row>
    <row r="100" spans="1:30" x14ac:dyDescent="0.25">
      <c r="A100" s="15"/>
      <c r="B100" s="15"/>
      <c r="C100" s="104"/>
      <c r="D100" s="104"/>
      <c r="E100" s="104"/>
      <c r="F100" s="15"/>
      <c r="G100" s="29"/>
      <c r="H100" s="53"/>
      <c r="I100" s="53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23"/>
      <c r="U100" s="23"/>
      <c r="V100" s="35"/>
      <c r="W100" s="36"/>
      <c r="X100" s="37"/>
      <c r="Y100" s="37"/>
      <c r="Z100" s="36"/>
      <c r="AA100" s="6"/>
      <c r="AB100" s="27"/>
      <c r="AC100" s="27"/>
      <c r="AD100" s="94"/>
    </row>
    <row r="101" spans="1:30" x14ac:dyDescent="0.25">
      <c r="A101" s="38"/>
      <c r="B101" s="38"/>
      <c r="C101" s="106"/>
      <c r="D101" s="106"/>
      <c r="E101" s="106"/>
      <c r="F101" s="38"/>
      <c r="G101" s="39"/>
      <c r="H101" s="55"/>
      <c r="I101" s="55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46"/>
      <c r="U101" s="46"/>
      <c r="V101" s="45"/>
      <c r="W101" s="48"/>
      <c r="X101" s="49"/>
      <c r="Y101" s="49"/>
      <c r="Z101" s="48"/>
      <c r="AA101" s="4"/>
      <c r="AB101" s="50"/>
      <c r="AC101" s="50"/>
      <c r="AD101" s="95"/>
    </row>
  </sheetData>
  <phoneticPr fontId="6" type="noConversion"/>
  <dataValidations count="3">
    <dataValidation type="date" allowBlank="1" showInputMessage="1" showErrorMessage="1" sqref="AB2:AC101 L2:M101 X2:Y101 P2:Q101 T2:U101" xr:uid="{A2767E62-642C-47A3-B97A-429EAA4192A9}">
      <formula1>44927</formula1>
      <formula2>55153</formula2>
    </dataValidation>
    <dataValidation type="whole" allowBlank="1" showInputMessage="1" showErrorMessage="1" sqref="AD2:AD101 R2:R101 N2:N101 Z2:Z101 V2:V101" xr:uid="{03601C7C-5B23-400C-98A3-A5E7331B2A79}">
      <formula1>1</formula1>
      <formula2>50000</formula2>
    </dataValidation>
    <dataValidation type="list" allowBlank="1" showInputMessage="1" showErrorMessage="1" sqref="G2:G101 O2:O101 W2:W101 AA2:AA101 S2:S101 K2:K101" xr:uid="{639376D1-9B08-494B-9382-2B4AD3DC61F7}">
      <formula1>Lista_Nomes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84"/>
  <sheetViews>
    <sheetView showGridLines="0" zoomScale="90" zoomScaleNormal="90" workbookViewId="0">
      <pane ySplit="1" topLeftCell="A2" activePane="bottomLeft" state="frozen"/>
      <selection activeCell="A2" sqref="A2"/>
      <selection pane="bottomLeft" activeCell="G26" sqref="G26"/>
    </sheetView>
  </sheetViews>
  <sheetFormatPr defaultColWidth="12" defaultRowHeight="14.5" x14ac:dyDescent="0.25"/>
  <cols>
    <col min="1" max="1" width="12" style="1" bestFit="1" customWidth="1"/>
    <col min="2" max="2" width="26.5" style="1" bestFit="1" customWidth="1"/>
    <col min="3" max="3" width="11.125" style="107" bestFit="1" customWidth="1"/>
    <col min="4" max="4" width="12.5" style="107" bestFit="1" customWidth="1"/>
    <col min="5" max="5" width="18.125" style="107" bestFit="1" customWidth="1"/>
    <col min="6" max="6" width="129.125" style="1" bestFit="1" customWidth="1"/>
    <col min="7" max="7" width="36.5" style="1" bestFit="1" customWidth="1"/>
    <col min="8" max="9" width="15.5" style="1" bestFit="1" customWidth="1"/>
    <col min="10" max="10" width="8" style="1" bestFit="1" customWidth="1"/>
    <col min="11" max="11" width="33.125" style="1" bestFit="1" customWidth="1"/>
    <col min="12" max="14" width="15.5" style="18" bestFit="1" customWidth="1"/>
    <col min="15" max="15" width="31.5" style="1" bestFit="1" customWidth="1"/>
    <col min="16" max="17" width="15.5" style="1" bestFit="1" customWidth="1"/>
    <col min="18" max="18" width="8" style="1" bestFit="1" customWidth="1"/>
    <col min="19" max="19" width="44.5" style="1" bestFit="1" customWidth="1"/>
    <col min="20" max="20" width="15.125" style="1" bestFit="1" customWidth="1"/>
    <col min="21" max="21" width="15.5" style="1" bestFit="1" customWidth="1"/>
    <col min="22" max="22" width="8" style="1" bestFit="1" customWidth="1"/>
    <col min="23" max="23" width="33.125" style="1" bestFit="1" customWidth="1"/>
    <col min="24" max="25" width="15.5" style="1" bestFit="1" customWidth="1"/>
    <col min="26" max="26" width="8" style="1" bestFit="1" customWidth="1"/>
    <col min="27" max="27" width="10.5" style="1" bestFit="1" customWidth="1"/>
    <col min="28" max="28" width="5.5" style="1" bestFit="1" customWidth="1"/>
    <col min="29" max="29" width="3.5" style="1" bestFit="1" customWidth="1"/>
    <col min="30" max="30" width="8" style="1" bestFit="1" customWidth="1"/>
    <col min="31" max="16384" width="12" style="1"/>
  </cols>
  <sheetData>
    <row r="1" spans="1:30" s="2" customFormat="1" ht="29" x14ac:dyDescent="0.25">
      <c r="A1" s="7" t="s">
        <v>0</v>
      </c>
      <c r="B1" s="7" t="s">
        <v>1</v>
      </c>
      <c r="C1" s="103" t="s">
        <v>2</v>
      </c>
      <c r="D1" s="103" t="s">
        <v>3</v>
      </c>
      <c r="E1" s="103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7</v>
      </c>
      <c r="M1" s="9" t="s">
        <v>8</v>
      </c>
      <c r="N1" s="9" t="s">
        <v>9</v>
      </c>
      <c r="O1" s="10" t="s">
        <v>11</v>
      </c>
      <c r="P1" s="10" t="s">
        <v>7</v>
      </c>
      <c r="Q1" s="10" t="s">
        <v>8</v>
      </c>
      <c r="R1" s="10" t="s">
        <v>9</v>
      </c>
      <c r="S1" s="11" t="s">
        <v>12</v>
      </c>
      <c r="T1" s="11" t="s">
        <v>7</v>
      </c>
      <c r="U1" s="11" t="s">
        <v>8</v>
      </c>
      <c r="V1" s="11" t="s">
        <v>9</v>
      </c>
      <c r="W1" s="12" t="s">
        <v>13</v>
      </c>
      <c r="X1" s="12" t="s">
        <v>7</v>
      </c>
      <c r="Y1" s="12" t="s">
        <v>8</v>
      </c>
      <c r="Z1" s="12" t="s">
        <v>9</v>
      </c>
      <c r="AA1" s="13" t="s">
        <v>14</v>
      </c>
      <c r="AB1" s="13" t="s">
        <v>7</v>
      </c>
      <c r="AC1" s="13" t="s">
        <v>8</v>
      </c>
      <c r="AD1" s="14" t="s">
        <v>9</v>
      </c>
    </row>
    <row r="2" spans="1:30" x14ac:dyDescent="0.25">
      <c r="A2" s="15" t="s">
        <v>57</v>
      </c>
      <c r="B2" s="15" t="s">
        <v>58</v>
      </c>
      <c r="C2" s="104" t="s">
        <v>17</v>
      </c>
      <c r="D2" s="104" t="s">
        <v>246</v>
      </c>
      <c r="E2" s="104" t="s">
        <v>278</v>
      </c>
      <c r="F2" s="15" t="s">
        <v>262</v>
      </c>
      <c r="G2" s="16"/>
      <c r="H2" s="17"/>
      <c r="I2" s="17"/>
      <c r="J2" s="16"/>
      <c r="K2" s="18" t="s">
        <v>59</v>
      </c>
      <c r="L2" s="19">
        <v>45352</v>
      </c>
      <c r="M2" s="19">
        <f>WORKDAY.INTL(L2,1,1)</f>
        <v>45355</v>
      </c>
      <c r="N2" s="18">
        <f>NETWORKDAYS(L2, M2) * 8</f>
        <v>16</v>
      </c>
      <c r="O2" s="20"/>
      <c r="P2" s="68"/>
      <c r="Q2" s="68"/>
      <c r="R2" s="20"/>
      <c r="S2" s="22" t="s">
        <v>60</v>
      </c>
      <c r="T2" s="52">
        <v>45352</v>
      </c>
      <c r="U2" s="52">
        <v>45352</v>
      </c>
      <c r="V2" s="24">
        <f>NETWORKDAYS(T2, U2) * 8</f>
        <v>8</v>
      </c>
      <c r="W2" s="25"/>
      <c r="X2" s="26"/>
      <c r="Y2" s="26"/>
      <c r="Z2" s="25"/>
      <c r="AA2" s="6"/>
      <c r="AB2" s="27"/>
      <c r="AC2" s="27"/>
      <c r="AD2" s="5"/>
    </row>
    <row r="3" spans="1:30" x14ac:dyDescent="0.25">
      <c r="A3" s="28" t="s">
        <v>57</v>
      </c>
      <c r="B3" s="28" t="s">
        <v>58</v>
      </c>
      <c r="C3" s="105" t="s">
        <v>17</v>
      </c>
      <c r="D3" s="105" t="s">
        <v>247</v>
      </c>
      <c r="E3" s="105" t="s">
        <v>18</v>
      </c>
      <c r="F3" s="28" t="s">
        <v>263</v>
      </c>
      <c r="G3" s="16"/>
      <c r="H3" s="17"/>
      <c r="I3" s="17"/>
      <c r="J3" s="16"/>
      <c r="K3" s="18" t="s">
        <v>59</v>
      </c>
      <c r="L3" s="19">
        <f>WORKDAY.INTL(M2,1,1)</f>
        <v>45356</v>
      </c>
      <c r="M3" s="19">
        <f t="shared" ref="M3:M6" si="0">WORKDAY.INTL(L3,1,1)</f>
        <v>45357</v>
      </c>
      <c r="N3" s="18">
        <f t="shared" ref="N3:N16" si="1">NETWORKDAYS(L3, M3) * 8</f>
        <v>16</v>
      </c>
      <c r="O3" s="20"/>
      <c r="P3" s="68"/>
      <c r="Q3" s="68"/>
      <c r="R3" s="20"/>
      <c r="S3" s="22" t="s">
        <v>60</v>
      </c>
      <c r="T3" s="52">
        <v>45370</v>
      </c>
      <c r="U3" s="52">
        <f>WORKDAY.INTL(T3,5,1)</f>
        <v>45377</v>
      </c>
      <c r="V3" s="24">
        <f t="shared" ref="V3:V16" si="2">NETWORKDAYS(T3, U3) * 8</f>
        <v>48</v>
      </c>
      <c r="W3" s="25"/>
      <c r="X3" s="26"/>
      <c r="Y3" s="26"/>
      <c r="Z3" s="25"/>
      <c r="AA3" s="6"/>
      <c r="AB3" s="27"/>
      <c r="AC3" s="27"/>
      <c r="AD3" s="5"/>
    </row>
    <row r="4" spans="1:30" x14ac:dyDescent="0.25">
      <c r="A4" s="15" t="s">
        <v>57</v>
      </c>
      <c r="B4" s="15" t="s">
        <v>58</v>
      </c>
      <c r="C4" s="104" t="s">
        <v>17</v>
      </c>
      <c r="D4" s="104" t="s">
        <v>248</v>
      </c>
      <c r="E4" s="104" t="s">
        <v>18</v>
      </c>
      <c r="F4" s="15" t="s">
        <v>264</v>
      </c>
      <c r="G4" s="16"/>
      <c r="H4" s="17"/>
      <c r="I4" s="17"/>
      <c r="J4" s="16"/>
      <c r="K4" s="18" t="s">
        <v>59</v>
      </c>
      <c r="L4" s="19">
        <f t="shared" ref="L4:L10" si="3">WORKDAY.INTL(M3,1,1)</f>
        <v>45358</v>
      </c>
      <c r="M4" s="19">
        <f t="shared" si="0"/>
        <v>45359</v>
      </c>
      <c r="N4" s="18">
        <f t="shared" si="1"/>
        <v>16</v>
      </c>
      <c r="O4" s="20"/>
      <c r="P4" s="68"/>
      <c r="Q4" s="68"/>
      <c r="R4" s="20"/>
      <c r="S4" s="22" t="s">
        <v>60</v>
      </c>
      <c r="T4" s="52">
        <f>WORKDAY.INTL(U3,1,1)</f>
        <v>45378</v>
      </c>
      <c r="U4" s="52">
        <f>WORKDAY.INTL(T4,1,1)</f>
        <v>45379</v>
      </c>
      <c r="V4" s="24">
        <f t="shared" si="2"/>
        <v>16</v>
      </c>
      <c r="W4" s="25"/>
      <c r="X4" s="26"/>
      <c r="Y4" s="26"/>
      <c r="Z4" s="25"/>
      <c r="AA4" s="6"/>
      <c r="AB4" s="27"/>
      <c r="AC4" s="27"/>
      <c r="AD4" s="5"/>
    </row>
    <row r="5" spans="1:30" x14ac:dyDescent="0.25">
      <c r="A5" s="28" t="s">
        <v>57</v>
      </c>
      <c r="B5" s="28" t="s">
        <v>58</v>
      </c>
      <c r="C5" s="105" t="s">
        <v>17</v>
      </c>
      <c r="D5" s="105" t="s">
        <v>249</v>
      </c>
      <c r="E5" s="105" t="s">
        <v>18</v>
      </c>
      <c r="F5" s="28" t="s">
        <v>265</v>
      </c>
      <c r="G5" s="16"/>
      <c r="H5" s="17"/>
      <c r="I5" s="17"/>
      <c r="J5" s="16"/>
      <c r="K5" s="18" t="s">
        <v>59</v>
      </c>
      <c r="L5" s="19">
        <f t="shared" si="3"/>
        <v>45362</v>
      </c>
      <c r="M5" s="19">
        <f t="shared" si="0"/>
        <v>45363</v>
      </c>
      <c r="N5" s="18">
        <f t="shared" si="1"/>
        <v>16</v>
      </c>
      <c r="O5" s="20"/>
      <c r="P5" s="68"/>
      <c r="Q5" s="68"/>
      <c r="R5" s="20"/>
      <c r="S5" s="22" t="s">
        <v>61</v>
      </c>
      <c r="T5" s="52">
        <v>45352</v>
      </c>
      <c r="U5" s="52">
        <f>WORKDAY.INTL(T5,5,1)</f>
        <v>45359</v>
      </c>
      <c r="V5" s="24">
        <f t="shared" si="2"/>
        <v>48</v>
      </c>
      <c r="W5" s="25"/>
      <c r="X5" s="26"/>
      <c r="Y5" s="26"/>
      <c r="Z5" s="25"/>
      <c r="AA5" s="6"/>
      <c r="AB5" s="27"/>
      <c r="AC5" s="27"/>
      <c r="AD5" s="5"/>
    </row>
    <row r="6" spans="1:30" x14ac:dyDescent="0.25">
      <c r="A6" s="15" t="s">
        <v>57</v>
      </c>
      <c r="B6" s="15" t="s">
        <v>58</v>
      </c>
      <c r="C6" s="104" t="s">
        <v>17</v>
      </c>
      <c r="D6" s="104" t="s">
        <v>250</v>
      </c>
      <c r="E6" s="104" t="s">
        <v>18</v>
      </c>
      <c r="F6" s="15" t="s">
        <v>266</v>
      </c>
      <c r="G6" s="16"/>
      <c r="H6" s="17"/>
      <c r="I6" s="17"/>
      <c r="J6" s="16"/>
      <c r="K6" s="18" t="s">
        <v>59</v>
      </c>
      <c r="L6" s="19">
        <f t="shared" si="3"/>
        <v>45364</v>
      </c>
      <c r="M6" s="19">
        <f t="shared" si="0"/>
        <v>45365</v>
      </c>
      <c r="N6" s="18">
        <f t="shared" si="1"/>
        <v>16</v>
      </c>
      <c r="O6" s="20"/>
      <c r="P6" s="68"/>
      <c r="Q6" s="68"/>
      <c r="R6" s="20"/>
      <c r="S6" s="22" t="s">
        <v>61</v>
      </c>
      <c r="T6" s="52">
        <f>WORKDAY.INTL(U5,1,1)</f>
        <v>45362</v>
      </c>
      <c r="U6" s="52">
        <f>WORKDAY.INTL(T6,5,1)</f>
        <v>45369</v>
      </c>
      <c r="V6" s="24">
        <f t="shared" si="2"/>
        <v>48</v>
      </c>
      <c r="W6" s="25"/>
      <c r="X6" s="26"/>
      <c r="Y6" s="26"/>
      <c r="Z6" s="25"/>
      <c r="AA6" s="6"/>
      <c r="AB6" s="27"/>
      <c r="AC6" s="27"/>
      <c r="AD6" s="5"/>
    </row>
    <row r="7" spans="1:30" x14ac:dyDescent="0.25">
      <c r="A7" s="28" t="s">
        <v>57</v>
      </c>
      <c r="B7" s="28" t="s">
        <v>58</v>
      </c>
      <c r="C7" s="105" t="s">
        <v>17</v>
      </c>
      <c r="D7" s="105" t="s">
        <v>251</v>
      </c>
      <c r="E7" s="105" t="s">
        <v>18</v>
      </c>
      <c r="F7" s="28" t="s">
        <v>267</v>
      </c>
      <c r="G7" s="16"/>
      <c r="H7" s="17"/>
      <c r="I7" s="17"/>
      <c r="J7" s="16"/>
      <c r="K7" s="18" t="s">
        <v>59</v>
      </c>
      <c r="L7" s="19">
        <f t="shared" si="3"/>
        <v>45366</v>
      </c>
      <c r="M7" s="19">
        <v>45366</v>
      </c>
      <c r="N7" s="18">
        <f t="shared" si="1"/>
        <v>8</v>
      </c>
      <c r="O7" s="20"/>
      <c r="P7" s="68"/>
      <c r="Q7" s="68"/>
      <c r="R7" s="20"/>
      <c r="S7" s="22" t="s">
        <v>61</v>
      </c>
      <c r="T7" s="52">
        <f>WORKDAY.INTL(U6,1,1)</f>
        <v>45370</v>
      </c>
      <c r="U7" s="52">
        <f>WORKDAY.INTL(T7,7,1)</f>
        <v>45379</v>
      </c>
      <c r="V7" s="24">
        <f t="shared" si="2"/>
        <v>64</v>
      </c>
      <c r="W7" s="25"/>
      <c r="X7" s="26"/>
      <c r="Y7" s="26"/>
      <c r="Z7" s="25"/>
      <c r="AA7" s="6"/>
      <c r="AB7" s="27"/>
      <c r="AC7" s="27"/>
      <c r="AD7" s="5"/>
    </row>
    <row r="8" spans="1:30" x14ac:dyDescent="0.25">
      <c r="A8" s="15" t="s">
        <v>57</v>
      </c>
      <c r="B8" s="15" t="s">
        <v>58</v>
      </c>
      <c r="C8" s="104" t="s">
        <v>17</v>
      </c>
      <c r="D8" s="104" t="s">
        <v>252</v>
      </c>
      <c r="E8" s="104" t="s">
        <v>18</v>
      </c>
      <c r="F8" s="15" t="s">
        <v>268</v>
      </c>
      <c r="G8" s="16"/>
      <c r="H8" s="17"/>
      <c r="I8" s="17"/>
      <c r="J8" s="16"/>
      <c r="K8" s="18" t="s">
        <v>59</v>
      </c>
      <c r="L8" s="19">
        <f t="shared" si="3"/>
        <v>45369</v>
      </c>
      <c r="M8" s="19">
        <v>45369</v>
      </c>
      <c r="N8" s="18">
        <f t="shared" si="1"/>
        <v>8</v>
      </c>
      <c r="O8" s="20"/>
      <c r="P8" s="68"/>
      <c r="Q8" s="68"/>
      <c r="R8" s="20"/>
      <c r="S8" s="22" t="s">
        <v>62</v>
      </c>
      <c r="T8" s="52">
        <v>45352</v>
      </c>
      <c r="U8" s="52">
        <f>WORKDAY.INTL(T8,5,1)</f>
        <v>45359</v>
      </c>
      <c r="V8" s="24">
        <f t="shared" si="2"/>
        <v>48</v>
      </c>
      <c r="W8" s="25"/>
      <c r="X8" s="26"/>
      <c r="Y8" s="26"/>
      <c r="Z8" s="25"/>
      <c r="AA8" s="6"/>
      <c r="AB8" s="27"/>
      <c r="AC8" s="27"/>
      <c r="AD8" s="5"/>
    </row>
    <row r="9" spans="1:30" x14ac:dyDescent="0.25">
      <c r="A9" s="28" t="s">
        <v>57</v>
      </c>
      <c r="B9" s="28" t="s">
        <v>58</v>
      </c>
      <c r="C9" s="105" t="s">
        <v>17</v>
      </c>
      <c r="D9" s="105" t="s">
        <v>253</v>
      </c>
      <c r="E9" s="105" t="s">
        <v>18</v>
      </c>
      <c r="F9" s="28" t="s">
        <v>269</v>
      </c>
      <c r="G9" s="16"/>
      <c r="H9" s="17"/>
      <c r="I9" s="17"/>
      <c r="J9" s="16"/>
      <c r="K9" s="18" t="s">
        <v>59</v>
      </c>
      <c r="L9" s="19">
        <v>45370</v>
      </c>
      <c r="M9" s="19">
        <v>45370</v>
      </c>
      <c r="N9" s="18">
        <f t="shared" si="1"/>
        <v>8</v>
      </c>
      <c r="O9" s="20"/>
      <c r="P9" s="68"/>
      <c r="Q9" s="68"/>
      <c r="R9" s="20"/>
      <c r="S9" s="22" t="s">
        <v>62</v>
      </c>
      <c r="T9" s="52">
        <f>WORKDAY.INTL(U8,1,1)</f>
        <v>45362</v>
      </c>
      <c r="U9" s="52">
        <f>WORKDAY.INTL(T9,5,1)</f>
        <v>45369</v>
      </c>
      <c r="V9" s="24">
        <f t="shared" si="2"/>
        <v>48</v>
      </c>
      <c r="W9" s="25"/>
      <c r="X9" s="26"/>
      <c r="Y9" s="26"/>
      <c r="Z9" s="25"/>
      <c r="AA9" s="6"/>
      <c r="AB9" s="27"/>
      <c r="AC9" s="27"/>
      <c r="AD9" s="5"/>
    </row>
    <row r="10" spans="1:30" x14ac:dyDescent="0.25">
      <c r="A10" s="28" t="s">
        <v>57</v>
      </c>
      <c r="B10" s="28" t="s">
        <v>58</v>
      </c>
      <c r="C10" s="104" t="s">
        <v>17</v>
      </c>
      <c r="D10" s="104" t="s">
        <v>254</v>
      </c>
      <c r="E10" s="104" t="s">
        <v>18</v>
      </c>
      <c r="F10" s="15" t="s">
        <v>270</v>
      </c>
      <c r="G10" s="16"/>
      <c r="H10" s="17"/>
      <c r="I10" s="17"/>
      <c r="J10" s="16"/>
      <c r="K10" s="18" t="s">
        <v>59</v>
      </c>
      <c r="L10" s="19">
        <f t="shared" si="3"/>
        <v>45371</v>
      </c>
      <c r="M10" s="19">
        <v>45371</v>
      </c>
      <c r="N10" s="18">
        <f t="shared" si="1"/>
        <v>8</v>
      </c>
      <c r="O10" s="20"/>
      <c r="P10" s="68"/>
      <c r="Q10" s="68"/>
      <c r="R10" s="20"/>
      <c r="S10" s="22" t="s">
        <v>62</v>
      </c>
      <c r="T10" s="52">
        <f>WORKDAY.INTL(U9,1,1)</f>
        <v>45370</v>
      </c>
      <c r="U10" s="52">
        <f>WORKDAY.INTL(T10,7,1)</f>
        <v>45379</v>
      </c>
      <c r="V10" s="24">
        <f t="shared" si="2"/>
        <v>64</v>
      </c>
      <c r="W10" s="25"/>
      <c r="X10" s="26"/>
      <c r="Y10" s="26"/>
      <c r="Z10" s="25"/>
      <c r="AA10" s="6"/>
      <c r="AB10" s="27"/>
      <c r="AC10" s="27"/>
      <c r="AD10" s="5"/>
    </row>
    <row r="11" spans="1:30" x14ac:dyDescent="0.25">
      <c r="A11" s="15" t="s">
        <v>57</v>
      </c>
      <c r="B11" s="15" t="s">
        <v>58</v>
      </c>
      <c r="C11" s="105" t="s">
        <v>17</v>
      </c>
      <c r="D11" s="105" t="s">
        <v>255</v>
      </c>
      <c r="E11" s="105" t="s">
        <v>18</v>
      </c>
      <c r="F11" s="28" t="s">
        <v>271</v>
      </c>
      <c r="G11" s="16"/>
      <c r="H11" s="17"/>
      <c r="I11" s="17"/>
      <c r="J11" s="16"/>
      <c r="K11" s="18" t="s">
        <v>59</v>
      </c>
      <c r="L11" s="19">
        <v>45372</v>
      </c>
      <c r="M11" s="19">
        <v>45372</v>
      </c>
      <c r="N11" s="18">
        <f t="shared" si="1"/>
        <v>8</v>
      </c>
      <c r="O11" s="20"/>
      <c r="P11" s="68"/>
      <c r="Q11" s="68"/>
      <c r="R11" s="20"/>
      <c r="S11" s="35" t="s">
        <v>63</v>
      </c>
      <c r="T11" s="52">
        <v>45352</v>
      </c>
      <c r="U11" s="52">
        <f>WORKDAY.INTL(T11,5,1)</f>
        <v>45359</v>
      </c>
      <c r="V11" s="24">
        <f t="shared" si="2"/>
        <v>48</v>
      </c>
      <c r="W11" s="25"/>
      <c r="X11" s="26"/>
      <c r="Y11" s="26"/>
      <c r="Z11" s="25"/>
      <c r="AA11" s="6"/>
      <c r="AB11" s="27"/>
      <c r="AC11" s="27"/>
      <c r="AD11" s="5"/>
    </row>
    <row r="12" spans="1:30" x14ac:dyDescent="0.25">
      <c r="A12" s="28" t="s">
        <v>57</v>
      </c>
      <c r="B12" s="28" t="s">
        <v>58</v>
      </c>
      <c r="C12" s="104" t="s">
        <v>17</v>
      </c>
      <c r="D12" s="104" t="s">
        <v>256</v>
      </c>
      <c r="E12" s="104" t="s">
        <v>18</v>
      </c>
      <c r="F12" s="15" t="s">
        <v>272</v>
      </c>
      <c r="G12" s="16"/>
      <c r="H12" s="17"/>
      <c r="I12" s="17"/>
      <c r="J12" s="29"/>
      <c r="K12" s="18" t="s">
        <v>59</v>
      </c>
      <c r="L12" s="19">
        <v>45373</v>
      </c>
      <c r="M12" s="19">
        <v>45373</v>
      </c>
      <c r="N12" s="18">
        <f t="shared" si="1"/>
        <v>8</v>
      </c>
      <c r="O12" s="20"/>
      <c r="P12" s="69"/>
      <c r="Q12" s="69"/>
      <c r="R12" s="33"/>
      <c r="S12" s="35" t="s">
        <v>63</v>
      </c>
      <c r="T12" s="52">
        <f>WORKDAY.INTL(U11,1,1)</f>
        <v>45362</v>
      </c>
      <c r="U12" s="52">
        <f>WORKDAY.INTL(T12,5,1)</f>
        <v>45369</v>
      </c>
      <c r="V12" s="24">
        <f t="shared" si="2"/>
        <v>48</v>
      </c>
      <c r="W12" s="25"/>
      <c r="X12" s="37"/>
      <c r="Y12" s="37"/>
      <c r="Z12" s="36"/>
      <c r="AA12" s="6"/>
      <c r="AB12" s="27"/>
      <c r="AC12" s="27"/>
      <c r="AD12" s="5"/>
    </row>
    <row r="13" spans="1:30" x14ac:dyDescent="0.25">
      <c r="A13" s="28" t="s">
        <v>57</v>
      </c>
      <c r="B13" s="28" t="s">
        <v>58</v>
      </c>
      <c r="C13" s="105" t="s">
        <v>17</v>
      </c>
      <c r="D13" s="105" t="s">
        <v>257</v>
      </c>
      <c r="E13" s="105" t="s">
        <v>18</v>
      </c>
      <c r="F13" s="28" t="s">
        <v>273</v>
      </c>
      <c r="G13" s="16"/>
      <c r="H13" s="17"/>
      <c r="I13" s="17"/>
      <c r="J13" s="29"/>
      <c r="K13" s="18" t="s">
        <v>59</v>
      </c>
      <c r="L13" s="19">
        <f t="shared" ref="L13:L16" si="4">WORKDAY.INTL(M12,1,1)</f>
        <v>45376</v>
      </c>
      <c r="M13" s="19">
        <v>45376</v>
      </c>
      <c r="N13" s="18">
        <f t="shared" si="1"/>
        <v>8</v>
      </c>
      <c r="O13" s="20"/>
      <c r="P13" s="69"/>
      <c r="Q13" s="69"/>
      <c r="R13" s="33"/>
      <c r="S13" s="35" t="s">
        <v>63</v>
      </c>
      <c r="T13" s="52">
        <f>WORKDAY.INTL(U12,1,1)</f>
        <v>45370</v>
      </c>
      <c r="U13" s="52">
        <f>WORKDAY.INTL(T13,7,1)</f>
        <v>45379</v>
      </c>
      <c r="V13" s="24">
        <f t="shared" si="2"/>
        <v>64</v>
      </c>
      <c r="W13" s="25"/>
      <c r="X13" s="37"/>
      <c r="Y13" s="37"/>
      <c r="Z13" s="36"/>
      <c r="AA13" s="6"/>
      <c r="AB13" s="27"/>
      <c r="AC13" s="27"/>
      <c r="AD13" s="5"/>
    </row>
    <row r="14" spans="1:30" x14ac:dyDescent="0.25">
      <c r="A14" s="15" t="s">
        <v>57</v>
      </c>
      <c r="B14" s="15" t="s">
        <v>58</v>
      </c>
      <c r="C14" s="104" t="s">
        <v>17</v>
      </c>
      <c r="D14" s="104" t="s">
        <v>258</v>
      </c>
      <c r="E14" s="104" t="s">
        <v>18</v>
      </c>
      <c r="F14" s="15" t="s">
        <v>274</v>
      </c>
      <c r="G14" s="16"/>
      <c r="H14" s="17"/>
      <c r="I14" s="17"/>
      <c r="J14" s="29"/>
      <c r="K14" s="18" t="s">
        <v>59</v>
      </c>
      <c r="L14" s="19">
        <f t="shared" si="4"/>
        <v>45377</v>
      </c>
      <c r="M14" s="19">
        <v>45377</v>
      </c>
      <c r="N14" s="18">
        <f t="shared" si="1"/>
        <v>8</v>
      </c>
      <c r="O14" s="20"/>
      <c r="P14" s="69"/>
      <c r="Q14" s="69"/>
      <c r="R14" s="33"/>
      <c r="S14" s="35" t="s">
        <v>64</v>
      </c>
      <c r="T14" s="52">
        <v>45352</v>
      </c>
      <c r="U14" s="52">
        <f>WORKDAY.INTL(T14,5,1)</f>
        <v>45359</v>
      </c>
      <c r="V14" s="24">
        <f t="shared" si="2"/>
        <v>48</v>
      </c>
      <c r="W14" s="25"/>
      <c r="X14" s="37"/>
      <c r="Y14" s="37"/>
      <c r="Z14" s="36"/>
      <c r="AA14" s="6"/>
      <c r="AB14" s="27"/>
      <c r="AC14" s="27"/>
      <c r="AD14" s="5"/>
    </row>
    <row r="15" spans="1:30" x14ac:dyDescent="0.25">
      <c r="A15" s="15" t="s">
        <v>57</v>
      </c>
      <c r="B15" s="15" t="s">
        <v>58</v>
      </c>
      <c r="C15" s="105" t="s">
        <v>17</v>
      </c>
      <c r="D15" s="105" t="s">
        <v>259</v>
      </c>
      <c r="E15" s="105" t="s">
        <v>18</v>
      </c>
      <c r="F15" s="28" t="s">
        <v>275</v>
      </c>
      <c r="G15" s="16"/>
      <c r="H15" s="17"/>
      <c r="I15" s="17"/>
      <c r="J15" s="29"/>
      <c r="K15" s="18" t="s">
        <v>59</v>
      </c>
      <c r="L15" s="19">
        <f t="shared" si="4"/>
        <v>45378</v>
      </c>
      <c r="M15" s="19">
        <v>45378</v>
      </c>
      <c r="N15" s="18">
        <f t="shared" si="1"/>
        <v>8</v>
      </c>
      <c r="O15" s="20"/>
      <c r="P15" s="69"/>
      <c r="Q15" s="69"/>
      <c r="R15" s="33"/>
      <c r="S15" s="35" t="s">
        <v>64</v>
      </c>
      <c r="T15" s="52">
        <f>WORKDAY.INTL(U14,1,1)</f>
        <v>45362</v>
      </c>
      <c r="U15" s="52">
        <f>WORKDAY.INTL(T15,5,1)</f>
        <v>45369</v>
      </c>
      <c r="V15" s="24">
        <f t="shared" si="2"/>
        <v>48</v>
      </c>
      <c r="W15" s="25"/>
      <c r="X15" s="37"/>
      <c r="Y15" s="37"/>
      <c r="Z15" s="36"/>
      <c r="AA15" s="6"/>
      <c r="AB15" s="27"/>
      <c r="AC15" s="27"/>
      <c r="AD15" s="5"/>
    </row>
    <row r="16" spans="1:30" x14ac:dyDescent="0.25">
      <c r="A16" s="15" t="s">
        <v>57</v>
      </c>
      <c r="B16" s="15" t="s">
        <v>58</v>
      </c>
      <c r="C16" s="104" t="s">
        <v>17</v>
      </c>
      <c r="D16" s="104" t="s">
        <v>260</v>
      </c>
      <c r="E16" s="104" t="s">
        <v>18</v>
      </c>
      <c r="F16" s="15" t="s">
        <v>276</v>
      </c>
      <c r="G16" s="16"/>
      <c r="H16" s="17"/>
      <c r="I16" s="17"/>
      <c r="J16" s="29"/>
      <c r="K16" s="18" t="s">
        <v>59</v>
      </c>
      <c r="L16" s="19">
        <f t="shared" si="4"/>
        <v>45379</v>
      </c>
      <c r="M16" s="19">
        <v>45379</v>
      </c>
      <c r="N16" s="18">
        <f t="shared" si="1"/>
        <v>8</v>
      </c>
      <c r="O16" s="20"/>
      <c r="P16" s="69"/>
      <c r="Q16" s="69"/>
      <c r="R16" s="33"/>
      <c r="S16" s="35" t="s">
        <v>64</v>
      </c>
      <c r="T16" s="52">
        <f>WORKDAY.INTL(U15,1,1)</f>
        <v>45370</v>
      </c>
      <c r="U16" s="52">
        <f>WORKDAY.INTL(T16,7,1)</f>
        <v>45379</v>
      </c>
      <c r="V16" s="24">
        <f t="shared" si="2"/>
        <v>64</v>
      </c>
      <c r="W16" s="25"/>
      <c r="X16" s="37"/>
      <c r="Y16" s="37"/>
      <c r="Z16" s="36"/>
      <c r="AA16" s="6"/>
      <c r="AB16" s="27"/>
      <c r="AC16" s="27"/>
      <c r="AD16" s="5"/>
    </row>
    <row r="17" spans="1:31" x14ac:dyDescent="0.25">
      <c r="A17" s="15" t="s">
        <v>57</v>
      </c>
      <c r="B17" s="15" t="s">
        <v>58</v>
      </c>
      <c r="C17" s="105" t="s">
        <v>17</v>
      </c>
      <c r="D17" s="105" t="s">
        <v>261</v>
      </c>
      <c r="E17" s="105" t="s">
        <v>18</v>
      </c>
      <c r="F17" s="28" t="s">
        <v>277</v>
      </c>
      <c r="G17" s="16"/>
      <c r="H17" s="17"/>
      <c r="I17" s="17"/>
      <c r="J17" s="29"/>
      <c r="K17" s="19"/>
      <c r="L17" s="19"/>
      <c r="M17" s="19"/>
      <c r="O17" s="20"/>
      <c r="P17" s="69"/>
      <c r="Q17" s="69"/>
      <c r="R17" s="33"/>
      <c r="S17" s="22"/>
      <c r="T17" s="52"/>
      <c r="U17" s="52"/>
      <c r="V17" s="22"/>
      <c r="W17" s="25"/>
      <c r="X17" s="37"/>
      <c r="Y17" s="37"/>
      <c r="Z17" s="36"/>
      <c r="AA17" s="6"/>
      <c r="AB17" s="27"/>
      <c r="AC17" s="27"/>
      <c r="AD17" s="5"/>
    </row>
    <row r="18" spans="1:31" x14ac:dyDescent="0.25">
      <c r="A18" s="15"/>
      <c r="B18" s="15"/>
      <c r="C18" s="104"/>
      <c r="D18" s="104"/>
      <c r="E18" s="104"/>
      <c r="F18" s="15"/>
      <c r="G18" s="16"/>
      <c r="H18" s="17"/>
      <c r="I18" s="17"/>
      <c r="J18" s="29"/>
      <c r="K18" s="19"/>
      <c r="L18" s="19"/>
      <c r="M18" s="19"/>
      <c r="N18" s="18">
        <f>SUM(N2:N17)</f>
        <v>160</v>
      </c>
      <c r="O18" s="20"/>
      <c r="P18" s="69"/>
      <c r="Q18" s="69"/>
      <c r="R18" s="33"/>
      <c r="S18" s="22"/>
      <c r="T18" s="52"/>
      <c r="U18" s="52"/>
      <c r="V18" s="22">
        <f>SUM(V2:V17)</f>
        <v>712</v>
      </c>
      <c r="W18" s="25"/>
      <c r="X18" s="37"/>
      <c r="Y18" s="37"/>
      <c r="Z18" s="36"/>
      <c r="AA18" s="6"/>
      <c r="AB18" s="27"/>
      <c r="AC18" s="27"/>
      <c r="AD18" s="5"/>
      <c r="AE18" s="1">
        <f>SUM(G18:AD18)</f>
        <v>872</v>
      </c>
    </row>
    <row r="19" spans="1:31" x14ac:dyDescent="0.25">
      <c r="A19" s="15"/>
      <c r="B19" s="15"/>
      <c r="C19" s="105"/>
      <c r="D19" s="105"/>
      <c r="E19" s="105"/>
      <c r="F19" s="28"/>
      <c r="G19" s="16"/>
      <c r="H19" s="17"/>
      <c r="I19" s="17"/>
      <c r="J19" s="29"/>
      <c r="K19" s="19"/>
      <c r="L19" s="19"/>
      <c r="M19" s="19"/>
      <c r="O19" s="20"/>
      <c r="P19" s="69"/>
      <c r="Q19" s="69"/>
      <c r="R19" s="33"/>
      <c r="S19" s="22"/>
      <c r="T19" s="52"/>
      <c r="U19" s="52"/>
      <c r="V19" s="22"/>
      <c r="W19" s="25"/>
      <c r="X19" s="37"/>
      <c r="Y19" s="37"/>
      <c r="Z19" s="36"/>
      <c r="AA19" s="6"/>
      <c r="AB19" s="27"/>
      <c r="AC19" s="27"/>
      <c r="AD19" s="5"/>
    </row>
    <row r="20" spans="1:31" x14ac:dyDescent="0.25">
      <c r="A20" s="15"/>
      <c r="B20" s="15"/>
      <c r="C20" s="104"/>
      <c r="D20" s="104"/>
      <c r="E20" s="104"/>
      <c r="F20" s="15"/>
      <c r="G20" s="16"/>
      <c r="H20" s="17"/>
      <c r="I20" s="17"/>
      <c r="J20" s="29"/>
      <c r="K20" s="19"/>
      <c r="L20" s="19"/>
      <c r="M20" s="19"/>
      <c r="O20" s="20"/>
      <c r="P20" s="69"/>
      <c r="Q20" s="69"/>
      <c r="R20" s="33"/>
      <c r="S20" s="22"/>
      <c r="T20" s="52"/>
      <c r="U20" s="52"/>
      <c r="V20" s="22"/>
      <c r="W20" s="25"/>
      <c r="X20" s="37"/>
      <c r="Y20" s="37"/>
      <c r="Z20" s="36"/>
      <c r="AA20" s="6"/>
      <c r="AB20" s="27"/>
      <c r="AC20" s="27"/>
      <c r="AD20" s="5"/>
    </row>
    <row r="21" spans="1:31" x14ac:dyDescent="0.25">
      <c r="A21" s="15"/>
      <c r="B21" s="15"/>
      <c r="C21" s="105"/>
      <c r="D21" s="105"/>
      <c r="E21" s="105"/>
      <c r="F21" s="28"/>
      <c r="G21" s="16"/>
      <c r="H21" s="17"/>
      <c r="I21" s="17"/>
      <c r="J21" s="29"/>
      <c r="K21" s="19"/>
      <c r="L21" s="19"/>
      <c r="M21" s="19"/>
      <c r="O21" s="20"/>
      <c r="P21" s="69"/>
      <c r="Q21" s="69"/>
      <c r="R21" s="33"/>
      <c r="S21" s="22"/>
      <c r="T21" s="52"/>
      <c r="U21" s="52"/>
      <c r="V21" s="22"/>
      <c r="W21" s="25"/>
      <c r="X21" s="37"/>
      <c r="Y21" s="37"/>
      <c r="Z21" s="36"/>
      <c r="AA21" s="6"/>
      <c r="AB21" s="27"/>
      <c r="AC21" s="27"/>
      <c r="AD21" s="5"/>
    </row>
    <row r="22" spans="1:31" x14ac:dyDescent="0.25">
      <c r="A22" s="15"/>
      <c r="B22" s="15"/>
      <c r="C22" s="104"/>
      <c r="D22" s="104"/>
      <c r="E22" s="104"/>
      <c r="F22" s="15"/>
      <c r="G22" s="16"/>
      <c r="H22" s="17"/>
      <c r="I22" s="17"/>
      <c r="J22" s="29"/>
      <c r="K22" s="19"/>
      <c r="L22" s="19"/>
      <c r="M22" s="19"/>
      <c r="O22" s="20"/>
      <c r="P22" s="69"/>
      <c r="Q22" s="69"/>
      <c r="R22" s="33"/>
      <c r="S22" s="22"/>
      <c r="T22" s="52"/>
      <c r="U22" s="52"/>
      <c r="V22" s="22"/>
      <c r="W22" s="25"/>
      <c r="X22" s="37"/>
      <c r="Y22" s="37"/>
      <c r="Z22" s="36"/>
      <c r="AA22" s="6"/>
      <c r="AB22" s="27"/>
      <c r="AC22" s="27"/>
      <c r="AD22" s="5"/>
    </row>
    <row r="23" spans="1:31" x14ac:dyDescent="0.25">
      <c r="A23" s="15"/>
      <c r="B23" s="15"/>
      <c r="C23" s="105"/>
      <c r="D23" s="105"/>
      <c r="E23" s="105"/>
      <c r="F23" s="28"/>
      <c r="G23" s="16"/>
      <c r="H23" s="17"/>
      <c r="I23" s="17"/>
      <c r="J23" s="29"/>
      <c r="K23" s="19"/>
      <c r="L23" s="19"/>
      <c r="M23" s="19"/>
      <c r="O23" s="20"/>
      <c r="P23" s="69"/>
      <c r="Q23" s="69"/>
      <c r="R23" s="33"/>
      <c r="S23" s="35"/>
      <c r="T23" s="23"/>
      <c r="U23" s="23"/>
      <c r="V23" s="35"/>
      <c r="W23" s="25"/>
      <c r="X23" s="37"/>
      <c r="Y23" s="37"/>
      <c r="Z23" s="36"/>
      <c r="AA23" s="6"/>
      <c r="AB23" s="27"/>
      <c r="AC23" s="27"/>
      <c r="AD23" s="5"/>
    </row>
    <row r="24" spans="1:31" x14ac:dyDescent="0.25">
      <c r="A24" s="15"/>
      <c r="B24" s="15"/>
      <c r="C24" s="104"/>
      <c r="D24" s="104"/>
      <c r="E24" s="104"/>
      <c r="F24" s="15"/>
      <c r="G24" s="16"/>
      <c r="H24" s="17"/>
      <c r="I24" s="17"/>
      <c r="J24" s="29"/>
      <c r="K24" s="19"/>
      <c r="L24" s="19"/>
      <c r="M24" s="19"/>
      <c r="O24" s="20"/>
      <c r="P24" s="69"/>
      <c r="Q24" s="69"/>
      <c r="R24" s="33"/>
      <c r="S24" s="35"/>
      <c r="T24" s="23"/>
      <c r="U24" s="23"/>
      <c r="V24" s="35"/>
      <c r="W24" s="25"/>
      <c r="X24" s="37"/>
      <c r="Y24" s="37"/>
      <c r="Z24" s="36"/>
      <c r="AA24" s="6"/>
      <c r="AB24" s="27"/>
      <c r="AC24" s="27"/>
      <c r="AD24" s="5"/>
    </row>
    <row r="25" spans="1:31" x14ac:dyDescent="0.25">
      <c r="A25" s="15"/>
      <c r="B25" s="15"/>
      <c r="C25" s="105"/>
      <c r="D25" s="105"/>
      <c r="E25" s="105"/>
      <c r="F25" s="28"/>
      <c r="G25" s="16"/>
      <c r="H25" s="17"/>
      <c r="I25" s="17"/>
      <c r="J25" s="29"/>
      <c r="K25" s="19"/>
      <c r="L25" s="19"/>
      <c r="M25" s="19"/>
      <c r="O25" s="20"/>
      <c r="P25" s="69"/>
      <c r="Q25" s="69"/>
      <c r="R25" s="33"/>
      <c r="S25" s="35"/>
      <c r="T25" s="23"/>
      <c r="U25" s="23"/>
      <c r="V25" s="35"/>
      <c r="W25" s="25"/>
      <c r="X25" s="37"/>
      <c r="Y25" s="37"/>
      <c r="Z25" s="36"/>
      <c r="AA25" s="6"/>
      <c r="AB25" s="27"/>
      <c r="AC25" s="27"/>
      <c r="AD25" s="5"/>
    </row>
    <row r="26" spans="1:31" x14ac:dyDescent="0.25">
      <c r="A26" s="15"/>
      <c r="B26" s="15"/>
      <c r="C26" s="104"/>
      <c r="D26" s="104"/>
      <c r="E26" s="104"/>
      <c r="F26" s="15"/>
      <c r="G26" s="16"/>
      <c r="H26" s="30"/>
      <c r="I26" s="17"/>
      <c r="J26" s="29"/>
      <c r="K26" s="19"/>
      <c r="L26" s="19"/>
      <c r="M26" s="19"/>
      <c r="O26" s="20"/>
      <c r="P26" s="69"/>
      <c r="Q26" s="69"/>
      <c r="R26" s="33"/>
      <c r="S26" s="35"/>
      <c r="T26" s="23"/>
      <c r="U26" s="23"/>
      <c r="V26" s="35"/>
      <c r="W26" s="25"/>
      <c r="X26" s="37"/>
      <c r="Y26" s="37"/>
      <c r="Z26" s="36"/>
      <c r="AA26" s="6"/>
      <c r="AB26" s="27"/>
      <c r="AC26" s="27"/>
      <c r="AD26" s="5"/>
    </row>
    <row r="27" spans="1:31" x14ac:dyDescent="0.25">
      <c r="A27" s="15"/>
      <c r="B27" s="15"/>
      <c r="C27" s="105"/>
      <c r="D27" s="105"/>
      <c r="E27" s="105"/>
      <c r="F27" s="28"/>
      <c r="G27" s="16"/>
      <c r="H27" s="30"/>
      <c r="I27" s="17"/>
      <c r="J27" s="29"/>
      <c r="K27" s="19"/>
      <c r="L27" s="19"/>
      <c r="M27" s="19"/>
      <c r="O27" s="20"/>
      <c r="P27" s="69"/>
      <c r="Q27" s="69"/>
      <c r="R27" s="33"/>
      <c r="S27" s="35"/>
      <c r="T27" s="23"/>
      <c r="U27" s="23"/>
      <c r="V27" s="35"/>
      <c r="W27" s="25"/>
      <c r="X27" s="37"/>
      <c r="Y27" s="37"/>
      <c r="Z27" s="36"/>
      <c r="AA27" s="6"/>
      <c r="AB27" s="27"/>
      <c r="AC27" s="27"/>
      <c r="AD27" s="5"/>
    </row>
    <row r="28" spans="1:31" x14ac:dyDescent="0.25">
      <c r="A28" s="15"/>
      <c r="B28" s="15"/>
      <c r="C28" s="104"/>
      <c r="D28" s="104"/>
      <c r="E28" s="104"/>
      <c r="F28" s="15"/>
      <c r="G28" s="16"/>
      <c r="H28" s="30"/>
      <c r="I28" s="17"/>
      <c r="J28" s="29"/>
      <c r="K28" s="19"/>
      <c r="L28" s="19"/>
      <c r="M28" s="19"/>
      <c r="O28" s="20"/>
      <c r="P28" s="69"/>
      <c r="Q28" s="69"/>
      <c r="R28" s="33"/>
      <c r="S28" s="35"/>
      <c r="T28" s="23"/>
      <c r="U28" s="23"/>
      <c r="V28" s="35"/>
      <c r="W28" s="25"/>
      <c r="X28" s="37"/>
      <c r="Y28" s="37"/>
      <c r="Z28" s="36"/>
      <c r="AA28" s="6"/>
      <c r="AB28" s="27"/>
      <c r="AC28" s="27"/>
      <c r="AD28" s="5"/>
    </row>
    <row r="29" spans="1:31" x14ac:dyDescent="0.25">
      <c r="A29" s="15"/>
      <c r="B29" s="15"/>
      <c r="C29" s="105"/>
      <c r="D29" s="105"/>
      <c r="E29" s="105"/>
      <c r="F29" s="28"/>
      <c r="G29" s="16"/>
      <c r="H29" s="30"/>
      <c r="I29" s="17"/>
      <c r="J29" s="29"/>
      <c r="K29" s="19"/>
      <c r="L29" s="19"/>
      <c r="M29" s="19"/>
      <c r="O29" s="20"/>
      <c r="P29" s="69"/>
      <c r="Q29" s="69"/>
      <c r="R29" s="33"/>
      <c r="S29" s="35"/>
      <c r="T29" s="23"/>
      <c r="U29" s="23"/>
      <c r="V29" s="35"/>
      <c r="W29" s="25"/>
      <c r="X29" s="37"/>
      <c r="Y29" s="37"/>
      <c r="Z29" s="36"/>
      <c r="AA29" s="6"/>
      <c r="AB29" s="27"/>
      <c r="AC29" s="27"/>
      <c r="AD29" s="5"/>
    </row>
    <row r="30" spans="1:31" x14ac:dyDescent="0.25">
      <c r="A30" s="15"/>
      <c r="B30" s="15"/>
      <c r="C30" s="104"/>
      <c r="D30" s="104"/>
      <c r="E30" s="104"/>
      <c r="F30" s="15"/>
      <c r="G30" s="16"/>
      <c r="H30" s="30"/>
      <c r="I30" s="30"/>
      <c r="J30" s="29"/>
      <c r="K30" s="19"/>
      <c r="L30" s="19"/>
      <c r="M30" s="19"/>
      <c r="O30" s="20"/>
      <c r="P30" s="69"/>
      <c r="Q30" s="69"/>
      <c r="R30" s="33"/>
      <c r="S30" s="35"/>
      <c r="T30" s="23"/>
      <c r="U30" s="23"/>
      <c r="V30" s="35"/>
      <c r="W30" s="25"/>
      <c r="X30" s="37"/>
      <c r="Y30" s="37"/>
      <c r="Z30" s="36"/>
      <c r="AA30" s="6"/>
      <c r="AB30" s="27"/>
      <c r="AC30" s="27"/>
      <c r="AD30" s="5"/>
    </row>
    <row r="31" spans="1:31" x14ac:dyDescent="0.25">
      <c r="A31" s="15"/>
      <c r="B31" s="15"/>
      <c r="C31" s="105"/>
      <c r="D31" s="105"/>
      <c r="E31" s="105"/>
      <c r="F31" s="28"/>
      <c r="G31" s="16"/>
      <c r="H31" s="30"/>
      <c r="I31" s="30"/>
      <c r="J31" s="29"/>
      <c r="K31" s="19"/>
      <c r="L31" s="19"/>
      <c r="M31" s="19"/>
      <c r="O31" s="20"/>
      <c r="P31" s="69"/>
      <c r="Q31" s="69"/>
      <c r="R31" s="33"/>
      <c r="S31" s="35"/>
      <c r="T31" s="23"/>
      <c r="U31" s="23"/>
      <c r="V31" s="35"/>
      <c r="W31" s="25"/>
      <c r="X31" s="37"/>
      <c r="Y31" s="37"/>
      <c r="Z31" s="36"/>
      <c r="AA31" s="6"/>
      <c r="AB31" s="27"/>
      <c r="AC31" s="27"/>
      <c r="AD31" s="5"/>
    </row>
    <row r="32" spans="1:31" x14ac:dyDescent="0.25">
      <c r="A32" s="15"/>
      <c r="B32" s="15"/>
      <c r="C32" s="104"/>
      <c r="D32" s="104"/>
      <c r="E32" s="104"/>
      <c r="F32" s="15"/>
      <c r="G32" s="16"/>
      <c r="H32" s="30"/>
      <c r="I32" s="30"/>
      <c r="J32" s="29"/>
      <c r="K32" s="19"/>
      <c r="L32" s="19"/>
      <c r="M32" s="19"/>
      <c r="O32" s="20"/>
      <c r="P32" s="69"/>
      <c r="Q32" s="69"/>
      <c r="R32" s="33"/>
      <c r="S32" s="35"/>
      <c r="T32" s="23"/>
      <c r="U32" s="23"/>
      <c r="V32" s="35"/>
      <c r="W32" s="25"/>
      <c r="X32" s="37"/>
      <c r="Y32" s="37"/>
      <c r="Z32" s="36"/>
      <c r="AA32" s="6"/>
      <c r="AB32" s="27"/>
      <c r="AC32" s="27"/>
      <c r="AD32" s="5"/>
    </row>
    <row r="33" spans="1:30" x14ac:dyDescent="0.25">
      <c r="A33" s="15"/>
      <c r="B33" s="15"/>
      <c r="C33" s="104"/>
      <c r="D33" s="104"/>
      <c r="E33" s="104"/>
      <c r="F33" s="15"/>
      <c r="G33" s="29"/>
      <c r="H33" s="30"/>
      <c r="I33" s="30"/>
      <c r="J33" s="29"/>
      <c r="K33" s="31"/>
      <c r="O33" s="33"/>
      <c r="P33" s="69"/>
      <c r="Q33" s="69"/>
      <c r="R33" s="33"/>
      <c r="S33" s="35"/>
      <c r="T33" s="23"/>
      <c r="U33" s="23"/>
      <c r="V33" s="35"/>
      <c r="W33" s="36"/>
      <c r="X33" s="37"/>
      <c r="Y33" s="37"/>
      <c r="Z33" s="36"/>
      <c r="AA33" s="6"/>
      <c r="AB33" s="27"/>
      <c r="AC33" s="27"/>
      <c r="AD33" s="5"/>
    </row>
    <row r="34" spans="1:30" x14ac:dyDescent="0.25">
      <c r="A34" s="28"/>
      <c r="B34" s="28"/>
      <c r="C34" s="105"/>
      <c r="D34" s="105"/>
      <c r="E34" s="105"/>
      <c r="F34" s="28"/>
      <c r="G34" s="29"/>
      <c r="H34" s="30"/>
      <c r="I34" s="30"/>
      <c r="J34" s="29"/>
      <c r="K34" s="31"/>
      <c r="O34" s="33"/>
      <c r="P34" s="69"/>
      <c r="Q34" s="69"/>
      <c r="R34" s="33"/>
      <c r="S34" s="35"/>
      <c r="T34" s="23"/>
      <c r="U34" s="23"/>
      <c r="V34" s="35"/>
      <c r="W34" s="36"/>
      <c r="X34" s="37"/>
      <c r="Y34" s="37"/>
      <c r="Z34" s="36"/>
      <c r="AA34" s="6"/>
      <c r="AB34" s="27"/>
      <c r="AC34" s="27"/>
      <c r="AD34" s="5"/>
    </row>
    <row r="35" spans="1:30" x14ac:dyDescent="0.25">
      <c r="A35" s="15"/>
      <c r="B35" s="15"/>
      <c r="C35" s="104"/>
      <c r="D35" s="104"/>
      <c r="E35" s="104"/>
      <c r="F35" s="15"/>
      <c r="G35" s="29"/>
      <c r="H35" s="30"/>
      <c r="I35" s="30"/>
      <c r="J35" s="29"/>
      <c r="K35" s="31"/>
      <c r="O35" s="33"/>
      <c r="P35" s="69"/>
      <c r="Q35" s="69"/>
      <c r="R35" s="33"/>
      <c r="S35" s="35"/>
      <c r="T35" s="23"/>
      <c r="U35" s="23"/>
      <c r="V35" s="35"/>
      <c r="W35" s="36"/>
      <c r="X35" s="37"/>
      <c r="Y35" s="37"/>
      <c r="Z35" s="36"/>
      <c r="AA35" s="6"/>
      <c r="AB35" s="27"/>
      <c r="AC35" s="27"/>
      <c r="AD35" s="5"/>
    </row>
    <row r="36" spans="1:30" x14ac:dyDescent="0.25">
      <c r="A36" s="28"/>
      <c r="B36" s="28"/>
      <c r="C36" s="105"/>
      <c r="D36" s="105"/>
      <c r="E36" s="105"/>
      <c r="F36" s="28"/>
      <c r="G36" s="29"/>
      <c r="H36" s="30"/>
      <c r="I36" s="30"/>
      <c r="J36" s="29"/>
      <c r="K36" s="31"/>
      <c r="O36" s="33"/>
      <c r="P36" s="69"/>
      <c r="Q36" s="69"/>
      <c r="R36" s="33"/>
      <c r="S36" s="35"/>
      <c r="T36" s="23"/>
      <c r="U36" s="23"/>
      <c r="V36" s="35"/>
      <c r="W36" s="36"/>
      <c r="X36" s="37"/>
      <c r="Y36" s="37"/>
      <c r="Z36" s="36"/>
      <c r="AA36" s="6"/>
      <c r="AB36" s="27"/>
      <c r="AC36" s="27"/>
      <c r="AD36" s="5"/>
    </row>
    <row r="37" spans="1:30" x14ac:dyDescent="0.25">
      <c r="A37" s="15"/>
      <c r="B37" s="15"/>
      <c r="C37" s="104"/>
      <c r="D37" s="104"/>
      <c r="E37" s="104"/>
      <c r="F37" s="15"/>
      <c r="G37" s="29"/>
      <c r="H37" s="30"/>
      <c r="I37" s="30"/>
      <c r="J37" s="29"/>
      <c r="K37" s="31"/>
      <c r="O37" s="33"/>
      <c r="P37" s="69"/>
      <c r="Q37" s="69"/>
      <c r="R37" s="33"/>
      <c r="S37" s="35"/>
      <c r="T37" s="23"/>
      <c r="U37" s="23"/>
      <c r="V37" s="35"/>
      <c r="W37" s="36"/>
      <c r="X37" s="37"/>
      <c r="Y37" s="37"/>
      <c r="Z37" s="36"/>
      <c r="AA37" s="6"/>
      <c r="AB37" s="27"/>
      <c r="AC37" s="27"/>
      <c r="AD37" s="5"/>
    </row>
    <row r="38" spans="1:30" x14ac:dyDescent="0.25">
      <c r="A38" s="28"/>
      <c r="B38" s="28"/>
      <c r="C38" s="105"/>
      <c r="D38" s="105"/>
      <c r="E38" s="105"/>
      <c r="F38" s="28"/>
      <c r="G38" s="29"/>
      <c r="H38" s="30"/>
      <c r="I38" s="30"/>
      <c r="J38" s="29"/>
      <c r="K38" s="31"/>
      <c r="O38" s="33"/>
      <c r="P38" s="69"/>
      <c r="Q38" s="69"/>
      <c r="R38" s="33"/>
      <c r="S38" s="35"/>
      <c r="T38" s="23"/>
      <c r="U38" s="23"/>
      <c r="V38" s="35"/>
      <c r="W38" s="36"/>
      <c r="X38" s="37"/>
      <c r="Y38" s="37"/>
      <c r="Z38" s="36"/>
      <c r="AA38" s="6"/>
      <c r="AB38" s="27"/>
      <c r="AC38" s="27"/>
      <c r="AD38" s="5"/>
    </row>
    <row r="39" spans="1:30" x14ac:dyDescent="0.25">
      <c r="A39" s="15"/>
      <c r="B39" s="15"/>
      <c r="C39" s="104"/>
      <c r="D39" s="104"/>
      <c r="E39" s="104"/>
      <c r="F39" s="15"/>
      <c r="G39" s="29"/>
      <c r="H39" s="30"/>
      <c r="I39" s="30"/>
      <c r="J39" s="29"/>
      <c r="K39" s="31"/>
      <c r="O39" s="33"/>
      <c r="P39" s="69"/>
      <c r="Q39" s="69"/>
      <c r="R39" s="33"/>
      <c r="S39" s="35"/>
      <c r="T39" s="23"/>
      <c r="U39" s="23"/>
      <c r="V39" s="35"/>
      <c r="W39" s="36"/>
      <c r="X39" s="37"/>
      <c r="Y39" s="37"/>
      <c r="Z39" s="36"/>
      <c r="AA39" s="6"/>
      <c r="AB39" s="27"/>
      <c r="AC39" s="27"/>
      <c r="AD39" s="5"/>
    </row>
    <row r="40" spans="1:30" x14ac:dyDescent="0.25">
      <c r="A40" s="28"/>
      <c r="B40" s="28"/>
      <c r="C40" s="105"/>
      <c r="D40" s="105"/>
      <c r="E40" s="105"/>
      <c r="F40" s="28"/>
      <c r="G40" s="29"/>
      <c r="H40" s="30"/>
      <c r="I40" s="30"/>
      <c r="J40" s="29"/>
      <c r="K40" s="31"/>
      <c r="O40" s="33"/>
      <c r="P40" s="69"/>
      <c r="Q40" s="69"/>
      <c r="R40" s="33"/>
      <c r="S40" s="35"/>
      <c r="T40" s="23"/>
      <c r="U40" s="23"/>
      <c r="V40" s="35"/>
      <c r="W40" s="36"/>
      <c r="X40" s="37"/>
      <c r="Y40" s="37"/>
      <c r="Z40" s="36"/>
      <c r="AA40" s="6"/>
      <c r="AB40" s="27"/>
      <c r="AC40" s="27"/>
      <c r="AD40" s="5"/>
    </row>
    <row r="41" spans="1:30" x14ac:dyDescent="0.25">
      <c r="A41" s="15"/>
      <c r="B41" s="15"/>
      <c r="C41" s="104"/>
      <c r="D41" s="104"/>
      <c r="E41" s="104"/>
      <c r="F41" s="15"/>
      <c r="G41" s="29"/>
      <c r="H41" s="30"/>
      <c r="I41" s="30"/>
      <c r="J41" s="29"/>
      <c r="K41" s="31"/>
      <c r="O41" s="33"/>
      <c r="P41" s="69"/>
      <c r="Q41" s="69"/>
      <c r="R41" s="33"/>
      <c r="S41" s="35"/>
      <c r="T41" s="23"/>
      <c r="U41" s="23"/>
      <c r="V41" s="35"/>
      <c r="W41" s="36"/>
      <c r="X41" s="37"/>
      <c r="Y41" s="37"/>
      <c r="Z41" s="36"/>
      <c r="AA41" s="6"/>
      <c r="AB41" s="27"/>
      <c r="AC41" s="27"/>
      <c r="AD41" s="5"/>
    </row>
    <row r="42" spans="1:30" x14ac:dyDescent="0.25">
      <c r="A42" s="28"/>
      <c r="B42" s="28"/>
      <c r="C42" s="105"/>
      <c r="D42" s="105"/>
      <c r="E42" s="105"/>
      <c r="F42" s="28"/>
      <c r="G42" s="29"/>
      <c r="H42" s="30"/>
      <c r="I42" s="30"/>
      <c r="J42" s="29"/>
      <c r="K42" s="31"/>
      <c r="O42" s="33"/>
      <c r="P42" s="69"/>
      <c r="Q42" s="69"/>
      <c r="R42" s="33"/>
      <c r="S42" s="35"/>
      <c r="T42" s="23"/>
      <c r="U42" s="23"/>
      <c r="V42" s="35"/>
      <c r="W42" s="36"/>
      <c r="X42" s="37"/>
      <c r="Y42" s="37"/>
      <c r="Z42" s="36"/>
      <c r="AA42" s="6"/>
      <c r="AB42" s="27"/>
      <c r="AC42" s="27"/>
      <c r="AD42" s="5"/>
    </row>
    <row r="43" spans="1:30" x14ac:dyDescent="0.25">
      <c r="A43" s="15"/>
      <c r="B43" s="15"/>
      <c r="C43" s="104"/>
      <c r="D43" s="104"/>
      <c r="E43" s="104"/>
      <c r="F43" s="15"/>
      <c r="G43" s="29"/>
      <c r="H43" s="30"/>
      <c r="I43" s="30"/>
      <c r="J43" s="29"/>
      <c r="K43" s="31"/>
      <c r="O43" s="33"/>
      <c r="P43" s="69"/>
      <c r="Q43" s="69"/>
      <c r="R43" s="33"/>
      <c r="S43" s="35"/>
      <c r="T43" s="23"/>
      <c r="U43" s="23"/>
      <c r="V43" s="35"/>
      <c r="W43" s="36"/>
      <c r="X43" s="37"/>
      <c r="Y43" s="37"/>
      <c r="Z43" s="36"/>
      <c r="AA43" s="6"/>
      <c r="AB43" s="27"/>
      <c r="AC43" s="27"/>
      <c r="AD43" s="5"/>
    </row>
    <row r="44" spans="1:30" x14ac:dyDescent="0.25">
      <c r="A44" s="28"/>
      <c r="B44" s="28"/>
      <c r="C44" s="105"/>
      <c r="D44" s="105"/>
      <c r="E44" s="105"/>
      <c r="F44" s="28"/>
      <c r="G44" s="29"/>
      <c r="H44" s="30"/>
      <c r="I44" s="30"/>
      <c r="J44" s="29"/>
      <c r="K44" s="31"/>
      <c r="O44" s="33"/>
      <c r="P44" s="69"/>
      <c r="Q44" s="69"/>
      <c r="R44" s="33"/>
      <c r="S44" s="35"/>
      <c r="T44" s="23"/>
      <c r="U44" s="23"/>
      <c r="V44" s="35"/>
      <c r="W44" s="36"/>
      <c r="X44" s="37"/>
      <c r="Y44" s="37"/>
      <c r="Z44" s="36"/>
      <c r="AA44" s="6"/>
      <c r="AB44" s="27"/>
      <c r="AC44" s="27"/>
      <c r="AD44" s="5"/>
    </row>
    <row r="45" spans="1:30" x14ac:dyDescent="0.25">
      <c r="A45" s="15"/>
      <c r="B45" s="15"/>
      <c r="C45" s="104"/>
      <c r="D45" s="104"/>
      <c r="E45" s="104"/>
      <c r="F45" s="15"/>
      <c r="G45" s="29"/>
      <c r="H45" s="30"/>
      <c r="I45" s="30"/>
      <c r="J45" s="29"/>
      <c r="K45" s="31"/>
      <c r="O45" s="33"/>
      <c r="P45" s="69"/>
      <c r="Q45" s="69"/>
      <c r="R45" s="33"/>
      <c r="S45" s="35"/>
      <c r="T45" s="23"/>
      <c r="U45" s="23"/>
      <c r="V45" s="35"/>
      <c r="W45" s="36"/>
      <c r="X45" s="37"/>
      <c r="Y45" s="37"/>
      <c r="Z45" s="36"/>
      <c r="AA45" s="6"/>
      <c r="AB45" s="27"/>
      <c r="AC45" s="27"/>
      <c r="AD45" s="5"/>
    </row>
    <row r="46" spans="1:30" x14ac:dyDescent="0.25">
      <c r="A46" s="28"/>
      <c r="B46" s="28"/>
      <c r="C46" s="105"/>
      <c r="D46" s="105"/>
      <c r="E46" s="105"/>
      <c r="F46" s="28"/>
      <c r="G46" s="29"/>
      <c r="H46" s="30"/>
      <c r="I46" s="30"/>
      <c r="J46" s="29"/>
      <c r="K46" s="31"/>
      <c r="O46" s="33"/>
      <c r="P46" s="69"/>
      <c r="Q46" s="69"/>
      <c r="R46" s="33"/>
      <c r="S46" s="35"/>
      <c r="T46" s="23"/>
      <c r="U46" s="23"/>
      <c r="V46" s="35"/>
      <c r="W46" s="36"/>
      <c r="X46" s="37"/>
      <c r="Y46" s="37"/>
      <c r="Z46" s="36"/>
      <c r="AA46" s="6"/>
      <c r="AB46" s="27"/>
      <c r="AC46" s="27"/>
      <c r="AD46" s="5"/>
    </row>
    <row r="47" spans="1:30" x14ac:dyDescent="0.25">
      <c r="A47" s="15"/>
      <c r="B47" s="15"/>
      <c r="C47" s="104"/>
      <c r="D47" s="104"/>
      <c r="E47" s="104"/>
      <c r="F47" s="15"/>
      <c r="G47" s="29"/>
      <c r="H47" s="30"/>
      <c r="I47" s="30"/>
      <c r="J47" s="29"/>
      <c r="K47" s="31"/>
      <c r="O47" s="33"/>
      <c r="P47" s="69"/>
      <c r="Q47" s="69"/>
      <c r="R47" s="33"/>
      <c r="S47" s="35"/>
      <c r="T47" s="23"/>
      <c r="U47" s="23"/>
      <c r="V47" s="35"/>
      <c r="W47" s="36"/>
      <c r="X47" s="37"/>
      <c r="Y47" s="37"/>
      <c r="Z47" s="36"/>
      <c r="AA47" s="6"/>
      <c r="AB47" s="27"/>
      <c r="AC47" s="27"/>
      <c r="AD47" s="5"/>
    </row>
    <row r="48" spans="1:30" x14ac:dyDescent="0.25">
      <c r="A48" s="28"/>
      <c r="B48" s="28"/>
      <c r="C48" s="105"/>
      <c r="D48" s="105"/>
      <c r="E48" s="105"/>
      <c r="F48" s="28"/>
      <c r="G48" s="29"/>
      <c r="H48" s="30"/>
      <c r="I48" s="30"/>
      <c r="J48" s="29"/>
      <c r="K48" s="31"/>
      <c r="O48" s="33"/>
      <c r="P48" s="69"/>
      <c r="Q48" s="69"/>
      <c r="R48" s="33"/>
      <c r="S48" s="35"/>
      <c r="T48" s="23"/>
      <c r="U48" s="23"/>
      <c r="V48" s="35"/>
      <c r="W48" s="36"/>
      <c r="X48" s="37"/>
      <c r="Y48" s="37"/>
      <c r="Z48" s="36"/>
      <c r="AA48" s="6"/>
      <c r="AB48" s="27"/>
      <c r="AC48" s="27"/>
      <c r="AD48" s="5"/>
    </row>
    <row r="49" spans="1:30" x14ac:dyDescent="0.25">
      <c r="A49" s="15"/>
      <c r="B49" s="15"/>
      <c r="C49" s="104"/>
      <c r="D49" s="104"/>
      <c r="E49" s="104"/>
      <c r="F49" s="15"/>
      <c r="G49" s="29"/>
      <c r="H49" s="30"/>
      <c r="I49" s="30"/>
      <c r="J49" s="29"/>
      <c r="K49" s="31"/>
      <c r="O49" s="33"/>
      <c r="P49" s="69"/>
      <c r="Q49" s="69"/>
      <c r="R49" s="33"/>
      <c r="S49" s="35"/>
      <c r="T49" s="23"/>
      <c r="U49" s="23"/>
      <c r="V49" s="35"/>
      <c r="W49" s="36"/>
      <c r="X49" s="37"/>
      <c r="Y49" s="37"/>
      <c r="Z49" s="36"/>
      <c r="AA49" s="6"/>
      <c r="AB49" s="27"/>
      <c r="AC49" s="27"/>
      <c r="AD49" s="5"/>
    </row>
    <row r="50" spans="1:30" x14ac:dyDescent="0.25">
      <c r="A50" s="28"/>
      <c r="B50" s="28"/>
      <c r="C50" s="105"/>
      <c r="D50" s="105"/>
      <c r="E50" s="105"/>
      <c r="F50" s="28"/>
      <c r="G50" s="29"/>
      <c r="H50" s="30"/>
      <c r="I50" s="30"/>
      <c r="J50" s="29"/>
      <c r="K50" s="31"/>
      <c r="O50" s="33"/>
      <c r="P50" s="69"/>
      <c r="Q50" s="69"/>
      <c r="R50" s="33"/>
      <c r="S50" s="35"/>
      <c r="T50" s="23"/>
      <c r="U50" s="23"/>
      <c r="V50" s="35"/>
      <c r="W50" s="36"/>
      <c r="X50" s="37"/>
      <c r="Y50" s="37"/>
      <c r="Z50" s="36"/>
      <c r="AA50" s="6"/>
      <c r="AB50" s="27"/>
      <c r="AC50" s="27"/>
      <c r="AD50" s="5"/>
    </row>
    <row r="51" spans="1:30" x14ac:dyDescent="0.25">
      <c r="A51" s="15"/>
      <c r="B51" s="15"/>
      <c r="C51" s="104"/>
      <c r="D51" s="104"/>
      <c r="E51" s="104"/>
      <c r="F51" s="15"/>
      <c r="G51" s="29"/>
      <c r="H51" s="30"/>
      <c r="I51" s="30"/>
      <c r="J51" s="29"/>
      <c r="K51" s="31"/>
      <c r="O51" s="33"/>
      <c r="P51" s="69"/>
      <c r="Q51" s="69"/>
      <c r="R51" s="33"/>
      <c r="S51" s="35"/>
      <c r="T51" s="23"/>
      <c r="U51" s="23"/>
      <c r="V51" s="35"/>
      <c r="W51" s="36"/>
      <c r="X51" s="37"/>
      <c r="Y51" s="37"/>
      <c r="Z51" s="36"/>
      <c r="AA51" s="6"/>
      <c r="AB51" s="27"/>
      <c r="AC51" s="27"/>
      <c r="AD51" s="5"/>
    </row>
    <row r="52" spans="1:30" x14ac:dyDescent="0.25">
      <c r="A52" s="28"/>
      <c r="B52" s="28"/>
      <c r="C52" s="105"/>
      <c r="D52" s="105"/>
      <c r="E52" s="105"/>
      <c r="F52" s="28"/>
      <c r="G52" s="29"/>
      <c r="H52" s="30"/>
      <c r="I52" s="30"/>
      <c r="J52" s="29"/>
      <c r="K52" s="31"/>
      <c r="O52" s="33"/>
      <c r="P52" s="69"/>
      <c r="Q52" s="69"/>
      <c r="R52" s="33"/>
      <c r="S52" s="35"/>
      <c r="T52" s="23"/>
      <c r="U52" s="23"/>
      <c r="V52" s="35"/>
      <c r="W52" s="36"/>
      <c r="X52" s="37"/>
      <c r="Y52" s="37"/>
      <c r="Z52" s="36"/>
      <c r="AA52" s="6"/>
      <c r="AB52" s="27"/>
      <c r="AC52" s="27"/>
      <c r="AD52" s="5"/>
    </row>
    <row r="53" spans="1:30" x14ac:dyDescent="0.25">
      <c r="A53" s="15"/>
      <c r="B53" s="15"/>
      <c r="C53" s="104"/>
      <c r="D53" s="104"/>
      <c r="E53" s="104"/>
      <c r="F53" s="15"/>
      <c r="G53" s="29"/>
      <c r="H53" s="30"/>
      <c r="I53" s="30"/>
      <c r="J53" s="29"/>
      <c r="K53" s="31"/>
      <c r="O53" s="33"/>
      <c r="P53" s="69"/>
      <c r="Q53" s="69"/>
      <c r="R53" s="33"/>
      <c r="S53" s="35"/>
      <c r="T53" s="23"/>
      <c r="U53" s="23"/>
      <c r="V53" s="35"/>
      <c r="W53" s="36"/>
      <c r="X53" s="37"/>
      <c r="Y53" s="37"/>
      <c r="Z53" s="36"/>
      <c r="AA53" s="6"/>
      <c r="AB53" s="27"/>
      <c r="AC53" s="27"/>
      <c r="AD53" s="5"/>
    </row>
    <row r="54" spans="1:30" x14ac:dyDescent="0.25">
      <c r="A54" s="28"/>
      <c r="B54" s="28"/>
      <c r="C54" s="105"/>
      <c r="D54" s="105"/>
      <c r="E54" s="105"/>
      <c r="F54" s="28"/>
      <c r="G54" s="29"/>
      <c r="H54" s="30"/>
      <c r="I54" s="30"/>
      <c r="J54" s="29"/>
      <c r="K54" s="31"/>
      <c r="O54" s="33"/>
      <c r="P54" s="69"/>
      <c r="Q54" s="69"/>
      <c r="R54" s="33"/>
      <c r="S54" s="35"/>
      <c r="T54" s="23"/>
      <c r="U54" s="23"/>
      <c r="V54" s="35"/>
      <c r="W54" s="36"/>
      <c r="X54" s="37"/>
      <c r="Y54" s="37"/>
      <c r="Z54" s="36"/>
      <c r="AA54" s="6"/>
      <c r="AB54" s="27"/>
      <c r="AC54" s="27"/>
      <c r="AD54" s="5"/>
    </row>
    <row r="55" spans="1:30" x14ac:dyDescent="0.25">
      <c r="A55" s="15"/>
      <c r="B55" s="15"/>
      <c r="C55" s="104"/>
      <c r="D55" s="104"/>
      <c r="E55" s="104"/>
      <c r="F55" s="15"/>
      <c r="G55" s="29"/>
      <c r="H55" s="30"/>
      <c r="I55" s="30"/>
      <c r="J55" s="29"/>
      <c r="K55" s="31"/>
      <c r="O55" s="33"/>
      <c r="P55" s="69"/>
      <c r="Q55" s="69"/>
      <c r="R55" s="33"/>
      <c r="S55" s="35"/>
      <c r="T55" s="23"/>
      <c r="U55" s="23"/>
      <c r="V55" s="35"/>
      <c r="W55" s="36"/>
      <c r="X55" s="37"/>
      <c r="Y55" s="37"/>
      <c r="Z55" s="36"/>
      <c r="AA55" s="6"/>
      <c r="AB55" s="27"/>
      <c r="AC55" s="27"/>
      <c r="AD55" s="5"/>
    </row>
    <row r="56" spans="1:30" x14ac:dyDescent="0.25">
      <c r="A56" s="28"/>
      <c r="B56" s="28"/>
      <c r="C56" s="105"/>
      <c r="D56" s="105"/>
      <c r="E56" s="105"/>
      <c r="F56" s="28"/>
      <c r="G56" s="29"/>
      <c r="H56" s="30"/>
      <c r="I56" s="30"/>
      <c r="J56" s="29"/>
      <c r="K56" s="31"/>
      <c r="O56" s="33"/>
      <c r="P56" s="69"/>
      <c r="Q56" s="69"/>
      <c r="R56" s="33"/>
      <c r="S56" s="35"/>
      <c r="T56" s="23"/>
      <c r="U56" s="23"/>
      <c r="V56" s="35"/>
      <c r="W56" s="36"/>
      <c r="X56" s="37"/>
      <c r="Y56" s="37"/>
      <c r="Z56" s="36"/>
      <c r="AA56" s="6"/>
      <c r="AB56" s="27"/>
      <c r="AC56" s="27"/>
      <c r="AD56" s="5"/>
    </row>
    <row r="57" spans="1:30" x14ac:dyDescent="0.25">
      <c r="A57" s="15"/>
      <c r="B57" s="15"/>
      <c r="C57" s="104"/>
      <c r="D57" s="104"/>
      <c r="E57" s="104"/>
      <c r="F57" s="15"/>
      <c r="G57" s="29"/>
      <c r="H57" s="30"/>
      <c r="I57" s="30"/>
      <c r="J57" s="29"/>
      <c r="K57" s="31"/>
      <c r="O57" s="33"/>
      <c r="P57" s="69"/>
      <c r="Q57" s="69"/>
      <c r="R57" s="33"/>
      <c r="S57" s="35"/>
      <c r="T57" s="23"/>
      <c r="U57" s="23"/>
      <c r="V57" s="35"/>
      <c r="W57" s="36"/>
      <c r="X57" s="37"/>
      <c r="Y57" s="37"/>
      <c r="Z57" s="36"/>
      <c r="AA57" s="6"/>
      <c r="AB57" s="27"/>
      <c r="AC57" s="27"/>
      <c r="AD57" s="5"/>
    </row>
    <row r="58" spans="1:30" x14ac:dyDescent="0.25">
      <c r="A58" s="28"/>
      <c r="B58" s="28"/>
      <c r="C58" s="105"/>
      <c r="D58" s="105"/>
      <c r="E58" s="105"/>
      <c r="F58" s="28"/>
      <c r="G58" s="29"/>
      <c r="H58" s="30"/>
      <c r="I58" s="30"/>
      <c r="J58" s="29"/>
      <c r="K58" s="31"/>
      <c r="O58" s="33"/>
      <c r="P58" s="69"/>
      <c r="Q58" s="69"/>
      <c r="R58" s="33"/>
      <c r="S58" s="35"/>
      <c r="T58" s="23"/>
      <c r="U58" s="23"/>
      <c r="V58" s="35"/>
      <c r="W58" s="36"/>
      <c r="X58" s="37"/>
      <c r="Y58" s="37"/>
      <c r="Z58" s="36"/>
      <c r="AA58" s="6"/>
      <c r="AB58" s="27"/>
      <c r="AC58" s="27"/>
      <c r="AD58" s="5"/>
    </row>
    <row r="59" spans="1:30" x14ac:dyDescent="0.25">
      <c r="A59" s="15"/>
      <c r="B59" s="15"/>
      <c r="C59" s="104"/>
      <c r="D59" s="104"/>
      <c r="E59" s="104"/>
      <c r="F59" s="15"/>
      <c r="G59" s="29"/>
      <c r="H59" s="30"/>
      <c r="I59" s="30"/>
      <c r="J59" s="29"/>
      <c r="K59" s="31"/>
      <c r="O59" s="33"/>
      <c r="P59" s="69"/>
      <c r="Q59" s="69"/>
      <c r="R59" s="33"/>
      <c r="S59" s="35"/>
      <c r="T59" s="23"/>
      <c r="U59" s="23"/>
      <c r="V59" s="35"/>
      <c r="W59" s="36"/>
      <c r="X59" s="37"/>
      <c r="Y59" s="37"/>
      <c r="Z59" s="36"/>
      <c r="AA59" s="6"/>
      <c r="AB59" s="27"/>
      <c r="AC59" s="27"/>
      <c r="AD59" s="5"/>
    </row>
    <row r="60" spans="1:30" x14ac:dyDescent="0.25">
      <c r="A60" s="28"/>
      <c r="B60" s="28"/>
      <c r="C60" s="105"/>
      <c r="D60" s="105"/>
      <c r="E60" s="105"/>
      <c r="F60" s="28"/>
      <c r="G60" s="29"/>
      <c r="H60" s="30"/>
      <c r="I60" s="30"/>
      <c r="J60" s="29"/>
      <c r="K60" s="31"/>
      <c r="O60" s="33"/>
      <c r="P60" s="69"/>
      <c r="Q60" s="69"/>
      <c r="R60" s="33"/>
      <c r="S60" s="35"/>
      <c r="T60" s="23"/>
      <c r="U60" s="23"/>
      <c r="V60" s="35"/>
      <c r="W60" s="36"/>
      <c r="X60" s="37"/>
      <c r="Y60" s="37"/>
      <c r="Z60" s="36"/>
      <c r="AA60" s="6"/>
      <c r="AB60" s="27"/>
      <c r="AC60" s="27"/>
      <c r="AD60" s="5"/>
    </row>
    <row r="61" spans="1:30" x14ac:dyDescent="0.25">
      <c r="A61" s="15"/>
      <c r="B61" s="15"/>
      <c r="C61" s="104"/>
      <c r="D61" s="104"/>
      <c r="E61" s="104"/>
      <c r="F61" s="15"/>
      <c r="G61" s="29"/>
      <c r="H61" s="30"/>
      <c r="I61" s="30"/>
      <c r="J61" s="29"/>
      <c r="K61" s="31"/>
      <c r="O61" s="33"/>
      <c r="P61" s="69"/>
      <c r="Q61" s="69"/>
      <c r="R61" s="33"/>
      <c r="S61" s="35"/>
      <c r="T61" s="23"/>
      <c r="U61" s="23"/>
      <c r="V61" s="35"/>
      <c r="W61" s="36"/>
      <c r="X61" s="37"/>
      <c r="Y61" s="37"/>
      <c r="Z61" s="36"/>
      <c r="AA61" s="6"/>
      <c r="AB61" s="27"/>
      <c r="AC61" s="27"/>
      <c r="AD61" s="5"/>
    </row>
    <row r="62" spans="1:30" x14ac:dyDescent="0.25">
      <c r="A62" s="28"/>
      <c r="B62" s="28"/>
      <c r="C62" s="105"/>
      <c r="D62" s="105"/>
      <c r="E62" s="105"/>
      <c r="F62" s="28"/>
      <c r="G62" s="29"/>
      <c r="H62" s="30"/>
      <c r="I62" s="30"/>
      <c r="J62" s="29"/>
      <c r="K62" s="31"/>
      <c r="O62" s="33"/>
      <c r="P62" s="69"/>
      <c r="Q62" s="69"/>
      <c r="R62" s="33"/>
      <c r="S62" s="35"/>
      <c r="T62" s="23"/>
      <c r="U62" s="23"/>
      <c r="V62" s="35"/>
      <c r="W62" s="36"/>
      <c r="X62" s="37"/>
      <c r="Y62" s="37"/>
      <c r="Z62" s="36"/>
      <c r="AA62" s="6"/>
      <c r="AB62" s="27"/>
      <c r="AC62" s="27"/>
      <c r="AD62" s="5"/>
    </row>
    <row r="63" spans="1:30" x14ac:dyDescent="0.25">
      <c r="A63" s="15"/>
      <c r="B63" s="15"/>
      <c r="C63" s="104"/>
      <c r="D63" s="104"/>
      <c r="E63" s="104"/>
      <c r="F63" s="15"/>
      <c r="G63" s="29"/>
      <c r="H63" s="30"/>
      <c r="I63" s="30"/>
      <c r="J63" s="29"/>
      <c r="K63" s="31"/>
      <c r="O63" s="33"/>
      <c r="P63" s="69"/>
      <c r="Q63" s="69"/>
      <c r="R63" s="33"/>
      <c r="S63" s="35"/>
      <c r="T63" s="23"/>
      <c r="U63" s="23"/>
      <c r="V63" s="35"/>
      <c r="W63" s="36"/>
      <c r="X63" s="37"/>
      <c r="Y63" s="37"/>
      <c r="Z63" s="36"/>
      <c r="AA63" s="6"/>
      <c r="AB63" s="27"/>
      <c r="AC63" s="27"/>
      <c r="AD63" s="5"/>
    </row>
    <row r="64" spans="1:30" x14ac:dyDescent="0.25">
      <c r="A64" s="28"/>
      <c r="B64" s="28"/>
      <c r="C64" s="105"/>
      <c r="D64" s="105"/>
      <c r="E64" s="105"/>
      <c r="F64" s="28"/>
      <c r="G64" s="29"/>
      <c r="H64" s="30"/>
      <c r="I64" s="30"/>
      <c r="J64" s="29"/>
      <c r="K64" s="31"/>
      <c r="O64" s="33"/>
      <c r="P64" s="69"/>
      <c r="Q64" s="69"/>
      <c r="R64" s="33"/>
      <c r="S64" s="35"/>
      <c r="T64" s="23"/>
      <c r="U64" s="23"/>
      <c r="V64" s="35"/>
      <c r="W64" s="36"/>
      <c r="X64" s="37"/>
      <c r="Y64" s="37"/>
      <c r="Z64" s="36"/>
      <c r="AA64" s="6"/>
      <c r="AB64" s="27"/>
      <c r="AC64" s="27"/>
      <c r="AD64" s="5"/>
    </row>
    <row r="65" spans="1:30" x14ac:dyDescent="0.25">
      <c r="A65" s="15"/>
      <c r="B65" s="15"/>
      <c r="C65" s="104"/>
      <c r="D65" s="104"/>
      <c r="E65" s="104"/>
      <c r="F65" s="15"/>
      <c r="G65" s="29"/>
      <c r="H65" s="30"/>
      <c r="I65" s="30"/>
      <c r="J65" s="29"/>
      <c r="K65" s="31"/>
      <c r="O65" s="33"/>
      <c r="P65" s="69"/>
      <c r="Q65" s="69"/>
      <c r="R65" s="33"/>
      <c r="S65" s="35"/>
      <c r="T65" s="23"/>
      <c r="U65" s="23"/>
      <c r="V65" s="35"/>
      <c r="W65" s="36"/>
      <c r="X65" s="37"/>
      <c r="Y65" s="37"/>
      <c r="Z65" s="36"/>
      <c r="AA65" s="6"/>
      <c r="AB65" s="27"/>
      <c r="AC65" s="27"/>
      <c r="AD65" s="5"/>
    </row>
    <row r="66" spans="1:30" x14ac:dyDescent="0.25">
      <c r="A66" s="28"/>
      <c r="B66" s="28"/>
      <c r="C66" s="105"/>
      <c r="D66" s="105"/>
      <c r="E66" s="105"/>
      <c r="F66" s="28"/>
      <c r="G66" s="29"/>
      <c r="H66" s="30"/>
      <c r="I66" s="30"/>
      <c r="J66" s="29"/>
      <c r="K66" s="31"/>
      <c r="O66" s="33"/>
      <c r="P66" s="69"/>
      <c r="Q66" s="69"/>
      <c r="R66" s="33"/>
      <c r="S66" s="35"/>
      <c r="T66" s="23"/>
      <c r="U66" s="23"/>
      <c r="V66" s="35"/>
      <c r="W66" s="36"/>
      <c r="X66" s="37"/>
      <c r="Y66" s="37"/>
      <c r="Z66" s="36"/>
      <c r="AA66" s="6"/>
      <c r="AB66" s="27"/>
      <c r="AC66" s="27"/>
      <c r="AD66" s="5"/>
    </row>
    <row r="67" spans="1:30" x14ac:dyDescent="0.25">
      <c r="A67" s="15"/>
      <c r="B67" s="15"/>
      <c r="C67" s="104"/>
      <c r="D67" s="104"/>
      <c r="E67" s="104"/>
      <c r="F67" s="15"/>
      <c r="G67" s="29"/>
      <c r="H67" s="30"/>
      <c r="I67" s="30"/>
      <c r="J67" s="29"/>
      <c r="K67" s="31"/>
      <c r="O67" s="33"/>
      <c r="P67" s="69"/>
      <c r="Q67" s="69"/>
      <c r="R67" s="33"/>
      <c r="S67" s="35"/>
      <c r="T67" s="23"/>
      <c r="U67" s="23"/>
      <c r="V67" s="35"/>
      <c r="W67" s="36"/>
      <c r="X67" s="37"/>
      <c r="Y67" s="37"/>
      <c r="Z67" s="36"/>
      <c r="AA67" s="6"/>
      <c r="AB67" s="27"/>
      <c r="AC67" s="27"/>
      <c r="AD67" s="5"/>
    </row>
    <row r="68" spans="1:30" x14ac:dyDescent="0.25">
      <c r="A68" s="28"/>
      <c r="B68" s="28"/>
      <c r="C68" s="105"/>
      <c r="D68" s="105"/>
      <c r="E68" s="105"/>
      <c r="F68" s="28"/>
      <c r="G68" s="29"/>
      <c r="H68" s="30"/>
      <c r="I68" s="30"/>
      <c r="J68" s="29"/>
      <c r="K68" s="31"/>
      <c r="O68" s="33"/>
      <c r="P68" s="69"/>
      <c r="Q68" s="69"/>
      <c r="R68" s="33"/>
      <c r="S68" s="35"/>
      <c r="T68" s="23"/>
      <c r="U68" s="23"/>
      <c r="V68" s="35"/>
      <c r="W68" s="36"/>
      <c r="X68" s="37"/>
      <c r="Y68" s="37"/>
      <c r="Z68" s="36"/>
      <c r="AA68" s="6"/>
      <c r="AB68" s="27"/>
      <c r="AC68" s="27"/>
      <c r="AD68" s="5"/>
    </row>
    <row r="69" spans="1:30" x14ac:dyDescent="0.25">
      <c r="A69" s="15"/>
      <c r="B69" s="15"/>
      <c r="C69" s="104"/>
      <c r="D69" s="104"/>
      <c r="E69" s="104"/>
      <c r="F69" s="15"/>
      <c r="G69" s="29"/>
      <c r="H69" s="30"/>
      <c r="I69" s="30"/>
      <c r="J69" s="29"/>
      <c r="K69" s="31"/>
      <c r="O69" s="33"/>
      <c r="P69" s="69"/>
      <c r="Q69" s="69"/>
      <c r="R69" s="33"/>
      <c r="S69" s="35"/>
      <c r="T69" s="23"/>
      <c r="U69" s="23"/>
      <c r="V69" s="35"/>
      <c r="W69" s="36"/>
      <c r="X69" s="37"/>
      <c r="Y69" s="37"/>
      <c r="Z69" s="36"/>
      <c r="AA69" s="6"/>
      <c r="AB69" s="27"/>
      <c r="AC69" s="27"/>
      <c r="AD69" s="5"/>
    </row>
    <row r="70" spans="1:30" x14ac:dyDescent="0.25">
      <c r="A70" s="28"/>
      <c r="B70" s="28"/>
      <c r="C70" s="105"/>
      <c r="D70" s="105"/>
      <c r="E70" s="105"/>
      <c r="F70" s="28"/>
      <c r="G70" s="29"/>
      <c r="H70" s="30"/>
      <c r="I70" s="30"/>
      <c r="J70" s="29"/>
      <c r="K70" s="31"/>
      <c r="O70" s="33"/>
      <c r="P70" s="69"/>
      <c r="Q70" s="69"/>
      <c r="R70" s="33"/>
      <c r="S70" s="35"/>
      <c r="T70" s="23"/>
      <c r="U70" s="23"/>
      <c r="V70" s="35"/>
      <c r="W70" s="36"/>
      <c r="X70" s="37"/>
      <c r="Y70" s="37"/>
      <c r="Z70" s="36"/>
      <c r="AA70" s="6"/>
      <c r="AB70" s="27"/>
      <c r="AC70" s="27"/>
      <c r="AD70" s="5"/>
    </row>
    <row r="71" spans="1:30" x14ac:dyDescent="0.25">
      <c r="A71" s="15"/>
      <c r="B71" s="15"/>
      <c r="C71" s="104"/>
      <c r="D71" s="104"/>
      <c r="E71" s="104"/>
      <c r="F71" s="15"/>
      <c r="G71" s="29"/>
      <c r="H71" s="30"/>
      <c r="I71" s="30"/>
      <c r="J71" s="29"/>
      <c r="K71" s="31"/>
      <c r="O71" s="33"/>
      <c r="P71" s="69"/>
      <c r="Q71" s="69"/>
      <c r="R71" s="33"/>
      <c r="S71" s="35"/>
      <c r="T71" s="23"/>
      <c r="U71" s="23"/>
      <c r="V71" s="35"/>
      <c r="W71" s="36"/>
      <c r="X71" s="37"/>
      <c r="Y71" s="37"/>
      <c r="Z71" s="36"/>
      <c r="AA71" s="6"/>
      <c r="AB71" s="27"/>
      <c r="AC71" s="27"/>
      <c r="AD71" s="5"/>
    </row>
    <row r="72" spans="1:30" x14ac:dyDescent="0.25">
      <c r="A72" s="28"/>
      <c r="B72" s="28"/>
      <c r="C72" s="105"/>
      <c r="D72" s="105"/>
      <c r="E72" s="105"/>
      <c r="F72" s="28"/>
      <c r="G72" s="29"/>
      <c r="H72" s="30"/>
      <c r="I72" s="30"/>
      <c r="J72" s="29"/>
      <c r="K72" s="31"/>
      <c r="O72" s="33"/>
      <c r="P72" s="69"/>
      <c r="Q72" s="69"/>
      <c r="R72" s="33"/>
      <c r="S72" s="35"/>
      <c r="T72" s="23"/>
      <c r="U72" s="23"/>
      <c r="V72" s="35"/>
      <c r="W72" s="36"/>
      <c r="X72" s="37"/>
      <c r="Y72" s="37"/>
      <c r="Z72" s="36"/>
      <c r="AA72" s="6"/>
      <c r="AB72" s="27"/>
      <c r="AC72" s="27"/>
      <c r="AD72" s="5"/>
    </row>
    <row r="73" spans="1:30" x14ac:dyDescent="0.25">
      <c r="A73" s="15"/>
      <c r="B73" s="15"/>
      <c r="C73" s="104"/>
      <c r="D73" s="104"/>
      <c r="E73" s="104"/>
      <c r="F73" s="15"/>
      <c r="G73" s="29"/>
      <c r="H73" s="30"/>
      <c r="I73" s="30"/>
      <c r="J73" s="29"/>
      <c r="K73" s="31"/>
      <c r="O73" s="33"/>
      <c r="P73" s="69"/>
      <c r="Q73" s="69"/>
      <c r="R73" s="33"/>
      <c r="S73" s="35"/>
      <c r="T73" s="23"/>
      <c r="U73" s="23"/>
      <c r="V73" s="35"/>
      <c r="W73" s="36"/>
      <c r="X73" s="37"/>
      <c r="Y73" s="37"/>
      <c r="Z73" s="36"/>
      <c r="AA73" s="6"/>
      <c r="AB73" s="27"/>
      <c r="AC73" s="27"/>
      <c r="AD73" s="5"/>
    </row>
    <row r="74" spans="1:30" x14ac:dyDescent="0.25">
      <c r="A74" s="28"/>
      <c r="B74" s="28"/>
      <c r="C74" s="105"/>
      <c r="D74" s="105"/>
      <c r="E74" s="105"/>
      <c r="F74" s="28"/>
      <c r="G74" s="29"/>
      <c r="H74" s="30"/>
      <c r="I74" s="30"/>
      <c r="J74" s="29"/>
      <c r="K74" s="31"/>
      <c r="O74" s="33"/>
      <c r="P74" s="69"/>
      <c r="Q74" s="69"/>
      <c r="R74" s="33"/>
      <c r="S74" s="35"/>
      <c r="T74" s="23"/>
      <c r="U74" s="23"/>
      <c r="V74" s="35"/>
      <c r="W74" s="36"/>
      <c r="X74" s="37"/>
      <c r="Y74" s="37"/>
      <c r="Z74" s="36"/>
      <c r="AA74" s="6"/>
      <c r="AB74" s="27"/>
      <c r="AC74" s="27"/>
      <c r="AD74" s="5"/>
    </row>
    <row r="75" spans="1:30" x14ac:dyDescent="0.25">
      <c r="A75" s="15"/>
      <c r="B75" s="15"/>
      <c r="C75" s="104"/>
      <c r="D75" s="104"/>
      <c r="E75" s="104"/>
      <c r="F75" s="15"/>
      <c r="G75" s="29"/>
      <c r="H75" s="30"/>
      <c r="I75" s="30"/>
      <c r="J75" s="29"/>
      <c r="K75" s="31"/>
      <c r="O75" s="33"/>
      <c r="P75" s="69"/>
      <c r="Q75" s="69"/>
      <c r="R75" s="33"/>
      <c r="S75" s="35"/>
      <c r="T75" s="23"/>
      <c r="U75" s="23"/>
      <c r="V75" s="35"/>
      <c r="W75" s="36"/>
      <c r="X75" s="37"/>
      <c r="Y75" s="37"/>
      <c r="Z75" s="36"/>
      <c r="AA75" s="6"/>
      <c r="AB75" s="27"/>
      <c r="AC75" s="27"/>
      <c r="AD75" s="5"/>
    </row>
    <row r="76" spans="1:30" x14ac:dyDescent="0.25">
      <c r="A76" s="28"/>
      <c r="B76" s="28"/>
      <c r="C76" s="105"/>
      <c r="D76" s="105"/>
      <c r="E76" s="105"/>
      <c r="F76" s="28"/>
      <c r="G76" s="29"/>
      <c r="H76" s="30"/>
      <c r="I76" s="30"/>
      <c r="J76" s="29"/>
      <c r="K76" s="31"/>
      <c r="O76" s="33"/>
      <c r="P76" s="69"/>
      <c r="Q76" s="69"/>
      <c r="R76" s="33"/>
      <c r="S76" s="35"/>
      <c r="T76" s="23"/>
      <c r="U76" s="23"/>
      <c r="V76" s="35"/>
      <c r="W76" s="36"/>
      <c r="X76" s="37"/>
      <c r="Y76" s="37"/>
      <c r="Z76" s="36"/>
      <c r="AA76" s="6"/>
      <c r="AB76" s="27"/>
      <c r="AC76" s="27"/>
      <c r="AD76" s="5"/>
    </row>
    <row r="77" spans="1:30" x14ac:dyDescent="0.25">
      <c r="A77" s="15"/>
      <c r="B77" s="15"/>
      <c r="C77" s="104"/>
      <c r="D77" s="104"/>
      <c r="E77" s="104"/>
      <c r="F77" s="15"/>
      <c r="G77" s="29"/>
      <c r="H77" s="30"/>
      <c r="I77" s="30"/>
      <c r="J77" s="29"/>
      <c r="K77" s="31"/>
      <c r="O77" s="33"/>
      <c r="P77" s="69"/>
      <c r="Q77" s="69"/>
      <c r="R77" s="33"/>
      <c r="S77" s="35"/>
      <c r="T77" s="23"/>
      <c r="U77" s="23"/>
      <c r="V77" s="35"/>
      <c r="W77" s="36"/>
      <c r="X77" s="37"/>
      <c r="Y77" s="37"/>
      <c r="Z77" s="36"/>
      <c r="AA77" s="6"/>
      <c r="AB77" s="27"/>
      <c r="AC77" s="27"/>
      <c r="AD77" s="5"/>
    </row>
    <row r="78" spans="1:30" x14ac:dyDescent="0.25">
      <c r="A78" s="28"/>
      <c r="B78" s="28"/>
      <c r="C78" s="105"/>
      <c r="D78" s="105"/>
      <c r="E78" s="105"/>
      <c r="F78" s="28"/>
      <c r="G78" s="29"/>
      <c r="H78" s="30"/>
      <c r="I78" s="30"/>
      <c r="J78" s="29"/>
      <c r="K78" s="31"/>
      <c r="O78" s="33"/>
      <c r="P78" s="69"/>
      <c r="Q78" s="69"/>
      <c r="R78" s="33"/>
      <c r="S78" s="35"/>
      <c r="T78" s="23"/>
      <c r="U78" s="23"/>
      <c r="V78" s="35"/>
      <c r="W78" s="36"/>
      <c r="X78" s="37"/>
      <c r="Y78" s="37"/>
      <c r="Z78" s="36"/>
      <c r="AA78" s="6"/>
      <c r="AB78" s="27"/>
      <c r="AC78" s="27"/>
      <c r="AD78" s="5"/>
    </row>
    <row r="79" spans="1:30" x14ac:dyDescent="0.25">
      <c r="A79" s="15"/>
      <c r="B79" s="15"/>
      <c r="C79" s="104"/>
      <c r="D79" s="104"/>
      <c r="E79" s="104"/>
      <c r="F79" s="15"/>
      <c r="G79" s="29"/>
      <c r="H79" s="30"/>
      <c r="I79" s="30"/>
      <c r="J79" s="29"/>
      <c r="K79" s="31"/>
      <c r="O79" s="33"/>
      <c r="P79" s="69"/>
      <c r="Q79" s="69"/>
      <c r="R79" s="33"/>
      <c r="S79" s="35"/>
      <c r="T79" s="23"/>
      <c r="U79" s="23"/>
      <c r="V79" s="35"/>
      <c r="W79" s="36"/>
      <c r="X79" s="37"/>
      <c r="Y79" s="37"/>
      <c r="Z79" s="36"/>
      <c r="AA79" s="6"/>
      <c r="AB79" s="27"/>
      <c r="AC79" s="27"/>
      <c r="AD79" s="5"/>
    </row>
    <row r="80" spans="1:30" x14ac:dyDescent="0.25">
      <c r="A80" s="28"/>
      <c r="B80" s="28"/>
      <c r="C80" s="105"/>
      <c r="D80" s="105"/>
      <c r="E80" s="105"/>
      <c r="F80" s="28"/>
      <c r="G80" s="29"/>
      <c r="H80" s="30"/>
      <c r="I80" s="30"/>
      <c r="J80" s="29"/>
      <c r="K80" s="31"/>
      <c r="O80" s="33"/>
      <c r="P80" s="69"/>
      <c r="Q80" s="69"/>
      <c r="R80" s="33"/>
      <c r="S80" s="35"/>
      <c r="T80" s="23"/>
      <c r="U80" s="23"/>
      <c r="V80" s="35"/>
      <c r="W80" s="36"/>
      <c r="X80" s="37"/>
      <c r="Y80" s="37"/>
      <c r="Z80" s="36"/>
      <c r="AA80" s="6"/>
      <c r="AB80" s="27"/>
      <c r="AC80" s="27"/>
      <c r="AD80" s="5"/>
    </row>
    <row r="81" spans="1:30" x14ac:dyDescent="0.25">
      <c r="A81" s="15"/>
      <c r="B81" s="15"/>
      <c r="C81" s="104"/>
      <c r="D81" s="104"/>
      <c r="E81" s="104"/>
      <c r="F81" s="15"/>
      <c r="G81" s="29"/>
      <c r="H81" s="30"/>
      <c r="I81" s="30"/>
      <c r="J81" s="29"/>
      <c r="K81" s="31"/>
      <c r="O81" s="33"/>
      <c r="P81" s="69"/>
      <c r="Q81" s="69"/>
      <c r="R81" s="33"/>
      <c r="S81" s="35"/>
      <c r="T81" s="23"/>
      <c r="U81" s="23"/>
      <c r="V81" s="35"/>
      <c r="W81" s="36"/>
      <c r="X81" s="37"/>
      <c r="Y81" s="37"/>
      <c r="Z81" s="36"/>
      <c r="AA81" s="6"/>
      <c r="AB81" s="27"/>
      <c r="AC81" s="27"/>
      <c r="AD81" s="5"/>
    </row>
    <row r="82" spans="1:30" x14ac:dyDescent="0.25">
      <c r="A82" s="28"/>
      <c r="B82" s="28"/>
      <c r="C82" s="105"/>
      <c r="D82" s="105"/>
      <c r="E82" s="105"/>
      <c r="F82" s="28"/>
      <c r="G82" s="29"/>
      <c r="H82" s="30"/>
      <c r="I82" s="30"/>
      <c r="J82" s="29"/>
      <c r="K82" s="31"/>
      <c r="O82" s="33"/>
      <c r="P82" s="69"/>
      <c r="Q82" s="69"/>
      <c r="R82" s="33"/>
      <c r="S82" s="35"/>
      <c r="T82" s="23"/>
      <c r="U82" s="23"/>
      <c r="V82" s="35"/>
      <c r="W82" s="36"/>
      <c r="X82" s="37"/>
      <c r="Y82" s="37"/>
      <c r="Z82" s="36"/>
      <c r="AA82" s="6"/>
      <c r="AB82" s="27"/>
      <c r="AC82" s="27"/>
      <c r="AD82" s="5"/>
    </row>
    <row r="83" spans="1:30" x14ac:dyDescent="0.25">
      <c r="A83" s="15"/>
      <c r="B83" s="15"/>
      <c r="C83" s="104"/>
      <c r="D83" s="104"/>
      <c r="E83" s="104"/>
      <c r="F83" s="15"/>
      <c r="G83" s="29"/>
      <c r="H83" s="30"/>
      <c r="I83" s="30"/>
      <c r="J83" s="29"/>
      <c r="K83" s="31"/>
      <c r="O83" s="33"/>
      <c r="P83" s="69"/>
      <c r="Q83" s="69"/>
      <c r="R83" s="33"/>
      <c r="S83" s="35"/>
      <c r="T83" s="23"/>
      <c r="U83" s="23"/>
      <c r="V83" s="35"/>
      <c r="W83" s="36"/>
      <c r="X83" s="37"/>
      <c r="Y83" s="37"/>
      <c r="Z83" s="36"/>
      <c r="AA83" s="6"/>
      <c r="AB83" s="27"/>
      <c r="AC83" s="27"/>
      <c r="AD83" s="5"/>
    </row>
    <row r="84" spans="1:30" x14ac:dyDescent="0.25">
      <c r="A84" s="38"/>
      <c r="B84" s="38"/>
      <c r="C84" s="106"/>
      <c r="D84" s="106"/>
      <c r="E84" s="106"/>
      <c r="F84" s="38"/>
      <c r="G84" s="39"/>
      <c r="H84" s="40"/>
      <c r="I84" s="40"/>
      <c r="J84" s="39"/>
      <c r="K84" s="41"/>
      <c r="O84" s="43"/>
      <c r="P84" s="70"/>
      <c r="Q84" s="70"/>
      <c r="R84" s="43"/>
      <c r="S84" s="45"/>
      <c r="T84" s="46"/>
      <c r="U84" s="46"/>
      <c r="V84" s="45"/>
      <c r="W84" s="48"/>
      <c r="X84" s="49"/>
      <c r="Y84" s="49"/>
      <c r="Z84" s="48"/>
      <c r="AA84" s="4"/>
      <c r="AB84" s="50"/>
      <c r="AC84" s="50"/>
      <c r="AD84" s="3"/>
    </row>
  </sheetData>
  <phoneticPr fontId="6" type="noConversion"/>
  <dataValidations count="3">
    <dataValidation type="date" allowBlank="1" showInputMessage="1" showErrorMessage="1" sqref="P2:Q84 H2:I84 AB2:AC84 X2:Y84 L2:M84 T2:U84" xr:uid="{D6ED0B3C-5979-4572-B899-4C2D7EE1C92C}">
      <formula1>44927</formula1>
      <formula2>55153</formula2>
    </dataValidation>
    <dataValidation type="whole" allowBlank="1" showInputMessage="1" showErrorMessage="1" sqref="J2:J84 Z2:Z84 AD2:AD84 R2:R84 N2:N84 V2:V84" xr:uid="{833513B6-FA4E-4483-B863-02B4235EEE93}">
      <formula1>1</formula1>
      <formula2>50000</formula2>
    </dataValidation>
    <dataValidation type="list" allowBlank="1" showInputMessage="1" showErrorMessage="1" sqref="W2:W84 K2:K84 G2:G84 AA2:AA84 O2:O84 S2:S84" xr:uid="{9C07DC05-217D-4850-BFE2-8D37A80693D2}">
      <formula1>Lista_Nomes</formula1>
    </dataValidation>
  </dataValidations>
  <pageMargins left="0.7" right="0.7" top="0.75" bottom="0.75" header="0.3" footer="0.3"/>
  <ignoredErrors>
    <ignoredError sqref="U7 U10 U13 U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9D8B-563E-4961-B9E9-F3247517F611}">
  <dimension ref="A1:H17"/>
  <sheetViews>
    <sheetView tabSelected="1" zoomScale="85" zoomScaleNormal="85" workbookViewId="0">
      <selection activeCell="D30" sqref="D30"/>
    </sheetView>
  </sheetViews>
  <sheetFormatPr defaultRowHeight="15.5" x14ac:dyDescent="0.35"/>
  <cols>
    <col min="1" max="1" width="24.625" style="98" customWidth="1"/>
    <col min="2" max="2" width="24.125" style="98" customWidth="1"/>
    <col min="3" max="3" width="164.25" style="98" bestFit="1" customWidth="1"/>
    <col min="4" max="4" width="26.75" style="98" customWidth="1"/>
    <col min="5" max="5" width="36.75" style="98" customWidth="1"/>
    <col min="6" max="7" width="17.125" style="98" bestFit="1" customWidth="1"/>
    <col min="8" max="8" width="17.625" style="98" customWidth="1"/>
    <col min="9" max="16384" width="9" style="98"/>
  </cols>
  <sheetData>
    <row r="1" spans="1:8" ht="21" customHeight="1" x14ac:dyDescent="0.35">
      <c r="A1" s="97" t="s">
        <v>0</v>
      </c>
      <c r="B1" s="97" t="s">
        <v>1</v>
      </c>
      <c r="C1" s="97" t="s">
        <v>5</v>
      </c>
      <c r="D1" s="97" t="s">
        <v>307</v>
      </c>
      <c r="E1" s="97" t="s">
        <v>308</v>
      </c>
      <c r="F1" s="97" t="s">
        <v>7</v>
      </c>
      <c r="G1" s="97" t="s">
        <v>8</v>
      </c>
      <c r="H1" s="97" t="s">
        <v>9</v>
      </c>
    </row>
    <row r="2" spans="1:8" x14ac:dyDescent="0.35">
      <c r="A2" s="99" t="s">
        <v>38</v>
      </c>
      <c r="B2" s="99" t="s">
        <v>38</v>
      </c>
      <c r="C2" s="99" t="s">
        <v>208</v>
      </c>
      <c r="D2" s="99" t="s">
        <v>309</v>
      </c>
      <c r="E2" s="99" t="s">
        <v>10</v>
      </c>
      <c r="F2" s="100">
        <v>45352</v>
      </c>
      <c r="G2" s="100">
        <v>45365</v>
      </c>
      <c r="H2" s="99">
        <v>80</v>
      </c>
    </row>
    <row r="3" spans="1:8" x14ac:dyDescent="0.35">
      <c r="A3" s="99" t="s">
        <v>38</v>
      </c>
      <c r="B3" s="99" t="s">
        <v>38</v>
      </c>
      <c r="C3" s="99" t="s">
        <v>209</v>
      </c>
      <c r="D3" s="99" t="s">
        <v>309</v>
      </c>
      <c r="E3" s="99" t="s">
        <v>10</v>
      </c>
      <c r="F3" s="100">
        <v>45366</v>
      </c>
      <c r="G3" s="100">
        <v>45379</v>
      </c>
      <c r="H3" s="99">
        <v>80</v>
      </c>
    </row>
    <row r="4" spans="1:8" x14ac:dyDescent="0.35">
      <c r="A4" s="99" t="s">
        <v>38</v>
      </c>
      <c r="B4" s="99" t="s">
        <v>38</v>
      </c>
      <c r="C4" s="99" t="s">
        <v>208</v>
      </c>
      <c r="D4" s="99" t="s">
        <v>310</v>
      </c>
      <c r="E4" s="99" t="s">
        <v>11</v>
      </c>
      <c r="F4" s="100">
        <v>45352</v>
      </c>
      <c r="G4" s="100">
        <v>45365</v>
      </c>
      <c r="H4" s="99">
        <v>8</v>
      </c>
    </row>
    <row r="5" spans="1:8" x14ac:dyDescent="0.35">
      <c r="A5" s="99" t="s">
        <v>38</v>
      </c>
      <c r="B5" s="99" t="s">
        <v>38</v>
      </c>
      <c r="C5" s="99" t="s">
        <v>209</v>
      </c>
      <c r="D5" s="99" t="s">
        <v>310</v>
      </c>
      <c r="E5" s="99" t="s">
        <v>11</v>
      </c>
      <c r="F5" s="100">
        <v>45366</v>
      </c>
      <c r="G5" s="100">
        <v>45379</v>
      </c>
      <c r="H5" s="99">
        <v>8</v>
      </c>
    </row>
    <row r="6" spans="1:8" x14ac:dyDescent="0.35">
      <c r="A6" s="99" t="s">
        <v>38</v>
      </c>
      <c r="B6" s="99" t="s">
        <v>38</v>
      </c>
      <c r="C6" s="99" t="s">
        <v>208</v>
      </c>
      <c r="D6" s="99" t="s">
        <v>311</v>
      </c>
      <c r="E6" s="99" t="s">
        <v>12</v>
      </c>
      <c r="F6" s="100">
        <v>45352</v>
      </c>
      <c r="G6" s="100">
        <v>45379</v>
      </c>
      <c r="H6" s="99">
        <v>160</v>
      </c>
    </row>
    <row r="7" spans="1:8" x14ac:dyDescent="0.35">
      <c r="A7" s="99" t="s">
        <v>38</v>
      </c>
      <c r="B7" s="99" t="s">
        <v>38</v>
      </c>
      <c r="C7" s="99" t="s">
        <v>209</v>
      </c>
      <c r="D7" s="99" t="s">
        <v>312</v>
      </c>
      <c r="E7" s="99" t="s">
        <v>12</v>
      </c>
      <c r="F7" s="100">
        <v>45352</v>
      </c>
      <c r="G7" s="100">
        <v>45379</v>
      </c>
      <c r="H7" s="99">
        <v>160</v>
      </c>
    </row>
    <row r="8" spans="1:8" x14ac:dyDescent="0.35">
      <c r="A8" s="99" t="s">
        <v>38</v>
      </c>
      <c r="B8" s="99" t="s">
        <v>38</v>
      </c>
      <c r="C8" s="99" t="s">
        <v>208</v>
      </c>
      <c r="D8" s="99" t="s">
        <v>313</v>
      </c>
      <c r="E8" s="99" t="s">
        <v>14</v>
      </c>
      <c r="F8" s="100">
        <v>45352</v>
      </c>
      <c r="G8" s="100">
        <v>45365</v>
      </c>
      <c r="H8" s="99">
        <v>80</v>
      </c>
    </row>
    <row r="9" spans="1:8" x14ac:dyDescent="0.35">
      <c r="A9" s="99" t="s">
        <v>38</v>
      </c>
      <c r="B9" s="99" t="s">
        <v>38</v>
      </c>
      <c r="C9" s="99" t="s">
        <v>209</v>
      </c>
      <c r="D9" s="99" t="s">
        <v>313</v>
      </c>
      <c r="E9" s="99" t="s">
        <v>14</v>
      </c>
      <c r="F9" s="100">
        <v>45366</v>
      </c>
      <c r="G9" s="100">
        <v>45379</v>
      </c>
      <c r="H9" s="99">
        <v>80</v>
      </c>
    </row>
    <row r="10" spans="1:8" x14ac:dyDescent="0.35">
      <c r="A10" s="101" t="s">
        <v>65</v>
      </c>
      <c r="B10" s="101" t="s">
        <v>65</v>
      </c>
      <c r="C10" s="101" t="s">
        <v>305</v>
      </c>
      <c r="D10" s="101" t="s">
        <v>314</v>
      </c>
      <c r="E10" s="101" t="s">
        <v>10</v>
      </c>
      <c r="F10" s="102">
        <v>45352</v>
      </c>
      <c r="G10" s="102">
        <v>45365</v>
      </c>
      <c r="H10" s="101">
        <v>80</v>
      </c>
    </row>
    <row r="11" spans="1:8" x14ac:dyDescent="0.35">
      <c r="A11" s="101" t="s">
        <v>65</v>
      </c>
      <c r="B11" s="101" t="s">
        <v>65</v>
      </c>
      <c r="C11" s="101" t="s">
        <v>306</v>
      </c>
      <c r="D11" s="101" t="s">
        <v>314</v>
      </c>
      <c r="E11" s="101" t="s">
        <v>10</v>
      </c>
      <c r="F11" s="102">
        <v>45366</v>
      </c>
      <c r="G11" s="102">
        <v>45379</v>
      </c>
      <c r="H11" s="101">
        <v>80</v>
      </c>
    </row>
    <row r="12" spans="1:8" x14ac:dyDescent="0.35">
      <c r="A12" s="101" t="s">
        <v>65</v>
      </c>
      <c r="B12" s="101" t="s">
        <v>65</v>
      </c>
      <c r="C12" s="101" t="s">
        <v>305</v>
      </c>
      <c r="D12" s="101" t="s">
        <v>315</v>
      </c>
      <c r="E12" s="101" t="s">
        <v>11</v>
      </c>
      <c r="F12" s="102">
        <v>45352</v>
      </c>
      <c r="G12" s="102">
        <v>45365</v>
      </c>
      <c r="H12" s="101">
        <v>8</v>
      </c>
    </row>
    <row r="13" spans="1:8" x14ac:dyDescent="0.35">
      <c r="A13" s="101" t="s">
        <v>65</v>
      </c>
      <c r="B13" s="101" t="s">
        <v>65</v>
      </c>
      <c r="C13" s="101" t="s">
        <v>306</v>
      </c>
      <c r="D13" s="101" t="s">
        <v>315</v>
      </c>
      <c r="E13" s="101" t="s">
        <v>11</v>
      </c>
      <c r="F13" s="102">
        <v>45366</v>
      </c>
      <c r="G13" s="102">
        <v>45379</v>
      </c>
      <c r="H13" s="101">
        <v>8</v>
      </c>
    </row>
    <row r="14" spans="1:8" x14ac:dyDescent="0.35">
      <c r="A14" s="101" t="s">
        <v>65</v>
      </c>
      <c r="B14" s="101" t="s">
        <v>65</v>
      </c>
      <c r="C14" s="101" t="s">
        <v>305</v>
      </c>
      <c r="D14" s="101" t="s">
        <v>316</v>
      </c>
      <c r="E14" s="101" t="s">
        <v>12</v>
      </c>
      <c r="F14" s="102">
        <v>45352</v>
      </c>
      <c r="G14" s="102">
        <v>45379</v>
      </c>
      <c r="H14" s="101">
        <v>160</v>
      </c>
    </row>
    <row r="15" spans="1:8" x14ac:dyDescent="0.35">
      <c r="A15" s="101" t="s">
        <v>65</v>
      </c>
      <c r="B15" s="101" t="s">
        <v>65</v>
      </c>
      <c r="C15" s="101" t="s">
        <v>306</v>
      </c>
      <c r="D15" s="101" t="s">
        <v>317</v>
      </c>
      <c r="E15" s="101" t="s">
        <v>12</v>
      </c>
      <c r="F15" s="102">
        <v>45352</v>
      </c>
      <c r="G15" s="102">
        <v>45379</v>
      </c>
      <c r="H15" s="101">
        <v>160</v>
      </c>
    </row>
    <row r="17" s="98" customFormat="1" x14ac:dyDescent="0.3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69FAE9E907B349B0138C1EA3EB8BF0" ma:contentTypeVersion="18" ma:contentTypeDescription="Crie um novo documento." ma:contentTypeScope="" ma:versionID="31a443b7c8e3cc287dc8c8cd6aaa312f">
  <xsd:schema xmlns:xsd="http://www.w3.org/2001/XMLSchema" xmlns:xs="http://www.w3.org/2001/XMLSchema" xmlns:p="http://schemas.microsoft.com/office/2006/metadata/properties" xmlns:ns2="474497f0-9ac7-43e2-ae4c-5e1d7dac090e" xmlns:ns3="a3e139c3-4be7-4a80-be61-7bc70bb770ae" targetNamespace="http://schemas.microsoft.com/office/2006/metadata/properties" ma:root="true" ma:fieldsID="b5e8ab759fbbf63ab3548916dddd5aef" ns2:_="" ns3:_="">
    <xsd:import namespace="474497f0-9ac7-43e2-ae4c-5e1d7dac090e"/>
    <xsd:import namespace="a3e139c3-4be7-4a80-be61-7bc70bb77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497f0-9ac7-43e2-ae4c-5e1d7dac09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6d01702-7d4f-40e4-ab41-f8d51e9e96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139c3-4be7-4a80-be61-7bc70bb77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30ca7a-d480-4099-b3a3-273dc96bbf1a}" ma:internalName="TaxCatchAll" ma:showField="CatchAllData" ma:web="a3e139c3-4be7-4a80-be61-7bc70bb770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4497f0-9ac7-43e2-ae4c-5e1d7dac090e">
      <Terms xmlns="http://schemas.microsoft.com/office/infopath/2007/PartnerControls"/>
    </lcf76f155ced4ddcb4097134ff3c332f>
    <TaxCatchAll xmlns="a3e139c3-4be7-4a80-be61-7bc70bb770ae" xsi:nil="true"/>
    <SharedWithUsers xmlns="a3e139c3-4be7-4a80-be61-7bc70bb770ae">
      <UserInfo>
        <DisplayName>Maik Braga Moura</DisplayName>
        <AccountId>31</AccountId>
        <AccountType/>
      </UserInfo>
      <UserInfo>
        <DisplayName>Rodrigo Gonçalves Dias</DisplayName>
        <AccountId>443</AccountId>
        <AccountType/>
      </UserInfo>
      <UserInfo>
        <DisplayName>Fabio Suzuki Hara</DisplayName>
        <AccountId>358</AccountId>
        <AccountType/>
      </UserInfo>
      <UserInfo>
        <DisplayName>Thiago da Silva Adriano</DisplayName>
        <AccountId>445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D1E678C-4368-4512-997E-5640EDC54D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B5B93-80D4-4319-BFB1-A61278B4E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497f0-9ac7-43e2-ae4c-5e1d7dac090e"/>
    <ds:schemaRef ds:uri="a3e139c3-4be7-4a80-be61-7bc70bb77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B5BC7-DB2A-433F-9BF9-5FFE5044E006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a3e139c3-4be7-4a80-be61-7bc70bb770a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74497f0-9ac7-43e2-ae4c-5e1d7dac09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Investidor</vt:lpstr>
      <vt:lpstr>Corporate Backoffice</vt:lpstr>
      <vt:lpstr>Corporate Frontoffice</vt:lpstr>
      <vt:lpstr>Banking</vt:lpstr>
      <vt:lpstr>Escrituração</vt:lpstr>
      <vt:lpstr>Fundos Backoffice</vt:lpstr>
      <vt:lpstr>Fundos Líquidos</vt:lpstr>
      <vt:lpstr>Fundos FIDC</vt:lpstr>
      <vt:lpstr>Modelo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Fabio Suzuki Hara</cp:lastModifiedBy>
  <cp:revision/>
  <dcterms:created xsi:type="dcterms:W3CDTF">2023-02-01T16:44:50Z</dcterms:created>
  <dcterms:modified xsi:type="dcterms:W3CDTF">2024-04-05T18:14:50Z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0x0101009869FAE9E907B349B0138C1EA3EB8BF0</vt:lpwstr>
  </property>
</Properties>
</file>