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uss\Documents\DGS\image recognition\R_img_recogn\"/>
    </mc:Choice>
  </mc:AlternateContent>
  <xr:revisionPtr revIDLastSave="0" documentId="13_ncr:1_{2110F209-C387-43D1-BFDE-FCA3D51D7FB4}" xr6:coauthVersionLast="36" xr6:coauthVersionMax="36" xr10:uidLastSave="{00000000-0000-0000-0000-000000000000}"/>
  <bookViews>
    <workbookView xWindow="0" yWindow="0" windowWidth="15345" windowHeight="5865" xr2:uid="{00000000-000D-0000-FFFF-FFFF00000000}"/>
  </bookViews>
  <sheets>
    <sheet name="Compared_Angles_Mav_2018-02-21_" sheetId="1" r:id="rId1"/>
  </sheets>
  <calcPr calcId="162913"/>
</workbook>
</file>

<file path=xl/calcChain.xml><?xml version="1.0" encoding="utf-8"?>
<calcChain xmlns="http://schemas.openxmlformats.org/spreadsheetml/2006/main">
  <c r="A134" i="1" l="1"/>
  <c r="O108" i="1"/>
  <c r="N108" i="1"/>
  <c r="M108" i="1"/>
  <c r="J108" i="1"/>
  <c r="O107" i="1"/>
  <c r="N107" i="1"/>
  <c r="M107" i="1"/>
  <c r="J107" i="1"/>
  <c r="O106" i="1"/>
  <c r="N106" i="1"/>
  <c r="M106" i="1"/>
  <c r="J106" i="1"/>
  <c r="O105" i="1"/>
  <c r="N105" i="1"/>
  <c r="M105" i="1"/>
  <c r="J105" i="1"/>
  <c r="O104" i="1"/>
  <c r="N104" i="1"/>
  <c r="M104" i="1"/>
  <c r="J104" i="1"/>
  <c r="O103" i="1"/>
  <c r="N103" i="1"/>
  <c r="M103" i="1"/>
  <c r="J103" i="1"/>
  <c r="O102" i="1"/>
  <c r="N102" i="1"/>
  <c r="M102" i="1"/>
  <c r="J102" i="1"/>
  <c r="O101" i="1"/>
  <c r="N101" i="1"/>
  <c r="M101" i="1"/>
  <c r="J101" i="1"/>
  <c r="O100" i="1"/>
  <c r="N100" i="1"/>
  <c r="M100" i="1"/>
  <c r="J100" i="1"/>
  <c r="O99" i="1"/>
  <c r="N99" i="1"/>
  <c r="M99" i="1"/>
  <c r="J99" i="1"/>
  <c r="O98" i="1"/>
  <c r="N98" i="1"/>
  <c r="M98" i="1"/>
  <c r="J98" i="1"/>
  <c r="O97" i="1"/>
  <c r="N97" i="1"/>
  <c r="M97" i="1"/>
  <c r="J97" i="1"/>
  <c r="O96" i="1"/>
  <c r="N96" i="1"/>
  <c r="M96" i="1"/>
  <c r="J96" i="1"/>
  <c r="O95" i="1"/>
  <c r="N95" i="1"/>
  <c r="M95" i="1"/>
  <c r="J95" i="1"/>
  <c r="O94" i="1"/>
  <c r="N94" i="1"/>
  <c r="M94" i="1"/>
  <c r="J94" i="1"/>
  <c r="O93" i="1"/>
  <c r="N93" i="1"/>
  <c r="M93" i="1"/>
  <c r="J93" i="1"/>
  <c r="O92" i="1"/>
  <c r="N92" i="1"/>
  <c r="M92" i="1"/>
  <c r="J92" i="1"/>
  <c r="O91" i="1"/>
  <c r="N91" i="1"/>
  <c r="M91" i="1"/>
  <c r="J91" i="1"/>
  <c r="O90" i="1"/>
  <c r="N90" i="1"/>
  <c r="M90" i="1"/>
  <c r="J90" i="1"/>
  <c r="O89" i="1"/>
  <c r="N89" i="1"/>
  <c r="M89" i="1"/>
  <c r="J89" i="1"/>
  <c r="O88" i="1"/>
  <c r="N88" i="1"/>
  <c r="M88" i="1"/>
  <c r="J88" i="1"/>
  <c r="O87" i="1"/>
  <c r="N87" i="1"/>
  <c r="M87" i="1"/>
  <c r="J87" i="1"/>
  <c r="O86" i="1"/>
  <c r="N86" i="1"/>
  <c r="M86" i="1"/>
  <c r="J86" i="1"/>
  <c r="O85" i="1"/>
  <c r="N85" i="1"/>
  <c r="M85" i="1"/>
  <c r="J85" i="1"/>
  <c r="O84" i="1"/>
  <c r="N84" i="1"/>
  <c r="M84" i="1"/>
  <c r="J84" i="1"/>
  <c r="O83" i="1"/>
  <c r="N83" i="1"/>
  <c r="M83" i="1"/>
  <c r="J83" i="1"/>
  <c r="O82" i="1"/>
  <c r="N82" i="1"/>
  <c r="M82" i="1"/>
  <c r="J82" i="1"/>
  <c r="O81" i="1"/>
  <c r="N81" i="1"/>
  <c r="M81" i="1"/>
  <c r="J81" i="1"/>
  <c r="O80" i="1"/>
  <c r="N80" i="1"/>
  <c r="M80" i="1"/>
  <c r="J80" i="1"/>
  <c r="O79" i="1"/>
  <c r="N79" i="1"/>
  <c r="M79" i="1"/>
  <c r="J79" i="1"/>
  <c r="O78" i="1"/>
  <c r="N78" i="1"/>
  <c r="M78" i="1"/>
  <c r="J78" i="1"/>
  <c r="O77" i="1"/>
  <c r="N77" i="1"/>
  <c r="M77" i="1"/>
  <c r="J77" i="1"/>
  <c r="O76" i="1"/>
  <c r="N76" i="1"/>
  <c r="M76" i="1"/>
  <c r="J76" i="1"/>
  <c r="O75" i="1"/>
  <c r="N75" i="1"/>
  <c r="M75" i="1"/>
  <c r="J75" i="1"/>
  <c r="O74" i="1"/>
  <c r="N74" i="1"/>
  <c r="M74" i="1"/>
  <c r="J74" i="1"/>
  <c r="O73" i="1"/>
  <c r="N73" i="1"/>
  <c r="M73" i="1"/>
  <c r="J73" i="1"/>
  <c r="O72" i="1"/>
  <c r="N72" i="1"/>
  <c r="M72" i="1"/>
  <c r="J72" i="1"/>
  <c r="O71" i="1"/>
  <c r="N71" i="1"/>
  <c r="M71" i="1"/>
  <c r="J71" i="1"/>
  <c r="O70" i="1"/>
  <c r="N70" i="1"/>
  <c r="M70" i="1"/>
  <c r="J70" i="1"/>
  <c r="O69" i="1"/>
  <c r="N69" i="1"/>
  <c r="M69" i="1"/>
  <c r="J69" i="1"/>
  <c r="O68" i="1"/>
  <c r="N68" i="1"/>
  <c r="M68" i="1"/>
  <c r="J68" i="1"/>
  <c r="O67" i="1"/>
  <c r="N67" i="1"/>
  <c r="M67" i="1"/>
  <c r="J67" i="1"/>
  <c r="O66" i="1"/>
  <c r="N66" i="1"/>
  <c r="M66" i="1"/>
  <c r="J66" i="1"/>
  <c r="O65" i="1"/>
  <c r="N65" i="1"/>
  <c r="M65" i="1"/>
  <c r="J65" i="1"/>
  <c r="O64" i="1"/>
  <c r="N64" i="1"/>
  <c r="M64" i="1"/>
  <c r="J64" i="1"/>
  <c r="O63" i="1"/>
  <c r="N63" i="1"/>
  <c r="M63" i="1"/>
  <c r="J63" i="1"/>
  <c r="O62" i="1"/>
  <c r="N62" i="1"/>
  <c r="M62" i="1"/>
  <c r="J62" i="1"/>
  <c r="O61" i="1"/>
  <c r="N61" i="1"/>
  <c r="M61" i="1"/>
  <c r="J61" i="1"/>
  <c r="O60" i="1"/>
  <c r="N60" i="1"/>
  <c r="M60" i="1"/>
  <c r="J60" i="1"/>
  <c r="O59" i="1"/>
  <c r="N59" i="1"/>
  <c r="M59" i="1"/>
  <c r="J59" i="1"/>
  <c r="O58" i="1"/>
  <c r="E159" i="1" s="1"/>
  <c r="N58" i="1"/>
  <c r="I159" i="1" s="1"/>
  <c r="M58" i="1"/>
  <c r="J58" i="1"/>
  <c r="O57" i="1"/>
  <c r="N57" i="1"/>
  <c r="M57" i="1"/>
  <c r="J57" i="1"/>
  <c r="O56" i="1"/>
  <c r="N56" i="1"/>
  <c r="M56" i="1"/>
  <c r="J56" i="1"/>
  <c r="O55" i="1"/>
  <c r="N55" i="1"/>
  <c r="M55" i="1"/>
  <c r="J55" i="1"/>
  <c r="O54" i="1"/>
  <c r="N54" i="1"/>
  <c r="M54" i="1"/>
  <c r="J54" i="1"/>
  <c r="O53" i="1"/>
  <c r="N53" i="1"/>
  <c r="M53" i="1"/>
  <c r="J53" i="1"/>
  <c r="O52" i="1"/>
  <c r="N52" i="1"/>
  <c r="M52" i="1"/>
  <c r="J52" i="1"/>
  <c r="O51" i="1"/>
  <c r="N51" i="1"/>
  <c r="M51" i="1"/>
  <c r="J51" i="1"/>
  <c r="O50" i="1"/>
  <c r="N50" i="1"/>
  <c r="M50" i="1"/>
  <c r="J50" i="1"/>
  <c r="O49" i="1"/>
  <c r="N49" i="1"/>
  <c r="M49" i="1"/>
  <c r="J49" i="1"/>
  <c r="O48" i="1"/>
  <c r="N48" i="1"/>
  <c r="M48" i="1"/>
  <c r="J48" i="1"/>
  <c r="O47" i="1"/>
  <c r="N47" i="1"/>
  <c r="M47" i="1"/>
  <c r="J47" i="1"/>
  <c r="O46" i="1"/>
  <c r="N46" i="1"/>
  <c r="M46" i="1"/>
  <c r="J46" i="1"/>
  <c r="O45" i="1"/>
  <c r="N45" i="1"/>
  <c r="M45" i="1"/>
  <c r="J45" i="1"/>
  <c r="O44" i="1"/>
  <c r="N44" i="1"/>
  <c r="M44" i="1"/>
  <c r="J44" i="1"/>
  <c r="O43" i="1"/>
  <c r="N43" i="1"/>
  <c r="M43" i="1"/>
  <c r="J43" i="1"/>
  <c r="O42" i="1"/>
  <c r="N42" i="1"/>
  <c r="M42" i="1"/>
  <c r="J42" i="1"/>
  <c r="O41" i="1"/>
  <c r="N41" i="1"/>
  <c r="M41" i="1"/>
  <c r="J41" i="1"/>
  <c r="O40" i="1"/>
  <c r="L131" i="1" s="1"/>
  <c r="N40" i="1"/>
  <c r="M40" i="1"/>
  <c r="J40" i="1"/>
  <c r="O39" i="1"/>
  <c r="N39" i="1"/>
  <c r="M39" i="1"/>
  <c r="J39" i="1"/>
  <c r="O38" i="1"/>
  <c r="N38" i="1"/>
  <c r="M38" i="1"/>
  <c r="J38" i="1"/>
  <c r="O37" i="1"/>
  <c r="N37" i="1"/>
  <c r="M37" i="1"/>
  <c r="J37" i="1"/>
  <c r="O36" i="1"/>
  <c r="N36" i="1"/>
  <c r="M36" i="1"/>
  <c r="J36" i="1"/>
  <c r="O35" i="1"/>
  <c r="N35" i="1"/>
  <c r="M35" i="1"/>
  <c r="J35" i="1"/>
  <c r="O34" i="1"/>
  <c r="N34" i="1"/>
  <c r="M34" i="1"/>
  <c r="J34" i="1"/>
  <c r="O33" i="1"/>
  <c r="N33" i="1"/>
  <c r="M33" i="1"/>
  <c r="J33" i="1"/>
  <c r="O32" i="1"/>
  <c r="N32" i="1"/>
  <c r="M32" i="1"/>
  <c r="J32" i="1"/>
  <c r="O31" i="1"/>
  <c r="N31" i="1"/>
  <c r="M31" i="1"/>
  <c r="J31" i="1"/>
  <c r="O30" i="1"/>
  <c r="N30" i="1"/>
  <c r="M30" i="1"/>
  <c r="J30" i="1"/>
  <c r="O29" i="1"/>
  <c r="N29" i="1"/>
  <c r="M29" i="1"/>
  <c r="J29" i="1"/>
  <c r="O28" i="1"/>
  <c r="N28" i="1"/>
  <c r="M28" i="1"/>
  <c r="J28" i="1"/>
  <c r="O27" i="1"/>
  <c r="N27" i="1"/>
  <c r="M27" i="1"/>
  <c r="J27" i="1"/>
  <c r="O26" i="1"/>
  <c r="N26" i="1"/>
  <c r="M26" i="1"/>
  <c r="J26" i="1"/>
  <c r="O25" i="1"/>
  <c r="N25" i="1"/>
  <c r="M25" i="1"/>
  <c r="J25" i="1"/>
  <c r="O24" i="1"/>
  <c r="N24" i="1"/>
  <c r="M24" i="1"/>
  <c r="J24" i="1"/>
  <c r="O23" i="1"/>
  <c r="N23" i="1"/>
  <c r="M23" i="1"/>
  <c r="J23" i="1"/>
  <c r="O22" i="1"/>
  <c r="N22" i="1"/>
  <c r="M22" i="1"/>
  <c r="J22" i="1"/>
  <c r="O21" i="1"/>
  <c r="N21" i="1"/>
  <c r="M21" i="1"/>
  <c r="J21" i="1"/>
  <c r="O20" i="1"/>
  <c r="N20" i="1"/>
  <c r="M20" i="1"/>
  <c r="J20" i="1"/>
  <c r="O19" i="1"/>
  <c r="N19" i="1"/>
  <c r="M19" i="1"/>
  <c r="J19" i="1"/>
  <c r="O18" i="1"/>
  <c r="N18" i="1"/>
  <c r="M18" i="1"/>
  <c r="J18" i="1"/>
  <c r="O17" i="1"/>
  <c r="N17" i="1"/>
  <c r="M17" i="1"/>
  <c r="J17" i="1"/>
  <c r="O16" i="1"/>
  <c r="N16" i="1"/>
  <c r="M16" i="1"/>
  <c r="J16" i="1"/>
  <c r="O15" i="1"/>
  <c r="N15" i="1"/>
  <c r="M15" i="1"/>
  <c r="J15" i="1"/>
  <c r="O14" i="1"/>
  <c r="N14" i="1"/>
  <c r="M14" i="1"/>
  <c r="J14" i="1"/>
  <c r="O13" i="1"/>
  <c r="N13" i="1"/>
  <c r="M13" i="1"/>
  <c r="J13" i="1"/>
  <c r="O12" i="1"/>
  <c r="N12" i="1"/>
  <c r="M12" i="1"/>
  <c r="J12" i="1"/>
  <c r="O11" i="1"/>
  <c r="N11" i="1"/>
  <c r="M11" i="1"/>
  <c r="J11" i="1"/>
  <c r="O10" i="1"/>
  <c r="N10" i="1"/>
  <c r="M10" i="1"/>
  <c r="J10" i="1"/>
  <c r="O9" i="1"/>
  <c r="N9" i="1"/>
  <c r="M9" i="1"/>
  <c r="J9" i="1"/>
  <c r="O8" i="1"/>
  <c r="N8" i="1"/>
  <c r="M8" i="1"/>
  <c r="J8" i="1"/>
  <c r="O7" i="1"/>
  <c r="N7" i="1"/>
  <c r="M7" i="1"/>
  <c r="J7" i="1"/>
  <c r="O6" i="1"/>
  <c r="N6" i="1"/>
  <c r="M6" i="1"/>
  <c r="J6" i="1"/>
  <c r="O5" i="1"/>
  <c r="N5" i="1"/>
  <c r="M5" i="1"/>
  <c r="J5" i="1"/>
  <c r="O4" i="1"/>
  <c r="N4" i="1"/>
  <c r="M4" i="1"/>
  <c r="J4" i="1"/>
  <c r="O3" i="1"/>
  <c r="N3" i="1"/>
  <c r="M3" i="1"/>
  <c r="J3" i="1"/>
  <c r="O2" i="1"/>
  <c r="I132" i="1" s="1"/>
  <c r="N2" i="1"/>
  <c r="E132" i="1" s="1"/>
  <c r="M2" i="1"/>
  <c r="A133" i="1" s="1"/>
  <c r="J2" i="1"/>
  <c r="L130" i="1" l="1"/>
  <c r="E158" i="1"/>
  <c r="E133" i="1"/>
  <c r="I158" i="1"/>
  <c r="I133" i="1"/>
</calcChain>
</file>

<file path=xl/sharedStrings.xml><?xml version="1.0" encoding="utf-8"?>
<sst xmlns="http://schemas.openxmlformats.org/spreadsheetml/2006/main" count="128" uniqueCount="128">
  <si>
    <t>Date</t>
  </si>
  <si>
    <t>Time(Seconds)</t>
  </si>
  <si>
    <t>Hour</t>
  </si>
  <si>
    <t>Minutes</t>
  </si>
  <si>
    <t>Seconds</t>
  </si>
  <si>
    <t>Wrapped DF_Angles</t>
  </si>
  <si>
    <t>New Wrapped OFFSET</t>
  </si>
  <si>
    <t>DJI Angles</t>
  </si>
  <si>
    <t>W/o Wrap Diff</t>
  </si>
  <si>
    <t>With Wrap Diff</t>
  </si>
  <si>
    <t>New Wrapped Diff</t>
  </si>
  <si>
    <t>2018-02-21 14:34:19-05:00</t>
  </si>
  <si>
    <t>2018-02-21 14:34:29-05:00</t>
  </si>
  <si>
    <t>2018-02-21 14:34:35-05:00</t>
  </si>
  <si>
    <t>2018-02-21 14:34:41-05:00</t>
  </si>
  <si>
    <t>2018-02-21 14:34:47-05:00</t>
  </si>
  <si>
    <t>2018-02-21 14:34:53-05:00</t>
  </si>
  <si>
    <t>2018-02-21 14:35:45-05:00</t>
  </si>
  <si>
    <t>2018-02-21 14:35:51-05:00</t>
  </si>
  <si>
    <t>2018-02-21 14:35:57-05:00</t>
  </si>
  <si>
    <t>2018-02-21 14:36:02-05:00</t>
  </si>
  <si>
    <t>2018-02-21 14:36:10-05:00</t>
  </si>
  <si>
    <t>2018-02-21 14:36:21-05:00</t>
  </si>
  <si>
    <t>2018-02-21 14:36:27-05:00</t>
  </si>
  <si>
    <t>2018-02-21 14:36:33-05:00</t>
  </si>
  <si>
    <t>2018-02-21 14:36:39-05:00</t>
  </si>
  <si>
    <t>2018-02-21 14:36:47-05:00</t>
  </si>
  <si>
    <t>2018-02-21 14:36:53-05:00</t>
  </si>
  <si>
    <t>2018-02-21 14:37:05-05:00</t>
  </si>
  <si>
    <t>2018-02-21 14:37:09-05:00</t>
  </si>
  <si>
    <t>2018-02-21 14:37:14-05:00</t>
  </si>
  <si>
    <t>2018-02-21 14:37:18-05:00</t>
  </si>
  <si>
    <t>2018-02-21 14:38:12-05:00</t>
  </si>
  <si>
    <t>2018-02-21 14:38:16-05:00</t>
  </si>
  <si>
    <t>2018-02-21 14:38:21-05:00</t>
  </si>
  <si>
    <t>2018-02-21 14:38:26-05:00</t>
  </si>
  <si>
    <t>2018-02-21 14:38:30-05:00</t>
  </si>
  <si>
    <t>2018-02-21 14:38:35-05:00</t>
  </si>
  <si>
    <t>2018-02-21 14:38:39-05:00</t>
  </si>
  <si>
    <t>2018-02-21 14:38:44-05:00</t>
  </si>
  <si>
    <t>2018-02-21 14:39:34-05:00</t>
  </si>
  <si>
    <t>2018-02-21 14:39:39-05:00</t>
  </si>
  <si>
    <t>2018-02-21 14:39:44-05:00</t>
  </si>
  <si>
    <t>2018-02-21 14:39:56-05:00</t>
  </si>
  <si>
    <t>2018-02-21 14:40:15-05:00</t>
  </si>
  <si>
    <t>2018-02-21 14:40:20-05:00</t>
  </si>
  <si>
    <t>2018-02-21 14:40:26-05:00</t>
  </si>
  <si>
    <t>2018-02-21 14:40:32-05:00</t>
  </si>
  <si>
    <t>2018-02-21 14:40:38-05:00</t>
  </si>
  <si>
    <t>2018-02-21 14:40:47-05:00</t>
  </si>
  <si>
    <t>2018-02-21 14:40:59-05:00</t>
  </si>
  <si>
    <t>2018-02-21 14:41:06-05:00</t>
  </si>
  <si>
    <t>2018-02-21 14:41:18-05:00</t>
  </si>
  <si>
    <t>2018-02-21 14:41:26-05:00</t>
  </si>
  <si>
    <t>2018-02-21 14:41:35-05:00</t>
  </si>
  <si>
    <t>2018-02-21 14:41:43-05:00</t>
  </si>
  <si>
    <t>2018-02-21 14:41:56-05:00</t>
  </si>
  <si>
    <t>2018-02-21 14:42:15-05:00</t>
  </si>
  <si>
    <t>2018-02-21 14:42:23-05:00</t>
  </si>
  <si>
    <t>2018-02-21 14:42:32-05:00</t>
  </si>
  <si>
    <t>2018-02-21 14:42:41-05:00</t>
  </si>
  <si>
    <t>2018-02-21 14:42:50-05:00</t>
  </si>
  <si>
    <t>2018-02-21 14:43:08-05:00</t>
  </si>
  <si>
    <t>2018-02-21 14:43:14-05:00</t>
  </si>
  <si>
    <t>2018-02-21 14:43:19-05:00</t>
  </si>
  <si>
    <t>2018-02-21 14:43:25-05:00</t>
  </si>
  <si>
    <t>2018-02-21 14:43:29-05:00</t>
  </si>
  <si>
    <t>2018-02-21 14:43:44-05:00</t>
  </si>
  <si>
    <t>2018-02-21 14:44:01-05:00</t>
  </si>
  <si>
    <t>2018-02-21 14:44:05-05:00</t>
  </si>
  <si>
    <t>2018-02-21 14:44:10-05:00</t>
  </si>
  <si>
    <t>2018-02-21 14:44:19-05:00</t>
  </si>
  <si>
    <t>2018-02-21 14:44:23-05:00</t>
  </si>
  <si>
    <t>2018-02-21 14:44:29-05:00</t>
  </si>
  <si>
    <t>2018-02-21 14:44:34-05:00</t>
  </si>
  <si>
    <t>2018-02-21 14:44:39-05:00</t>
  </si>
  <si>
    <t>2018-02-21 14:44:44-05:00</t>
  </si>
  <si>
    <t>2018-02-21 14:44:48-05:00</t>
  </si>
  <si>
    <t>2018-02-21 14:44:53-05:00</t>
  </si>
  <si>
    <t>2018-02-21 14:44:58-05:00</t>
  </si>
  <si>
    <t>2018-02-21 14:45:03-05:00</t>
  </si>
  <si>
    <t>2018-02-21 14:45:09-05:00</t>
  </si>
  <si>
    <t>2018-02-21 14:45:16-05:00</t>
  </si>
  <si>
    <t>2018-02-21 14:45:22-05:00</t>
  </si>
  <si>
    <t>2018-02-21 14:45:31-05:00</t>
  </si>
  <si>
    <t>2018-02-21 14:45:41-05:00</t>
  </si>
  <si>
    <t>2018-02-21 14:45:53-05:00</t>
  </si>
  <si>
    <t>2018-02-21 14:46:00-05:00</t>
  </si>
  <si>
    <t>2018-02-21 14:46:06-05:00</t>
  </si>
  <si>
    <t>2018-02-21 14:46:12-05:00</t>
  </si>
  <si>
    <t>2018-02-21 14:46:16-05:00</t>
  </si>
  <si>
    <t>2018-02-21 14:46:21-05:00</t>
  </si>
  <si>
    <t>2018-02-21 14:46:27-05:00</t>
  </si>
  <si>
    <t>2018-02-21 14:46:31-05:00</t>
  </si>
  <si>
    <t>2018-02-21 14:46:35-05:00</t>
  </si>
  <si>
    <t>2018-02-21 14:46:39-05:00</t>
  </si>
  <si>
    <t>2018-02-21 14:46:44-05:00</t>
  </si>
  <si>
    <t>2018-02-21 14:46:48-05:00</t>
  </si>
  <si>
    <t>2018-02-21 14:46:52-05:00</t>
  </si>
  <si>
    <t>2018-02-21 14:46:56-05:00</t>
  </si>
  <si>
    <t>2018-02-21 14:47:00-05:00</t>
  </si>
  <si>
    <t>2018-02-21 14:47:04-05:00</t>
  </si>
  <si>
    <t>2018-02-21 14:47:09-05:00</t>
  </si>
  <si>
    <t>2018-02-21 14:47:13-05:00</t>
  </si>
  <si>
    <t>2018-02-21 14:47:17-05:00</t>
  </si>
  <si>
    <t>2018-02-21 14:47:22-05:00</t>
  </si>
  <si>
    <t>2018-02-21 14:47:27-05:00</t>
  </si>
  <si>
    <t>2018-02-21 14:47:31-05:00</t>
  </si>
  <si>
    <t>2018-02-21 14:47:36-05:00</t>
  </si>
  <si>
    <t>2018-02-21 14:47:40-05:00</t>
  </si>
  <si>
    <t>2018-02-21 14:47:44-05:00</t>
  </si>
  <si>
    <t>2018-02-21 14:47:49-05:00</t>
  </si>
  <si>
    <t>2018-02-21 14:47:54-05:00</t>
  </si>
  <si>
    <t>2018-02-21 14:47:59-05:00</t>
  </si>
  <si>
    <t>2018-02-21 14:48:05-05:00</t>
  </si>
  <si>
    <t>2018-02-21 14:48:13-05:00</t>
  </si>
  <si>
    <t>2018-02-21 14:48:21-05:00</t>
  </si>
  <si>
    <t>2018-02-21 14:48:28-05:00</t>
  </si>
  <si>
    <t>AVG (729-829) W/O OFFSET</t>
  </si>
  <si>
    <t>(WRAP) AVG &amp; STD WITH DEGREE OFFSET (552, 892)</t>
  </si>
  <si>
    <t>(WRAP ) AVG &amp; STD W/O OFFSET</t>
  </si>
  <si>
    <t>(WRAP ) AVG &amp; STD With DEG OFFSET</t>
  </si>
  <si>
    <t>AVG W/O WRAP &amp; OFFSET</t>
  </si>
  <si>
    <t>AVG  (729-829) W/O DEG OFFSET</t>
  </si>
  <si>
    <t>AVG (729-829) With DEG OFFSET</t>
  </si>
  <si>
    <t>Altitude (z)</t>
  </si>
  <si>
    <t>Angles (Theta)</t>
  </si>
  <si>
    <t xml:space="preserve">Distance (Rho)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</si>
</sst>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b/>
      <sz val="14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xVal>
          <c:y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3C-4EFD-A0EB-805FE6C218FD}"/>
            </c:ext>
          </c:extLst>
        </c:ser>
        <c:ser>
          <c:idx val="1"/>
          <c:order val="1"/>
          <c:tx>
            <c:v>Series2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xVal>
          <c:y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3C-4EFD-A0EB-805FE6C2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17824"/>
        <c:axId val="381717496"/>
      </c:scatterChart>
      <c:valAx>
        <c:axId val="381717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17824"/>
        <c:crossesAt val="0"/>
        <c:crossBetween val="midCat"/>
      </c:valAx>
      <c:valAx>
        <c:axId val="3817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17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2462094462676028E-2"/>
          <c:y val="3.7924757281553395E-2"/>
          <c:w val="0.84358992055333015"/>
          <c:h val="0.96207524271844658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xVal>
          <c:y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2E3-4A27-87B9-2E18B953B3A0}"/>
            </c:ext>
          </c:extLst>
        </c:ser>
        <c:ser>
          <c:idx val="1"/>
          <c:order val="1"/>
          <c:tx>
            <c:v>Series2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xVal>
          <c:y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E3-4A27-87B9-2E18B953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20776"/>
        <c:axId val="381719792"/>
      </c:scatterChart>
      <c:valAx>
        <c:axId val="381719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20776"/>
        <c:crossesAt val="0"/>
        <c:crossBetween val="midCat"/>
      </c:valAx>
      <c:valAx>
        <c:axId val="3817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19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B7A-40F7-9E73-D5C9B6AB0FDC}"/>
            </c:ext>
          </c:extLst>
        </c:ser>
        <c:ser>
          <c:idx val="1"/>
          <c:order val="1"/>
          <c:tx>
            <c:v>Series2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B7A-40F7-9E73-D5C9B6AB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8392"/>
        <c:axId val="381718152"/>
      </c:scatterChart>
      <c:valAx>
        <c:axId val="3817181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068392"/>
        <c:crossesAt val="0"/>
        <c:crossBetween val="midCat"/>
      </c:valAx>
      <c:valAx>
        <c:axId val="38106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181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E4-45B2-B33C-4EFF3C2FE939}"/>
            </c:ext>
          </c:extLst>
        </c:ser>
        <c:ser>
          <c:idx val="1"/>
          <c:order val="1"/>
          <c:tx>
            <c:v>Series2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6E4-45B2-B33C-4EFF3C2F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0032"/>
        <c:axId val="381066752"/>
      </c:scatterChart>
      <c:valAx>
        <c:axId val="3810667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070032"/>
        <c:crossesAt val="0"/>
        <c:crossBetween val="midCat"/>
      </c:valAx>
      <c:valAx>
        <c:axId val="3810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0667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xVal>
          <c:y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304-4ED0-894C-9C4B90C3EC61}"/>
            </c:ext>
          </c:extLst>
        </c:ser>
        <c:ser>
          <c:idx val="1"/>
          <c:order val="1"/>
          <c:tx>
            <c:v>Series2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xVal>
          <c:yVal>
            <c:numLit>
              <c:formatCode>General</c:formatCode>
              <c:ptCount val="10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04-4ED0-894C-9C4B90C3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1344"/>
        <c:axId val="381071016"/>
      </c:scatterChart>
      <c:valAx>
        <c:axId val="3810710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071344"/>
        <c:crossesAt val="0"/>
        <c:crossBetween val="midCat"/>
      </c:valAx>
      <c:valAx>
        <c:axId val="3810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07101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4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</c:numLit>
          </c:xVal>
          <c:yVal>
            <c:numLit>
              <c:formatCode>General</c:formatCode>
              <c:ptCount val="4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54-4538-9439-6FB98C6B16D3}"/>
            </c:ext>
          </c:extLst>
        </c:ser>
        <c:ser>
          <c:idx val="1"/>
          <c:order val="1"/>
          <c:tx>
            <c:v>Series2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Lit>
              <c:formatCode>General</c:formatCode>
              <c:ptCount val="4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</c:numLit>
          </c:xVal>
          <c:yVal>
            <c:numLit>
              <c:formatCode>General</c:formatCode>
              <c:ptCount val="4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F54-4538-9439-6FB98C6B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16512"/>
        <c:axId val="381723072"/>
      </c:scatterChart>
      <c:valAx>
        <c:axId val="3817230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16512"/>
        <c:crossesAt val="0"/>
        <c:crossBetween val="midCat"/>
      </c:valAx>
      <c:valAx>
        <c:axId val="3817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17230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175" y="19857595"/>
    <xdr:ext cx="5293745" cy="32947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33319-39A1-4C9E-B902-EF2BCD7F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837627" y="20706860"/>
    <xdr:ext cx="6114537" cy="334873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504E2-17F7-481F-A482-142A1CBFA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823591" y="25051643"/>
    <xdr:ext cx="6181215" cy="325120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36E74-E8B9-4333-833C-3461100A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5653128" y="22011135"/>
    <xdr:ext cx="5757162" cy="324040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69B58-C423-4305-9E9A-6F9D229E4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4911779" y="20644244"/>
    <xdr:ext cx="6158099" cy="3337944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595334-DA8A-481B-A180-34F600157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5862789" y="17749390"/>
    <xdr:ext cx="5764277" cy="296671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2D8923-A8B5-4694-BB37-1E796507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"/>
  <sheetViews>
    <sheetView tabSelected="1" topLeftCell="D1" zoomScale="70" zoomScaleNormal="70" workbookViewId="0">
      <selection activeCell="I114" sqref="I114"/>
    </sheetView>
  </sheetViews>
  <sheetFormatPr defaultRowHeight="14.25"/>
  <cols>
    <col min="1" max="1" width="30.875" customWidth="1"/>
    <col min="2" max="2" width="21.5" customWidth="1"/>
    <col min="3" max="3" width="17.75" customWidth="1"/>
    <col min="4" max="4" width="22.5" customWidth="1"/>
    <col min="5" max="5" width="28.125" customWidth="1"/>
    <col min="6" max="6" width="27" style="3" customWidth="1"/>
    <col min="7" max="7" width="25.625" style="3" customWidth="1"/>
    <col min="8" max="8" width="32" style="3" customWidth="1"/>
    <col min="9" max="9" width="34.75" customWidth="1"/>
    <col min="10" max="10" width="48.875" customWidth="1"/>
    <col min="11" max="11" width="52.875" customWidth="1"/>
    <col min="12" max="12" width="64.625" customWidth="1"/>
    <col min="13" max="13" width="52.625" customWidth="1"/>
    <col min="14" max="14" width="53" customWidth="1"/>
    <col min="15" max="15" width="51.5" customWidth="1"/>
    <col min="16" max="16" width="32.5" customWidth="1"/>
    <col min="17" max="17" width="9" customWidth="1"/>
  </cols>
  <sheetData>
    <row r="1" spans="1:15" ht="18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127</v>
      </c>
      <c r="G1" s="5" t="s">
        <v>125</v>
      </c>
      <c r="H1" s="4" t="s">
        <v>126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</row>
    <row r="2" spans="1:15">
      <c r="A2" t="s">
        <v>11</v>
      </c>
      <c r="B2">
        <v>164</v>
      </c>
      <c r="C2">
        <v>14</v>
      </c>
      <c r="D2">
        <v>34</v>
      </c>
      <c r="E2">
        <v>19</v>
      </c>
      <c r="F2" s="3">
        <v>108.512407684652</v>
      </c>
      <c r="G2" s="3">
        <v>40.6</v>
      </c>
      <c r="H2" s="3">
        <v>43.878909051400001</v>
      </c>
      <c r="I2">
        <v>403.8789090514</v>
      </c>
      <c r="J2">
        <f t="shared" ref="J2:J33" si="0">I2-11</f>
        <v>392.8789090514</v>
      </c>
      <c r="K2">
        <v>340.46543100329598</v>
      </c>
      <c r="M2">
        <f t="shared" ref="M2:M33" si="1">(K2-H2)</f>
        <v>296.58652195189597</v>
      </c>
      <c r="N2">
        <f t="shared" ref="N2:N33" si="2">K2-I2</f>
        <v>-63.413478048104025</v>
      </c>
      <c r="O2">
        <f t="shared" ref="O2:O33" si="3">K2-J2</f>
        <v>-52.413478048104025</v>
      </c>
    </row>
    <row r="3" spans="1:15">
      <c r="A3" t="s">
        <v>12</v>
      </c>
      <c r="B3">
        <v>174</v>
      </c>
      <c r="C3">
        <v>14</v>
      </c>
      <c r="D3">
        <v>34</v>
      </c>
      <c r="E3">
        <v>29</v>
      </c>
      <c r="F3" s="3">
        <v>108.659638744666</v>
      </c>
      <c r="G3" s="3">
        <v>40.6</v>
      </c>
      <c r="H3" s="3">
        <v>337.20538616179999</v>
      </c>
      <c r="I3">
        <v>337.20538616179999</v>
      </c>
      <c r="J3">
        <f t="shared" si="0"/>
        <v>326.20538616179999</v>
      </c>
      <c r="K3">
        <v>340.35661271099002</v>
      </c>
      <c r="M3">
        <f t="shared" si="1"/>
        <v>3.151226549190028</v>
      </c>
      <c r="N3">
        <f t="shared" si="2"/>
        <v>3.151226549190028</v>
      </c>
      <c r="O3">
        <f t="shared" si="3"/>
        <v>14.151226549190028</v>
      </c>
    </row>
    <row r="4" spans="1:15">
      <c r="A4" t="s">
        <v>13</v>
      </c>
      <c r="B4">
        <v>180</v>
      </c>
      <c r="C4">
        <v>14</v>
      </c>
      <c r="D4">
        <v>34</v>
      </c>
      <c r="E4">
        <v>35</v>
      </c>
      <c r="F4" s="3">
        <v>108.41938901635601</v>
      </c>
      <c r="G4" s="3">
        <v>40.6</v>
      </c>
      <c r="H4" s="3">
        <v>353.66563081739997</v>
      </c>
      <c r="I4">
        <v>353.66563081739997</v>
      </c>
      <c r="J4">
        <f t="shared" si="0"/>
        <v>342.66563081739997</v>
      </c>
      <c r="K4">
        <v>340.51466905163397</v>
      </c>
      <c r="M4">
        <f t="shared" si="1"/>
        <v>-13.150961765765999</v>
      </c>
      <c r="N4">
        <f t="shared" si="2"/>
        <v>-13.150961765765999</v>
      </c>
      <c r="O4">
        <f t="shared" si="3"/>
        <v>-2.1509617657659987</v>
      </c>
    </row>
    <row r="5" spans="1:15">
      <c r="A5" t="s">
        <v>14</v>
      </c>
      <c r="B5">
        <v>186</v>
      </c>
      <c r="C5">
        <v>14</v>
      </c>
      <c r="D5">
        <v>34</v>
      </c>
      <c r="E5">
        <v>41</v>
      </c>
      <c r="F5" s="3">
        <v>108.217245300271</v>
      </c>
      <c r="G5" s="3">
        <v>40.700000000000003</v>
      </c>
      <c r="H5" s="3">
        <v>354.17020797729998</v>
      </c>
      <c r="I5">
        <v>354.17020797729998</v>
      </c>
      <c r="J5">
        <f t="shared" si="0"/>
        <v>343.17020797729998</v>
      </c>
      <c r="K5">
        <v>340.67693367084001</v>
      </c>
      <c r="M5">
        <f t="shared" si="1"/>
        <v>-13.493274306459966</v>
      </c>
      <c r="N5">
        <f t="shared" si="2"/>
        <v>-13.493274306459966</v>
      </c>
      <c r="O5">
        <f t="shared" si="3"/>
        <v>-2.4932743064599663</v>
      </c>
    </row>
    <row r="6" spans="1:15">
      <c r="A6" t="s">
        <v>15</v>
      </c>
      <c r="B6">
        <v>192</v>
      </c>
      <c r="C6">
        <v>14</v>
      </c>
      <c r="D6">
        <v>34</v>
      </c>
      <c r="E6">
        <v>47</v>
      </c>
      <c r="F6" s="3">
        <v>108.030175608275</v>
      </c>
      <c r="G6" s="3">
        <v>40.700000000000003</v>
      </c>
      <c r="H6" s="3">
        <v>348.18714380260002</v>
      </c>
      <c r="I6">
        <v>348.18714380260002</v>
      </c>
      <c r="J6">
        <f t="shared" si="0"/>
        <v>337.18714380260002</v>
      </c>
      <c r="K6">
        <v>340.70917620368999</v>
      </c>
      <c r="M6">
        <f t="shared" si="1"/>
        <v>-7.4779675989100269</v>
      </c>
      <c r="N6">
        <f t="shared" si="2"/>
        <v>-7.4779675989100269</v>
      </c>
      <c r="O6">
        <f t="shared" si="3"/>
        <v>3.5220324010899731</v>
      </c>
    </row>
    <row r="7" spans="1:15">
      <c r="A7" t="s">
        <v>16</v>
      </c>
      <c r="B7">
        <v>198</v>
      </c>
      <c r="C7">
        <v>14</v>
      </c>
      <c r="D7">
        <v>34</v>
      </c>
      <c r="E7">
        <v>53</v>
      </c>
      <c r="F7" s="3">
        <v>108.16626361060101</v>
      </c>
      <c r="G7" s="3">
        <v>40.799999999999997</v>
      </c>
      <c r="H7" s="3">
        <v>353.91237258910002</v>
      </c>
      <c r="I7">
        <v>353.91237258910002</v>
      </c>
      <c r="J7">
        <f t="shared" si="0"/>
        <v>342.91237258910002</v>
      </c>
      <c r="K7">
        <v>340.66357333166701</v>
      </c>
      <c r="M7">
        <f t="shared" si="1"/>
        <v>-13.248799257433006</v>
      </c>
      <c r="N7">
        <f t="shared" si="2"/>
        <v>-13.248799257433006</v>
      </c>
      <c r="O7">
        <f t="shared" si="3"/>
        <v>-2.2487992574330065</v>
      </c>
    </row>
    <row r="8" spans="1:15">
      <c r="A8" t="s">
        <v>17</v>
      </c>
      <c r="B8">
        <v>250</v>
      </c>
      <c r="C8">
        <v>14</v>
      </c>
      <c r="D8">
        <v>35</v>
      </c>
      <c r="E8">
        <v>45</v>
      </c>
      <c r="F8" s="3">
        <v>108.88878125400601</v>
      </c>
      <c r="G8" s="3">
        <v>40.700000000000003</v>
      </c>
      <c r="H8" s="3">
        <v>350.60246229170002</v>
      </c>
      <c r="I8">
        <v>350.60246229170002</v>
      </c>
      <c r="J8">
        <f t="shared" si="0"/>
        <v>339.60246229170002</v>
      </c>
      <c r="K8">
        <v>340.43974055569703</v>
      </c>
      <c r="M8">
        <f t="shared" si="1"/>
        <v>-10.162721736002993</v>
      </c>
      <c r="N8">
        <f t="shared" si="2"/>
        <v>-10.162721736002993</v>
      </c>
      <c r="O8">
        <f t="shared" si="3"/>
        <v>0.83727826399700689</v>
      </c>
    </row>
    <row r="9" spans="1:15">
      <c r="A9" t="s">
        <v>18</v>
      </c>
      <c r="B9">
        <v>256</v>
      </c>
      <c r="C9">
        <v>14</v>
      </c>
      <c r="D9">
        <v>35</v>
      </c>
      <c r="E9">
        <v>51</v>
      </c>
      <c r="F9" s="3">
        <v>109.143533126398</v>
      </c>
      <c r="G9" s="3">
        <v>40.6</v>
      </c>
      <c r="H9" s="3">
        <v>353.86222600939999</v>
      </c>
      <c r="I9">
        <v>353.86222600939999</v>
      </c>
      <c r="J9">
        <f t="shared" si="0"/>
        <v>342.86222600939999</v>
      </c>
      <c r="K9">
        <v>340.375614902086</v>
      </c>
      <c r="M9">
        <f t="shared" si="1"/>
        <v>-13.48661110731399</v>
      </c>
      <c r="N9">
        <f t="shared" si="2"/>
        <v>-13.48661110731399</v>
      </c>
      <c r="O9">
        <f t="shared" si="3"/>
        <v>-2.4866111073139905</v>
      </c>
    </row>
    <row r="10" spans="1:15">
      <c r="A10" t="s">
        <v>19</v>
      </c>
      <c r="B10">
        <v>262</v>
      </c>
      <c r="C10">
        <v>14</v>
      </c>
      <c r="D10">
        <v>35</v>
      </c>
      <c r="E10">
        <v>57</v>
      </c>
      <c r="F10" s="3">
        <v>108.97389132112001</v>
      </c>
      <c r="G10" s="3">
        <v>40.5</v>
      </c>
      <c r="H10" s="3">
        <v>343.83314609529998</v>
      </c>
      <c r="I10">
        <v>343.83314609529998</v>
      </c>
      <c r="J10">
        <f t="shared" si="0"/>
        <v>332.83314609529998</v>
      </c>
      <c r="K10">
        <v>340.33769168576799</v>
      </c>
      <c r="M10">
        <f t="shared" si="1"/>
        <v>-3.4954544095319875</v>
      </c>
      <c r="N10">
        <f t="shared" si="2"/>
        <v>-3.4954544095319875</v>
      </c>
      <c r="O10">
        <f t="shared" si="3"/>
        <v>7.5045455904680125</v>
      </c>
    </row>
    <row r="11" spans="1:15">
      <c r="A11" t="s">
        <v>20</v>
      </c>
      <c r="B11">
        <v>267</v>
      </c>
      <c r="C11">
        <v>14</v>
      </c>
      <c r="D11">
        <v>36</v>
      </c>
      <c r="E11">
        <v>2</v>
      </c>
      <c r="F11" s="3">
        <v>108.67775225173401</v>
      </c>
      <c r="G11" s="3">
        <v>40.6</v>
      </c>
      <c r="H11" s="3">
        <v>347.78380393980001</v>
      </c>
      <c r="I11">
        <v>347.78380393980001</v>
      </c>
      <c r="J11">
        <f t="shared" si="0"/>
        <v>336.78380393980001</v>
      </c>
      <c r="K11">
        <v>340.47274654360098</v>
      </c>
      <c r="M11">
        <f t="shared" si="1"/>
        <v>-7.3110573961990326</v>
      </c>
      <c r="N11">
        <f t="shared" si="2"/>
        <v>-7.3110573961990326</v>
      </c>
      <c r="O11">
        <f t="shared" si="3"/>
        <v>3.6889426038009674</v>
      </c>
    </row>
    <row r="12" spans="1:15">
      <c r="A12" t="s">
        <v>21</v>
      </c>
      <c r="B12">
        <v>275</v>
      </c>
      <c r="C12">
        <v>14</v>
      </c>
      <c r="D12">
        <v>36</v>
      </c>
      <c r="E12">
        <v>10</v>
      </c>
      <c r="F12" s="3">
        <v>108.449774623571</v>
      </c>
      <c r="G12" s="3">
        <v>40.700000000000003</v>
      </c>
      <c r="H12" s="3">
        <v>331.97681665419998</v>
      </c>
      <c r="I12">
        <v>331.97681665419998</v>
      </c>
      <c r="J12">
        <f t="shared" si="0"/>
        <v>320.97681665419998</v>
      </c>
      <c r="K12">
        <v>340.51651732508401</v>
      </c>
      <c r="M12">
        <f t="shared" si="1"/>
        <v>8.5397006708840308</v>
      </c>
      <c r="N12">
        <f t="shared" si="2"/>
        <v>8.5397006708840308</v>
      </c>
      <c r="O12">
        <f t="shared" si="3"/>
        <v>19.539700670884031</v>
      </c>
    </row>
    <row r="13" spans="1:15">
      <c r="A13" t="s">
        <v>22</v>
      </c>
      <c r="B13">
        <v>286</v>
      </c>
      <c r="C13">
        <v>14</v>
      </c>
      <c r="D13">
        <v>36</v>
      </c>
      <c r="E13">
        <v>21</v>
      </c>
      <c r="F13" s="3">
        <v>108.237520211022</v>
      </c>
      <c r="G13" s="3">
        <v>40.700000000000003</v>
      </c>
      <c r="H13" s="3">
        <v>3.7632093206000001</v>
      </c>
      <c r="I13">
        <v>363.76320932060003</v>
      </c>
      <c r="J13">
        <f t="shared" si="0"/>
        <v>352.76320932060003</v>
      </c>
      <c r="K13">
        <v>340.55513115948401</v>
      </c>
      <c r="M13">
        <f t="shared" si="1"/>
        <v>336.79192183888398</v>
      </c>
      <c r="N13">
        <f t="shared" si="2"/>
        <v>-23.208078161116021</v>
      </c>
      <c r="O13">
        <f t="shared" si="3"/>
        <v>-12.208078161116021</v>
      </c>
    </row>
    <row r="14" spans="1:15">
      <c r="A14" t="s">
        <v>23</v>
      </c>
      <c r="B14">
        <v>292</v>
      </c>
      <c r="C14">
        <v>14</v>
      </c>
      <c r="D14">
        <v>36</v>
      </c>
      <c r="E14">
        <v>27</v>
      </c>
      <c r="F14" s="3">
        <v>107.762656645223</v>
      </c>
      <c r="G14" s="3">
        <v>40.799999999999997</v>
      </c>
      <c r="H14" s="3">
        <v>335.6345772743</v>
      </c>
      <c r="I14">
        <v>335.6345772743</v>
      </c>
      <c r="J14">
        <f t="shared" si="0"/>
        <v>324.6345772743</v>
      </c>
      <c r="K14">
        <v>340.74589730442801</v>
      </c>
      <c r="M14">
        <f t="shared" si="1"/>
        <v>5.1113200301280131</v>
      </c>
      <c r="N14">
        <f t="shared" si="2"/>
        <v>5.1113200301280131</v>
      </c>
      <c r="O14">
        <f t="shared" si="3"/>
        <v>16.111320030128013</v>
      </c>
    </row>
    <row r="15" spans="1:15">
      <c r="A15" t="s">
        <v>24</v>
      </c>
      <c r="B15">
        <v>298</v>
      </c>
      <c r="C15">
        <v>14</v>
      </c>
      <c r="D15">
        <v>36</v>
      </c>
      <c r="E15">
        <v>33</v>
      </c>
      <c r="F15" s="3">
        <v>108.094135566753</v>
      </c>
      <c r="G15" s="3">
        <v>40.799999999999997</v>
      </c>
      <c r="H15" s="3">
        <v>354.60618495940003</v>
      </c>
      <c r="I15">
        <v>354.60618495940003</v>
      </c>
      <c r="J15">
        <f t="shared" si="0"/>
        <v>343.60618495940003</v>
      </c>
      <c r="K15">
        <v>340.74054276718101</v>
      </c>
      <c r="M15">
        <f t="shared" si="1"/>
        <v>-13.865642192219013</v>
      </c>
      <c r="N15">
        <f t="shared" si="2"/>
        <v>-13.865642192219013</v>
      </c>
      <c r="O15">
        <f t="shared" si="3"/>
        <v>-2.8656421922190134</v>
      </c>
    </row>
    <row r="16" spans="1:15">
      <c r="A16" t="s">
        <v>25</v>
      </c>
      <c r="B16">
        <v>304</v>
      </c>
      <c r="C16">
        <v>14</v>
      </c>
      <c r="D16">
        <v>36</v>
      </c>
      <c r="E16">
        <v>39</v>
      </c>
      <c r="F16" s="3">
        <v>108.36661214910499</v>
      </c>
      <c r="G16" s="3">
        <v>40.700000000000003</v>
      </c>
      <c r="H16" s="3">
        <v>232.6329874992</v>
      </c>
      <c r="I16">
        <v>232.6329874992</v>
      </c>
      <c r="J16">
        <f t="shared" si="0"/>
        <v>221.6329874992</v>
      </c>
      <c r="K16">
        <v>340.48313189054102</v>
      </c>
      <c r="M16">
        <f t="shared" si="1"/>
        <v>107.85014439134102</v>
      </c>
      <c r="N16">
        <f t="shared" si="2"/>
        <v>107.85014439134102</v>
      </c>
      <c r="O16">
        <f t="shared" si="3"/>
        <v>118.85014439134102</v>
      </c>
    </row>
    <row r="17" spans="1:15">
      <c r="A17" t="s">
        <v>26</v>
      </c>
      <c r="B17">
        <v>312</v>
      </c>
      <c r="C17">
        <v>14</v>
      </c>
      <c r="D17">
        <v>36</v>
      </c>
      <c r="E17">
        <v>47</v>
      </c>
      <c r="F17" s="3">
        <v>108.54917720675699</v>
      </c>
      <c r="G17" s="3">
        <v>40.6</v>
      </c>
      <c r="H17" s="3">
        <v>328.57920885089999</v>
      </c>
      <c r="I17">
        <v>328.57920885089999</v>
      </c>
      <c r="J17">
        <f t="shared" si="0"/>
        <v>317.57920885089999</v>
      </c>
      <c r="K17">
        <v>340.40879265591701</v>
      </c>
      <c r="M17">
        <f t="shared" si="1"/>
        <v>11.829583805017023</v>
      </c>
      <c r="N17">
        <f t="shared" si="2"/>
        <v>11.829583805017023</v>
      </c>
      <c r="O17">
        <f t="shared" si="3"/>
        <v>22.829583805017023</v>
      </c>
    </row>
    <row r="18" spans="1:15">
      <c r="A18" t="s">
        <v>27</v>
      </c>
      <c r="B18">
        <v>318</v>
      </c>
      <c r="C18">
        <v>14</v>
      </c>
      <c r="D18">
        <v>36</v>
      </c>
      <c r="E18">
        <v>53</v>
      </c>
      <c r="F18" s="3">
        <v>108.375057005431</v>
      </c>
      <c r="G18" s="3">
        <v>40.700000000000003</v>
      </c>
      <c r="H18" s="3">
        <v>355.32315015789999</v>
      </c>
      <c r="I18">
        <v>355.32315015789999</v>
      </c>
      <c r="J18">
        <f t="shared" si="0"/>
        <v>344.32315015789999</v>
      </c>
      <c r="K18">
        <v>340.48748414251401</v>
      </c>
      <c r="M18">
        <f t="shared" si="1"/>
        <v>-14.835666015385982</v>
      </c>
      <c r="N18">
        <f t="shared" si="2"/>
        <v>-14.835666015385982</v>
      </c>
      <c r="O18">
        <f t="shared" si="3"/>
        <v>-3.8356660153859821</v>
      </c>
    </row>
    <row r="19" spans="1:15">
      <c r="A19" t="s">
        <v>28</v>
      </c>
      <c r="B19">
        <v>330</v>
      </c>
      <c r="C19">
        <v>14</v>
      </c>
      <c r="D19">
        <v>37</v>
      </c>
      <c r="E19">
        <v>5</v>
      </c>
      <c r="F19" s="3">
        <v>108.437540033107</v>
      </c>
      <c r="G19" s="3">
        <v>40.799999999999997</v>
      </c>
      <c r="H19" s="3">
        <v>350.6844520569</v>
      </c>
      <c r="I19">
        <v>350.6844520569</v>
      </c>
      <c r="J19">
        <f t="shared" si="0"/>
        <v>339.6844520569</v>
      </c>
      <c r="K19">
        <v>340.405052180712</v>
      </c>
      <c r="M19">
        <f t="shared" si="1"/>
        <v>-10.279399876187995</v>
      </c>
      <c r="N19">
        <f t="shared" si="2"/>
        <v>-10.279399876187995</v>
      </c>
      <c r="O19">
        <f t="shared" si="3"/>
        <v>0.72060012381200522</v>
      </c>
    </row>
    <row r="20" spans="1:15">
      <c r="A20" t="s">
        <v>29</v>
      </c>
      <c r="B20">
        <v>334</v>
      </c>
      <c r="C20">
        <v>14</v>
      </c>
      <c r="D20">
        <v>37</v>
      </c>
      <c r="E20">
        <v>9</v>
      </c>
      <c r="F20" s="3">
        <v>108.763580273798</v>
      </c>
      <c r="G20" s="3">
        <v>40.700000000000003</v>
      </c>
      <c r="H20" s="3">
        <v>317.26893424989998</v>
      </c>
      <c r="I20">
        <v>317.26893424989998</v>
      </c>
      <c r="J20">
        <f t="shared" si="0"/>
        <v>306.26893424989998</v>
      </c>
      <c r="K20">
        <v>340.32108503506498</v>
      </c>
      <c r="M20">
        <f t="shared" si="1"/>
        <v>23.052150785164997</v>
      </c>
      <c r="N20">
        <f t="shared" si="2"/>
        <v>23.052150785164997</v>
      </c>
      <c r="O20">
        <f t="shared" si="3"/>
        <v>34.052150785164997</v>
      </c>
    </row>
    <row r="21" spans="1:15">
      <c r="A21" t="s">
        <v>30</v>
      </c>
      <c r="B21">
        <v>339</v>
      </c>
      <c r="C21">
        <v>14</v>
      </c>
      <c r="D21">
        <v>37</v>
      </c>
      <c r="E21">
        <v>14</v>
      </c>
      <c r="F21" s="3">
        <v>108.157179564712</v>
      </c>
      <c r="G21" s="3">
        <v>40.799999999999997</v>
      </c>
      <c r="H21" s="3">
        <v>343.34509134289999</v>
      </c>
      <c r="I21">
        <v>343.34509134289999</v>
      </c>
      <c r="J21">
        <f t="shared" si="0"/>
        <v>332.34509134289999</v>
      </c>
      <c r="K21">
        <v>340.38697574586899</v>
      </c>
      <c r="M21">
        <f t="shared" si="1"/>
        <v>-2.9581155970309965</v>
      </c>
      <c r="N21">
        <f t="shared" si="2"/>
        <v>-2.9581155970309965</v>
      </c>
      <c r="O21">
        <f t="shared" si="3"/>
        <v>8.0418844029690035</v>
      </c>
    </row>
    <row r="22" spans="1:15">
      <c r="A22" t="s">
        <v>31</v>
      </c>
      <c r="B22">
        <v>343</v>
      </c>
      <c r="C22">
        <v>14</v>
      </c>
      <c r="D22">
        <v>37</v>
      </c>
      <c r="E22">
        <v>18</v>
      </c>
      <c r="F22" s="3">
        <v>108.170660805754</v>
      </c>
      <c r="G22" s="3">
        <v>40.700000000000003</v>
      </c>
      <c r="H22" s="3">
        <v>354.41589832310001</v>
      </c>
      <c r="I22">
        <v>354.41589832310001</v>
      </c>
      <c r="J22">
        <f t="shared" si="0"/>
        <v>343.41589832310001</v>
      </c>
      <c r="K22">
        <v>340.38400607444601</v>
      </c>
      <c r="M22">
        <f t="shared" si="1"/>
        <v>-14.031892248654003</v>
      </c>
      <c r="N22">
        <f t="shared" si="2"/>
        <v>-14.031892248654003</v>
      </c>
      <c r="O22">
        <f t="shared" si="3"/>
        <v>-3.0318922486540032</v>
      </c>
    </row>
    <row r="23" spans="1:15">
      <c r="A23" t="s">
        <v>32</v>
      </c>
      <c r="B23">
        <v>397</v>
      </c>
      <c r="C23">
        <v>14</v>
      </c>
      <c r="D23">
        <v>38</v>
      </c>
      <c r="E23">
        <v>12</v>
      </c>
      <c r="F23" s="3">
        <v>108.221045057262</v>
      </c>
      <c r="G23" s="3">
        <v>40.6</v>
      </c>
      <c r="H23" s="3">
        <v>338.75576734539999</v>
      </c>
      <c r="I23">
        <v>338.75576734539999</v>
      </c>
      <c r="J23">
        <f t="shared" si="0"/>
        <v>327.75576734539999</v>
      </c>
      <c r="K23">
        <v>340.41709403365599</v>
      </c>
      <c r="M23">
        <f t="shared" si="1"/>
        <v>1.6613266882559969</v>
      </c>
      <c r="N23">
        <f t="shared" si="2"/>
        <v>1.6613266882559969</v>
      </c>
      <c r="O23">
        <f t="shared" si="3"/>
        <v>12.661326688255997</v>
      </c>
    </row>
    <row r="24" spans="1:15">
      <c r="A24" t="s">
        <v>33</v>
      </c>
      <c r="B24">
        <v>401</v>
      </c>
      <c r="C24">
        <v>14</v>
      </c>
      <c r="D24">
        <v>38</v>
      </c>
      <c r="E24">
        <v>16</v>
      </c>
      <c r="F24" s="3">
        <v>108.012333144594</v>
      </c>
      <c r="G24" s="3">
        <v>40.700000000000003</v>
      </c>
      <c r="H24" s="3">
        <v>340.30078411099998</v>
      </c>
      <c r="I24">
        <v>340.30078411099998</v>
      </c>
      <c r="J24">
        <f t="shared" si="0"/>
        <v>329.30078411099998</v>
      </c>
      <c r="K24">
        <v>340.496833283537</v>
      </c>
      <c r="M24">
        <f t="shared" si="1"/>
        <v>0.19604917253701615</v>
      </c>
      <c r="N24">
        <f t="shared" si="2"/>
        <v>0.19604917253701615</v>
      </c>
      <c r="O24">
        <f t="shared" si="3"/>
        <v>11.196049172537016</v>
      </c>
    </row>
    <row r="25" spans="1:15">
      <c r="A25" t="s">
        <v>34</v>
      </c>
      <c r="B25">
        <v>406</v>
      </c>
      <c r="C25">
        <v>14</v>
      </c>
      <c r="D25">
        <v>38</v>
      </c>
      <c r="E25">
        <v>21</v>
      </c>
      <c r="F25" s="3">
        <v>108.299847551867</v>
      </c>
      <c r="G25" s="3">
        <v>40.5</v>
      </c>
      <c r="H25" s="3">
        <v>353.44212770460001</v>
      </c>
      <c r="I25">
        <v>353.44212770460001</v>
      </c>
      <c r="J25">
        <f t="shared" si="0"/>
        <v>342.44212770460001</v>
      </c>
      <c r="K25">
        <v>340.44555365427499</v>
      </c>
      <c r="M25">
        <f t="shared" si="1"/>
        <v>-12.996574050325023</v>
      </c>
      <c r="N25">
        <f t="shared" si="2"/>
        <v>-12.996574050325023</v>
      </c>
      <c r="O25">
        <f t="shared" si="3"/>
        <v>-1.9965740503250231</v>
      </c>
    </row>
    <row r="26" spans="1:15">
      <c r="A26" t="s">
        <v>35</v>
      </c>
      <c r="B26">
        <v>411</v>
      </c>
      <c r="C26">
        <v>14</v>
      </c>
      <c r="D26">
        <v>38</v>
      </c>
      <c r="E26">
        <v>26</v>
      </c>
      <c r="F26" s="3">
        <v>108.529234378091</v>
      </c>
      <c r="G26" s="3">
        <v>40.6</v>
      </c>
      <c r="H26" s="3">
        <v>323.53408098220001</v>
      </c>
      <c r="I26">
        <v>323.53408098220001</v>
      </c>
      <c r="J26">
        <f t="shared" si="0"/>
        <v>312.53408098220001</v>
      </c>
      <c r="K26">
        <v>340.33761772806798</v>
      </c>
      <c r="M26">
        <f t="shared" si="1"/>
        <v>16.803536745867973</v>
      </c>
      <c r="N26">
        <f t="shared" si="2"/>
        <v>16.803536745867973</v>
      </c>
      <c r="O26">
        <f t="shared" si="3"/>
        <v>27.803536745867973</v>
      </c>
    </row>
    <row r="27" spans="1:15">
      <c r="A27" t="s">
        <v>36</v>
      </c>
      <c r="B27">
        <v>415</v>
      </c>
      <c r="C27">
        <v>14</v>
      </c>
      <c r="D27">
        <v>38</v>
      </c>
      <c r="E27">
        <v>30</v>
      </c>
      <c r="F27" s="3">
        <v>108.63751366090899</v>
      </c>
      <c r="G27" s="3">
        <v>40.6</v>
      </c>
      <c r="H27" s="3">
        <v>325.94723224640001</v>
      </c>
      <c r="I27">
        <v>325.94723224640001</v>
      </c>
      <c r="J27">
        <f t="shared" si="0"/>
        <v>314.94723224640001</v>
      </c>
      <c r="K27">
        <v>340.41072125727999</v>
      </c>
      <c r="M27">
        <f t="shared" si="1"/>
        <v>14.463489010879982</v>
      </c>
      <c r="N27">
        <f t="shared" si="2"/>
        <v>14.463489010879982</v>
      </c>
      <c r="O27">
        <f t="shared" si="3"/>
        <v>25.463489010879982</v>
      </c>
    </row>
    <row r="28" spans="1:15">
      <c r="A28" t="s">
        <v>37</v>
      </c>
      <c r="B28">
        <v>420</v>
      </c>
      <c r="C28">
        <v>14</v>
      </c>
      <c r="D28">
        <v>38</v>
      </c>
      <c r="E28">
        <v>35</v>
      </c>
      <c r="F28" s="3">
        <v>108.40051050984199</v>
      </c>
      <c r="G28" s="3">
        <v>40.700000000000003</v>
      </c>
      <c r="H28" s="3">
        <v>3.6478418112000002</v>
      </c>
      <c r="I28">
        <v>363.64784181120001</v>
      </c>
      <c r="J28">
        <f t="shared" si="0"/>
        <v>352.64784181120001</v>
      </c>
      <c r="K28">
        <v>340.42369531826699</v>
      </c>
      <c r="M28">
        <f t="shared" si="1"/>
        <v>336.77585350706698</v>
      </c>
      <c r="N28">
        <f t="shared" si="2"/>
        <v>-23.224146492933016</v>
      </c>
      <c r="O28">
        <f t="shared" si="3"/>
        <v>-12.224146492933016</v>
      </c>
    </row>
    <row r="29" spans="1:15">
      <c r="A29" t="s">
        <v>38</v>
      </c>
      <c r="B29">
        <v>424</v>
      </c>
      <c r="C29">
        <v>14</v>
      </c>
      <c r="D29">
        <v>38</v>
      </c>
      <c r="E29">
        <v>39</v>
      </c>
      <c r="F29" s="3">
        <v>108.19845079852</v>
      </c>
      <c r="G29" s="3">
        <v>40.700000000000003</v>
      </c>
      <c r="H29" s="3">
        <v>30.2879709005</v>
      </c>
      <c r="I29">
        <v>390.2879709005</v>
      </c>
      <c r="J29">
        <f t="shared" si="0"/>
        <v>379.2879709005</v>
      </c>
      <c r="K29">
        <v>340.474036112931</v>
      </c>
      <c r="M29">
        <f t="shared" si="1"/>
        <v>310.186065212431</v>
      </c>
      <c r="N29">
        <f t="shared" si="2"/>
        <v>-49.813934787568996</v>
      </c>
      <c r="O29">
        <f t="shared" si="3"/>
        <v>-38.813934787568996</v>
      </c>
    </row>
    <row r="30" spans="1:15">
      <c r="A30" t="s">
        <v>39</v>
      </c>
      <c r="B30">
        <v>429</v>
      </c>
      <c r="C30">
        <v>14</v>
      </c>
      <c r="D30">
        <v>38</v>
      </c>
      <c r="E30">
        <v>44</v>
      </c>
      <c r="F30" s="3">
        <v>108.457566931274</v>
      </c>
      <c r="G30" s="3">
        <v>40.700000000000003</v>
      </c>
      <c r="H30" s="3">
        <v>346.83404445650001</v>
      </c>
      <c r="I30">
        <v>346.83404445650001</v>
      </c>
      <c r="J30">
        <f t="shared" si="0"/>
        <v>335.83404445650001</v>
      </c>
      <c r="K30">
        <v>340.39030429277398</v>
      </c>
      <c r="M30">
        <f t="shared" si="1"/>
        <v>-6.4437401637260336</v>
      </c>
      <c r="N30">
        <f t="shared" si="2"/>
        <v>-6.4437401637260336</v>
      </c>
      <c r="O30">
        <f t="shared" si="3"/>
        <v>4.5562598362739664</v>
      </c>
    </row>
    <row r="31" spans="1:15">
      <c r="A31" t="s">
        <v>40</v>
      </c>
      <c r="B31">
        <v>479</v>
      </c>
      <c r="C31">
        <v>14</v>
      </c>
      <c r="D31">
        <v>39</v>
      </c>
      <c r="E31">
        <v>34</v>
      </c>
      <c r="F31" s="3">
        <v>108.59126711083501</v>
      </c>
      <c r="G31" s="3">
        <v>40.700000000000003</v>
      </c>
      <c r="H31" s="3">
        <v>332.31865882869999</v>
      </c>
      <c r="I31">
        <v>332.31865882869999</v>
      </c>
      <c r="J31">
        <f t="shared" si="0"/>
        <v>321.31865882869999</v>
      </c>
      <c r="K31">
        <v>340.38478882010997</v>
      </c>
      <c r="M31">
        <f t="shared" si="1"/>
        <v>8.06612999140998</v>
      </c>
      <c r="N31">
        <f t="shared" si="2"/>
        <v>8.06612999140998</v>
      </c>
      <c r="O31">
        <f t="shared" si="3"/>
        <v>19.06612999140998</v>
      </c>
    </row>
    <row r="32" spans="1:15">
      <c r="A32" t="s">
        <v>41</v>
      </c>
      <c r="B32">
        <v>484</v>
      </c>
      <c r="C32">
        <v>14</v>
      </c>
      <c r="D32">
        <v>39</v>
      </c>
      <c r="E32">
        <v>39</v>
      </c>
      <c r="F32" s="3">
        <v>108.659424677122</v>
      </c>
      <c r="G32" s="3">
        <v>40.6</v>
      </c>
      <c r="H32" s="3">
        <v>52.825956344600002</v>
      </c>
      <c r="I32">
        <v>412.8259563446</v>
      </c>
      <c r="J32">
        <f t="shared" si="0"/>
        <v>401.8259563446</v>
      </c>
      <c r="K32">
        <v>340.46752730307998</v>
      </c>
      <c r="M32">
        <f t="shared" si="1"/>
        <v>287.64157095847997</v>
      </c>
      <c r="N32">
        <f t="shared" si="2"/>
        <v>-72.358429041520026</v>
      </c>
      <c r="O32">
        <f t="shared" si="3"/>
        <v>-61.358429041520026</v>
      </c>
    </row>
    <row r="33" spans="1:15">
      <c r="A33" t="s">
        <v>42</v>
      </c>
      <c r="B33">
        <v>489</v>
      </c>
      <c r="C33">
        <v>14</v>
      </c>
      <c r="D33">
        <v>39</v>
      </c>
      <c r="E33">
        <v>44</v>
      </c>
      <c r="F33" s="3">
        <v>108.70301519928699</v>
      </c>
      <c r="G33" s="3">
        <v>40.799999999999997</v>
      </c>
      <c r="H33" s="3">
        <v>185.022919178</v>
      </c>
      <c r="I33">
        <v>185.022919178</v>
      </c>
      <c r="J33">
        <f t="shared" si="0"/>
        <v>174.022919178</v>
      </c>
      <c r="K33">
        <v>340.49350084475498</v>
      </c>
      <c r="M33">
        <f t="shared" si="1"/>
        <v>155.47058166675498</v>
      </c>
      <c r="N33">
        <f t="shared" si="2"/>
        <v>155.47058166675498</v>
      </c>
      <c r="O33">
        <f t="shared" si="3"/>
        <v>166.47058166675498</v>
      </c>
    </row>
    <row r="34" spans="1:15">
      <c r="A34" t="s">
        <v>43</v>
      </c>
      <c r="B34">
        <v>501</v>
      </c>
      <c r="C34">
        <v>14</v>
      </c>
      <c r="D34">
        <v>39</v>
      </c>
      <c r="E34">
        <v>56</v>
      </c>
      <c r="F34" s="3">
        <v>102.20794209285</v>
      </c>
      <c r="G34" s="3">
        <v>40.6</v>
      </c>
      <c r="H34" s="3">
        <v>349.08808708190003</v>
      </c>
      <c r="I34">
        <v>349.08808708190003</v>
      </c>
      <c r="J34">
        <f t="shared" ref="J34:J65" si="4">I34-11</f>
        <v>338.08808708190003</v>
      </c>
      <c r="K34">
        <v>343.10679660579802</v>
      </c>
      <c r="M34">
        <f t="shared" ref="M34:M65" si="5">(K34-H34)</f>
        <v>-5.9812904761020036</v>
      </c>
      <c r="N34">
        <f t="shared" ref="N34:N65" si="6">K34-I34</f>
        <v>-5.9812904761020036</v>
      </c>
      <c r="O34">
        <f t="shared" ref="O34:O65" si="7">K34-J34</f>
        <v>5.0187095238979964</v>
      </c>
    </row>
    <row r="35" spans="1:15">
      <c r="A35" t="s">
        <v>44</v>
      </c>
      <c r="B35">
        <v>520</v>
      </c>
      <c r="C35">
        <v>14</v>
      </c>
      <c r="D35">
        <v>40</v>
      </c>
      <c r="E35">
        <v>15</v>
      </c>
      <c r="F35" s="3">
        <v>101.020100961008</v>
      </c>
      <c r="G35" s="3">
        <v>40.700000000000003</v>
      </c>
      <c r="H35" s="3">
        <v>3.8992016762000001</v>
      </c>
      <c r="I35">
        <v>363.89920167619999</v>
      </c>
      <c r="J35">
        <f t="shared" si="4"/>
        <v>352.89920167619999</v>
      </c>
      <c r="K35">
        <v>343.62177636262902</v>
      </c>
      <c r="M35">
        <f t="shared" si="5"/>
        <v>339.72257468642903</v>
      </c>
      <c r="N35">
        <f t="shared" si="6"/>
        <v>-20.277425313570973</v>
      </c>
      <c r="O35">
        <f t="shared" si="7"/>
        <v>-9.2774253135709728</v>
      </c>
    </row>
    <row r="36" spans="1:15">
      <c r="A36" t="s">
        <v>45</v>
      </c>
      <c r="B36">
        <v>525</v>
      </c>
      <c r="C36">
        <v>14</v>
      </c>
      <c r="D36">
        <v>40</v>
      </c>
      <c r="E36">
        <v>20</v>
      </c>
      <c r="F36" s="3">
        <v>101.237448977982</v>
      </c>
      <c r="G36" s="3">
        <v>40.700000000000003</v>
      </c>
      <c r="H36" s="3">
        <v>353.50901126859998</v>
      </c>
      <c r="I36">
        <v>353.50901126859998</v>
      </c>
      <c r="J36">
        <f t="shared" si="4"/>
        <v>342.50901126859998</v>
      </c>
      <c r="K36">
        <v>343.32344085748798</v>
      </c>
      <c r="M36">
        <f t="shared" si="5"/>
        <v>-10.185570411111996</v>
      </c>
      <c r="N36">
        <f t="shared" si="6"/>
        <v>-10.185570411111996</v>
      </c>
      <c r="O36">
        <f t="shared" si="7"/>
        <v>0.81442958888800376</v>
      </c>
    </row>
    <row r="37" spans="1:15">
      <c r="A37" t="s">
        <v>46</v>
      </c>
      <c r="B37">
        <v>531</v>
      </c>
      <c r="C37">
        <v>14</v>
      </c>
      <c r="D37">
        <v>40</v>
      </c>
      <c r="E37">
        <v>26</v>
      </c>
      <c r="F37" s="3">
        <v>101.158569182844</v>
      </c>
      <c r="G37" s="3">
        <v>40.6</v>
      </c>
      <c r="H37" s="3">
        <v>8.7644813955000007</v>
      </c>
      <c r="I37">
        <v>368.76448139550001</v>
      </c>
      <c r="J37">
        <f t="shared" si="4"/>
        <v>357.76448139550001</v>
      </c>
      <c r="K37">
        <v>343.40170801100402</v>
      </c>
      <c r="M37">
        <f t="shared" si="5"/>
        <v>334.63722661550401</v>
      </c>
      <c r="N37">
        <f t="shared" si="6"/>
        <v>-25.362773384495995</v>
      </c>
      <c r="O37">
        <f t="shared" si="7"/>
        <v>-14.362773384495995</v>
      </c>
    </row>
    <row r="38" spans="1:15">
      <c r="A38" t="s">
        <v>47</v>
      </c>
      <c r="B38">
        <v>537</v>
      </c>
      <c r="C38">
        <v>14</v>
      </c>
      <c r="D38">
        <v>40</v>
      </c>
      <c r="E38">
        <v>32</v>
      </c>
      <c r="F38" s="3">
        <v>101.15875395230201</v>
      </c>
      <c r="G38" s="3">
        <v>40.700000000000003</v>
      </c>
      <c r="H38" s="3">
        <v>8.8872883469000001</v>
      </c>
      <c r="I38">
        <v>368.88728834689999</v>
      </c>
      <c r="J38">
        <f t="shared" si="4"/>
        <v>357.88728834689999</v>
      </c>
      <c r="K38">
        <v>343.41680537619402</v>
      </c>
      <c r="M38">
        <f t="shared" si="5"/>
        <v>334.52951702929403</v>
      </c>
      <c r="N38">
        <f t="shared" si="6"/>
        <v>-25.470482970705973</v>
      </c>
      <c r="O38">
        <f t="shared" si="7"/>
        <v>-14.470482970705973</v>
      </c>
    </row>
    <row r="39" spans="1:15">
      <c r="A39" t="s">
        <v>48</v>
      </c>
      <c r="B39">
        <v>543</v>
      </c>
      <c r="C39">
        <v>14</v>
      </c>
      <c r="D39">
        <v>40</v>
      </c>
      <c r="E39">
        <v>38</v>
      </c>
      <c r="F39" s="3">
        <v>101.04207294675901</v>
      </c>
      <c r="G39" s="3">
        <v>42.2</v>
      </c>
      <c r="H39" s="3">
        <v>4.821321331</v>
      </c>
      <c r="I39">
        <v>364.82132133099998</v>
      </c>
      <c r="J39">
        <f t="shared" si="4"/>
        <v>353.82132133099998</v>
      </c>
      <c r="K39">
        <v>343.380698347644</v>
      </c>
      <c r="M39">
        <f t="shared" si="5"/>
        <v>338.55937701664402</v>
      </c>
      <c r="N39">
        <f t="shared" si="6"/>
        <v>-21.440622983355979</v>
      </c>
      <c r="O39">
        <f t="shared" si="7"/>
        <v>-10.440622983355979</v>
      </c>
    </row>
    <row r="40" spans="1:15">
      <c r="A40" t="s">
        <v>49</v>
      </c>
      <c r="B40">
        <v>552</v>
      </c>
      <c r="C40">
        <v>14</v>
      </c>
      <c r="D40">
        <v>40</v>
      </c>
      <c r="E40">
        <v>47</v>
      </c>
      <c r="F40" s="3">
        <v>100.78024471459599</v>
      </c>
      <c r="G40" s="3">
        <v>51.1</v>
      </c>
      <c r="H40" s="3">
        <v>10.5853016675</v>
      </c>
      <c r="I40">
        <v>370.5853016675</v>
      </c>
      <c r="J40">
        <f t="shared" si="4"/>
        <v>359.5853016675</v>
      </c>
      <c r="K40">
        <v>343.449117471124</v>
      </c>
      <c r="M40">
        <f t="shared" si="5"/>
        <v>332.86381580362399</v>
      </c>
      <c r="N40">
        <f t="shared" si="6"/>
        <v>-27.136184196376007</v>
      </c>
      <c r="O40">
        <f t="shared" si="7"/>
        <v>-16.136184196376007</v>
      </c>
    </row>
    <row r="41" spans="1:15">
      <c r="A41" t="s">
        <v>50</v>
      </c>
      <c r="B41">
        <v>564</v>
      </c>
      <c r="C41">
        <v>14</v>
      </c>
      <c r="D41">
        <v>40</v>
      </c>
      <c r="E41">
        <v>59</v>
      </c>
      <c r="F41" s="3">
        <v>101.031193583773</v>
      </c>
      <c r="G41" s="3">
        <v>51.2</v>
      </c>
      <c r="H41" s="3">
        <v>5.4817298054999997</v>
      </c>
      <c r="I41">
        <v>365.48172980549998</v>
      </c>
      <c r="J41">
        <f t="shared" si="4"/>
        <v>354.48172980549998</v>
      </c>
      <c r="K41">
        <v>343.44287411584997</v>
      </c>
      <c r="M41">
        <f t="shared" si="5"/>
        <v>337.96114431034999</v>
      </c>
      <c r="N41">
        <f t="shared" si="6"/>
        <v>-22.038855689650006</v>
      </c>
      <c r="O41">
        <f t="shared" si="7"/>
        <v>-11.038855689650006</v>
      </c>
    </row>
    <row r="42" spans="1:15">
      <c r="A42" t="s">
        <v>51</v>
      </c>
      <c r="B42">
        <v>571</v>
      </c>
      <c r="C42">
        <v>14</v>
      </c>
      <c r="D42">
        <v>41</v>
      </c>
      <c r="E42">
        <v>6</v>
      </c>
      <c r="F42" s="3">
        <v>100.49136565926401</v>
      </c>
      <c r="G42" s="3">
        <v>51.5</v>
      </c>
      <c r="H42" s="3">
        <v>354.26880598069999</v>
      </c>
      <c r="I42">
        <v>354.26880598069999</v>
      </c>
      <c r="J42">
        <f t="shared" si="4"/>
        <v>343.26880598069999</v>
      </c>
      <c r="K42">
        <v>344.16562836663797</v>
      </c>
      <c r="M42">
        <f t="shared" si="5"/>
        <v>-10.10317761406202</v>
      </c>
      <c r="N42">
        <f t="shared" si="6"/>
        <v>-10.10317761406202</v>
      </c>
      <c r="O42">
        <f t="shared" si="7"/>
        <v>0.89682238593798047</v>
      </c>
    </row>
    <row r="43" spans="1:15">
      <c r="A43" t="s">
        <v>52</v>
      </c>
      <c r="B43">
        <v>583</v>
      </c>
      <c r="C43">
        <v>14</v>
      </c>
      <c r="D43">
        <v>41</v>
      </c>
      <c r="E43">
        <v>18</v>
      </c>
      <c r="F43" s="3">
        <v>100.40578458923</v>
      </c>
      <c r="G43" s="3">
        <v>51.3</v>
      </c>
      <c r="H43" s="3">
        <v>8.4003440290999993</v>
      </c>
      <c r="I43">
        <v>368.40034402909998</v>
      </c>
      <c r="J43">
        <f t="shared" si="4"/>
        <v>357.40034402909998</v>
      </c>
      <c r="K43">
        <v>344.89394213757402</v>
      </c>
      <c r="M43">
        <f t="shared" si="5"/>
        <v>336.49359810847403</v>
      </c>
      <c r="N43">
        <f t="shared" si="6"/>
        <v>-23.506401891525968</v>
      </c>
      <c r="O43">
        <f t="shared" si="7"/>
        <v>-12.506401891525968</v>
      </c>
    </row>
    <row r="44" spans="1:15">
      <c r="A44" t="s">
        <v>53</v>
      </c>
      <c r="B44">
        <v>591</v>
      </c>
      <c r="C44">
        <v>14</v>
      </c>
      <c r="D44">
        <v>41</v>
      </c>
      <c r="E44">
        <v>26</v>
      </c>
      <c r="F44" s="3">
        <v>100.379760493044</v>
      </c>
      <c r="G44" s="3">
        <v>51.4</v>
      </c>
      <c r="H44" s="3">
        <v>4.0090103074999996</v>
      </c>
      <c r="I44">
        <v>364.00901030749998</v>
      </c>
      <c r="J44">
        <f t="shared" si="4"/>
        <v>353.00901030749998</v>
      </c>
      <c r="K44">
        <v>345.01456038858402</v>
      </c>
      <c r="M44">
        <f t="shared" si="5"/>
        <v>341.00555008108404</v>
      </c>
      <c r="N44">
        <f t="shared" si="6"/>
        <v>-18.994449918915961</v>
      </c>
      <c r="O44">
        <f t="shared" si="7"/>
        <v>-7.9944499189159615</v>
      </c>
    </row>
    <row r="45" spans="1:15">
      <c r="A45" t="s">
        <v>54</v>
      </c>
      <c r="B45">
        <v>600</v>
      </c>
      <c r="C45">
        <v>14</v>
      </c>
      <c r="D45">
        <v>41</v>
      </c>
      <c r="E45">
        <v>35</v>
      </c>
      <c r="F45" s="3">
        <v>96.181357315670994</v>
      </c>
      <c r="G45" s="3">
        <v>51.4</v>
      </c>
      <c r="H45" s="3">
        <v>34.6657946706</v>
      </c>
      <c r="I45">
        <v>394.66579467060001</v>
      </c>
      <c r="J45">
        <f t="shared" si="4"/>
        <v>383.66579467060001</v>
      </c>
      <c r="K45">
        <v>347.11291503216398</v>
      </c>
      <c r="M45">
        <f t="shared" si="5"/>
        <v>312.44712036156398</v>
      </c>
      <c r="N45">
        <f t="shared" si="6"/>
        <v>-47.552879638436025</v>
      </c>
      <c r="O45">
        <f t="shared" si="7"/>
        <v>-36.552879638436025</v>
      </c>
    </row>
    <row r="46" spans="1:15">
      <c r="A46" t="s">
        <v>55</v>
      </c>
      <c r="B46">
        <v>608</v>
      </c>
      <c r="C46">
        <v>14</v>
      </c>
      <c r="D46">
        <v>41</v>
      </c>
      <c r="E46">
        <v>43</v>
      </c>
      <c r="F46" s="3">
        <v>141.49361506823101</v>
      </c>
      <c r="G46" s="3">
        <v>51.6</v>
      </c>
      <c r="H46" s="3">
        <v>4.3033914640999997</v>
      </c>
      <c r="I46">
        <v>4.3033914640999997</v>
      </c>
      <c r="J46">
        <f t="shared" si="4"/>
        <v>-6.6966085359000003</v>
      </c>
      <c r="K46">
        <v>30.936958795556901</v>
      </c>
      <c r="M46">
        <f t="shared" si="5"/>
        <v>26.633567331456902</v>
      </c>
      <c r="N46">
        <f t="shared" si="6"/>
        <v>26.633567331456902</v>
      </c>
      <c r="O46">
        <f t="shared" si="7"/>
        <v>37.633567331456902</v>
      </c>
    </row>
    <row r="47" spans="1:15">
      <c r="A47" t="s">
        <v>56</v>
      </c>
      <c r="B47">
        <v>621</v>
      </c>
      <c r="C47">
        <v>14</v>
      </c>
      <c r="D47">
        <v>41</v>
      </c>
      <c r="E47">
        <v>56</v>
      </c>
      <c r="F47" s="3">
        <v>267.54622559254801</v>
      </c>
      <c r="G47" s="3">
        <v>51.3</v>
      </c>
      <c r="H47" s="3">
        <v>57.318195104600001</v>
      </c>
      <c r="I47">
        <v>57.318195104600001</v>
      </c>
      <c r="J47">
        <f t="shared" si="4"/>
        <v>46.318195104600001</v>
      </c>
      <c r="K47">
        <v>62.487954485995303</v>
      </c>
      <c r="M47">
        <f t="shared" si="5"/>
        <v>5.169759381395302</v>
      </c>
      <c r="N47">
        <f t="shared" si="6"/>
        <v>5.169759381395302</v>
      </c>
      <c r="O47">
        <f t="shared" si="7"/>
        <v>16.169759381395302</v>
      </c>
    </row>
    <row r="48" spans="1:15">
      <c r="A48" t="s">
        <v>57</v>
      </c>
      <c r="B48">
        <v>640</v>
      </c>
      <c r="C48">
        <v>14</v>
      </c>
      <c r="D48">
        <v>42</v>
      </c>
      <c r="E48">
        <v>15</v>
      </c>
      <c r="F48" s="3">
        <v>318.87877656849997</v>
      </c>
      <c r="G48" s="3">
        <v>51.4</v>
      </c>
      <c r="H48" s="3">
        <v>68.692494034800006</v>
      </c>
      <c r="I48">
        <v>68.692494034800006</v>
      </c>
      <c r="J48">
        <f t="shared" si="4"/>
        <v>57.692494034800006</v>
      </c>
      <c r="K48">
        <v>73.498171951806199</v>
      </c>
      <c r="M48">
        <f t="shared" si="5"/>
        <v>4.805677917006193</v>
      </c>
      <c r="N48">
        <f t="shared" si="6"/>
        <v>4.805677917006193</v>
      </c>
      <c r="O48">
        <f t="shared" si="7"/>
        <v>15.805677917006193</v>
      </c>
    </row>
    <row r="49" spans="1:15">
      <c r="A49" t="s">
        <v>58</v>
      </c>
      <c r="B49">
        <v>648</v>
      </c>
      <c r="C49">
        <v>14</v>
      </c>
      <c r="D49">
        <v>42</v>
      </c>
      <c r="E49">
        <v>23</v>
      </c>
      <c r="F49" s="3">
        <v>253.962750943477</v>
      </c>
      <c r="G49" s="3">
        <v>51.4</v>
      </c>
      <c r="H49" s="3">
        <v>123.2246088982</v>
      </c>
      <c r="I49">
        <v>123.2246088982</v>
      </c>
      <c r="J49">
        <f t="shared" si="4"/>
        <v>112.2246088982</v>
      </c>
      <c r="K49">
        <v>71.393254487283599</v>
      </c>
      <c r="M49">
        <f t="shared" si="5"/>
        <v>-51.831354410916404</v>
      </c>
      <c r="N49">
        <f t="shared" si="6"/>
        <v>-51.831354410916404</v>
      </c>
      <c r="O49">
        <f t="shared" si="7"/>
        <v>-40.831354410916404</v>
      </c>
    </row>
    <row r="50" spans="1:15">
      <c r="A50" t="s">
        <v>59</v>
      </c>
      <c r="B50">
        <v>657</v>
      </c>
      <c r="C50">
        <v>14</v>
      </c>
      <c r="D50">
        <v>42</v>
      </c>
      <c r="E50">
        <v>32</v>
      </c>
      <c r="F50" s="3">
        <v>232.64945271059301</v>
      </c>
      <c r="G50" s="3">
        <v>51.4</v>
      </c>
      <c r="H50" s="3">
        <v>82.367581129100003</v>
      </c>
      <c r="I50">
        <v>82.367581129100003</v>
      </c>
      <c r="J50">
        <f t="shared" si="4"/>
        <v>71.367581129100003</v>
      </c>
      <c r="K50">
        <v>70.816383632148998</v>
      </c>
      <c r="M50">
        <f t="shared" si="5"/>
        <v>-11.551197496951005</v>
      </c>
      <c r="N50">
        <f t="shared" si="6"/>
        <v>-11.551197496951005</v>
      </c>
      <c r="O50">
        <f t="shared" si="7"/>
        <v>-0.55119749695100495</v>
      </c>
    </row>
    <row r="51" spans="1:15">
      <c r="A51" t="s">
        <v>60</v>
      </c>
      <c r="B51">
        <v>666</v>
      </c>
      <c r="C51">
        <v>14</v>
      </c>
      <c r="D51">
        <v>42</v>
      </c>
      <c r="E51">
        <v>41</v>
      </c>
      <c r="F51" s="3">
        <v>238.05094259837199</v>
      </c>
      <c r="G51" s="3">
        <v>51.5</v>
      </c>
      <c r="H51" s="3">
        <v>108.6164724827</v>
      </c>
      <c r="I51">
        <v>108.6164724827</v>
      </c>
      <c r="J51">
        <f t="shared" si="4"/>
        <v>97.616472482700004</v>
      </c>
      <c r="K51">
        <v>72.492640776436005</v>
      </c>
      <c r="M51">
        <f t="shared" si="5"/>
        <v>-36.123831706263999</v>
      </c>
      <c r="N51">
        <f t="shared" si="6"/>
        <v>-36.123831706263999</v>
      </c>
      <c r="O51">
        <f t="shared" si="7"/>
        <v>-25.123831706263999</v>
      </c>
    </row>
    <row r="52" spans="1:15">
      <c r="A52" t="s">
        <v>61</v>
      </c>
      <c r="B52">
        <v>675</v>
      </c>
      <c r="C52">
        <v>14</v>
      </c>
      <c r="D52">
        <v>42</v>
      </c>
      <c r="E52">
        <v>50</v>
      </c>
      <c r="F52" s="3">
        <v>301.41738542735402</v>
      </c>
      <c r="G52" s="3">
        <v>51.5</v>
      </c>
      <c r="H52" s="3">
        <v>136.1014652252</v>
      </c>
      <c r="I52">
        <v>136.1014652252</v>
      </c>
      <c r="J52">
        <f t="shared" si="4"/>
        <v>125.1014652252</v>
      </c>
      <c r="K52">
        <v>94.4815190628523</v>
      </c>
      <c r="M52">
        <f t="shared" si="5"/>
        <v>-41.619946162347702</v>
      </c>
      <c r="N52">
        <f t="shared" si="6"/>
        <v>-41.619946162347702</v>
      </c>
      <c r="O52">
        <f t="shared" si="7"/>
        <v>-30.619946162347702</v>
      </c>
    </row>
    <row r="53" spans="1:15">
      <c r="A53" t="s">
        <v>62</v>
      </c>
      <c r="B53">
        <v>693</v>
      </c>
      <c r="C53">
        <v>14</v>
      </c>
      <c r="D53">
        <v>43</v>
      </c>
      <c r="E53">
        <v>8</v>
      </c>
      <c r="F53" s="3">
        <v>241.94628830264301</v>
      </c>
      <c r="G53" s="3">
        <v>51.6</v>
      </c>
      <c r="H53" s="3">
        <v>159.9213373661</v>
      </c>
      <c r="I53">
        <v>159.9213373661</v>
      </c>
      <c r="J53">
        <f t="shared" si="4"/>
        <v>148.9213373661</v>
      </c>
      <c r="K53">
        <v>124.085118777479</v>
      </c>
      <c r="M53">
        <f t="shared" si="5"/>
        <v>-35.836218588621009</v>
      </c>
      <c r="N53">
        <f t="shared" si="6"/>
        <v>-35.836218588621009</v>
      </c>
      <c r="O53">
        <f t="shared" si="7"/>
        <v>-24.836218588621009</v>
      </c>
    </row>
    <row r="54" spans="1:15">
      <c r="A54" t="s">
        <v>63</v>
      </c>
      <c r="B54">
        <v>699</v>
      </c>
      <c r="C54">
        <v>14</v>
      </c>
      <c r="D54">
        <v>43</v>
      </c>
      <c r="E54">
        <v>14</v>
      </c>
      <c r="F54" s="3">
        <v>230.18901891007499</v>
      </c>
      <c r="G54" s="3">
        <v>51.7</v>
      </c>
      <c r="H54" s="3">
        <v>178.51716756819999</v>
      </c>
      <c r="I54">
        <v>178.51716756819999</v>
      </c>
      <c r="J54">
        <f t="shared" si="4"/>
        <v>167.51716756819999</v>
      </c>
      <c r="K54">
        <v>134.532985001094</v>
      </c>
      <c r="M54">
        <f t="shared" si="5"/>
        <v>-43.984182567105989</v>
      </c>
      <c r="N54">
        <f t="shared" si="6"/>
        <v>-43.984182567105989</v>
      </c>
      <c r="O54">
        <f t="shared" si="7"/>
        <v>-32.984182567105989</v>
      </c>
    </row>
    <row r="55" spans="1:15">
      <c r="A55" t="s">
        <v>64</v>
      </c>
      <c r="B55">
        <v>704</v>
      </c>
      <c r="C55">
        <v>14</v>
      </c>
      <c r="D55">
        <v>43</v>
      </c>
      <c r="E55">
        <v>19</v>
      </c>
      <c r="F55" s="3">
        <v>219.244390132109</v>
      </c>
      <c r="G55" s="3">
        <v>51.3</v>
      </c>
      <c r="H55" s="3">
        <v>179.9575674534</v>
      </c>
      <c r="I55">
        <v>179.9575674534</v>
      </c>
      <c r="J55">
        <f t="shared" si="4"/>
        <v>168.9575674534</v>
      </c>
      <c r="K55">
        <v>142.249800694713</v>
      </c>
      <c r="M55">
        <f t="shared" si="5"/>
        <v>-37.707766758687001</v>
      </c>
      <c r="N55">
        <f t="shared" si="6"/>
        <v>-37.707766758687001</v>
      </c>
      <c r="O55">
        <f t="shared" si="7"/>
        <v>-26.707766758687001</v>
      </c>
    </row>
    <row r="56" spans="1:15">
      <c r="A56" t="s">
        <v>65</v>
      </c>
      <c r="B56">
        <v>710</v>
      </c>
      <c r="C56">
        <v>14</v>
      </c>
      <c r="D56">
        <v>43</v>
      </c>
      <c r="E56">
        <v>25</v>
      </c>
      <c r="F56" s="3">
        <v>208.75472580561299</v>
      </c>
      <c r="G56" s="3">
        <v>51.4</v>
      </c>
      <c r="H56" s="3">
        <v>189.27117347719999</v>
      </c>
      <c r="I56">
        <v>189.27117347719999</v>
      </c>
      <c r="J56">
        <f t="shared" si="4"/>
        <v>178.27117347719999</v>
      </c>
      <c r="K56">
        <v>144.75237608387999</v>
      </c>
      <c r="M56">
        <f t="shared" si="5"/>
        <v>-44.51879739332</v>
      </c>
      <c r="N56">
        <f t="shared" si="6"/>
        <v>-44.51879739332</v>
      </c>
      <c r="O56">
        <f t="shared" si="7"/>
        <v>-33.51879739332</v>
      </c>
    </row>
    <row r="57" spans="1:15">
      <c r="A57" t="s">
        <v>66</v>
      </c>
      <c r="B57">
        <v>714</v>
      </c>
      <c r="C57">
        <v>14</v>
      </c>
      <c r="D57">
        <v>43</v>
      </c>
      <c r="E57">
        <v>29</v>
      </c>
      <c r="F57" s="3">
        <v>182.04208161081999</v>
      </c>
      <c r="G57" s="3">
        <v>51.5</v>
      </c>
      <c r="H57" s="3">
        <v>194.79555845260001</v>
      </c>
      <c r="I57">
        <v>194.79555845260001</v>
      </c>
      <c r="J57">
        <f t="shared" si="4"/>
        <v>183.79555845260001</v>
      </c>
      <c r="K57">
        <v>153.512972378547</v>
      </c>
      <c r="M57">
        <f t="shared" si="5"/>
        <v>-41.282586074053</v>
      </c>
      <c r="N57">
        <f t="shared" si="6"/>
        <v>-41.282586074053</v>
      </c>
      <c r="O57">
        <f t="shared" si="7"/>
        <v>-30.282586074053</v>
      </c>
    </row>
    <row r="58" spans="1:15">
      <c r="A58" t="s">
        <v>67</v>
      </c>
      <c r="B58">
        <v>729</v>
      </c>
      <c r="C58">
        <v>14</v>
      </c>
      <c r="D58">
        <v>43</v>
      </c>
      <c r="E58">
        <v>44</v>
      </c>
      <c r="F58" s="3">
        <v>99.565824088739006</v>
      </c>
      <c r="G58" s="3">
        <v>51.2</v>
      </c>
      <c r="H58" s="3">
        <v>186.54066324230001</v>
      </c>
      <c r="I58">
        <v>186.54066324230001</v>
      </c>
      <c r="J58">
        <f t="shared" si="4"/>
        <v>175.54066324230001</v>
      </c>
      <c r="K58">
        <v>162.53420241911601</v>
      </c>
      <c r="M58">
        <f t="shared" si="5"/>
        <v>-24.006460823184</v>
      </c>
      <c r="N58">
        <f t="shared" si="6"/>
        <v>-24.006460823184</v>
      </c>
      <c r="O58">
        <f t="shared" si="7"/>
        <v>-13.006460823184</v>
      </c>
    </row>
    <row r="59" spans="1:15">
      <c r="A59" t="s">
        <v>68</v>
      </c>
      <c r="B59">
        <v>746</v>
      </c>
      <c r="C59">
        <v>14</v>
      </c>
      <c r="D59">
        <v>44</v>
      </c>
      <c r="E59">
        <v>1</v>
      </c>
      <c r="F59" s="3">
        <v>104.458694464608</v>
      </c>
      <c r="G59" s="3">
        <v>51.5</v>
      </c>
      <c r="H59" s="3">
        <v>228.48654985429999</v>
      </c>
      <c r="I59">
        <v>228.48654985429999</v>
      </c>
      <c r="J59">
        <f t="shared" si="4"/>
        <v>217.48654985429999</v>
      </c>
      <c r="K59">
        <v>199.23727363926801</v>
      </c>
      <c r="M59">
        <f t="shared" si="5"/>
        <v>-29.249276215031983</v>
      </c>
      <c r="N59">
        <f t="shared" si="6"/>
        <v>-29.249276215031983</v>
      </c>
      <c r="O59">
        <f t="shared" si="7"/>
        <v>-18.249276215031983</v>
      </c>
    </row>
    <row r="60" spans="1:15">
      <c r="A60" t="s">
        <v>69</v>
      </c>
      <c r="B60">
        <v>750</v>
      </c>
      <c r="C60">
        <v>14</v>
      </c>
      <c r="D60">
        <v>44</v>
      </c>
      <c r="E60">
        <v>5</v>
      </c>
      <c r="F60" s="3">
        <v>126.612747277528</v>
      </c>
      <c r="G60" s="3">
        <v>51.4</v>
      </c>
      <c r="H60" s="3">
        <v>219.7092461586</v>
      </c>
      <c r="I60">
        <v>219.7092461586</v>
      </c>
      <c r="J60">
        <f t="shared" si="4"/>
        <v>208.7092461586</v>
      </c>
      <c r="K60">
        <v>208.758111022154</v>
      </c>
      <c r="M60">
        <f t="shared" si="5"/>
        <v>-10.951135136445998</v>
      </c>
      <c r="N60">
        <f t="shared" si="6"/>
        <v>-10.951135136445998</v>
      </c>
      <c r="O60">
        <f t="shared" si="7"/>
        <v>4.8864863554001658E-2</v>
      </c>
    </row>
    <row r="61" spans="1:15">
      <c r="A61" t="s">
        <v>70</v>
      </c>
      <c r="B61">
        <v>755</v>
      </c>
      <c r="C61">
        <v>14</v>
      </c>
      <c r="D61">
        <v>44</v>
      </c>
      <c r="E61">
        <v>10</v>
      </c>
      <c r="F61" s="3">
        <v>179.214323508663</v>
      </c>
      <c r="G61" s="3">
        <v>51.5</v>
      </c>
      <c r="H61" s="3">
        <v>241.48256063459999</v>
      </c>
      <c r="I61">
        <v>241.48256063459999</v>
      </c>
      <c r="J61">
        <f t="shared" si="4"/>
        <v>230.48256063459999</v>
      </c>
      <c r="K61">
        <v>225.83230812962199</v>
      </c>
      <c r="M61">
        <f t="shared" si="5"/>
        <v>-15.650252504977999</v>
      </c>
      <c r="N61">
        <f t="shared" si="6"/>
        <v>-15.650252504977999</v>
      </c>
      <c r="O61">
        <f t="shared" si="7"/>
        <v>-4.650252504977999</v>
      </c>
    </row>
    <row r="62" spans="1:15">
      <c r="A62" t="s">
        <v>71</v>
      </c>
      <c r="B62">
        <v>764</v>
      </c>
      <c r="C62">
        <v>14</v>
      </c>
      <c r="D62">
        <v>44</v>
      </c>
      <c r="E62">
        <v>19</v>
      </c>
      <c r="F62" s="3">
        <v>292.307757893153</v>
      </c>
      <c r="G62" s="3">
        <v>51.3</v>
      </c>
      <c r="H62" s="3">
        <v>260.24135112760001</v>
      </c>
      <c r="I62">
        <v>260.24135112760001</v>
      </c>
      <c r="J62">
        <f t="shared" si="4"/>
        <v>249.24135112760001</v>
      </c>
      <c r="K62">
        <v>255.775610880562</v>
      </c>
      <c r="M62">
        <f t="shared" si="5"/>
        <v>-4.4657402470380134</v>
      </c>
      <c r="N62">
        <f t="shared" si="6"/>
        <v>-4.4657402470380134</v>
      </c>
      <c r="O62">
        <f t="shared" si="7"/>
        <v>6.5342597529619866</v>
      </c>
    </row>
    <row r="63" spans="1:15">
      <c r="A63" t="s">
        <v>72</v>
      </c>
      <c r="B63">
        <v>768</v>
      </c>
      <c r="C63">
        <v>14</v>
      </c>
      <c r="D63">
        <v>44</v>
      </c>
      <c r="E63">
        <v>23</v>
      </c>
      <c r="F63" s="3">
        <v>278.11520354505399</v>
      </c>
      <c r="G63" s="3">
        <v>51.2</v>
      </c>
      <c r="H63" s="3">
        <v>277.55299329759998</v>
      </c>
      <c r="I63">
        <v>277.55299329759998</v>
      </c>
      <c r="J63">
        <f t="shared" si="4"/>
        <v>266.55299329759998</v>
      </c>
      <c r="K63">
        <v>263.64410617520798</v>
      </c>
      <c r="M63">
        <f t="shared" si="5"/>
        <v>-13.908887122392002</v>
      </c>
      <c r="N63">
        <f t="shared" si="6"/>
        <v>-13.908887122392002</v>
      </c>
      <c r="O63">
        <f t="shared" si="7"/>
        <v>-2.9088871223920023</v>
      </c>
    </row>
    <row r="64" spans="1:15">
      <c r="A64" t="s">
        <v>73</v>
      </c>
      <c r="B64">
        <v>774</v>
      </c>
      <c r="C64">
        <v>14</v>
      </c>
      <c r="D64">
        <v>44</v>
      </c>
      <c r="E64">
        <v>29</v>
      </c>
      <c r="F64" s="3">
        <v>269.81274579879198</v>
      </c>
      <c r="G64" s="3">
        <v>51.4</v>
      </c>
      <c r="H64" s="3">
        <v>293.88234615329998</v>
      </c>
      <c r="I64">
        <v>293.88234615329998</v>
      </c>
      <c r="J64">
        <f t="shared" si="4"/>
        <v>282.88234615329998</v>
      </c>
      <c r="K64">
        <v>273.79390139682698</v>
      </c>
      <c r="M64">
        <f t="shared" si="5"/>
        <v>-20.088444756472995</v>
      </c>
      <c r="N64">
        <f t="shared" si="6"/>
        <v>-20.088444756472995</v>
      </c>
      <c r="O64">
        <f t="shared" si="7"/>
        <v>-9.0884447564729953</v>
      </c>
    </row>
    <row r="65" spans="1:15">
      <c r="A65" t="s">
        <v>74</v>
      </c>
      <c r="B65">
        <v>779</v>
      </c>
      <c r="C65">
        <v>14</v>
      </c>
      <c r="D65">
        <v>44</v>
      </c>
      <c r="E65">
        <v>34</v>
      </c>
      <c r="F65" s="3">
        <v>291.74621670962102</v>
      </c>
      <c r="G65" s="3">
        <v>50.6</v>
      </c>
      <c r="H65" s="3">
        <v>298.50115299219999</v>
      </c>
      <c r="I65">
        <v>298.50115299219999</v>
      </c>
      <c r="J65">
        <f t="shared" si="4"/>
        <v>287.50115299219999</v>
      </c>
      <c r="K65">
        <v>282.56052796495601</v>
      </c>
      <c r="M65">
        <f t="shared" si="5"/>
        <v>-15.940625027243982</v>
      </c>
      <c r="N65">
        <f t="shared" si="6"/>
        <v>-15.940625027243982</v>
      </c>
      <c r="O65">
        <f t="shared" si="7"/>
        <v>-4.940625027243982</v>
      </c>
    </row>
    <row r="66" spans="1:15">
      <c r="A66" t="s">
        <v>75</v>
      </c>
      <c r="B66">
        <v>784</v>
      </c>
      <c r="C66">
        <v>14</v>
      </c>
      <c r="D66">
        <v>44</v>
      </c>
      <c r="E66">
        <v>39</v>
      </c>
      <c r="F66" s="3">
        <v>280.74772827623201</v>
      </c>
      <c r="G66" s="3">
        <v>50.7</v>
      </c>
      <c r="H66" s="3">
        <v>297.67799377440002</v>
      </c>
      <c r="I66">
        <v>297.67799377440002</v>
      </c>
      <c r="J66">
        <f t="shared" ref="J66:J97" si="8">I66-11</f>
        <v>286.67799377440002</v>
      </c>
      <c r="K66">
        <v>283.719577984262</v>
      </c>
      <c r="M66">
        <f t="shared" ref="M66:M97" si="9">(K66-H66)</f>
        <v>-13.958415790138019</v>
      </c>
      <c r="N66">
        <f t="shared" ref="N66:N97" si="10">K66-I66</f>
        <v>-13.958415790138019</v>
      </c>
      <c r="O66">
        <f t="shared" ref="O66:O97" si="11">K66-J66</f>
        <v>-2.9584157901380195</v>
      </c>
    </row>
    <row r="67" spans="1:15">
      <c r="A67" t="s">
        <v>76</v>
      </c>
      <c r="B67">
        <v>789</v>
      </c>
      <c r="C67">
        <v>14</v>
      </c>
      <c r="D67">
        <v>44</v>
      </c>
      <c r="E67">
        <v>44</v>
      </c>
      <c r="F67" s="3">
        <v>249.13814487462599</v>
      </c>
      <c r="G67" s="3">
        <v>50.6</v>
      </c>
      <c r="H67" s="3">
        <v>303.92968654629999</v>
      </c>
      <c r="I67">
        <v>303.92968654629999</v>
      </c>
      <c r="J67">
        <f t="shared" si="8"/>
        <v>292.92968654629999</v>
      </c>
      <c r="K67">
        <v>288.97225910336903</v>
      </c>
      <c r="M67">
        <f t="shared" si="9"/>
        <v>-14.957427442930964</v>
      </c>
      <c r="N67">
        <f t="shared" si="10"/>
        <v>-14.957427442930964</v>
      </c>
      <c r="O67">
        <f t="shared" si="11"/>
        <v>-3.9574274429309639</v>
      </c>
    </row>
    <row r="68" spans="1:15">
      <c r="A68" t="s">
        <v>77</v>
      </c>
      <c r="B68">
        <v>793</v>
      </c>
      <c r="C68">
        <v>14</v>
      </c>
      <c r="D68">
        <v>44</v>
      </c>
      <c r="E68">
        <v>48</v>
      </c>
      <c r="F68" s="3">
        <v>246.529117324087</v>
      </c>
      <c r="G68" s="3">
        <v>50.5</v>
      </c>
      <c r="H68" s="3">
        <v>319.24252510069999</v>
      </c>
      <c r="I68">
        <v>319.24252510069999</v>
      </c>
      <c r="J68">
        <f t="shared" si="8"/>
        <v>308.24252510069999</v>
      </c>
      <c r="K68">
        <v>300.59786718741299</v>
      </c>
      <c r="M68">
        <f t="shared" si="9"/>
        <v>-18.644657913287006</v>
      </c>
      <c r="N68">
        <f t="shared" si="10"/>
        <v>-18.644657913287006</v>
      </c>
      <c r="O68">
        <f t="shared" si="11"/>
        <v>-7.6446579132870056</v>
      </c>
    </row>
    <row r="69" spans="1:15">
      <c r="A69" t="s">
        <v>78</v>
      </c>
      <c r="B69">
        <v>798</v>
      </c>
      <c r="C69">
        <v>14</v>
      </c>
      <c r="D69">
        <v>44</v>
      </c>
      <c r="E69">
        <v>53</v>
      </c>
      <c r="F69" s="3">
        <v>203.147481547783</v>
      </c>
      <c r="G69" s="3">
        <v>50.5</v>
      </c>
      <c r="H69" s="3">
        <v>324.0266418457</v>
      </c>
      <c r="I69">
        <v>324.0266418457</v>
      </c>
      <c r="J69">
        <f t="shared" si="8"/>
        <v>313.0266418457</v>
      </c>
      <c r="K69">
        <v>313.82087108023802</v>
      </c>
      <c r="M69">
        <f t="shared" si="9"/>
        <v>-10.205770765461978</v>
      </c>
      <c r="N69">
        <f t="shared" si="10"/>
        <v>-10.205770765461978</v>
      </c>
      <c r="O69">
        <f t="shared" si="11"/>
        <v>0.79422923453802241</v>
      </c>
    </row>
    <row r="70" spans="1:15">
      <c r="A70" t="s">
        <v>79</v>
      </c>
      <c r="B70">
        <v>803</v>
      </c>
      <c r="C70">
        <v>14</v>
      </c>
      <c r="D70">
        <v>44</v>
      </c>
      <c r="E70">
        <v>58</v>
      </c>
      <c r="F70" s="3">
        <v>150.94893791655201</v>
      </c>
      <c r="G70" s="3">
        <v>50.7</v>
      </c>
      <c r="H70" s="3">
        <v>336.81560754780003</v>
      </c>
      <c r="I70">
        <v>336.81560754780003</v>
      </c>
      <c r="J70">
        <f t="shared" si="8"/>
        <v>325.81560754780003</v>
      </c>
      <c r="K70">
        <v>326.05219846823502</v>
      </c>
      <c r="M70">
        <f t="shared" si="9"/>
        <v>-10.763409079565008</v>
      </c>
      <c r="N70">
        <f t="shared" si="10"/>
        <v>-10.763409079565008</v>
      </c>
      <c r="O70">
        <f t="shared" si="11"/>
        <v>0.23659092043499186</v>
      </c>
    </row>
    <row r="71" spans="1:15">
      <c r="A71" t="s">
        <v>80</v>
      </c>
      <c r="B71">
        <v>808</v>
      </c>
      <c r="C71">
        <v>14</v>
      </c>
      <c r="D71">
        <v>45</v>
      </c>
      <c r="E71">
        <v>3</v>
      </c>
      <c r="F71" s="3">
        <v>149.872962592493</v>
      </c>
      <c r="G71" s="3">
        <v>50.7</v>
      </c>
      <c r="H71" s="3">
        <v>322.92487621309999</v>
      </c>
      <c r="I71">
        <v>322.92487621309999</v>
      </c>
      <c r="J71">
        <f t="shared" si="8"/>
        <v>311.92487621309999</v>
      </c>
      <c r="K71">
        <v>326.39926425132597</v>
      </c>
      <c r="M71">
        <f t="shared" si="9"/>
        <v>3.4743880382259817</v>
      </c>
      <c r="N71">
        <f t="shared" si="10"/>
        <v>3.4743880382259817</v>
      </c>
      <c r="O71">
        <f t="shared" si="11"/>
        <v>14.474388038225982</v>
      </c>
    </row>
    <row r="72" spans="1:15">
      <c r="A72" t="s">
        <v>81</v>
      </c>
      <c r="B72">
        <v>814</v>
      </c>
      <c r="C72">
        <v>14</v>
      </c>
      <c r="D72">
        <v>45</v>
      </c>
      <c r="E72">
        <v>9</v>
      </c>
      <c r="F72" s="3">
        <v>109.97572671326</v>
      </c>
      <c r="G72" s="3">
        <v>50.6</v>
      </c>
      <c r="H72" s="3">
        <v>354.42085504530002</v>
      </c>
      <c r="I72">
        <v>354.42085504530002</v>
      </c>
      <c r="J72">
        <f t="shared" si="8"/>
        <v>343.42085504530002</v>
      </c>
      <c r="K72">
        <v>343.64189462085801</v>
      </c>
      <c r="M72">
        <f t="shared" si="9"/>
        <v>-10.778960424442005</v>
      </c>
      <c r="N72">
        <f t="shared" si="10"/>
        <v>-10.778960424442005</v>
      </c>
      <c r="O72">
        <f t="shared" si="11"/>
        <v>0.22103957555799525</v>
      </c>
    </row>
    <row r="73" spans="1:15">
      <c r="A73" t="s">
        <v>82</v>
      </c>
      <c r="B73">
        <v>821</v>
      </c>
      <c r="C73">
        <v>14</v>
      </c>
      <c r="D73">
        <v>45</v>
      </c>
      <c r="E73">
        <v>16</v>
      </c>
      <c r="F73" s="3">
        <v>94.651082828056502</v>
      </c>
      <c r="G73" s="3">
        <v>50.6</v>
      </c>
      <c r="H73" s="3">
        <v>3.8889271392999998</v>
      </c>
      <c r="I73">
        <v>363.88892713929999</v>
      </c>
      <c r="J73">
        <f t="shared" si="8"/>
        <v>352.88892713929999</v>
      </c>
      <c r="K73">
        <v>355.90525223871799</v>
      </c>
      <c r="M73">
        <f t="shared" si="9"/>
        <v>352.016325099418</v>
      </c>
      <c r="N73">
        <f t="shared" si="10"/>
        <v>-7.9836749005820025</v>
      </c>
      <c r="O73">
        <f t="shared" si="11"/>
        <v>3.0163250994179975</v>
      </c>
    </row>
    <row r="74" spans="1:15">
      <c r="A74" t="s">
        <v>83</v>
      </c>
      <c r="B74">
        <v>827</v>
      </c>
      <c r="C74">
        <v>14</v>
      </c>
      <c r="D74">
        <v>45</v>
      </c>
      <c r="E74">
        <v>22</v>
      </c>
      <c r="F74" s="3">
        <v>93.502328056459206</v>
      </c>
      <c r="G74" s="3">
        <v>50.6</v>
      </c>
      <c r="H74" s="3">
        <v>354.03236389160003</v>
      </c>
      <c r="I74">
        <v>354.03236389160003</v>
      </c>
      <c r="J74">
        <f t="shared" si="8"/>
        <v>343.03236389160003</v>
      </c>
      <c r="K74">
        <v>356.96208888515901</v>
      </c>
      <c r="M74">
        <f t="shared" si="9"/>
        <v>2.9297249935589775</v>
      </c>
      <c r="N74">
        <f t="shared" si="10"/>
        <v>2.9297249935589775</v>
      </c>
      <c r="O74">
        <f t="shared" si="11"/>
        <v>13.929724993558978</v>
      </c>
    </row>
    <row r="75" spans="1:15">
      <c r="A75" t="s">
        <v>84</v>
      </c>
      <c r="B75">
        <v>836</v>
      </c>
      <c r="C75">
        <v>14</v>
      </c>
      <c r="D75">
        <v>45</v>
      </c>
      <c r="E75">
        <v>31</v>
      </c>
      <c r="F75" s="3">
        <v>93.492062851787097</v>
      </c>
      <c r="G75" s="3">
        <v>50.6</v>
      </c>
      <c r="H75" s="3">
        <v>63.852512240400003</v>
      </c>
      <c r="I75">
        <v>423.85251224040002</v>
      </c>
      <c r="J75">
        <f t="shared" si="8"/>
        <v>412.85251224040002</v>
      </c>
      <c r="K75">
        <v>356.98138724454901</v>
      </c>
      <c r="M75">
        <f t="shared" si="9"/>
        <v>293.12887500414899</v>
      </c>
      <c r="N75">
        <f t="shared" si="10"/>
        <v>-66.871124995851005</v>
      </c>
      <c r="O75">
        <f t="shared" si="11"/>
        <v>-55.871124995851005</v>
      </c>
    </row>
    <row r="76" spans="1:15">
      <c r="A76" t="s">
        <v>85</v>
      </c>
      <c r="B76">
        <v>846</v>
      </c>
      <c r="C76">
        <v>14</v>
      </c>
      <c r="D76">
        <v>45</v>
      </c>
      <c r="E76">
        <v>41</v>
      </c>
      <c r="F76" s="3">
        <v>93.696819067377902</v>
      </c>
      <c r="G76" s="3">
        <v>50.7</v>
      </c>
      <c r="H76" s="3">
        <v>9.1326447575999996</v>
      </c>
      <c r="I76">
        <v>369.13264475760002</v>
      </c>
      <c r="J76">
        <f t="shared" si="8"/>
        <v>358.13264475760002</v>
      </c>
      <c r="K76">
        <v>357.04336554328398</v>
      </c>
      <c r="M76">
        <f t="shared" si="9"/>
        <v>347.91072078568396</v>
      </c>
      <c r="N76">
        <f t="shared" si="10"/>
        <v>-12.089279214316036</v>
      </c>
      <c r="O76">
        <f t="shared" si="11"/>
        <v>-1.0892792143160364</v>
      </c>
    </row>
    <row r="77" spans="1:15">
      <c r="A77" t="s">
        <v>86</v>
      </c>
      <c r="B77">
        <v>858</v>
      </c>
      <c r="C77">
        <v>14</v>
      </c>
      <c r="D77">
        <v>45</v>
      </c>
      <c r="E77">
        <v>53</v>
      </c>
      <c r="F77" s="3">
        <v>93.917894426039396</v>
      </c>
      <c r="G77" s="3">
        <v>50.7</v>
      </c>
      <c r="H77" s="3">
        <v>325.6258606911</v>
      </c>
      <c r="I77">
        <v>325.6258606911</v>
      </c>
      <c r="J77">
        <f t="shared" si="8"/>
        <v>314.6258606911</v>
      </c>
      <c r="K77">
        <v>356.93604043839201</v>
      </c>
      <c r="M77">
        <f t="shared" si="9"/>
        <v>31.310179747292011</v>
      </c>
      <c r="N77">
        <f t="shared" si="10"/>
        <v>31.310179747292011</v>
      </c>
      <c r="O77">
        <f t="shared" si="11"/>
        <v>42.310179747292011</v>
      </c>
    </row>
    <row r="78" spans="1:15">
      <c r="A78" t="s">
        <v>87</v>
      </c>
      <c r="B78">
        <v>865</v>
      </c>
      <c r="C78">
        <v>14</v>
      </c>
      <c r="D78">
        <v>46</v>
      </c>
      <c r="E78">
        <v>0</v>
      </c>
      <c r="F78" s="3">
        <v>93.672306044225095</v>
      </c>
      <c r="G78" s="3">
        <v>50.5</v>
      </c>
      <c r="H78" s="3">
        <v>26.2889796495</v>
      </c>
      <c r="I78">
        <v>26.2889796495</v>
      </c>
      <c r="J78">
        <f t="shared" si="8"/>
        <v>15.2889796495</v>
      </c>
      <c r="K78">
        <v>2.3876122431980198</v>
      </c>
      <c r="M78">
        <f t="shared" si="9"/>
        <v>-23.901367406301979</v>
      </c>
      <c r="N78">
        <f t="shared" si="10"/>
        <v>-23.901367406301979</v>
      </c>
      <c r="O78">
        <f t="shared" si="11"/>
        <v>-12.901367406301979</v>
      </c>
    </row>
    <row r="79" spans="1:15">
      <c r="A79" t="s">
        <v>88</v>
      </c>
      <c r="B79">
        <v>871</v>
      </c>
      <c r="C79">
        <v>14</v>
      </c>
      <c r="D79">
        <v>46</v>
      </c>
      <c r="E79">
        <v>6</v>
      </c>
      <c r="F79" s="3">
        <v>144.816779592313</v>
      </c>
      <c r="G79" s="3">
        <v>50.6</v>
      </c>
      <c r="H79" s="3">
        <v>10.9034606069</v>
      </c>
      <c r="I79">
        <v>10.9034606069</v>
      </c>
      <c r="J79">
        <f t="shared" si="8"/>
        <v>-9.6539393100000481E-2</v>
      </c>
      <c r="K79">
        <v>29.091015074009601</v>
      </c>
      <c r="M79">
        <f t="shared" si="9"/>
        <v>18.187554467109599</v>
      </c>
      <c r="N79">
        <f t="shared" si="10"/>
        <v>18.187554467109599</v>
      </c>
      <c r="O79">
        <f t="shared" si="11"/>
        <v>29.187554467109599</v>
      </c>
    </row>
    <row r="80" spans="1:15">
      <c r="A80" t="s">
        <v>89</v>
      </c>
      <c r="B80">
        <v>877</v>
      </c>
      <c r="C80">
        <v>14</v>
      </c>
      <c r="D80">
        <v>46</v>
      </c>
      <c r="E80">
        <v>12</v>
      </c>
      <c r="F80" s="3">
        <v>188.856692658269</v>
      </c>
      <c r="G80" s="3">
        <v>50.6</v>
      </c>
      <c r="H80" s="3">
        <v>44.566605985199999</v>
      </c>
      <c r="I80">
        <v>44.566605985199999</v>
      </c>
      <c r="J80">
        <f t="shared" si="8"/>
        <v>33.566605985199999</v>
      </c>
      <c r="K80">
        <v>49.588410234664302</v>
      </c>
      <c r="M80">
        <f t="shared" si="9"/>
        <v>5.0218042494643029</v>
      </c>
      <c r="N80">
        <f t="shared" si="10"/>
        <v>5.0218042494643029</v>
      </c>
      <c r="O80">
        <f t="shared" si="11"/>
        <v>16.021804249464303</v>
      </c>
    </row>
    <row r="81" spans="1:15">
      <c r="A81" t="s">
        <v>90</v>
      </c>
      <c r="B81">
        <v>881</v>
      </c>
      <c r="C81">
        <v>14</v>
      </c>
      <c r="D81">
        <v>46</v>
      </c>
      <c r="E81">
        <v>16</v>
      </c>
      <c r="F81" s="3">
        <v>224.126267917181</v>
      </c>
      <c r="G81" s="3">
        <v>50.6</v>
      </c>
      <c r="H81" s="3">
        <v>68.926854729699997</v>
      </c>
      <c r="I81">
        <v>68.926854729699997</v>
      </c>
      <c r="J81">
        <f t="shared" si="8"/>
        <v>57.926854729699997</v>
      </c>
      <c r="K81">
        <v>62.102949569478703</v>
      </c>
      <c r="M81">
        <f t="shared" si="9"/>
        <v>-6.8239051602212939</v>
      </c>
      <c r="N81">
        <f t="shared" si="10"/>
        <v>-6.8239051602212939</v>
      </c>
      <c r="O81">
        <f t="shared" si="11"/>
        <v>4.1760948397787061</v>
      </c>
    </row>
    <row r="82" spans="1:15">
      <c r="A82" t="s">
        <v>91</v>
      </c>
      <c r="B82">
        <v>886</v>
      </c>
      <c r="C82">
        <v>14</v>
      </c>
      <c r="D82">
        <v>46</v>
      </c>
      <c r="E82">
        <v>21</v>
      </c>
      <c r="F82" s="3">
        <v>266.64290038998598</v>
      </c>
      <c r="G82" s="3">
        <v>50.7</v>
      </c>
      <c r="H82" s="3">
        <v>86.001035571100005</v>
      </c>
      <c r="I82">
        <v>86.001035571100005</v>
      </c>
      <c r="J82">
        <f t="shared" si="8"/>
        <v>75.001035571100005</v>
      </c>
      <c r="K82">
        <v>77.126587559295103</v>
      </c>
      <c r="M82">
        <f t="shared" si="9"/>
        <v>-8.8744480118049012</v>
      </c>
      <c r="N82">
        <f t="shared" si="10"/>
        <v>-8.8744480118049012</v>
      </c>
      <c r="O82">
        <f t="shared" si="11"/>
        <v>2.1255519881950988</v>
      </c>
    </row>
    <row r="83" spans="1:15">
      <c r="A83" t="s">
        <v>92</v>
      </c>
      <c r="B83">
        <v>892</v>
      </c>
      <c r="C83">
        <v>14</v>
      </c>
      <c r="D83">
        <v>46</v>
      </c>
      <c r="E83">
        <v>27</v>
      </c>
      <c r="F83" s="3">
        <v>285.90950661769301</v>
      </c>
      <c r="G83" s="3">
        <v>50.6</v>
      </c>
      <c r="H83" s="3">
        <v>134.53107476229999</v>
      </c>
      <c r="I83">
        <v>134.53107476229999</v>
      </c>
      <c r="J83">
        <f t="shared" si="8"/>
        <v>123.53107476229999</v>
      </c>
      <c r="K83">
        <v>83.419771664017802</v>
      </c>
      <c r="M83">
        <f t="shared" si="9"/>
        <v>-51.111303098282193</v>
      </c>
      <c r="N83">
        <f t="shared" si="10"/>
        <v>-51.111303098282193</v>
      </c>
      <c r="O83">
        <f t="shared" si="11"/>
        <v>-40.111303098282193</v>
      </c>
    </row>
    <row r="84" spans="1:15">
      <c r="A84" t="s">
        <v>93</v>
      </c>
      <c r="B84">
        <v>896</v>
      </c>
      <c r="C84">
        <v>14</v>
      </c>
      <c r="D84">
        <v>46</v>
      </c>
      <c r="E84">
        <v>31</v>
      </c>
      <c r="F84" s="3">
        <v>285.65082421947398</v>
      </c>
      <c r="G84" s="3">
        <v>50.6</v>
      </c>
      <c r="H84" s="3">
        <v>98.832192421000002</v>
      </c>
      <c r="I84">
        <v>98.832192421000002</v>
      </c>
      <c r="J84">
        <f t="shared" si="8"/>
        <v>87.832192421000002</v>
      </c>
      <c r="K84">
        <v>83.302475335728701</v>
      </c>
      <c r="M84">
        <f t="shared" si="9"/>
        <v>-15.529717085271301</v>
      </c>
      <c r="N84">
        <f t="shared" si="10"/>
        <v>-15.529717085271301</v>
      </c>
      <c r="O84">
        <f t="shared" si="11"/>
        <v>-4.5297170852713009</v>
      </c>
    </row>
    <row r="85" spans="1:15">
      <c r="A85" t="s">
        <v>94</v>
      </c>
      <c r="B85">
        <v>900</v>
      </c>
      <c r="C85">
        <v>14</v>
      </c>
      <c r="D85">
        <v>46</v>
      </c>
      <c r="E85">
        <v>35</v>
      </c>
      <c r="F85" s="3">
        <v>285.48280383105401</v>
      </c>
      <c r="G85" s="3">
        <v>50.7</v>
      </c>
      <c r="H85" s="3">
        <v>139.8014652729</v>
      </c>
      <c r="I85">
        <v>139.8014652729</v>
      </c>
      <c r="J85">
        <f t="shared" si="8"/>
        <v>128.8014652729</v>
      </c>
      <c r="K85">
        <v>83.309045762966306</v>
      </c>
      <c r="M85">
        <f t="shared" si="9"/>
        <v>-56.492419509933697</v>
      </c>
      <c r="N85">
        <f t="shared" si="10"/>
        <v>-56.492419509933697</v>
      </c>
      <c r="O85">
        <f t="shared" si="11"/>
        <v>-45.492419509933697</v>
      </c>
    </row>
    <row r="86" spans="1:15">
      <c r="A86" t="s">
        <v>95</v>
      </c>
      <c r="B86">
        <v>904</v>
      </c>
      <c r="C86">
        <v>14</v>
      </c>
      <c r="D86">
        <v>46</v>
      </c>
      <c r="E86">
        <v>39</v>
      </c>
      <c r="F86" s="3">
        <v>285.59002175162999</v>
      </c>
      <c r="G86" s="3">
        <v>50.7</v>
      </c>
      <c r="H86" s="3">
        <v>129.9663197994</v>
      </c>
      <c r="I86">
        <v>129.9663197994</v>
      </c>
      <c r="J86">
        <f t="shared" si="8"/>
        <v>118.9663197994</v>
      </c>
      <c r="K86">
        <v>83.315472721332299</v>
      </c>
      <c r="M86">
        <f t="shared" si="9"/>
        <v>-46.650847078067699</v>
      </c>
      <c r="N86">
        <f t="shared" si="10"/>
        <v>-46.650847078067699</v>
      </c>
      <c r="O86">
        <f t="shared" si="11"/>
        <v>-35.650847078067699</v>
      </c>
    </row>
    <row r="87" spans="1:15">
      <c r="A87" t="s">
        <v>96</v>
      </c>
      <c r="B87">
        <v>909</v>
      </c>
      <c r="C87">
        <v>14</v>
      </c>
      <c r="D87">
        <v>46</v>
      </c>
      <c r="E87">
        <v>44</v>
      </c>
      <c r="F87" s="3">
        <v>285.477441398932</v>
      </c>
      <c r="G87" s="3">
        <v>50.6</v>
      </c>
      <c r="H87" s="3">
        <v>146.4037334919</v>
      </c>
      <c r="I87">
        <v>146.4037334919</v>
      </c>
      <c r="J87">
        <f t="shared" si="8"/>
        <v>135.4037334919</v>
      </c>
      <c r="K87">
        <v>83.297123079957103</v>
      </c>
      <c r="M87">
        <f t="shared" si="9"/>
        <v>-63.106610411942896</v>
      </c>
      <c r="N87">
        <f t="shared" si="10"/>
        <v>-63.106610411942896</v>
      </c>
      <c r="O87">
        <f t="shared" si="11"/>
        <v>-52.106610411942896</v>
      </c>
    </row>
    <row r="88" spans="1:15">
      <c r="A88" t="s">
        <v>97</v>
      </c>
      <c r="B88">
        <v>913</v>
      </c>
      <c r="C88">
        <v>14</v>
      </c>
      <c r="D88">
        <v>46</v>
      </c>
      <c r="E88">
        <v>48</v>
      </c>
      <c r="F88" s="3">
        <v>285.65953799502199</v>
      </c>
      <c r="G88" s="3">
        <v>50.7</v>
      </c>
      <c r="H88" s="3">
        <v>112.9269433022</v>
      </c>
      <c r="I88">
        <v>112.9269433022</v>
      </c>
      <c r="J88">
        <f t="shared" si="8"/>
        <v>101.9269433022</v>
      </c>
      <c r="K88">
        <v>83.324512879187395</v>
      </c>
      <c r="M88">
        <f t="shared" si="9"/>
        <v>-29.602430423012606</v>
      </c>
      <c r="N88">
        <f t="shared" si="10"/>
        <v>-29.602430423012606</v>
      </c>
      <c r="O88">
        <f t="shared" si="11"/>
        <v>-18.602430423012606</v>
      </c>
    </row>
    <row r="89" spans="1:15">
      <c r="A89" t="s">
        <v>98</v>
      </c>
      <c r="B89">
        <v>917</v>
      </c>
      <c r="C89">
        <v>14</v>
      </c>
      <c r="D89">
        <v>46</v>
      </c>
      <c r="E89">
        <v>52</v>
      </c>
      <c r="F89" s="3">
        <v>285.80113226043102</v>
      </c>
      <c r="G89" s="3">
        <v>50.6</v>
      </c>
      <c r="H89" s="3">
        <v>132.94205904009999</v>
      </c>
      <c r="I89">
        <v>132.94205904009999</v>
      </c>
      <c r="J89">
        <f t="shared" si="8"/>
        <v>121.94205904009999</v>
      </c>
      <c r="K89">
        <v>83.339147943093195</v>
      </c>
      <c r="M89">
        <f t="shared" si="9"/>
        <v>-49.602911097006796</v>
      </c>
      <c r="N89">
        <f t="shared" si="10"/>
        <v>-49.602911097006796</v>
      </c>
      <c r="O89">
        <f t="shared" si="11"/>
        <v>-38.602911097006796</v>
      </c>
    </row>
    <row r="90" spans="1:15">
      <c r="A90" t="s">
        <v>99</v>
      </c>
      <c r="B90">
        <v>921</v>
      </c>
      <c r="C90">
        <v>14</v>
      </c>
      <c r="D90">
        <v>46</v>
      </c>
      <c r="E90">
        <v>56</v>
      </c>
      <c r="F90" s="3">
        <v>286.17828581109899</v>
      </c>
      <c r="G90" s="3">
        <v>50.7</v>
      </c>
      <c r="H90" s="3">
        <v>133.1021547318</v>
      </c>
      <c r="I90">
        <v>133.1021547318</v>
      </c>
      <c r="J90">
        <f t="shared" si="8"/>
        <v>122.1021547318</v>
      </c>
      <c r="K90">
        <v>83.375335962246794</v>
      </c>
      <c r="M90">
        <f t="shared" si="9"/>
        <v>-49.726818769553205</v>
      </c>
      <c r="N90">
        <f t="shared" si="10"/>
        <v>-49.726818769553205</v>
      </c>
      <c r="O90">
        <f t="shared" si="11"/>
        <v>-38.726818769553205</v>
      </c>
    </row>
    <row r="91" spans="1:15">
      <c r="A91" t="s">
        <v>100</v>
      </c>
      <c r="B91">
        <v>925</v>
      </c>
      <c r="C91">
        <v>14</v>
      </c>
      <c r="D91">
        <v>47</v>
      </c>
      <c r="E91">
        <v>0</v>
      </c>
      <c r="F91" s="3">
        <v>286.26506851630597</v>
      </c>
      <c r="G91" s="3">
        <v>50.6</v>
      </c>
      <c r="H91" s="3">
        <v>117.4046230316</v>
      </c>
      <c r="I91">
        <v>117.4046230316</v>
      </c>
      <c r="J91">
        <f t="shared" si="8"/>
        <v>106.4046230316</v>
      </c>
      <c r="K91">
        <v>83.387792168072906</v>
      </c>
      <c r="M91">
        <f t="shared" si="9"/>
        <v>-34.01683086352709</v>
      </c>
      <c r="N91">
        <f t="shared" si="10"/>
        <v>-34.01683086352709</v>
      </c>
      <c r="O91">
        <f t="shared" si="11"/>
        <v>-23.01683086352709</v>
      </c>
    </row>
    <row r="92" spans="1:15">
      <c r="A92" t="s">
        <v>101</v>
      </c>
      <c r="B92">
        <v>929</v>
      </c>
      <c r="C92">
        <v>14</v>
      </c>
      <c r="D92">
        <v>47</v>
      </c>
      <c r="E92">
        <v>4</v>
      </c>
      <c r="F92" s="3">
        <v>286.43652097691</v>
      </c>
      <c r="G92" s="3">
        <v>50.6</v>
      </c>
      <c r="H92" s="3">
        <v>116.08279824260001</v>
      </c>
      <c r="I92">
        <v>116.08279824260001</v>
      </c>
      <c r="J92">
        <f t="shared" si="8"/>
        <v>105.08279824260001</v>
      </c>
      <c r="K92">
        <v>83.326825839551105</v>
      </c>
      <c r="M92">
        <f t="shared" si="9"/>
        <v>-32.755972403048901</v>
      </c>
      <c r="N92">
        <f t="shared" si="10"/>
        <v>-32.755972403048901</v>
      </c>
      <c r="O92">
        <f t="shared" si="11"/>
        <v>-21.755972403048901</v>
      </c>
    </row>
    <row r="93" spans="1:15">
      <c r="A93" t="s">
        <v>102</v>
      </c>
      <c r="B93">
        <v>934</v>
      </c>
      <c r="C93">
        <v>14</v>
      </c>
      <c r="D93">
        <v>47</v>
      </c>
      <c r="E93">
        <v>9</v>
      </c>
      <c r="F93" s="3">
        <v>286.03752169119701</v>
      </c>
      <c r="G93" s="3">
        <v>50.7</v>
      </c>
      <c r="H93" s="3">
        <v>111.2343192101</v>
      </c>
      <c r="I93">
        <v>111.2343192101</v>
      </c>
      <c r="J93">
        <f t="shared" si="8"/>
        <v>100.2343192101</v>
      </c>
      <c r="K93">
        <v>83.289230520116902</v>
      </c>
      <c r="M93">
        <f t="shared" si="9"/>
        <v>-27.945088689983095</v>
      </c>
      <c r="N93">
        <f t="shared" si="10"/>
        <v>-27.945088689983095</v>
      </c>
      <c r="O93">
        <f t="shared" si="11"/>
        <v>-16.945088689983095</v>
      </c>
    </row>
    <row r="94" spans="1:15">
      <c r="A94" t="s">
        <v>103</v>
      </c>
      <c r="B94">
        <v>938</v>
      </c>
      <c r="C94">
        <v>14</v>
      </c>
      <c r="D94">
        <v>47</v>
      </c>
      <c r="E94">
        <v>13</v>
      </c>
      <c r="F94" s="3">
        <v>285.55595579031598</v>
      </c>
      <c r="G94" s="3">
        <v>50.7</v>
      </c>
      <c r="H94" s="3">
        <v>115.89765071870001</v>
      </c>
      <c r="I94">
        <v>115.89765071870001</v>
      </c>
      <c r="J94">
        <f t="shared" si="8"/>
        <v>104.89765071870001</v>
      </c>
      <c r="K94">
        <v>83.283228616627099</v>
      </c>
      <c r="M94">
        <f t="shared" si="9"/>
        <v>-32.614422102072908</v>
      </c>
      <c r="N94">
        <f t="shared" si="10"/>
        <v>-32.614422102072908</v>
      </c>
      <c r="O94">
        <f t="shared" si="11"/>
        <v>-21.614422102072908</v>
      </c>
    </row>
    <row r="95" spans="1:15">
      <c r="A95" t="s">
        <v>104</v>
      </c>
      <c r="B95">
        <v>942</v>
      </c>
      <c r="C95">
        <v>14</v>
      </c>
      <c r="D95">
        <v>47</v>
      </c>
      <c r="E95">
        <v>17</v>
      </c>
      <c r="F95" s="3">
        <v>284.82604368932198</v>
      </c>
      <c r="G95" s="3">
        <v>50.6</v>
      </c>
      <c r="H95" s="3">
        <v>120.3543770313</v>
      </c>
      <c r="I95">
        <v>120.3543770313</v>
      </c>
      <c r="J95">
        <f t="shared" si="8"/>
        <v>109.3543770313</v>
      </c>
      <c r="K95">
        <v>83.357663134265096</v>
      </c>
      <c r="M95">
        <f t="shared" si="9"/>
        <v>-36.996713897034908</v>
      </c>
      <c r="N95">
        <f t="shared" si="10"/>
        <v>-36.996713897034908</v>
      </c>
      <c r="O95">
        <f t="shared" si="11"/>
        <v>-25.996713897034908</v>
      </c>
    </row>
    <row r="96" spans="1:15">
      <c r="A96" t="s">
        <v>105</v>
      </c>
      <c r="B96">
        <v>947</v>
      </c>
      <c r="C96">
        <v>14</v>
      </c>
      <c r="D96">
        <v>47</v>
      </c>
      <c r="E96">
        <v>22</v>
      </c>
      <c r="F96" s="3">
        <v>285.41924295054997</v>
      </c>
      <c r="G96" s="3">
        <v>50.7</v>
      </c>
      <c r="H96" s="3">
        <v>112.1406805515</v>
      </c>
      <c r="I96">
        <v>112.1406805515</v>
      </c>
      <c r="J96">
        <f t="shared" si="8"/>
        <v>101.1406805515</v>
      </c>
      <c r="K96">
        <v>83.306254187762406</v>
      </c>
      <c r="M96">
        <f t="shared" si="9"/>
        <v>-28.834426363737592</v>
      </c>
      <c r="N96">
        <f t="shared" si="10"/>
        <v>-28.834426363737592</v>
      </c>
      <c r="O96">
        <f t="shared" si="11"/>
        <v>-17.834426363737592</v>
      </c>
    </row>
    <row r="97" spans="1:15">
      <c r="A97" t="s">
        <v>106</v>
      </c>
      <c r="B97">
        <v>952</v>
      </c>
      <c r="C97">
        <v>14</v>
      </c>
      <c r="D97">
        <v>47</v>
      </c>
      <c r="E97">
        <v>27</v>
      </c>
      <c r="F97" s="3">
        <v>285.86757149414302</v>
      </c>
      <c r="G97" s="3">
        <v>50.7</v>
      </c>
      <c r="H97" s="3">
        <v>108.0325233936</v>
      </c>
      <c r="I97">
        <v>108.0325233936</v>
      </c>
      <c r="J97">
        <f t="shared" si="8"/>
        <v>97.032523393600002</v>
      </c>
      <c r="K97">
        <v>83.230293005754604</v>
      </c>
      <c r="M97">
        <f t="shared" si="9"/>
        <v>-24.802230387845398</v>
      </c>
      <c r="N97">
        <f t="shared" si="10"/>
        <v>-24.802230387845398</v>
      </c>
      <c r="O97">
        <f t="shared" si="11"/>
        <v>-13.802230387845398</v>
      </c>
    </row>
    <row r="98" spans="1:15">
      <c r="A98" t="s">
        <v>107</v>
      </c>
      <c r="B98">
        <v>956</v>
      </c>
      <c r="C98">
        <v>14</v>
      </c>
      <c r="D98">
        <v>47</v>
      </c>
      <c r="E98">
        <v>31</v>
      </c>
      <c r="F98" s="3">
        <v>285.67442728891098</v>
      </c>
      <c r="G98" s="3">
        <v>50.8</v>
      </c>
      <c r="H98" s="3">
        <v>114.7264802456</v>
      </c>
      <c r="I98">
        <v>114.7264802456</v>
      </c>
      <c r="J98">
        <f t="shared" ref="J98:J108" si="12">I98-11</f>
        <v>103.7264802456</v>
      </c>
      <c r="K98">
        <v>83.224436612447505</v>
      </c>
      <c r="M98">
        <f t="shared" ref="M98:M108" si="13">(K98-H98)</f>
        <v>-31.502043633152496</v>
      </c>
      <c r="N98">
        <f t="shared" ref="N98:N108" si="14">K98-I98</f>
        <v>-31.502043633152496</v>
      </c>
      <c r="O98">
        <f t="shared" ref="O98:O108" si="15">K98-J98</f>
        <v>-20.502043633152496</v>
      </c>
    </row>
    <row r="99" spans="1:15">
      <c r="A99" t="s">
        <v>108</v>
      </c>
      <c r="B99">
        <v>961</v>
      </c>
      <c r="C99">
        <v>14</v>
      </c>
      <c r="D99">
        <v>47</v>
      </c>
      <c r="E99">
        <v>36</v>
      </c>
      <c r="F99" s="3">
        <v>285.58473460391298</v>
      </c>
      <c r="G99" s="3">
        <v>50.8</v>
      </c>
      <c r="H99" s="3">
        <v>144.18328285219999</v>
      </c>
      <c r="I99">
        <v>144.18328285219999</v>
      </c>
      <c r="J99">
        <f t="shared" si="12"/>
        <v>133.18328285219999</v>
      </c>
      <c r="K99">
        <v>83.239790589260593</v>
      </c>
      <c r="M99">
        <f t="shared" si="13"/>
        <v>-60.943492262939401</v>
      </c>
      <c r="N99">
        <f t="shared" si="14"/>
        <v>-60.943492262939401</v>
      </c>
      <c r="O99">
        <f t="shared" si="15"/>
        <v>-49.943492262939401</v>
      </c>
    </row>
    <row r="100" spans="1:15">
      <c r="A100" t="s">
        <v>109</v>
      </c>
      <c r="B100">
        <v>965</v>
      </c>
      <c r="C100">
        <v>14</v>
      </c>
      <c r="D100">
        <v>47</v>
      </c>
      <c r="E100">
        <v>40</v>
      </c>
      <c r="F100" s="3">
        <v>285.57695611850397</v>
      </c>
      <c r="G100" s="3">
        <v>50.7</v>
      </c>
      <c r="H100" s="3">
        <v>101.0237717628</v>
      </c>
      <c r="I100">
        <v>101.0237717628</v>
      </c>
      <c r="J100">
        <f t="shared" si="12"/>
        <v>90.023771762799996</v>
      </c>
      <c r="K100">
        <v>83.335263164615398</v>
      </c>
      <c r="M100">
        <f t="shared" si="13"/>
        <v>-17.688508598184598</v>
      </c>
      <c r="N100">
        <f t="shared" si="14"/>
        <v>-17.688508598184598</v>
      </c>
      <c r="O100">
        <f t="shared" si="15"/>
        <v>-6.6885085981845975</v>
      </c>
    </row>
    <row r="101" spans="1:15">
      <c r="A101" t="s">
        <v>110</v>
      </c>
      <c r="B101">
        <v>969</v>
      </c>
      <c r="C101">
        <v>14</v>
      </c>
      <c r="D101">
        <v>47</v>
      </c>
      <c r="E101">
        <v>44</v>
      </c>
      <c r="F101" s="3">
        <v>284.95529247869302</v>
      </c>
      <c r="G101" s="3">
        <v>50.6</v>
      </c>
      <c r="H101" s="3">
        <v>103.5359287262</v>
      </c>
      <c r="I101">
        <v>103.5359287262</v>
      </c>
      <c r="J101">
        <f t="shared" si="12"/>
        <v>92.535928726199998</v>
      </c>
      <c r="K101">
        <v>83.300241461431199</v>
      </c>
      <c r="M101">
        <f t="shared" si="13"/>
        <v>-20.235687264768799</v>
      </c>
      <c r="N101">
        <f t="shared" si="14"/>
        <v>-20.235687264768799</v>
      </c>
      <c r="O101">
        <f t="shared" si="15"/>
        <v>-9.2356872647687993</v>
      </c>
    </row>
    <row r="102" spans="1:15">
      <c r="A102" t="s">
        <v>111</v>
      </c>
      <c r="B102">
        <v>974</v>
      </c>
      <c r="C102">
        <v>14</v>
      </c>
      <c r="D102">
        <v>47</v>
      </c>
      <c r="E102">
        <v>49</v>
      </c>
      <c r="F102" s="3">
        <v>292.70193828781402</v>
      </c>
      <c r="G102" s="3">
        <v>50.6</v>
      </c>
      <c r="H102" s="3">
        <v>140.01162171359999</v>
      </c>
      <c r="I102">
        <v>140.01162171359999</v>
      </c>
      <c r="J102">
        <f t="shared" si="12"/>
        <v>129.01162171359999</v>
      </c>
      <c r="K102">
        <v>83.293159627047302</v>
      </c>
      <c r="M102">
        <f t="shared" si="13"/>
        <v>-56.718462086552691</v>
      </c>
      <c r="N102">
        <f t="shared" si="14"/>
        <v>-56.718462086552691</v>
      </c>
      <c r="O102">
        <f t="shared" si="15"/>
        <v>-45.718462086552691</v>
      </c>
    </row>
    <row r="103" spans="1:15">
      <c r="A103" t="s">
        <v>112</v>
      </c>
      <c r="B103">
        <v>979</v>
      </c>
      <c r="C103">
        <v>14</v>
      </c>
      <c r="D103">
        <v>47</v>
      </c>
      <c r="E103">
        <v>54</v>
      </c>
      <c r="F103" s="3">
        <v>382.97604444861298</v>
      </c>
      <c r="G103" s="3">
        <v>50.8</v>
      </c>
      <c r="H103" s="3">
        <v>63.197302222300003</v>
      </c>
      <c r="I103">
        <v>63.197302222300003</v>
      </c>
      <c r="J103">
        <f t="shared" si="12"/>
        <v>52.197302222300003</v>
      </c>
      <c r="K103">
        <v>83.660885080659796</v>
      </c>
      <c r="M103">
        <f t="shared" si="13"/>
        <v>20.463582858359793</v>
      </c>
      <c r="N103">
        <f t="shared" si="14"/>
        <v>20.463582858359793</v>
      </c>
      <c r="O103">
        <f t="shared" si="15"/>
        <v>31.463582858359793</v>
      </c>
    </row>
    <row r="104" spans="1:15">
      <c r="A104" t="s">
        <v>113</v>
      </c>
      <c r="B104">
        <v>984</v>
      </c>
      <c r="C104">
        <v>14</v>
      </c>
      <c r="D104">
        <v>47</v>
      </c>
      <c r="E104">
        <v>59</v>
      </c>
      <c r="F104" s="3">
        <v>489.81814641078699</v>
      </c>
      <c r="G104" s="3">
        <v>50.7</v>
      </c>
      <c r="H104" s="3">
        <v>141.39509439470001</v>
      </c>
      <c r="I104">
        <v>141.39509439470001</v>
      </c>
      <c r="J104">
        <f t="shared" si="12"/>
        <v>130.39509439470001</v>
      </c>
      <c r="K104">
        <v>84.228981521408997</v>
      </c>
      <c r="M104">
        <f t="shared" si="13"/>
        <v>-57.166112873291013</v>
      </c>
      <c r="N104">
        <f t="shared" si="14"/>
        <v>-57.166112873291013</v>
      </c>
      <c r="O104">
        <f t="shared" si="15"/>
        <v>-46.166112873291013</v>
      </c>
    </row>
    <row r="105" spans="1:15">
      <c r="A105" t="s">
        <v>114</v>
      </c>
      <c r="B105">
        <v>990</v>
      </c>
      <c r="C105">
        <v>14</v>
      </c>
      <c r="D105">
        <v>48</v>
      </c>
      <c r="E105">
        <v>5</v>
      </c>
      <c r="F105" s="3">
        <v>597.13592091391297</v>
      </c>
      <c r="G105" s="3">
        <v>50.8</v>
      </c>
      <c r="H105" s="3">
        <v>65.317288041099999</v>
      </c>
      <c r="I105">
        <v>65.317288041099999</v>
      </c>
      <c r="J105">
        <f t="shared" si="12"/>
        <v>54.317288041099999</v>
      </c>
      <c r="K105">
        <v>84.245906628445795</v>
      </c>
      <c r="M105">
        <f t="shared" si="13"/>
        <v>18.928618587345795</v>
      </c>
      <c r="N105">
        <f t="shared" si="14"/>
        <v>18.928618587345795</v>
      </c>
      <c r="O105">
        <f t="shared" si="15"/>
        <v>29.928618587345795</v>
      </c>
    </row>
    <row r="106" spans="1:15">
      <c r="A106" t="s">
        <v>115</v>
      </c>
      <c r="B106">
        <v>998</v>
      </c>
      <c r="C106">
        <v>14</v>
      </c>
      <c r="D106">
        <v>48</v>
      </c>
      <c r="E106">
        <v>13</v>
      </c>
      <c r="F106" s="3">
        <v>779.295851216335</v>
      </c>
      <c r="G106" s="3">
        <v>50.8</v>
      </c>
      <c r="H106" s="3">
        <v>133.00589561460001</v>
      </c>
      <c r="I106">
        <v>133.00589561460001</v>
      </c>
      <c r="J106">
        <f t="shared" si="12"/>
        <v>122.00589561460001</v>
      </c>
      <c r="K106">
        <v>84.065789898888397</v>
      </c>
      <c r="M106">
        <f t="shared" si="13"/>
        <v>-48.94010571571161</v>
      </c>
      <c r="N106">
        <f t="shared" si="14"/>
        <v>-48.94010571571161</v>
      </c>
      <c r="O106">
        <f t="shared" si="15"/>
        <v>-37.94010571571161</v>
      </c>
    </row>
    <row r="107" spans="1:15">
      <c r="A107" t="s">
        <v>116</v>
      </c>
      <c r="B107">
        <v>1006</v>
      </c>
      <c r="C107">
        <v>14</v>
      </c>
      <c r="D107">
        <v>48</v>
      </c>
      <c r="E107">
        <v>21</v>
      </c>
      <c r="F107" s="3">
        <v>963.82705540170605</v>
      </c>
      <c r="G107" s="3">
        <v>50.7</v>
      </c>
      <c r="H107" s="3">
        <v>130.66770672800001</v>
      </c>
      <c r="I107">
        <v>130.66770672800001</v>
      </c>
      <c r="J107">
        <f t="shared" si="12"/>
        <v>119.66770672800001</v>
      </c>
      <c r="K107">
        <v>84.067456034095599</v>
      </c>
      <c r="M107">
        <f t="shared" si="13"/>
        <v>-46.600250693904414</v>
      </c>
      <c r="N107">
        <f t="shared" si="14"/>
        <v>-46.600250693904414</v>
      </c>
      <c r="O107">
        <f t="shared" si="15"/>
        <v>-35.600250693904414</v>
      </c>
    </row>
    <row r="108" spans="1:15">
      <c r="A108" t="s">
        <v>117</v>
      </c>
      <c r="B108">
        <v>1013</v>
      </c>
      <c r="C108">
        <v>14</v>
      </c>
      <c r="D108">
        <v>48</v>
      </c>
      <c r="E108">
        <v>28</v>
      </c>
      <c r="F108" s="3">
        <v>1126.29895521392</v>
      </c>
      <c r="G108" s="3">
        <v>50.7</v>
      </c>
      <c r="H108" s="3">
        <v>147.1242284775</v>
      </c>
      <c r="I108">
        <v>147.1242284775</v>
      </c>
      <c r="J108">
        <f t="shared" si="12"/>
        <v>136.1242284775</v>
      </c>
      <c r="K108">
        <v>84.071425874422701</v>
      </c>
      <c r="M108">
        <f t="shared" si="13"/>
        <v>-63.052802603077296</v>
      </c>
      <c r="N108">
        <f t="shared" si="14"/>
        <v>-63.052802603077296</v>
      </c>
      <c r="O108">
        <f t="shared" si="15"/>
        <v>-52.052802603077296</v>
      </c>
    </row>
    <row r="113" spans="14:14" ht="15">
      <c r="N113" s="1" t="s">
        <v>118</v>
      </c>
    </row>
    <row r="129" spans="1:12" ht="15">
      <c r="L129" s="1" t="s">
        <v>119</v>
      </c>
    </row>
    <row r="130" spans="1:12">
      <c r="L130" s="2">
        <f>AVERAGE(O40:O83)</f>
        <v>-6.897266818583959</v>
      </c>
    </row>
    <row r="131" spans="1:12" ht="15">
      <c r="E131" s="1" t="s">
        <v>120</v>
      </c>
      <c r="I131" s="1" t="s">
        <v>121</v>
      </c>
      <c r="L131" s="2">
        <f>_xlfn.STDEV.S(O40:O83)</f>
        <v>20.722909262550889</v>
      </c>
    </row>
    <row r="132" spans="1:12" ht="15">
      <c r="A132" s="1" t="s">
        <v>122</v>
      </c>
      <c r="E132" s="2">
        <f>AVERAGE(N2:N108)</f>
        <v>-17.022348725886999</v>
      </c>
      <c r="I132" s="2">
        <f>AVERAGE(O2:O108)</f>
        <v>-6.0223487258870012</v>
      </c>
    </row>
    <row r="133" spans="1:12">
      <c r="A133" s="2">
        <f>AVERAGE(M2:M108)</f>
        <v>40.173912956355956</v>
      </c>
      <c r="E133" s="2">
        <f>_xlfn.STDEV.S(N2:N108)</f>
        <v>30.593512534773197</v>
      </c>
      <c r="I133" s="2">
        <f>_xlfn.STDEV.S(O2:O108)</f>
        <v>30.593512534773197</v>
      </c>
    </row>
    <row r="134" spans="1:12">
      <c r="A134" s="2">
        <f>_xlfn.STDEV.S(M2:M108)</f>
        <v>129.00892562047633</v>
      </c>
    </row>
    <row r="157" spans="5:9" ht="15">
      <c r="E157" s="1" t="s">
        <v>123</v>
      </c>
      <c r="I157" s="1" t="s">
        <v>124</v>
      </c>
    </row>
    <row r="158" spans="5:9">
      <c r="E158" s="2">
        <f>AVERAGE(O58:O73)</f>
        <v>-2.6299218819354984</v>
      </c>
      <c r="I158" s="2">
        <f>AVERAGE(N58:N73)</f>
        <v>-13.629921881935498</v>
      </c>
    </row>
    <row r="159" spans="5:9">
      <c r="E159" s="2">
        <f>_xlfn.STDEV.S(O58:O73)</f>
        <v>7.6312135562575945</v>
      </c>
      <c r="I159" s="2">
        <f>_xlfn.STDEV.S(N58:N73)</f>
        <v>7.6312135562575918</v>
      </c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Compared_Angles_Mav_2018-02-21_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Marceluss</dc:creator>
  <cp:lastModifiedBy>Marceluss</cp:lastModifiedBy>
  <cp:revision>3</cp:revision>
  <dcterms:created xsi:type="dcterms:W3CDTF">2018-09-18T14:50:36Z</dcterms:created>
  <dcterms:modified xsi:type="dcterms:W3CDTF">2018-09-21T21:48:58Z</dcterms:modified>
</cp:coreProperties>
</file>