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deleon/Desktop/"/>
    </mc:Choice>
  </mc:AlternateContent>
  <xr:revisionPtr revIDLastSave="0" documentId="13_ncr:1_{56CDAC88-72CB-A14B-B54F-266189F65698}" xr6:coauthVersionLast="47" xr6:coauthVersionMax="47" xr10:uidLastSave="{00000000-0000-0000-0000-000000000000}"/>
  <bookViews>
    <workbookView xWindow="21100" yWindow="0" windowWidth="30100" windowHeight="28800" activeTab="1" xr2:uid="{40E9C0F4-3361-EA41-A962-42B7BE86781F}"/>
  </bookViews>
  <sheets>
    <sheet name="EJ1" sheetId="1" r:id="rId1"/>
    <sheet name="EJ2" sheetId="4" r:id="rId2"/>
  </sheets>
  <definedNames>
    <definedName name="RegresionLogistica__ds1" localSheetId="1">'EJ2'!$A$1:$C$11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9" i="4" l="1"/>
  <c r="K159" i="4" s="1"/>
  <c r="F160" i="4" s="1"/>
  <c r="J144" i="4"/>
  <c r="K144" i="4" s="1"/>
  <c r="D145" i="4" s="1"/>
  <c r="J129" i="4"/>
  <c r="K129" i="4" s="1"/>
  <c r="F130" i="4" s="1"/>
  <c r="J114" i="4"/>
  <c r="K114" i="4" s="1"/>
  <c r="E115" i="4" s="1"/>
  <c r="J99" i="4"/>
  <c r="K99" i="4" s="1"/>
  <c r="F100" i="4" s="1"/>
  <c r="J84" i="4"/>
  <c r="K84" i="4" s="1"/>
  <c r="F85" i="4" s="1"/>
  <c r="M27" i="4"/>
  <c r="M28" i="4"/>
  <c r="M29" i="4"/>
  <c r="M30" i="4"/>
  <c r="M31" i="4"/>
  <c r="M32" i="4"/>
  <c r="M33" i="4"/>
  <c r="M34" i="4"/>
  <c r="M35" i="4"/>
  <c r="M36" i="4"/>
  <c r="N5" i="4"/>
  <c r="O5" i="4"/>
  <c r="J69" i="4"/>
  <c r="K69" i="4" s="1"/>
  <c r="D70" i="4" s="1"/>
  <c r="P37" i="4"/>
  <c r="P50" i="4"/>
  <c r="O50" i="4"/>
  <c r="N3" i="4" s="1"/>
  <c r="O4" i="4"/>
  <c r="N4" i="4"/>
  <c r="P64" i="4"/>
  <c r="O64" i="4"/>
  <c r="O3" i="4"/>
  <c r="J54" i="4"/>
  <c r="K54" i="4" s="1"/>
  <c r="O2" i="4"/>
  <c r="N50" i="4"/>
  <c r="N41" i="4"/>
  <c r="N42" i="4"/>
  <c r="N43" i="4"/>
  <c r="N44" i="4"/>
  <c r="N45" i="4"/>
  <c r="N46" i="4"/>
  <c r="N47" i="4"/>
  <c r="N48" i="4"/>
  <c r="N49" i="4"/>
  <c r="N40" i="4"/>
  <c r="N37" i="4"/>
  <c r="N29" i="4"/>
  <c r="N30" i="4"/>
  <c r="N31" i="4"/>
  <c r="N32" i="4"/>
  <c r="N33" i="4"/>
  <c r="N34" i="4"/>
  <c r="N35" i="4"/>
  <c r="N36" i="4"/>
  <c r="N28" i="4"/>
  <c r="N27" i="4"/>
  <c r="M50" i="4"/>
  <c r="M41" i="4"/>
  <c r="M42" i="4"/>
  <c r="M43" i="4"/>
  <c r="M44" i="4"/>
  <c r="M45" i="4"/>
  <c r="M46" i="4"/>
  <c r="M47" i="4"/>
  <c r="M48" i="4"/>
  <c r="M49" i="4"/>
  <c r="M40" i="4"/>
  <c r="L41" i="4"/>
  <c r="L42" i="4"/>
  <c r="L43" i="4"/>
  <c r="L44" i="4"/>
  <c r="L45" i="4"/>
  <c r="L46" i="4"/>
  <c r="L47" i="4"/>
  <c r="L48" i="4"/>
  <c r="L49" i="4"/>
  <c r="L40" i="4"/>
  <c r="L28" i="4"/>
  <c r="L29" i="4"/>
  <c r="L30" i="4"/>
  <c r="L31" i="4"/>
  <c r="L32" i="4"/>
  <c r="L33" i="4"/>
  <c r="L34" i="4"/>
  <c r="L35" i="4"/>
  <c r="L36" i="4"/>
  <c r="L27" i="4"/>
  <c r="L159" i="4" l="1"/>
  <c r="D160" i="4"/>
  <c r="E160" i="4"/>
  <c r="L144" i="4"/>
  <c r="E145" i="4"/>
  <c r="F145" i="4"/>
  <c r="D130" i="4"/>
  <c r="E130" i="4"/>
  <c r="L129" i="4"/>
  <c r="D115" i="4"/>
  <c r="F115" i="4"/>
  <c r="L114" i="4"/>
  <c r="D100" i="4"/>
  <c r="L99" i="4"/>
  <c r="E100" i="4"/>
  <c r="L84" i="4"/>
  <c r="D85" i="4"/>
  <c r="E85" i="4"/>
  <c r="M37" i="4"/>
  <c r="N2" i="4" s="1"/>
  <c r="L69" i="4"/>
  <c r="E70" i="4"/>
  <c r="F70" i="4"/>
  <c r="E55" i="4"/>
  <c r="L54" i="4"/>
  <c r="D55" i="4"/>
  <c r="F55" i="4"/>
  <c r="J160" i="4" l="1"/>
  <c r="K160" i="4" s="1"/>
  <c r="D161" i="4" s="1"/>
  <c r="N159" i="4"/>
  <c r="M159" i="4"/>
  <c r="N144" i="4"/>
  <c r="M144" i="4"/>
  <c r="J145" i="4"/>
  <c r="K145" i="4" s="1"/>
  <c r="N129" i="4"/>
  <c r="M129" i="4"/>
  <c r="J130" i="4"/>
  <c r="K130" i="4" s="1"/>
  <c r="D131" i="4" s="1"/>
  <c r="N114" i="4"/>
  <c r="M114" i="4"/>
  <c r="J115" i="4"/>
  <c r="K115" i="4" s="1"/>
  <c r="D116" i="4" s="1"/>
  <c r="J100" i="4"/>
  <c r="K100" i="4" s="1"/>
  <c r="M99" i="4"/>
  <c r="N99" i="4"/>
  <c r="J85" i="4"/>
  <c r="K85" i="4" s="1"/>
  <c r="N84" i="4"/>
  <c r="M84" i="4"/>
  <c r="O37" i="4"/>
  <c r="M69" i="4"/>
  <c r="N69" i="4"/>
  <c r="J70" i="4"/>
  <c r="K70" i="4" s="1"/>
  <c r="J55" i="4"/>
  <c r="K55" i="4" s="1"/>
  <c r="L55" i="4" s="1"/>
  <c r="N54" i="4"/>
  <c r="M54" i="4"/>
  <c r="L160" i="4" l="1"/>
  <c r="F161" i="4"/>
  <c r="E161" i="4"/>
  <c r="L145" i="4"/>
  <c r="D146" i="4"/>
  <c r="F146" i="4"/>
  <c r="E146" i="4"/>
  <c r="L130" i="4"/>
  <c r="F131" i="4"/>
  <c r="E131" i="4"/>
  <c r="L115" i="4"/>
  <c r="E116" i="4"/>
  <c r="F116" i="4"/>
  <c r="L100" i="4"/>
  <c r="F101" i="4"/>
  <c r="D101" i="4"/>
  <c r="E101" i="4"/>
  <c r="L85" i="4"/>
  <c r="F86" i="4"/>
  <c r="D86" i="4"/>
  <c r="E86" i="4"/>
  <c r="L70" i="4"/>
  <c r="D71" i="4"/>
  <c r="F71" i="4"/>
  <c r="E71" i="4"/>
  <c r="E56" i="4"/>
  <c r="F56" i="4"/>
  <c r="N55" i="4"/>
  <c r="M55" i="4"/>
  <c r="D56" i="4"/>
  <c r="N160" i="4" l="1"/>
  <c r="M160" i="4"/>
  <c r="J161" i="4"/>
  <c r="K161" i="4" s="1"/>
  <c r="J146" i="4"/>
  <c r="K146" i="4" s="1"/>
  <c r="L146" i="4" s="1"/>
  <c r="N145" i="4"/>
  <c r="M145" i="4"/>
  <c r="N130" i="4"/>
  <c r="M130" i="4"/>
  <c r="J131" i="4"/>
  <c r="K131" i="4" s="1"/>
  <c r="M115" i="4"/>
  <c r="N115" i="4"/>
  <c r="J116" i="4"/>
  <c r="K116" i="4" s="1"/>
  <c r="F117" i="4" s="1"/>
  <c r="J101" i="4"/>
  <c r="K101" i="4" s="1"/>
  <c r="L101" i="4" s="1"/>
  <c r="N100" i="4"/>
  <c r="M100" i="4"/>
  <c r="J86" i="4"/>
  <c r="K86" i="4" s="1"/>
  <c r="L86" i="4" s="1"/>
  <c r="M85" i="4"/>
  <c r="N85" i="4"/>
  <c r="J71" i="4"/>
  <c r="K71" i="4" s="1"/>
  <c r="L71" i="4" s="1"/>
  <c r="N70" i="4"/>
  <c r="M70" i="4"/>
  <c r="J56" i="4"/>
  <c r="K56" i="4" s="1"/>
  <c r="D57" i="4" s="1"/>
  <c r="L161" i="4" l="1"/>
  <c r="D162" i="4"/>
  <c r="F162" i="4"/>
  <c r="E162" i="4"/>
  <c r="D147" i="4"/>
  <c r="N146" i="4"/>
  <c r="M146" i="4"/>
  <c r="F147" i="4"/>
  <c r="E147" i="4"/>
  <c r="L131" i="4"/>
  <c r="D132" i="4"/>
  <c r="E132" i="4"/>
  <c r="F132" i="4"/>
  <c r="L116" i="4"/>
  <c r="D117" i="4"/>
  <c r="E117" i="4"/>
  <c r="F102" i="4"/>
  <c r="D102" i="4"/>
  <c r="N101" i="4"/>
  <c r="M101" i="4"/>
  <c r="E102" i="4"/>
  <c r="D87" i="4"/>
  <c r="E87" i="4"/>
  <c r="N86" i="4"/>
  <c r="M86" i="4"/>
  <c r="F87" i="4"/>
  <c r="E72" i="4"/>
  <c r="D72" i="4"/>
  <c r="F72" i="4"/>
  <c r="N71" i="4"/>
  <c r="M71" i="4"/>
  <c r="L56" i="4"/>
  <c r="E57" i="4"/>
  <c r="F57" i="4"/>
  <c r="M161" i="4" l="1"/>
  <c r="N161" i="4"/>
  <c r="J162" i="4"/>
  <c r="K162" i="4" s="1"/>
  <c r="L162" i="4" s="1"/>
  <c r="J147" i="4"/>
  <c r="K147" i="4" s="1"/>
  <c r="L147" i="4" s="1"/>
  <c r="J132" i="4"/>
  <c r="K132" i="4" s="1"/>
  <c r="L132" i="4" s="1"/>
  <c r="N131" i="4"/>
  <c r="M131" i="4"/>
  <c r="J117" i="4"/>
  <c r="K117" i="4" s="1"/>
  <c r="N116" i="4"/>
  <c r="M116" i="4"/>
  <c r="J102" i="4"/>
  <c r="K102" i="4" s="1"/>
  <c r="D103" i="4" s="1"/>
  <c r="J87" i="4"/>
  <c r="K87" i="4" s="1"/>
  <c r="L87" i="4" s="1"/>
  <c r="J72" i="4"/>
  <c r="K72" i="4" s="1"/>
  <c r="L72" i="4" s="1"/>
  <c r="E73" i="4"/>
  <c r="N56" i="4"/>
  <c r="M56" i="4"/>
  <c r="J57" i="4"/>
  <c r="K57" i="4" s="1"/>
  <c r="D163" i="4" l="1"/>
  <c r="E163" i="4"/>
  <c r="M162" i="4"/>
  <c r="N162" i="4"/>
  <c r="F163" i="4"/>
  <c r="D148" i="4"/>
  <c r="N147" i="4"/>
  <c r="M147" i="4"/>
  <c r="F148" i="4"/>
  <c r="E148" i="4"/>
  <c r="F133" i="4"/>
  <c r="D133" i="4"/>
  <c r="N132" i="4"/>
  <c r="M132" i="4"/>
  <c r="E133" i="4"/>
  <c r="L117" i="4"/>
  <c r="F118" i="4"/>
  <c r="D118" i="4"/>
  <c r="E118" i="4"/>
  <c r="E103" i="4"/>
  <c r="L102" i="4"/>
  <c r="F103" i="4"/>
  <c r="D88" i="4"/>
  <c r="N87" i="4"/>
  <c r="M87" i="4"/>
  <c r="E88" i="4"/>
  <c r="F88" i="4"/>
  <c r="N72" i="4"/>
  <c r="M72" i="4"/>
  <c r="D73" i="4"/>
  <c r="J73" i="4" s="1"/>
  <c r="K73" i="4" s="1"/>
  <c r="F73" i="4"/>
  <c r="L57" i="4"/>
  <c r="D58" i="4"/>
  <c r="F58" i="4"/>
  <c r="E58" i="4"/>
  <c r="J163" i="4" l="1"/>
  <c r="K163" i="4" s="1"/>
  <c r="L163" i="4" s="1"/>
  <c r="J148" i="4"/>
  <c r="K148" i="4" s="1"/>
  <c r="L148" i="4" s="1"/>
  <c r="J133" i="4"/>
  <c r="K133" i="4" s="1"/>
  <c r="L133" i="4" s="1"/>
  <c r="J118" i="4"/>
  <c r="K118" i="4" s="1"/>
  <c r="L118" i="4" s="1"/>
  <c r="M117" i="4"/>
  <c r="N117" i="4"/>
  <c r="N102" i="4"/>
  <c r="M102" i="4"/>
  <c r="J103" i="4"/>
  <c r="K103" i="4" s="1"/>
  <c r="J88" i="4"/>
  <c r="K88" i="4" s="1"/>
  <c r="L88" i="4" s="1"/>
  <c r="L73" i="4"/>
  <c r="F74" i="4"/>
  <c r="D74" i="4"/>
  <c r="E74" i="4"/>
  <c r="J58" i="4"/>
  <c r="K58" i="4" s="1"/>
  <c r="L58" i="4" s="1"/>
  <c r="N57" i="4"/>
  <c r="M57" i="4"/>
  <c r="D164" i="4" l="1"/>
  <c r="N163" i="4"/>
  <c r="M163" i="4"/>
  <c r="E164" i="4"/>
  <c r="F164" i="4"/>
  <c r="N148" i="4"/>
  <c r="M148" i="4"/>
  <c r="F149" i="4"/>
  <c r="D149" i="4"/>
  <c r="E149" i="4"/>
  <c r="F134" i="4"/>
  <c r="E134" i="4"/>
  <c r="D134" i="4"/>
  <c r="N133" i="4"/>
  <c r="M133" i="4"/>
  <c r="N118" i="4"/>
  <c r="M118" i="4"/>
  <c r="E119" i="4"/>
  <c r="D119" i="4"/>
  <c r="F119" i="4"/>
  <c r="L103" i="4"/>
  <c r="E104" i="4"/>
  <c r="D104" i="4"/>
  <c r="F104" i="4"/>
  <c r="D89" i="4"/>
  <c r="N88" i="4"/>
  <c r="M88" i="4"/>
  <c r="F89" i="4"/>
  <c r="E89" i="4"/>
  <c r="J74" i="4"/>
  <c r="K74" i="4" s="1"/>
  <c r="L74" i="4" s="1"/>
  <c r="N73" i="4"/>
  <c r="M73" i="4"/>
  <c r="N58" i="4"/>
  <c r="M58" i="4"/>
  <c r="D59" i="4"/>
  <c r="E59" i="4"/>
  <c r="F59" i="4"/>
  <c r="J164" i="4" l="1"/>
  <c r="K164" i="4" s="1"/>
  <c r="L164" i="4" s="1"/>
  <c r="J149" i="4"/>
  <c r="K149" i="4" s="1"/>
  <c r="L149" i="4" s="1"/>
  <c r="J134" i="4"/>
  <c r="K134" i="4" s="1"/>
  <c r="L134" i="4" s="1"/>
  <c r="F135" i="4"/>
  <c r="J119" i="4"/>
  <c r="K119" i="4" s="1"/>
  <c r="L119" i="4" s="1"/>
  <c r="J104" i="4"/>
  <c r="K104" i="4" s="1"/>
  <c r="L104" i="4" s="1"/>
  <c r="N103" i="4"/>
  <c r="M103" i="4"/>
  <c r="J89" i="4"/>
  <c r="K89" i="4" s="1"/>
  <c r="L89" i="4" s="1"/>
  <c r="D75" i="4"/>
  <c r="N74" i="4"/>
  <c r="M74" i="4"/>
  <c r="E75" i="4"/>
  <c r="F75" i="4"/>
  <c r="J59" i="4"/>
  <c r="K59" i="4" s="1"/>
  <c r="L59" i="4" s="1"/>
  <c r="D165" i="4" l="1"/>
  <c r="E165" i="4"/>
  <c r="N164" i="4"/>
  <c r="M164" i="4"/>
  <c r="F165" i="4"/>
  <c r="F150" i="4"/>
  <c r="E150" i="4"/>
  <c r="D150" i="4"/>
  <c r="N149" i="4"/>
  <c r="M149" i="4"/>
  <c r="D135" i="4"/>
  <c r="N134" i="4"/>
  <c r="M134" i="4"/>
  <c r="E135" i="4"/>
  <c r="F120" i="4"/>
  <c r="E120" i="4"/>
  <c r="M119" i="4"/>
  <c r="N119" i="4"/>
  <c r="D120" i="4"/>
  <c r="N104" i="4"/>
  <c r="M104" i="4"/>
  <c r="E105" i="4"/>
  <c r="D105" i="4"/>
  <c r="F105" i="4"/>
  <c r="D90" i="4"/>
  <c r="M89" i="4"/>
  <c r="N89" i="4"/>
  <c r="E90" i="4"/>
  <c r="F90" i="4"/>
  <c r="J75" i="4"/>
  <c r="K75" i="4" s="1"/>
  <c r="L75" i="4" s="1"/>
  <c r="N59" i="4"/>
  <c r="M59" i="4"/>
  <c r="D60" i="4"/>
  <c r="E60" i="4"/>
  <c r="F60" i="4"/>
  <c r="J165" i="4" l="1"/>
  <c r="K165" i="4" s="1"/>
  <c r="L165" i="4" s="1"/>
  <c r="J150" i="4"/>
  <c r="K150" i="4" s="1"/>
  <c r="D151" i="4"/>
  <c r="J135" i="4"/>
  <c r="K135" i="4" s="1"/>
  <c r="D136" i="4" s="1"/>
  <c r="J120" i="4"/>
  <c r="K120" i="4" s="1"/>
  <c r="D121" i="4" s="1"/>
  <c r="J105" i="4"/>
  <c r="K105" i="4" s="1"/>
  <c r="L105" i="4" s="1"/>
  <c r="F106" i="4"/>
  <c r="J90" i="4"/>
  <c r="K90" i="4" s="1"/>
  <c r="L90" i="4" s="1"/>
  <c r="E76" i="4"/>
  <c r="D76" i="4"/>
  <c r="N75" i="4"/>
  <c r="M75" i="4"/>
  <c r="F76" i="4"/>
  <c r="J60" i="4"/>
  <c r="K60" i="4" s="1"/>
  <c r="L60" i="4" s="1"/>
  <c r="D166" i="4" l="1"/>
  <c r="E166" i="4"/>
  <c r="M165" i="4"/>
  <c r="N165" i="4"/>
  <c r="F166" i="4"/>
  <c r="L150" i="4"/>
  <c r="F151" i="4"/>
  <c r="E151" i="4"/>
  <c r="L135" i="4"/>
  <c r="F136" i="4"/>
  <c r="E136" i="4"/>
  <c r="L120" i="4"/>
  <c r="E121" i="4"/>
  <c r="F121" i="4"/>
  <c r="E106" i="4"/>
  <c r="D106" i="4"/>
  <c r="N105" i="4"/>
  <c r="M105" i="4"/>
  <c r="D91" i="4"/>
  <c r="E91" i="4"/>
  <c r="J91" i="4" s="1"/>
  <c r="K91" i="4" s="1"/>
  <c r="L91" i="4" s="1"/>
  <c r="F91" i="4"/>
  <c r="N90" i="4"/>
  <c r="M90" i="4"/>
  <c r="J76" i="4"/>
  <c r="K76" i="4" s="1"/>
  <c r="D61" i="4"/>
  <c r="E61" i="4"/>
  <c r="N60" i="4"/>
  <c r="M60" i="4"/>
  <c r="F61" i="4"/>
  <c r="J166" i="4" l="1"/>
  <c r="K166" i="4" s="1"/>
  <c r="F167" i="4" s="1"/>
  <c r="M150" i="4"/>
  <c r="N150" i="4"/>
  <c r="J151" i="4"/>
  <c r="K151" i="4" s="1"/>
  <c r="F152" i="4" s="1"/>
  <c r="N135" i="4"/>
  <c r="M135" i="4"/>
  <c r="J136" i="4"/>
  <c r="K136" i="4" s="1"/>
  <c r="N120" i="4"/>
  <c r="M120" i="4"/>
  <c r="J121" i="4"/>
  <c r="K121" i="4" s="1"/>
  <c r="J106" i="4"/>
  <c r="K106" i="4" s="1"/>
  <c r="D107" i="4" s="1"/>
  <c r="E92" i="4"/>
  <c r="F92" i="4"/>
  <c r="D92" i="4"/>
  <c r="J92" i="4" s="1"/>
  <c r="K92" i="4" s="1"/>
  <c r="L92" i="4" s="1"/>
  <c r="N91" i="4"/>
  <c r="M91" i="4"/>
  <c r="L76" i="4"/>
  <c r="E77" i="4"/>
  <c r="D77" i="4"/>
  <c r="F77" i="4"/>
  <c r="J61" i="4"/>
  <c r="K61" i="4" s="1"/>
  <c r="L61" i="4" s="1"/>
  <c r="L166" i="4" l="1"/>
  <c r="E167" i="4"/>
  <c r="D167" i="4"/>
  <c r="L151" i="4"/>
  <c r="D152" i="4"/>
  <c r="E152" i="4"/>
  <c r="L136" i="4"/>
  <c r="D137" i="4"/>
  <c r="F137" i="4"/>
  <c r="E137" i="4"/>
  <c r="L121" i="4"/>
  <c r="D122" i="4"/>
  <c r="E122" i="4"/>
  <c r="F122" i="4"/>
  <c r="L106" i="4"/>
  <c r="E107" i="4"/>
  <c r="F107" i="4"/>
  <c r="D93" i="4"/>
  <c r="M92" i="4"/>
  <c r="N92" i="4"/>
  <c r="E93" i="4"/>
  <c r="F93" i="4"/>
  <c r="J77" i="4"/>
  <c r="K77" i="4" s="1"/>
  <c r="L77" i="4" s="1"/>
  <c r="N76" i="4"/>
  <c r="M76" i="4"/>
  <c r="E62" i="4"/>
  <c r="N61" i="4"/>
  <c r="M61" i="4"/>
  <c r="D62" i="4"/>
  <c r="F62" i="4"/>
  <c r="J167" i="4" l="1"/>
  <c r="K167" i="4" s="1"/>
  <c r="D168" i="4" s="1"/>
  <c r="N166" i="4"/>
  <c r="M166" i="4"/>
  <c r="J152" i="4"/>
  <c r="K152" i="4" s="1"/>
  <c r="D153" i="4" s="1"/>
  <c r="N151" i="4"/>
  <c r="M151" i="4"/>
  <c r="J137" i="4"/>
  <c r="K137" i="4" s="1"/>
  <c r="L137" i="4" s="1"/>
  <c r="N136" i="4"/>
  <c r="M136" i="4"/>
  <c r="J122" i="4"/>
  <c r="K122" i="4" s="1"/>
  <c r="L122" i="4" s="1"/>
  <c r="N121" i="4"/>
  <c r="M121" i="4"/>
  <c r="N106" i="4"/>
  <c r="M106" i="4"/>
  <c r="J107" i="4"/>
  <c r="K107" i="4" s="1"/>
  <c r="J93" i="4"/>
  <c r="K93" i="4" s="1"/>
  <c r="L93" i="4" s="1"/>
  <c r="N93" i="4" s="1"/>
  <c r="N94" i="4" s="1"/>
  <c r="P94" i="4" s="1"/>
  <c r="E78" i="4"/>
  <c r="F78" i="4"/>
  <c r="D78" i="4"/>
  <c r="N77" i="4"/>
  <c r="M77" i="4"/>
  <c r="J62" i="4"/>
  <c r="K62" i="4" s="1"/>
  <c r="L62" i="4" s="1"/>
  <c r="E168" i="4" l="1"/>
  <c r="L167" i="4"/>
  <c r="F168" i="4"/>
  <c r="J168" i="4" s="1"/>
  <c r="K168" i="4" s="1"/>
  <c r="L168" i="4" s="1"/>
  <c r="L152" i="4"/>
  <c r="F153" i="4"/>
  <c r="E153" i="4"/>
  <c r="J153" i="4" s="1"/>
  <c r="K153" i="4" s="1"/>
  <c r="L153" i="4" s="1"/>
  <c r="F138" i="4"/>
  <c r="E138" i="4"/>
  <c r="D138" i="4"/>
  <c r="N137" i="4"/>
  <c r="M137" i="4"/>
  <c r="D123" i="4"/>
  <c r="M122" i="4"/>
  <c r="N122" i="4"/>
  <c r="F123" i="4"/>
  <c r="E123" i="4"/>
  <c r="L107" i="4"/>
  <c r="D108" i="4"/>
  <c r="E108" i="4"/>
  <c r="F108" i="4"/>
  <c r="M93" i="4"/>
  <c r="M94" i="4" s="1"/>
  <c r="O94" i="4" s="1"/>
  <c r="J78" i="4"/>
  <c r="K78" i="4" s="1"/>
  <c r="L78" i="4" s="1"/>
  <c r="N78" i="4" s="1"/>
  <c r="N79" i="4" s="1"/>
  <c r="P79" i="4" s="1"/>
  <c r="E63" i="4"/>
  <c r="N62" i="4"/>
  <c r="M62" i="4"/>
  <c r="D63" i="4"/>
  <c r="F63" i="4"/>
  <c r="M168" i="4" l="1"/>
  <c r="N168" i="4"/>
  <c r="N167" i="4"/>
  <c r="M167" i="4"/>
  <c r="N153" i="4"/>
  <c r="M153" i="4"/>
  <c r="N152" i="4"/>
  <c r="M152" i="4"/>
  <c r="J138" i="4"/>
  <c r="K138" i="4" s="1"/>
  <c r="L138" i="4" s="1"/>
  <c r="N138" i="4"/>
  <c r="N139" i="4" s="1"/>
  <c r="P139" i="4" s="1"/>
  <c r="M138" i="4"/>
  <c r="M139" i="4" s="1"/>
  <c r="O139" i="4" s="1"/>
  <c r="J123" i="4"/>
  <c r="K123" i="4" s="1"/>
  <c r="L123" i="4" s="1"/>
  <c r="J108" i="4"/>
  <c r="K108" i="4" s="1"/>
  <c r="L108" i="4" s="1"/>
  <c r="N107" i="4"/>
  <c r="M107" i="4"/>
  <c r="M78" i="4"/>
  <c r="M79" i="4" s="1"/>
  <c r="O79" i="4" s="1"/>
  <c r="J63" i="4"/>
  <c r="K63" i="4" s="1"/>
  <c r="L63" i="4" s="1"/>
  <c r="N169" i="4" l="1"/>
  <c r="P169" i="4" s="1"/>
  <c r="M169" i="4"/>
  <c r="O169" i="4" s="1"/>
  <c r="M154" i="4"/>
  <c r="O154" i="4" s="1"/>
  <c r="N154" i="4"/>
  <c r="P154" i="4" s="1"/>
  <c r="N123" i="4"/>
  <c r="N124" i="4" s="1"/>
  <c r="P124" i="4" s="1"/>
  <c r="M123" i="4"/>
  <c r="M124" i="4" s="1"/>
  <c r="O124" i="4" s="1"/>
  <c r="N108" i="4"/>
  <c r="N109" i="4" s="1"/>
  <c r="P109" i="4" s="1"/>
  <c r="M108" i="4"/>
  <c r="M109" i="4" s="1"/>
  <c r="O109" i="4" s="1"/>
  <c r="N63" i="4"/>
  <c r="N64" i="4" s="1"/>
  <c r="M63" i="4"/>
  <c r="M64" i="4" s="1"/>
  <c r="J27" i="4" l="1"/>
  <c r="K27" i="4" s="1"/>
  <c r="J22" i="4"/>
  <c r="I22" i="4"/>
  <c r="A11" i="1"/>
  <c r="B11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2" i="1"/>
  <c r="B2" i="1" s="1"/>
  <c r="J40" i="4" l="1"/>
  <c r="K40" i="4" s="1"/>
  <c r="F28" i="4"/>
  <c r="E28" i="4"/>
  <c r="D28" i="4"/>
  <c r="F41" i="4" l="1"/>
  <c r="E41" i="4"/>
  <c r="D41" i="4"/>
  <c r="J28" i="4"/>
  <c r="K28" i="4" s="1"/>
  <c r="E29" i="4" s="1"/>
  <c r="J41" i="4" l="1"/>
  <c r="K41" i="4" s="1"/>
  <c r="D42" i="4" s="1"/>
  <c r="F29" i="4"/>
  <c r="D29" i="4"/>
  <c r="E42" i="4" l="1"/>
  <c r="F42" i="4"/>
  <c r="J42" i="4" s="1"/>
  <c r="K42" i="4" s="1"/>
  <c r="D43" i="4" s="1"/>
  <c r="J29" i="4"/>
  <c r="K29" i="4" s="1"/>
  <c r="E30" i="4" s="1"/>
  <c r="E43" i="4" l="1"/>
  <c r="F43" i="4"/>
  <c r="F30" i="4"/>
  <c r="D30" i="4"/>
  <c r="J43" i="4" l="1"/>
  <c r="K43" i="4" s="1"/>
  <c r="D44" i="4" s="1"/>
  <c r="J30" i="4"/>
  <c r="K30" i="4" s="1"/>
  <c r="E31" i="4" s="1"/>
  <c r="F44" i="4" l="1"/>
  <c r="E44" i="4"/>
  <c r="F31" i="4"/>
  <c r="D31" i="4"/>
  <c r="J44" i="4" l="1"/>
  <c r="K44" i="4" s="1"/>
  <c r="J31" i="4"/>
  <c r="K31" i="4" s="1"/>
  <c r="E32" i="4" s="1"/>
  <c r="D45" i="4" l="1"/>
  <c r="F45" i="4"/>
  <c r="E45" i="4"/>
  <c r="F32" i="4"/>
  <c r="D32" i="4"/>
  <c r="J45" i="4" l="1"/>
  <c r="K45" i="4" s="1"/>
  <c r="D46" i="4" s="1"/>
  <c r="J32" i="4"/>
  <c r="K32" i="4" s="1"/>
  <c r="E33" i="4" s="1"/>
  <c r="F46" i="4" l="1"/>
  <c r="E46" i="4"/>
  <c r="J46" i="4" s="1"/>
  <c r="K46" i="4" s="1"/>
  <c r="F33" i="4"/>
  <c r="D33" i="4"/>
  <c r="D47" i="4" l="1"/>
  <c r="F47" i="4"/>
  <c r="E47" i="4"/>
  <c r="J47" i="4" s="1"/>
  <c r="K47" i="4" s="1"/>
  <c r="D48" i="4" s="1"/>
  <c r="J33" i="4"/>
  <c r="K33" i="4" s="1"/>
  <c r="E34" i="4" s="1"/>
  <c r="F48" i="4" l="1"/>
  <c r="E48" i="4"/>
  <c r="J48" i="4" s="1"/>
  <c r="K48" i="4" s="1"/>
  <c r="D34" i="4"/>
  <c r="F34" i="4"/>
  <c r="D49" i="4" l="1"/>
  <c r="F49" i="4"/>
  <c r="E49" i="4"/>
  <c r="J34" i="4"/>
  <c r="K34" i="4" s="1"/>
  <c r="E35" i="4" s="1"/>
  <c r="J49" i="4" l="1"/>
  <c r="K49" i="4" s="1"/>
  <c r="D35" i="4"/>
  <c r="F35" i="4"/>
  <c r="J35" i="4" l="1"/>
  <c r="K35" i="4" s="1"/>
  <c r="E36" i="4" s="1"/>
  <c r="D36" i="4" l="1"/>
  <c r="F36" i="4"/>
  <c r="J36" i="4" l="1"/>
  <c r="K3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2933C-743C-C54F-BC11-BC9B80AEF307}" name="RegresionLogistica -ds1" type="6" refreshedVersion="7" background="1" saveData="1">
    <textPr sourceFile="/Users/marcelodeleon/ucu/2021-2/ML/UT3/UT3/TD/TD3/RegresionLogistica -ds1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<sst xmlns="http://schemas.openxmlformats.org/spreadsheetml/2006/main" count="156" uniqueCount="26">
  <si>
    <t>X</t>
  </si>
  <si>
    <t>Y</t>
  </si>
  <si>
    <t>X1</t>
  </si>
  <si>
    <t>X2</t>
  </si>
  <si>
    <t>B0</t>
  </si>
  <si>
    <t>B1</t>
  </si>
  <si>
    <t>B2</t>
  </si>
  <si>
    <t>P</t>
  </si>
  <si>
    <t>salida</t>
  </si>
  <si>
    <t>Epoca 1</t>
  </si>
  <si>
    <t>alpha</t>
  </si>
  <si>
    <t>Epoca 2</t>
  </si>
  <si>
    <t>Epoca</t>
  </si>
  <si>
    <t>RMSE</t>
  </si>
  <si>
    <t>Crisp</t>
  </si>
  <si>
    <t>(p(i) - y(i))^2</t>
  </si>
  <si>
    <t>Exactitud</t>
  </si>
  <si>
    <t>Correcto</t>
  </si>
  <si>
    <t>Epoca 3</t>
  </si>
  <si>
    <t>Epoca 4</t>
  </si>
  <si>
    <t>Epoca 5</t>
  </si>
  <si>
    <t>Epoca 6</t>
  </si>
  <si>
    <t>Epoca 7</t>
  </si>
  <si>
    <t>Epoca 8</t>
  </si>
  <si>
    <t>Epoca 9</t>
  </si>
  <si>
    <t>Epoca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</si>
</sst>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'EJ1'!$B$2:$B$11</c:f>
              <c:numCache>
                <c:formatCode>General</c:formatCode>
                <c:ptCount val="10"/>
                <c:pt idx="0">
                  <c:v>0.99996436483182538</c:v>
                </c:pt>
                <c:pt idx="1">
                  <c:v>0.99794960390713727</c:v>
                </c:pt>
                <c:pt idx="2">
                  <c:v>0.99995463292545173</c:v>
                </c:pt>
                <c:pt idx="3">
                  <c:v>0.99995018807897407</c:v>
                </c:pt>
                <c:pt idx="4">
                  <c:v>0.99999980656450538</c:v>
                </c:pt>
                <c:pt idx="5">
                  <c:v>0.99931067826130071</c:v>
                </c:pt>
                <c:pt idx="6">
                  <c:v>0.99965277062433666</c:v>
                </c:pt>
                <c:pt idx="7">
                  <c:v>0.99998250203208849</c:v>
                </c:pt>
                <c:pt idx="8">
                  <c:v>0.99999458533754448</c:v>
                </c:pt>
                <c:pt idx="9">
                  <c:v>0.99995452015741415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C-2C49-8A66-B97790AC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88656"/>
        <c:axId val="1315813840"/>
      </c:scatterChart>
      <c:valAx>
        <c:axId val="12478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315813840"/>
        <c:crosses val="autoZero"/>
        <c:crossBetween val="midCat"/>
      </c:valAx>
      <c:valAx>
        <c:axId val="1315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2478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'EJ2'!$A$2:$A$6</c:f>
              <c:numCache>
                <c:formatCode>0.0000</c:formatCode>
                <c:ptCount val="5"/>
                <c:pt idx="0">
                  <c:v>2.7810999999999999</c:v>
                </c:pt>
                <c:pt idx="1">
                  <c:v>1.4655</c:v>
                </c:pt>
                <c:pt idx="2">
                  <c:v>3.3965999999999998</c:v>
                </c:pt>
                <c:pt idx="3">
                  <c:v>1.3880999999999999</c:v>
                </c:pt>
                <c:pt idx="4">
                  <c:v>3.0640999999999998</c:v>
                </c:pt>
              </c:numCache>
            </c:numRef>
          </c:xVal>
          <c:yVal>
            <c:numRef>
              <c:f>'EJ2'!$B$2:$B$6</c:f>
              <c:numCache>
                <c:formatCode>0.0000</c:formatCode>
                <c:ptCount val="5"/>
                <c:pt idx="0">
                  <c:v>2.5505</c:v>
                </c:pt>
                <c:pt idx="1">
                  <c:v>2.3620999999999999</c:v>
                </c:pt>
                <c:pt idx="2">
                  <c:v>4.4002999999999997</c:v>
                </c:pt>
                <c:pt idx="3">
                  <c:v>1.8502000000000001</c:v>
                </c:pt>
                <c:pt idx="4">
                  <c:v>3.0053000000000001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13-F548-8092-35BA68AB4ACA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'EJ2'!$A$7:$A$11</c:f>
              <c:numCache>
                <c:formatCode>0.0000</c:formatCode>
                <c:ptCount val="5"/>
                <c:pt idx="0">
                  <c:v>7.6275000000000004</c:v>
                </c:pt>
                <c:pt idx="1">
                  <c:v>5.3323999999999998</c:v>
                </c:pt>
                <c:pt idx="2">
                  <c:v>6.9226000000000001</c:v>
                </c:pt>
                <c:pt idx="3">
                  <c:v>8.6753999999999998</c:v>
                </c:pt>
                <c:pt idx="4">
                  <c:v>7.6738</c:v>
                </c:pt>
              </c:numCache>
            </c:numRef>
          </c:xVal>
          <c:yVal>
            <c:numRef>
              <c:f>'EJ2'!$B$7:$B$111</c:f>
              <c:numCache>
                <c:formatCode>0.0000</c:formatCode>
                <c:ptCount val="105"/>
                <c:pt idx="0">
                  <c:v>2.7593000000000001</c:v>
                </c:pt>
                <c:pt idx="1">
                  <c:v>2.0886</c:v>
                </c:pt>
                <c:pt idx="2">
                  <c:v>1.7710999999999999</c:v>
                </c:pt>
                <c:pt idx="3">
                  <c:v>-0.24210000000000001</c:v>
                </c:pt>
                <c:pt idx="4">
                  <c:v>3.5085999999999999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3-F548-8092-35BA68AB4ACA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24573520"/>
        <c:axId val="1325174528"/>
      </c:scatterChart>
      <c:valAx>
        <c:axId val="13245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325174528"/>
        <c:crosses val="autoZero"/>
        <c:crossBetween val="midCat"/>
      </c:valAx>
      <c:valAx>
        <c:axId val="13251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32457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'EJ2'!$N$2:$N$11</c:f>
              <c:numCache>
                <c:formatCode>General</c:formatCode>
                <c:ptCount val="10"/>
                <c:pt idx="0">
                  <c:v>0.54772255750516607</c:v>
                </c:pt>
                <c:pt idx="1">
                  <c:v>0.44721359549995793</c:v>
                </c:pt>
                <c:pt idx="2">
                  <c:v>0.44721359549995793</c:v>
                </c:pt>
                <c:pt idx="3">
                  <c:v>0.31622776601683794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1-DB42-80B0-9059156F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15632"/>
        <c:axId val="1377622736"/>
      </c:lineChart>
      <c:catAx>
        <c:axId val="131401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377622736"/>
        <c:crosses val="autoZero"/>
        <c:auto val="1"/>
        <c:lblAlgn val="ctr"/>
        <c:lblOffset val="100"/>
        <c:noMultiLvlLbl val="0"/>
      </c:catAx>
      <c:valAx>
        <c:axId val="13776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3140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'EJ2'!$O$2:$O$11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1-2446-8F80-9017E6B6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34128"/>
        <c:axId val="1352907296"/>
      </c:lineChart>
      <c:catAx>
        <c:axId val="13242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352907296"/>
        <c:crosses val="autoZero"/>
        <c:auto val="1"/>
        <c:lblAlgn val="ctr"/>
        <c:lblOffset val="100"/>
        <c:noMultiLvlLbl val="0"/>
      </c:catAx>
      <c:valAx>
        <c:axId val="13529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32423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698859</xdr:colOff>
      <xdr:row>3</xdr:row>
      <xdr:rowOff>185405</xdr:rowOff>
    </xdr:from>
    <xdr:to>
      <xdr:col>8</xdr:col>
      <xdr:colOff>219559</xdr:colOff>
      <xdr:row>17</xdr:row>
      <xdr:rowOff>115950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5FFF1-2BD1-C745-9E21-C8B66BD8F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103755</xdr:colOff>
      <xdr:row>1</xdr:row>
      <xdr:rowOff>145030</xdr:rowOff>
    </xdr:from>
    <xdr:to>
      <xdr:col>9</xdr:col>
      <xdr:colOff>334510</xdr:colOff>
      <xdr:row>18</xdr:row>
      <xdr:rowOff>34018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216F4C-BD7F-1144-A1CD-F7359A5D8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445508</xdr:colOff>
      <xdr:row>3</xdr:row>
      <xdr:rowOff>14313</xdr:rowOff>
    </xdr:from>
    <xdr:to>
      <xdr:col>21</xdr:col>
      <xdr:colOff>58460</xdr:colOff>
      <xdr:row>16</xdr:row>
      <xdr:rowOff>136878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9AA065-2556-944A-B560-531BC1617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460628</xdr:colOff>
      <xdr:row>17</xdr:row>
      <xdr:rowOff>105027</xdr:rowOff>
    </xdr:from>
    <xdr:to>
      <xdr:col>21</xdr:col>
      <xdr:colOff>73580</xdr:colOff>
      <xdr:row>31</xdr:row>
      <xdr:rowOff>26005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9AE0FF-2A12-8446-B63B-611D491E3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resionLogistica -ds1" connectionId="1" xr16:uid="{0E89F713-11E0-BD43-92EC-0FBAF49FA9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6411-17EE-8544-A266-E3C506074A25}">
  <dimension ref="A1:B11"/>
  <sheetViews>
    <sheetView zoomScale="177" workbookViewId="0">
      <selection activeCell="E27" sqref="E27"/>
    </sheetView>
  </sheetViews>
  <sheetFormatPr baseColWidth="10" defaultRowHeight="16" x14ac:dyDescent="0.2"/>
  <cols>
    <col min="3" max="3" width="12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f ca="1">_xlfn.NORM.INV(RAND(),10,3)</f>
        <v>10.242141901849989</v>
      </c>
      <c r="B2">
        <f ca="1">1/(1+EXP(-A2))</f>
        <v>0.99996436483182538</v>
      </c>
    </row>
    <row r="3" spans="1:2" x14ac:dyDescent="0.2">
      <c r="A3">
        <f t="shared" ref="A3:A10" ca="1" si="0">_xlfn.NORM.INV(RAND(),10,3)</f>
        <v>6.1876697874323554</v>
      </c>
      <c r="B3">
        <f ca="1">1/(1+EXP(-A3))</f>
        <v>0.99794960390713727</v>
      </c>
    </row>
    <row r="4" spans="1:2" x14ac:dyDescent="0.2">
      <c r="A4">
        <f t="shared" ca="1" si="0"/>
        <v>10.000678578135556</v>
      </c>
      <c r="B4">
        <f t="shared" ref="B4:B11" ca="1" si="1">1/(1+EXP(-A4))</f>
        <v>0.99995463292545173</v>
      </c>
    </row>
    <row r="5" spans="1:2" x14ac:dyDescent="0.2">
      <c r="A5">
        <f t="shared" ca="1" si="0"/>
        <v>9.9072064113857579</v>
      </c>
      <c r="B5">
        <f t="shared" ca="1" si="1"/>
        <v>0.99995018807897407</v>
      </c>
    </row>
    <row r="6" spans="1:2" x14ac:dyDescent="0.2">
      <c r="A6">
        <f t="shared" ca="1" si="0"/>
        <v>15.458321547893064</v>
      </c>
      <c r="B6">
        <f t="shared" ca="1" si="1"/>
        <v>0.99999980656450538</v>
      </c>
    </row>
    <row r="7" spans="1:2" x14ac:dyDescent="0.2">
      <c r="A7">
        <f t="shared" ca="1" si="0"/>
        <v>7.2791128717840534</v>
      </c>
      <c r="B7">
        <f t="shared" ca="1" si="1"/>
        <v>0.99931067826130071</v>
      </c>
    </row>
    <row r="8" spans="1:2" x14ac:dyDescent="0.2">
      <c r="A8">
        <f t="shared" ca="1" si="0"/>
        <v>7.96517768175804</v>
      </c>
      <c r="B8">
        <f t="shared" ca="1" si="1"/>
        <v>0.99965277062433666</v>
      </c>
    </row>
    <row r="9" spans="1:2" x14ac:dyDescent="0.2">
      <c r="A9">
        <f t="shared" ca="1" si="0"/>
        <v>10.953408305003286</v>
      </c>
      <c r="B9">
        <f t="shared" ca="1" si="1"/>
        <v>0.99998250203208849</v>
      </c>
    </row>
    <row r="10" spans="1:2" x14ac:dyDescent="0.2">
      <c r="A10">
        <f t="shared" ca="1" si="0"/>
        <v>12.126394599843751</v>
      </c>
      <c r="B10">
        <f t="shared" ca="1" si="1"/>
        <v>0.99999458533754448</v>
      </c>
    </row>
    <row r="11" spans="1:2" x14ac:dyDescent="0.2">
      <c r="A11">
        <f ca="1">_xlfn.NORM.INV(RAND(),10,3)</f>
        <v>9.9981958693853183</v>
      </c>
      <c r="B11">
        <f t="shared" ca="1" si="1"/>
        <v>0.99995452015741415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8B25-FB65-D64E-A396-BAD2CEEDF0A9}">
  <dimension ref="A1:P170"/>
  <sheetViews>
    <sheetView tabSelected="1" zoomScale="126" workbookViewId="0">
      <selection activeCell="S41" sqref="S41"/>
    </sheetView>
  </sheetViews>
  <sheetFormatPr baseColWidth="10" defaultRowHeight="16" x14ac:dyDescent="0.2"/>
  <cols>
    <col min="1" max="2" width="10.83203125" style="3" bestFit="1" customWidth="1"/>
    <col min="3" max="3" width="5.5" style="5" customWidth="1"/>
  </cols>
  <sheetData>
    <row r="1" spans="1:15" x14ac:dyDescent="0.2">
      <c r="A1" s="2" t="s">
        <v>2</v>
      </c>
      <c r="B1" s="2" t="s">
        <v>3</v>
      </c>
      <c r="C1" s="4" t="s">
        <v>1</v>
      </c>
      <c r="M1" t="s">
        <v>12</v>
      </c>
      <c r="N1" t="s">
        <v>13</v>
      </c>
      <c r="O1" t="s">
        <v>16</v>
      </c>
    </row>
    <row r="2" spans="1:15" x14ac:dyDescent="0.2">
      <c r="A2" s="3">
        <v>2.7810999999999999</v>
      </c>
      <c r="B2" s="3">
        <v>2.5505</v>
      </c>
      <c r="C2" s="5">
        <v>0</v>
      </c>
      <c r="M2">
        <v>1</v>
      </c>
      <c r="N2">
        <f>SQRT(M37/10)</f>
        <v>0.54772255750516607</v>
      </c>
      <c r="O2">
        <f>(N37/10)*100</f>
        <v>70</v>
      </c>
    </row>
    <row r="3" spans="1:15" x14ac:dyDescent="0.2">
      <c r="A3" s="3">
        <v>1.4655</v>
      </c>
      <c r="B3" s="3">
        <v>2.3620999999999999</v>
      </c>
      <c r="C3" s="5">
        <v>0</v>
      </c>
      <c r="M3">
        <v>2</v>
      </c>
      <c r="N3">
        <f>O50</f>
        <v>0.44721359549995793</v>
      </c>
      <c r="O3">
        <f>(N50/10)*100</f>
        <v>80</v>
      </c>
    </row>
    <row r="4" spans="1:15" x14ac:dyDescent="0.2">
      <c r="A4" s="3">
        <v>3.3965999999999998</v>
      </c>
      <c r="B4" s="3">
        <v>4.4002999999999997</v>
      </c>
      <c r="C4" s="5">
        <v>0</v>
      </c>
      <c r="M4">
        <v>3</v>
      </c>
      <c r="N4">
        <f>O64</f>
        <v>0.44721359549995793</v>
      </c>
      <c r="O4">
        <f>P64</f>
        <v>80</v>
      </c>
    </row>
    <row r="5" spans="1:15" x14ac:dyDescent="0.2">
      <c r="A5" s="3">
        <v>1.3880999999999999</v>
      </c>
      <c r="B5" s="3">
        <v>1.8502000000000001</v>
      </c>
      <c r="C5" s="5">
        <v>0</v>
      </c>
      <c r="M5">
        <v>4</v>
      </c>
      <c r="N5">
        <f>O79</f>
        <v>0.31622776601683794</v>
      </c>
      <c r="O5">
        <f>P79</f>
        <v>90</v>
      </c>
    </row>
    <row r="6" spans="1:15" x14ac:dyDescent="0.2">
      <c r="A6" s="3">
        <v>3.0640999999999998</v>
      </c>
      <c r="B6" s="3">
        <v>3.0053000000000001</v>
      </c>
      <c r="C6" s="5">
        <v>0</v>
      </c>
      <c r="M6">
        <v>5</v>
      </c>
      <c r="N6">
        <v>0</v>
      </c>
      <c r="O6">
        <v>100</v>
      </c>
    </row>
    <row r="7" spans="1:15" x14ac:dyDescent="0.2">
      <c r="A7" s="3">
        <v>7.6275000000000004</v>
      </c>
      <c r="B7" s="3">
        <v>2.7593000000000001</v>
      </c>
      <c r="C7" s="5">
        <v>1</v>
      </c>
      <c r="M7">
        <v>6</v>
      </c>
      <c r="N7">
        <v>0</v>
      </c>
      <c r="O7">
        <v>100</v>
      </c>
    </row>
    <row r="8" spans="1:15" x14ac:dyDescent="0.2">
      <c r="A8" s="3">
        <v>5.3323999999999998</v>
      </c>
      <c r="B8" s="3">
        <v>2.0886</v>
      </c>
      <c r="C8" s="5">
        <v>1</v>
      </c>
      <c r="M8">
        <v>7</v>
      </c>
      <c r="N8">
        <v>0</v>
      </c>
      <c r="O8">
        <v>100</v>
      </c>
    </row>
    <row r="9" spans="1:15" x14ac:dyDescent="0.2">
      <c r="A9" s="3">
        <v>6.9226000000000001</v>
      </c>
      <c r="B9" s="3">
        <v>1.7710999999999999</v>
      </c>
      <c r="C9" s="5">
        <v>1</v>
      </c>
      <c r="M9">
        <v>8</v>
      </c>
      <c r="N9">
        <v>0</v>
      </c>
      <c r="O9">
        <v>100</v>
      </c>
    </row>
    <row r="10" spans="1:15" x14ac:dyDescent="0.2">
      <c r="A10" s="3">
        <v>8.6753999999999998</v>
      </c>
      <c r="B10" s="3">
        <v>-0.24210000000000001</v>
      </c>
      <c r="C10" s="5">
        <v>1</v>
      </c>
      <c r="M10">
        <v>9</v>
      </c>
      <c r="N10">
        <v>0</v>
      </c>
      <c r="O10">
        <v>100</v>
      </c>
    </row>
    <row r="11" spans="1:15" x14ac:dyDescent="0.2">
      <c r="A11" s="3">
        <v>7.6738</v>
      </c>
      <c r="B11" s="3">
        <v>3.5085999999999999</v>
      </c>
      <c r="C11" s="5">
        <v>1</v>
      </c>
      <c r="M11">
        <v>10</v>
      </c>
      <c r="N11">
        <v>0</v>
      </c>
      <c r="O11">
        <v>100</v>
      </c>
    </row>
    <row r="21" spans="4:14" x14ac:dyDescent="0.2">
      <c r="D21" t="s">
        <v>4</v>
      </c>
      <c r="E21" t="s">
        <v>5</v>
      </c>
      <c r="F21" t="s">
        <v>6</v>
      </c>
      <c r="G21" t="s">
        <v>2</v>
      </c>
      <c r="H21" t="s">
        <v>3</v>
      </c>
      <c r="I21" t="s">
        <v>8</v>
      </c>
      <c r="J21" t="s">
        <v>7</v>
      </c>
    </row>
    <row r="22" spans="4:14" x14ac:dyDescent="0.2">
      <c r="D22">
        <v>0</v>
      </c>
      <c r="E22">
        <v>0</v>
      </c>
      <c r="F22">
        <v>0</v>
      </c>
      <c r="G22" s="3">
        <v>2.7810999999999999</v>
      </c>
      <c r="H22" s="3">
        <v>2.5505</v>
      </c>
      <c r="I22">
        <f>$D$22+$E$22*G22+$F$22*H22</f>
        <v>0</v>
      </c>
      <c r="J22">
        <f>1/(1+EXP(-I22))</f>
        <v>0.5</v>
      </c>
    </row>
    <row r="23" spans="4:14" x14ac:dyDescent="0.2">
      <c r="G23" s="3"/>
      <c r="H23" s="3"/>
    </row>
    <row r="24" spans="4:14" x14ac:dyDescent="0.2">
      <c r="D24" t="s">
        <v>10</v>
      </c>
      <c r="E24">
        <v>0.3</v>
      </c>
      <c r="G24" s="3"/>
      <c r="H24" s="3"/>
    </row>
    <row r="25" spans="4:14" x14ac:dyDescent="0.2">
      <c r="D25" s="6" t="s">
        <v>9</v>
      </c>
      <c r="G25" s="3"/>
      <c r="H25" s="3"/>
    </row>
    <row r="26" spans="4:14" x14ac:dyDescent="0.2">
      <c r="D26" s="6" t="s">
        <v>4</v>
      </c>
      <c r="E26" s="6" t="s">
        <v>5</v>
      </c>
      <c r="F26" s="6" t="s">
        <v>6</v>
      </c>
      <c r="G26" s="6" t="s">
        <v>2</v>
      </c>
      <c r="H26" s="6" t="s">
        <v>3</v>
      </c>
      <c r="I26" s="6" t="s">
        <v>1</v>
      </c>
      <c r="J26" s="6" t="s">
        <v>8</v>
      </c>
      <c r="K26" s="6" t="s">
        <v>7</v>
      </c>
      <c r="L26" s="6" t="s">
        <v>14</v>
      </c>
      <c r="M26" s="6" t="s">
        <v>15</v>
      </c>
      <c r="N26" s="6" t="s">
        <v>17</v>
      </c>
    </row>
    <row r="27" spans="4:14" x14ac:dyDescent="0.2">
      <c r="D27">
        <v>0</v>
      </c>
      <c r="E27">
        <v>0</v>
      </c>
      <c r="F27">
        <v>0</v>
      </c>
      <c r="G27" s="3">
        <v>2.7810999999999999</v>
      </c>
      <c r="H27" s="3">
        <v>2.5505</v>
      </c>
      <c r="I27" s="5">
        <v>0</v>
      </c>
      <c r="J27">
        <f>D27+E27*G27+F27*H27</f>
        <v>0</v>
      </c>
      <c r="K27">
        <f>1/(1+EXP(-J27))</f>
        <v>0.5</v>
      </c>
      <c r="L27">
        <f>IF(K27&lt;0.5,0,1)</f>
        <v>1</v>
      </c>
      <c r="M27" s="5">
        <f>POWER(L27-I27,2)</f>
        <v>1</v>
      </c>
      <c r="N27">
        <f>IF(L27=I27,1,0)</f>
        <v>0</v>
      </c>
    </row>
    <row r="28" spans="4:14" x14ac:dyDescent="0.2">
      <c r="D28">
        <f>D27+$E$24*(I27-K27)*K27*(1-K27)*1</f>
        <v>-3.7499999999999999E-2</v>
      </c>
      <c r="E28">
        <f>E27+$E$24*(I27-K27)*K27*(1-K27)*G27</f>
        <v>-0.10429124999999999</v>
      </c>
      <c r="F28">
        <f>F27+$E$24*(I27-K27)*K27*(1-K27)*H27</f>
        <v>-9.564375E-2</v>
      </c>
      <c r="G28" s="3">
        <v>1.4655</v>
      </c>
      <c r="H28" s="3">
        <v>2.3620999999999999</v>
      </c>
      <c r="I28" s="5">
        <v>0</v>
      </c>
      <c r="J28">
        <f>D28+E28*G28+F28*H28</f>
        <v>-0.41625892874999992</v>
      </c>
      <c r="K28">
        <f>1/(1+EXP(-J28))</f>
        <v>0.39741230128514815</v>
      </c>
      <c r="L28">
        <f t="shared" ref="L28:L36" si="0">IF(K28&lt;0.5,0,1)</f>
        <v>0</v>
      </c>
      <c r="M28" s="5">
        <f t="shared" ref="M28:M36" si="1">POWER(L28-I28,2)</f>
        <v>0</v>
      </c>
      <c r="N28">
        <f>IF(L28=I28,1,0)</f>
        <v>1</v>
      </c>
    </row>
    <row r="29" spans="4:14" x14ac:dyDescent="0.2">
      <c r="D29">
        <f t="shared" ref="D29:D36" si="2">D28+$E$24*(I28-K28)*K28*(1-K28)*1</f>
        <v>-6.6051184350608402E-2</v>
      </c>
      <c r="E29">
        <f t="shared" ref="E29:E36" si="3">E28+$E$24*(I28-K28)*K28*(1-K28)*G28</f>
        <v>-0.1461330106658166</v>
      </c>
      <c r="F29">
        <f t="shared" ref="F29:F35" si="4">F28+$E$24*(I28-K28)*K28*(1-K28)*H28</f>
        <v>-0.16308450255457213</v>
      </c>
      <c r="G29" s="3">
        <v>3.3965999999999998</v>
      </c>
      <c r="H29" s="3">
        <v>4.4002999999999997</v>
      </c>
      <c r="I29" s="5">
        <v>0</v>
      </c>
      <c r="J29">
        <f t="shared" ref="J29:J36" si="5">D29+E29*G29+F29*H29</f>
        <v>-1.2800273049690047</v>
      </c>
      <c r="K29">
        <f t="shared" ref="K29:K36" si="6">1/(1+EXP(-J29))</f>
        <v>0.21754557570291927</v>
      </c>
      <c r="L29">
        <f t="shared" si="0"/>
        <v>0</v>
      </c>
      <c r="M29" s="5">
        <f t="shared" si="1"/>
        <v>0</v>
      </c>
      <c r="N29">
        <f t="shared" ref="N29:N36" si="7">IF(L29=I29,1,0)</f>
        <v>1</v>
      </c>
    </row>
    <row r="30" spans="4:14" x14ac:dyDescent="0.2">
      <c r="D30">
        <f t="shared" si="2"/>
        <v>-7.7160333969816697E-2</v>
      </c>
      <c r="E30">
        <f t="shared" si="3"/>
        <v>-0.18386634826241952</v>
      </c>
      <c r="F30">
        <f t="shared" si="4"/>
        <v>-0.2119680936239744</v>
      </c>
      <c r="G30" s="3">
        <v>1.3880999999999999</v>
      </c>
      <c r="H30" s="3">
        <v>1.8502000000000001</v>
      </c>
      <c r="I30" s="5">
        <v>0</v>
      </c>
      <c r="J30">
        <f t="shared" si="5"/>
        <v>-0.7245685788159586</v>
      </c>
      <c r="K30">
        <f t="shared" si="6"/>
        <v>0.32638774517748015</v>
      </c>
      <c r="L30">
        <f t="shared" si="0"/>
        <v>0</v>
      </c>
      <c r="M30" s="5">
        <f t="shared" si="1"/>
        <v>0</v>
      </c>
      <c r="N30">
        <f t="shared" si="7"/>
        <v>1</v>
      </c>
    </row>
    <row r="31" spans="4:14" x14ac:dyDescent="0.2">
      <c r="D31">
        <f t="shared" si="2"/>
        <v>-9.8688097895495042E-2</v>
      </c>
      <c r="E31">
        <f t="shared" si="3"/>
        <v>-0.2137490373676536</v>
      </c>
      <c r="F31">
        <f t="shared" si="4"/>
        <v>-0.25179876243926447</v>
      </c>
      <c r="G31" s="3">
        <v>3.0640999999999998</v>
      </c>
      <c r="H31" s="3">
        <v>3.0053000000000001</v>
      </c>
      <c r="I31" s="5">
        <v>0</v>
      </c>
      <c r="J31">
        <f t="shared" si="5"/>
        <v>-1.5103673440524439</v>
      </c>
      <c r="K31">
        <f t="shared" si="6"/>
        <v>0.18088435916386239</v>
      </c>
      <c r="L31">
        <f t="shared" si="0"/>
        <v>0</v>
      </c>
      <c r="M31" s="5">
        <f t="shared" si="1"/>
        <v>0</v>
      </c>
      <c r="N31">
        <f t="shared" si="7"/>
        <v>1</v>
      </c>
    </row>
    <row r="32" spans="4:14" x14ac:dyDescent="0.2">
      <c r="D32">
        <f t="shared" si="2"/>
        <v>-0.10672832849305515</v>
      </c>
      <c r="E32">
        <f t="shared" si="3"/>
        <v>-0.23838510794163753</v>
      </c>
      <c r="F32">
        <f t="shared" si="4"/>
        <v>-0.27596206745411189</v>
      </c>
      <c r="G32" s="3">
        <v>7.6275000000000004</v>
      </c>
      <c r="H32" s="3">
        <v>2.7593000000000001</v>
      </c>
      <c r="I32" s="5">
        <v>1</v>
      </c>
      <c r="J32">
        <f t="shared" si="5"/>
        <v>-2.6864728720440265</v>
      </c>
      <c r="K32">
        <f t="shared" si="6"/>
        <v>6.3776295439551337E-2</v>
      </c>
      <c r="L32">
        <f t="shared" si="0"/>
        <v>0</v>
      </c>
      <c r="M32" s="5">
        <f t="shared" si="1"/>
        <v>1</v>
      </c>
      <c r="N32">
        <f t="shared" si="7"/>
        <v>0</v>
      </c>
    </row>
    <row r="33" spans="4:16" x14ac:dyDescent="0.2">
      <c r="D33">
        <f t="shared" si="2"/>
        <v>-8.9958067962516791E-2</v>
      </c>
      <c r="E33">
        <f t="shared" si="3"/>
        <v>-0.11046994574495614</v>
      </c>
      <c r="F33">
        <f t="shared" si="4"/>
        <v>-0.22968788757219738</v>
      </c>
      <c r="G33" s="3">
        <v>5.3323999999999998</v>
      </c>
      <c r="H33" s="3">
        <v>2.0886</v>
      </c>
      <c r="I33" s="5">
        <v>1</v>
      </c>
      <c r="J33">
        <f t="shared" si="5"/>
        <v>-1.1587541286362124</v>
      </c>
      <c r="K33">
        <f t="shared" si="6"/>
        <v>0.23889374017906886</v>
      </c>
      <c r="L33">
        <f t="shared" si="0"/>
        <v>0</v>
      </c>
      <c r="M33" s="5">
        <f t="shared" si="1"/>
        <v>1</v>
      </c>
      <c r="N33">
        <f t="shared" si="7"/>
        <v>0</v>
      </c>
    </row>
    <row r="34" spans="4:16" x14ac:dyDescent="0.2">
      <c r="D34">
        <f t="shared" si="2"/>
        <v>-4.8441961938984743E-2</v>
      </c>
      <c r="E34">
        <f t="shared" si="3"/>
        <v>0.11091053801492615</v>
      </c>
      <c r="F34">
        <f t="shared" si="4"/>
        <v>-0.14297734853144833</v>
      </c>
      <c r="G34" s="3">
        <v>6.9226000000000001</v>
      </c>
      <c r="H34" s="3">
        <v>1.7710999999999999</v>
      </c>
      <c r="I34" s="5">
        <v>1</v>
      </c>
      <c r="J34">
        <f>D34+E34*G34+F34*H34</f>
        <v>0.46612014653909484</v>
      </c>
      <c r="K34">
        <f t="shared" si="6"/>
        <v>0.6144650369780863</v>
      </c>
      <c r="L34">
        <f t="shared" si="0"/>
        <v>1</v>
      </c>
      <c r="M34" s="5">
        <f t="shared" si="1"/>
        <v>0</v>
      </c>
      <c r="N34">
        <f t="shared" si="7"/>
        <v>1</v>
      </c>
    </row>
    <row r="35" spans="4:16" x14ac:dyDescent="0.2">
      <c r="D35">
        <f t="shared" si="2"/>
        <v>-2.104225173900583E-2</v>
      </c>
      <c r="E35">
        <f t="shared" si="3"/>
        <v>0.30058777184530017</v>
      </c>
      <c r="F35">
        <f t="shared" si="4"/>
        <v>-9.4449721796265679E-2</v>
      </c>
      <c r="G35" s="3">
        <v>8.6753999999999998</v>
      </c>
      <c r="H35" s="3">
        <v>-0.24210000000000001</v>
      </c>
      <c r="I35" s="5">
        <v>1</v>
      </c>
      <c r="J35">
        <f t="shared" ref="J35:J36" si="8">D35+E35*G35+F35*H35</f>
        <v>2.6095431817745873</v>
      </c>
      <c r="K35">
        <f t="shared" si="6"/>
        <v>0.9314732429311009</v>
      </c>
      <c r="L35">
        <f t="shared" si="0"/>
        <v>1</v>
      </c>
      <c r="M35" s="5">
        <f t="shared" si="1"/>
        <v>0</v>
      </c>
      <c r="N35">
        <f t="shared" si="7"/>
        <v>1</v>
      </c>
    </row>
    <row r="36" spans="4:16" x14ac:dyDescent="0.2">
      <c r="D36">
        <f t="shared" si="2"/>
        <v>-1.9730015586106237E-2</v>
      </c>
      <c r="E36">
        <f t="shared" si="3"/>
        <v>0.31197194536616529</v>
      </c>
      <c r="F36">
        <f>F35+$E$24*(I35-K35)*K35*(1-K35)*H35</f>
        <v>-9.4767414168882666E-2</v>
      </c>
      <c r="G36" s="3">
        <v>7.6738</v>
      </c>
      <c r="H36" s="3">
        <v>3.5085999999999999</v>
      </c>
      <c r="I36" s="5">
        <v>1</v>
      </c>
      <c r="J36">
        <f t="shared" si="8"/>
        <v>2.0417793494118315</v>
      </c>
      <c r="K36">
        <f t="shared" si="6"/>
        <v>0.88511432860064609</v>
      </c>
      <c r="L36">
        <f t="shared" si="0"/>
        <v>1</v>
      </c>
      <c r="M36" s="5">
        <f t="shared" si="1"/>
        <v>0</v>
      </c>
      <c r="N36">
        <f t="shared" si="7"/>
        <v>1</v>
      </c>
    </row>
    <row r="37" spans="4:16" x14ac:dyDescent="0.2">
      <c r="M37" s="5">
        <f>SUM(M27:M36)</f>
        <v>3</v>
      </c>
      <c r="N37">
        <f>SUM(N27:N36)</f>
        <v>7</v>
      </c>
      <c r="O37">
        <f>SQRT(M37/10)</f>
        <v>0.54772255750516607</v>
      </c>
      <c r="P37">
        <f>(N37/10)*100</f>
        <v>70</v>
      </c>
    </row>
    <row r="38" spans="4:16" x14ac:dyDescent="0.2">
      <c r="D38" s="6" t="s">
        <v>11</v>
      </c>
      <c r="E38" s="6"/>
      <c r="F38" s="6"/>
      <c r="G38" s="7"/>
      <c r="H38" s="7"/>
      <c r="I38" s="6"/>
      <c r="J38" s="6"/>
      <c r="K38" s="6"/>
      <c r="O38" s="6" t="s">
        <v>13</v>
      </c>
      <c r="P38" s="6" t="s">
        <v>16</v>
      </c>
    </row>
    <row r="39" spans="4:16" x14ac:dyDescent="0.2">
      <c r="D39" s="6" t="s">
        <v>4</v>
      </c>
      <c r="E39" s="6" t="s">
        <v>5</v>
      </c>
      <c r="F39" s="6" t="s">
        <v>6</v>
      </c>
      <c r="G39" s="6" t="s">
        <v>2</v>
      </c>
      <c r="H39" s="6" t="s">
        <v>3</v>
      </c>
      <c r="I39" s="6" t="s">
        <v>1</v>
      </c>
      <c r="J39" s="6" t="s">
        <v>8</v>
      </c>
      <c r="K39" s="6" t="s">
        <v>7</v>
      </c>
      <c r="L39" s="6" t="s">
        <v>14</v>
      </c>
      <c r="M39" s="6" t="s">
        <v>15</v>
      </c>
      <c r="N39" s="6" t="s">
        <v>17</v>
      </c>
    </row>
    <row r="40" spans="4:16" x14ac:dyDescent="0.2">
      <c r="D40">
        <v>-1.9730015586106237E-2</v>
      </c>
      <c r="E40">
        <v>0.31197194536616529</v>
      </c>
      <c r="F40">
        <v>-9.4767414168882666E-2</v>
      </c>
      <c r="G40" s="3">
        <v>2.7810999999999999</v>
      </c>
      <c r="H40" s="3">
        <v>2.5505</v>
      </c>
      <c r="I40" s="5">
        <v>0</v>
      </c>
      <c r="J40">
        <f>D40+E40*G40+F40*H40</f>
        <v>0.60619087183400078</v>
      </c>
      <c r="K40">
        <f>1/(1+EXP(-J40))</f>
        <v>0.64707139957082804</v>
      </c>
      <c r="L40">
        <f>IF(K40&lt;0.5,0,1)</f>
        <v>1</v>
      </c>
      <c r="M40" s="5">
        <f>POWER(L40-I40,2)</f>
        <v>1</v>
      </c>
      <c r="N40">
        <f>IF(L40=I40,1,0)</f>
        <v>0</v>
      </c>
    </row>
    <row r="41" spans="4:16" x14ac:dyDescent="0.2">
      <c r="D41">
        <f>D40+$E$24*(I40-K40)*K40*(1-K40)*1</f>
        <v>-6.4061524907605388E-2</v>
      </c>
      <c r="E41">
        <f>E40+$E$24*(I40-K40)*K40*(1-K40)*G40</f>
        <v>0.18868158479214397</v>
      </c>
      <c r="F41">
        <f>F40+$E$24*(I40-K40)*K40*(1-K40)*H40</f>
        <v>-0.20783492869336628</v>
      </c>
      <c r="G41" s="3">
        <v>1.4655</v>
      </c>
      <c r="H41" s="3">
        <v>2.3620999999999999</v>
      </c>
      <c r="I41" s="5">
        <v>0</v>
      </c>
      <c r="J41">
        <f>D41+E41*G41+F41*H41</f>
        <v>-0.27847554746131886</v>
      </c>
      <c r="K41">
        <f>1/(1+EXP(-J41))</f>
        <v>0.43082755546618162</v>
      </c>
      <c r="L41">
        <f t="shared" ref="L41:L49" si="9">IF(K41&lt;0.5,0,1)</f>
        <v>0</v>
      </c>
      <c r="M41" s="5">
        <f t="shared" ref="M41:M49" si="10">POWER(L41-I41,2)</f>
        <v>0</v>
      </c>
      <c r="N41">
        <f t="shared" ref="N41:N49" si="11">IF(L41=I41,1,0)</f>
        <v>1</v>
      </c>
    </row>
    <row r="42" spans="4:16" x14ac:dyDescent="0.2">
      <c r="D42">
        <f t="shared" ref="D42:D49" si="12">D41+$E$24*(I41-K41)*K41*(1-K41)*1</f>
        <v>-9.5755160960947716E-2</v>
      </c>
      <c r="E42">
        <f t="shared" ref="E42:E49" si="13">E41+$E$24*(I41-K41)*K41*(1-K41)*G41</f>
        <v>0.14223456115597077</v>
      </c>
      <c r="F42">
        <f t="shared" ref="F42:F48" si="14">F41+$E$24*(I41-K41)*K41*(1-K41)*H41</f>
        <v>-0.28269846641496621</v>
      </c>
      <c r="G42" s="3">
        <v>3.3965999999999998</v>
      </c>
      <c r="H42" s="3">
        <v>4.4002999999999997</v>
      </c>
      <c r="I42" s="5">
        <v>0</v>
      </c>
      <c r="J42">
        <f t="shared" ref="J42:J49" si="15">D42+E42*G42+F42*H42</f>
        <v>-0.85659931230435316</v>
      </c>
      <c r="K42">
        <f t="shared" ref="K42:K49" si="16">1/(1+EXP(-J42))</f>
        <v>0.29805033609498233</v>
      </c>
      <c r="L42">
        <f t="shared" si="9"/>
        <v>0</v>
      </c>
      <c r="M42" s="5">
        <f t="shared" si="10"/>
        <v>0</v>
      </c>
      <c r="N42">
        <f t="shared" si="11"/>
        <v>1</v>
      </c>
    </row>
    <row r="43" spans="4:16" x14ac:dyDescent="0.2">
      <c r="D43">
        <f t="shared" si="12"/>
        <v>-0.11446226049334374</v>
      </c>
      <c r="E43">
        <f t="shared" si="13"/>
        <v>7.8694026884234436E-2</v>
      </c>
      <c r="F43">
        <f t="shared" si="14"/>
        <v>-0.3650153164873684</v>
      </c>
      <c r="G43" s="3">
        <v>1.3880999999999999</v>
      </c>
      <c r="H43" s="3">
        <v>1.8502000000000001</v>
      </c>
      <c r="I43" s="5">
        <v>0</v>
      </c>
      <c r="J43">
        <f t="shared" si="15"/>
        <v>-0.68057842034026694</v>
      </c>
      <c r="K43">
        <f t="shared" si="16"/>
        <v>0.33613221739796029</v>
      </c>
      <c r="L43">
        <f t="shared" si="9"/>
        <v>0</v>
      </c>
      <c r="M43" s="5">
        <f t="shared" si="10"/>
        <v>0</v>
      </c>
      <c r="N43">
        <f t="shared" si="11"/>
        <v>1</v>
      </c>
    </row>
    <row r="44" spans="4:16" x14ac:dyDescent="0.2">
      <c r="D44">
        <f t="shared" si="12"/>
        <v>-0.13696436454429955</v>
      </c>
      <c r="E44">
        <f t="shared" si="13"/>
        <v>4.7458856251102667E-2</v>
      </c>
      <c r="F44">
        <f t="shared" si="14"/>
        <v>-0.40664870940244685</v>
      </c>
      <c r="G44" s="3">
        <v>3.0640999999999998</v>
      </c>
      <c r="H44" s="3">
        <v>3.0053000000000001</v>
      </c>
      <c r="I44" s="5">
        <v>0</v>
      </c>
      <c r="J44">
        <f t="shared" si="15"/>
        <v>-1.2136470494724696</v>
      </c>
      <c r="K44">
        <f t="shared" si="16"/>
        <v>0.22905638379336637</v>
      </c>
      <c r="L44">
        <f t="shared" si="9"/>
        <v>0</v>
      </c>
      <c r="M44" s="5">
        <f t="shared" si="10"/>
        <v>0</v>
      </c>
      <c r="N44">
        <f t="shared" si="11"/>
        <v>1</v>
      </c>
    </row>
    <row r="45" spans="4:16" x14ac:dyDescent="0.2">
      <c r="D45">
        <f t="shared" si="12"/>
        <v>-0.1490990541357177</v>
      </c>
      <c r="E45">
        <f t="shared" si="13"/>
        <v>1.027695387403834E-2</v>
      </c>
      <c r="F45">
        <f t="shared" si="14"/>
        <v>-0.44311709203153582</v>
      </c>
      <c r="G45" s="3">
        <v>7.6275000000000004</v>
      </c>
      <c r="H45" s="3">
        <v>2.7593000000000001</v>
      </c>
      <c r="I45" s="5">
        <v>1</v>
      </c>
      <c r="J45">
        <f t="shared" si="15"/>
        <v>-1.293404580504107</v>
      </c>
      <c r="K45">
        <f t="shared" si="16"/>
        <v>0.2152771077424607</v>
      </c>
      <c r="L45">
        <f t="shared" si="9"/>
        <v>0</v>
      </c>
      <c r="M45" s="5">
        <f t="shared" si="10"/>
        <v>1</v>
      </c>
      <c r="N45">
        <f t="shared" si="11"/>
        <v>0</v>
      </c>
    </row>
    <row r="46" spans="4:16" x14ac:dyDescent="0.2">
      <c r="D46">
        <f t="shared" si="12"/>
        <v>-0.10932940594390193</v>
      </c>
      <c r="E46">
        <f t="shared" si="13"/>
        <v>0.31361994545711308</v>
      </c>
      <c r="F46">
        <f t="shared" si="14"/>
        <v>-0.3333807017758586</v>
      </c>
      <c r="G46" s="3">
        <v>5.3323999999999998</v>
      </c>
      <c r="H46" s="3">
        <v>2.0886</v>
      </c>
      <c r="I46" s="5">
        <v>1</v>
      </c>
      <c r="J46">
        <f t="shared" si="15"/>
        <v>0.86671865748254973</v>
      </c>
      <c r="K46">
        <f t="shared" si="16"/>
        <v>0.70406246046113674</v>
      </c>
      <c r="L46">
        <f t="shared" si="9"/>
        <v>1</v>
      </c>
      <c r="M46" s="5">
        <f t="shared" si="10"/>
        <v>0</v>
      </c>
      <c r="N46">
        <f t="shared" si="11"/>
        <v>1</v>
      </c>
    </row>
    <row r="47" spans="4:16" x14ac:dyDescent="0.2">
      <c r="D47">
        <f t="shared" si="12"/>
        <v>-9.0831074308456064E-2</v>
      </c>
      <c r="E47">
        <f t="shared" si="13"/>
        <v>0.41226044906996462</v>
      </c>
      <c r="F47">
        <f t="shared" si="14"/>
        <v>-0.29474508632206636</v>
      </c>
      <c r="G47" s="3">
        <v>6.9226000000000001</v>
      </c>
      <c r="H47" s="3">
        <v>1.7710999999999999</v>
      </c>
      <c r="I47" s="5">
        <v>1</v>
      </c>
      <c r="J47">
        <f>D47+E47*G47+F47*H47</f>
        <v>2.2410600880382692</v>
      </c>
      <c r="K47">
        <f t="shared" si="16"/>
        <v>0.90387660209235299</v>
      </c>
      <c r="L47">
        <f t="shared" si="9"/>
        <v>1</v>
      </c>
      <c r="M47" s="5">
        <f t="shared" si="10"/>
        <v>0</v>
      </c>
      <c r="N47">
        <f t="shared" si="11"/>
        <v>1</v>
      </c>
    </row>
    <row r="48" spans="4:16" x14ac:dyDescent="0.2">
      <c r="D48">
        <f t="shared" si="12"/>
        <v>-8.8325607648647969E-2</v>
      </c>
      <c r="E48">
        <f t="shared" si="13"/>
        <v>0.42960479256915218</v>
      </c>
      <c r="F48">
        <f t="shared" si="14"/>
        <v>-0.29030765432088024</v>
      </c>
      <c r="G48" s="3">
        <v>8.6753999999999998</v>
      </c>
      <c r="H48" s="3">
        <v>-0.24210000000000001</v>
      </c>
      <c r="I48" s="5">
        <v>1</v>
      </c>
      <c r="J48">
        <f t="shared" si="15"/>
        <v>3.70895129291686</v>
      </c>
      <c r="K48">
        <f t="shared" si="16"/>
        <v>0.9760828406068105</v>
      </c>
      <c r="L48">
        <f t="shared" si="9"/>
        <v>1</v>
      </c>
      <c r="M48" s="5">
        <f t="shared" si="10"/>
        <v>0</v>
      </c>
      <c r="N48">
        <f t="shared" si="11"/>
        <v>1</v>
      </c>
    </row>
    <row r="49" spans="4:16" x14ac:dyDescent="0.2">
      <c r="D49">
        <f t="shared" si="12"/>
        <v>-8.8158102898106508E-2</v>
      </c>
      <c r="E49">
        <f t="shared" si="13"/>
        <v>0.43105796328199958</v>
      </c>
      <c r="F49">
        <f>F48+$E$24*(I48-K48)*K48*(1-K48)*H48</f>
        <v>-0.29034820722098631</v>
      </c>
      <c r="G49" s="3">
        <v>7.6738</v>
      </c>
      <c r="H49" s="3">
        <v>3.5085999999999999</v>
      </c>
      <c r="I49" s="5">
        <v>1</v>
      </c>
      <c r="J49">
        <f t="shared" si="15"/>
        <v>2.200978775879749</v>
      </c>
      <c r="K49">
        <f t="shared" si="16"/>
        <v>0.90033737084981436</v>
      </c>
      <c r="L49">
        <f t="shared" si="9"/>
        <v>1</v>
      </c>
      <c r="M49" s="5">
        <f t="shared" si="10"/>
        <v>0</v>
      </c>
      <c r="N49">
        <f t="shared" si="11"/>
        <v>1</v>
      </c>
    </row>
    <row r="50" spans="4:16" x14ac:dyDescent="0.2">
      <c r="I50" s="5"/>
      <c r="M50" s="5">
        <f>SUM(M40:M49)</f>
        <v>2</v>
      </c>
      <c r="N50">
        <f>SUM(N40:N49)</f>
        <v>8</v>
      </c>
      <c r="O50">
        <f>SQRT(M50/10)</f>
        <v>0.44721359549995793</v>
      </c>
      <c r="P50">
        <f>(N50/10)*100</f>
        <v>80</v>
      </c>
    </row>
    <row r="51" spans="4:16" x14ac:dyDescent="0.2">
      <c r="O51" s="6" t="s">
        <v>13</v>
      </c>
      <c r="P51" s="6" t="s">
        <v>16</v>
      </c>
    </row>
    <row r="52" spans="4:16" x14ac:dyDescent="0.2">
      <c r="D52" s="6" t="s">
        <v>18</v>
      </c>
      <c r="E52" s="6"/>
      <c r="F52" s="6"/>
      <c r="G52" s="7"/>
      <c r="H52" s="7"/>
      <c r="I52" s="6"/>
      <c r="J52" s="6"/>
      <c r="K52" s="6"/>
    </row>
    <row r="53" spans="4:16" x14ac:dyDescent="0.2">
      <c r="D53" s="6" t="s">
        <v>4</v>
      </c>
      <c r="E53" s="6" t="s">
        <v>5</v>
      </c>
      <c r="F53" s="6" t="s">
        <v>6</v>
      </c>
      <c r="G53" s="6" t="s">
        <v>2</v>
      </c>
      <c r="H53" s="6" t="s">
        <v>3</v>
      </c>
      <c r="I53" s="6" t="s">
        <v>1</v>
      </c>
      <c r="J53" s="6" t="s">
        <v>8</v>
      </c>
      <c r="K53" s="6" t="s">
        <v>7</v>
      </c>
      <c r="L53" s="6" t="s">
        <v>14</v>
      </c>
      <c r="M53" s="6" t="s">
        <v>15</v>
      </c>
      <c r="N53" s="6" t="s">
        <v>17</v>
      </c>
    </row>
    <row r="54" spans="4:16" x14ac:dyDescent="0.2">
      <c r="D54">
        <v>-8.8158102898106508E-2</v>
      </c>
      <c r="E54">
        <v>0.43105796328199958</v>
      </c>
      <c r="F54">
        <v>-0.29034820722098631</v>
      </c>
      <c r="G54" s="3">
        <v>2.7810999999999999</v>
      </c>
      <c r="H54" s="3">
        <v>2.5505</v>
      </c>
      <c r="I54" s="5">
        <v>0</v>
      </c>
      <c r="J54">
        <f>D54+E54*G54+F54*H54</f>
        <v>0.37012409626833698</v>
      </c>
      <c r="K54">
        <f>1/(1+EXP(-J54))</f>
        <v>0.59148896412588936</v>
      </c>
      <c r="L54">
        <f>IF(K54&lt;0.5,0,1)</f>
        <v>1</v>
      </c>
      <c r="M54" s="5">
        <f>POWER(L54-I54,2)</f>
        <v>1</v>
      </c>
      <c r="N54">
        <f>IF(L54=I54,1,0)</f>
        <v>0</v>
      </c>
    </row>
    <row r="55" spans="4:16" x14ac:dyDescent="0.2">
      <c r="D55">
        <f>D54+$E$24*(I54-K54)*K54*(1-K54)*1</f>
        <v>-0.13103450550708223</v>
      </c>
      <c r="E55">
        <f>E54+$E$24*(I54-K54)*K54*(1-K54)*G54</f>
        <v>0.31181439998617716</v>
      </c>
      <c r="F55">
        <f>F54+$E$24*(I54-K54)*K54*(1-K54)*H54</f>
        <v>-0.3997044720751789</v>
      </c>
      <c r="G55" s="3">
        <v>1.4655</v>
      </c>
      <c r="H55" s="3">
        <v>2.3620999999999999</v>
      </c>
      <c r="I55" s="5">
        <v>0</v>
      </c>
      <c r="J55">
        <f>D55+E55*G55+F55*H55</f>
        <v>-0.61821243581611962</v>
      </c>
      <c r="K55">
        <f>1/(1+EXP(-J55))</f>
        <v>0.3501881140826682</v>
      </c>
      <c r="L55">
        <f t="shared" ref="L55:L63" si="17">IF(K55&lt;0.5,0,1)</f>
        <v>0</v>
      </c>
      <c r="M55" s="5">
        <f t="shared" ref="M55:M63" si="18">POWER(L55-I55,2)</f>
        <v>0</v>
      </c>
      <c r="N55">
        <f t="shared" ref="N55:N63" si="19">IF(L55=I55,1,0)</f>
        <v>1</v>
      </c>
    </row>
    <row r="56" spans="4:16" x14ac:dyDescent="0.2">
      <c r="D56">
        <f t="shared" ref="D56:D63" si="20">D55+$E$24*(I55-K55)*K55*(1-K55)*1</f>
        <v>-0.15494076935402773</v>
      </c>
      <c r="E56">
        <f t="shared" ref="E56:E63" si="21">E55+$E$24*(I55-K55)*K55*(1-K55)*G55</f>
        <v>0.27677977031847856</v>
      </c>
      <c r="F56">
        <f t="shared" ref="F56:F62" si="22">F55+$E$24*(I55-K55)*K55*(1-K55)*H55</f>
        <v>-0.45617345790804886</v>
      </c>
      <c r="G56" s="3">
        <v>3.3965999999999998</v>
      </c>
      <c r="H56" s="3">
        <v>4.4002999999999997</v>
      </c>
      <c r="I56" s="5">
        <v>0</v>
      </c>
      <c r="J56">
        <f t="shared" ref="J56:J63" si="23">D56+E56*G56+F56*H56</f>
        <v>-1.2221306683230706</v>
      </c>
      <c r="K56">
        <f t="shared" ref="K56:K63" si="24">1/(1+EXP(-J56))</f>
        <v>0.22756170989575436</v>
      </c>
      <c r="L56">
        <f t="shared" si="17"/>
        <v>0</v>
      </c>
      <c r="M56" s="5">
        <f t="shared" si="18"/>
        <v>0</v>
      </c>
      <c r="N56">
        <f t="shared" si="19"/>
        <v>1</v>
      </c>
    </row>
    <row r="57" spans="4:16" x14ac:dyDescent="0.2">
      <c r="D57">
        <f t="shared" si="20"/>
        <v>-0.16694082956943737</v>
      </c>
      <c r="E57">
        <f t="shared" si="21"/>
        <v>0.23602036579081817</v>
      </c>
      <c r="F57">
        <f t="shared" si="22"/>
        <v>-0.50897732287391595</v>
      </c>
      <c r="G57" s="3">
        <v>1.3880999999999999</v>
      </c>
      <c r="H57" s="3">
        <v>1.8502000000000001</v>
      </c>
      <c r="I57" s="5">
        <v>0</v>
      </c>
      <c r="J57">
        <f t="shared" si="23"/>
        <v>-0.78103080259652202</v>
      </c>
      <c r="K57">
        <f t="shared" si="24"/>
        <v>0.31409776703482162</v>
      </c>
      <c r="L57">
        <f t="shared" si="17"/>
        <v>0</v>
      </c>
      <c r="M57" s="5">
        <f t="shared" si="18"/>
        <v>0</v>
      </c>
      <c r="N57">
        <f t="shared" si="19"/>
        <v>1</v>
      </c>
    </row>
    <row r="58" spans="4:16" x14ac:dyDescent="0.2">
      <c r="D58">
        <f t="shared" si="20"/>
        <v>-0.1872416303501247</v>
      </c>
      <c r="E58">
        <f t="shared" si="21"/>
        <v>0.20784082422714609</v>
      </c>
      <c r="F58">
        <f t="shared" si="22"/>
        <v>-0.54653786447834363</v>
      </c>
      <c r="G58" s="3">
        <v>3.0640999999999998</v>
      </c>
      <c r="H58" s="3">
        <v>3.0053000000000001</v>
      </c>
      <c r="I58" s="5">
        <v>0</v>
      </c>
      <c r="J58">
        <f t="shared" si="23"/>
        <v>-1.1929068049524925</v>
      </c>
      <c r="K58">
        <f t="shared" si="24"/>
        <v>0.23273945916698205</v>
      </c>
      <c r="L58">
        <f t="shared" si="17"/>
        <v>0</v>
      </c>
      <c r="M58" s="5">
        <f t="shared" si="18"/>
        <v>0</v>
      </c>
      <c r="N58">
        <f t="shared" si="19"/>
        <v>1</v>
      </c>
    </row>
    <row r="59" spans="4:16" x14ac:dyDescent="0.2">
      <c r="D59">
        <f t="shared" si="20"/>
        <v>-0.19970984182783166</v>
      </c>
      <c r="E59">
        <f t="shared" si="21"/>
        <v>0.16963697743830417</v>
      </c>
      <c r="F59">
        <f t="shared" si="22"/>
        <v>-0.58400858043229642</v>
      </c>
      <c r="G59" s="3">
        <v>7.6275000000000004</v>
      </c>
      <c r="H59" s="3">
        <v>2.7593000000000001</v>
      </c>
      <c r="I59" s="5">
        <v>1</v>
      </c>
      <c r="J59">
        <f t="shared" si="23"/>
        <v>-0.51725867240400203</v>
      </c>
      <c r="K59">
        <f t="shared" si="24"/>
        <v>0.37349347086789142</v>
      </c>
      <c r="L59">
        <f t="shared" si="17"/>
        <v>0</v>
      </c>
      <c r="M59" s="5">
        <f t="shared" si="18"/>
        <v>1</v>
      </c>
      <c r="N59">
        <f t="shared" si="19"/>
        <v>0</v>
      </c>
    </row>
    <row r="60" spans="4:16" x14ac:dyDescent="0.2">
      <c r="D60">
        <f t="shared" si="20"/>
        <v>-0.15572981685495879</v>
      </c>
      <c r="E60">
        <f t="shared" si="21"/>
        <v>0.50509461791889199</v>
      </c>
      <c r="F60">
        <f t="shared" si="22"/>
        <v>-0.46265449752464827</v>
      </c>
      <c r="G60" s="3">
        <v>5.3323999999999998</v>
      </c>
      <c r="H60" s="3">
        <v>2.0886</v>
      </c>
      <c r="I60" s="5">
        <v>1</v>
      </c>
      <c r="J60">
        <f t="shared" si="23"/>
        <v>1.5713365402057602</v>
      </c>
      <c r="K60">
        <f t="shared" si="24"/>
        <v>0.8279740591752166</v>
      </c>
      <c r="L60">
        <f t="shared" si="17"/>
        <v>1</v>
      </c>
      <c r="M60" s="5">
        <f t="shared" si="18"/>
        <v>0</v>
      </c>
      <c r="N60">
        <f t="shared" si="19"/>
        <v>1</v>
      </c>
    </row>
    <row r="61" spans="4:16" x14ac:dyDescent="0.2">
      <c r="D61">
        <f t="shared" si="20"/>
        <v>-0.14837916475416182</v>
      </c>
      <c r="E61">
        <f t="shared" si="21"/>
        <v>0.54429123518118172</v>
      </c>
      <c r="F61">
        <f t="shared" si="22"/>
        <v>-0.44730192554692372</v>
      </c>
      <c r="G61" s="3">
        <v>6.9226000000000001</v>
      </c>
      <c r="H61" s="3">
        <v>1.7710999999999999</v>
      </c>
      <c r="I61" s="5">
        <v>1</v>
      </c>
      <c r="J61">
        <f>D61+E61*G61+F61*H61</f>
        <v>2.8273148995749304</v>
      </c>
      <c r="K61">
        <f t="shared" si="24"/>
        <v>0.94413414560158393</v>
      </c>
      <c r="L61">
        <f t="shared" si="17"/>
        <v>1</v>
      </c>
      <c r="M61" s="5">
        <f t="shared" si="18"/>
        <v>0</v>
      </c>
      <c r="N61">
        <f t="shared" si="19"/>
        <v>1</v>
      </c>
    </row>
    <row r="62" spans="4:16" x14ac:dyDescent="0.2">
      <c r="D62">
        <f t="shared" si="20"/>
        <v>-0.14749517374154236</v>
      </c>
      <c r="E62">
        <f t="shared" si="21"/>
        <v>0.55041075136514128</v>
      </c>
      <c r="F62">
        <f t="shared" si="22"/>
        <v>-0.44573628906447338</v>
      </c>
      <c r="G62" s="3">
        <v>8.6753999999999998</v>
      </c>
      <c r="H62" s="3">
        <v>-0.24210000000000001</v>
      </c>
      <c r="I62" s="5">
        <v>1</v>
      </c>
      <c r="J62">
        <f t="shared" ref="J62:J64" si="25">D62+E62*G62+F62*H62</f>
        <v>4.7354510142341137</v>
      </c>
      <c r="K62">
        <f t="shared" si="24"/>
        <v>0.99129790254884653</v>
      </c>
      <c r="L62">
        <f t="shared" si="17"/>
        <v>1</v>
      </c>
      <c r="M62" s="5">
        <f t="shared" si="18"/>
        <v>0</v>
      </c>
      <c r="N62">
        <f t="shared" si="19"/>
        <v>1</v>
      </c>
    </row>
    <row r="63" spans="4:16" x14ac:dyDescent="0.2">
      <c r="D63">
        <f t="shared" si="20"/>
        <v>-0.14747265348534247</v>
      </c>
      <c r="E63">
        <f t="shared" si="21"/>
        <v>0.55060612359577787</v>
      </c>
      <c r="F63">
        <f>F62+$E$24*(I62-K62)*K62*(1-K62)*H62</f>
        <v>-0.44574174121849935</v>
      </c>
      <c r="G63" s="3">
        <v>7.6738</v>
      </c>
      <c r="H63" s="3">
        <v>3.5085999999999999</v>
      </c>
      <c r="I63" s="5">
        <v>1</v>
      </c>
      <c r="J63">
        <f t="shared" si="25"/>
        <v>2.5138391445247108</v>
      </c>
      <c r="K63">
        <f t="shared" si="24"/>
        <v>0.92510631867442772</v>
      </c>
      <c r="L63">
        <f t="shared" si="17"/>
        <v>1</v>
      </c>
      <c r="M63" s="5">
        <f t="shared" si="18"/>
        <v>0</v>
      </c>
      <c r="N63">
        <f t="shared" si="19"/>
        <v>1</v>
      </c>
    </row>
    <row r="64" spans="4:16" x14ac:dyDescent="0.2">
      <c r="I64" s="5"/>
      <c r="M64" s="5">
        <f>SUM(M54:M63)</f>
        <v>2</v>
      </c>
      <c r="N64">
        <f>SUM(N54:N63)</f>
        <v>8</v>
      </c>
      <c r="O64">
        <f>SQRT(M64/10)</f>
        <v>0.44721359549995793</v>
      </c>
      <c r="P64">
        <f>(N64/10)*100</f>
        <v>80</v>
      </c>
    </row>
    <row r="65" spans="4:16" x14ac:dyDescent="0.2">
      <c r="O65" s="6" t="s">
        <v>13</v>
      </c>
      <c r="P65" s="6" t="s">
        <v>16</v>
      </c>
    </row>
    <row r="67" spans="4:16" x14ac:dyDescent="0.2">
      <c r="D67" s="6" t="s">
        <v>19</v>
      </c>
      <c r="E67" s="6"/>
      <c r="F67" s="6"/>
      <c r="G67" s="7"/>
      <c r="H67" s="7"/>
      <c r="I67" s="6"/>
      <c r="J67" s="6"/>
      <c r="K67" s="6"/>
    </row>
    <row r="68" spans="4:16" x14ac:dyDescent="0.2">
      <c r="D68" s="6" t="s">
        <v>4</v>
      </c>
      <c r="E68" s="6" t="s">
        <v>5</v>
      </c>
      <c r="F68" s="6" t="s">
        <v>6</v>
      </c>
      <c r="G68" s="6" t="s">
        <v>2</v>
      </c>
      <c r="H68" s="6" t="s">
        <v>3</v>
      </c>
      <c r="I68" s="6" t="s">
        <v>1</v>
      </c>
      <c r="J68" s="6" t="s">
        <v>8</v>
      </c>
      <c r="K68" s="6" t="s">
        <v>7</v>
      </c>
      <c r="L68" s="6" t="s">
        <v>14</v>
      </c>
      <c r="M68" s="6" t="s">
        <v>15</v>
      </c>
      <c r="N68" s="6" t="s">
        <v>17</v>
      </c>
    </row>
    <row r="69" spans="4:16" x14ac:dyDescent="0.2">
      <c r="D69">
        <v>-0.14747265348534247</v>
      </c>
      <c r="E69">
        <v>0.55060612359577787</v>
      </c>
      <c r="F69">
        <v>-0.44574174121849935</v>
      </c>
      <c r="G69" s="3">
        <v>2.7810999999999999</v>
      </c>
      <c r="H69" s="3">
        <v>2.5505</v>
      </c>
      <c r="I69" s="5">
        <v>0</v>
      </c>
      <c r="J69">
        <f>D69+E69*G69+F69*H69</f>
        <v>0.24695372586909281</v>
      </c>
      <c r="K69">
        <f>1/(1+EXP(-J69))</f>
        <v>0.56142656753437903</v>
      </c>
      <c r="L69">
        <f>IF(K69&lt;0.5,0,1)</f>
        <v>1</v>
      </c>
      <c r="M69" s="5">
        <f>POWER(L69-I69,2)</f>
        <v>1</v>
      </c>
      <c r="N69">
        <f>IF(L69=I69,1,0)</f>
        <v>0</v>
      </c>
    </row>
    <row r="70" spans="4:16" x14ac:dyDescent="0.2">
      <c r="D70">
        <f>D69+$E$24*(I69-K69)*K69*(1-K69)*1</f>
        <v>-0.18894412972566482</v>
      </c>
      <c r="E70">
        <f>E69+$E$24*(I69-K69)*K69*(1-K69)*G69</f>
        <v>0.43526980102381735</v>
      </c>
      <c r="F70">
        <f>F69+$E$24*(I69-K69)*K69*(1-K69)*H69</f>
        <v>-0.55151474136944156</v>
      </c>
      <c r="G70" s="3">
        <v>1.4655</v>
      </c>
      <c r="H70" s="3">
        <v>2.3620999999999999</v>
      </c>
      <c r="I70" s="5">
        <v>0</v>
      </c>
      <c r="J70">
        <f>D70+E70*G70+F70*H70</f>
        <v>-0.85378920691401827</v>
      </c>
      <c r="K70">
        <f>1/(1+EXP(-J70))</f>
        <v>0.29863858948739141</v>
      </c>
      <c r="L70">
        <f t="shared" ref="L70:L78" si="26">IF(K70&lt;0.5,0,1)</f>
        <v>0</v>
      </c>
      <c r="M70" s="5">
        <f t="shared" ref="M70:M78" si="27">POWER(L70-I70,2)</f>
        <v>0</v>
      </c>
      <c r="N70">
        <f t="shared" ref="N70:N78" si="28">IF(L70=I70,1,0)</f>
        <v>1</v>
      </c>
    </row>
    <row r="71" spans="4:16" x14ac:dyDescent="0.2">
      <c r="D71">
        <f t="shared" ref="D71:D78" si="29">D70+$E$24*(I70-K70)*K70*(1-K70)*1</f>
        <v>-0.20770940644506131</v>
      </c>
      <c r="E71">
        <f t="shared" ref="E71:E78" si="30">E70+$E$24*(I70-K70)*K70*(1-K70)*G70</f>
        <v>0.40776928799154177</v>
      </c>
      <c r="F71">
        <f t="shared" ref="F71:F77" si="31">F70+$E$24*(I70-K70)*K70*(1-K70)*H70</f>
        <v>-0.59584020150832806</v>
      </c>
      <c r="G71" s="3">
        <v>3.3965999999999998</v>
      </c>
      <c r="H71" s="3">
        <v>4.4002999999999997</v>
      </c>
      <c r="I71" s="5">
        <v>0</v>
      </c>
      <c r="J71">
        <f t="shared" ref="J71:J78" si="32">D71+E71*G71+F71*H71</f>
        <v>-1.4445558815500865</v>
      </c>
      <c r="K71">
        <f t="shared" ref="K71:K78" si="33">1/(1+EXP(-J71))</f>
        <v>0.19084083546607022</v>
      </c>
      <c r="L71">
        <f t="shared" si="26"/>
        <v>0</v>
      </c>
      <c r="M71" s="5">
        <f t="shared" si="27"/>
        <v>0</v>
      </c>
      <c r="N71">
        <f t="shared" si="28"/>
        <v>1</v>
      </c>
    </row>
    <row r="72" spans="4:16" x14ac:dyDescent="0.2">
      <c r="D72">
        <f t="shared" si="29"/>
        <v>-0.21655033396911066</v>
      </c>
      <c r="E72">
        <f t="shared" si="30"/>
        <v>0.37774019356335575</v>
      </c>
      <c r="F72">
        <f t="shared" si="31"/>
        <v>-0.63474293489240241</v>
      </c>
      <c r="G72" s="3">
        <v>1.3880999999999999</v>
      </c>
      <c r="H72" s="3">
        <v>1.8502000000000001</v>
      </c>
      <c r="I72" s="5">
        <v>0</v>
      </c>
      <c r="J72">
        <f t="shared" si="32"/>
        <v>-0.86661054942173954</v>
      </c>
      <c r="K72">
        <f t="shared" si="33"/>
        <v>0.29596006527048746</v>
      </c>
      <c r="L72">
        <f t="shared" si="26"/>
        <v>0</v>
      </c>
      <c r="M72" s="5">
        <f t="shared" si="27"/>
        <v>0</v>
      </c>
      <c r="N72">
        <f t="shared" si="28"/>
        <v>1</v>
      </c>
    </row>
    <row r="73" spans="4:16" x14ac:dyDescent="0.2">
      <c r="D73">
        <f t="shared" si="29"/>
        <v>-0.23505088984388792</v>
      </c>
      <c r="E73">
        <f t="shared" si="30"/>
        <v>0.35205957195357745</v>
      </c>
      <c r="F73">
        <f t="shared" si="31"/>
        <v>-0.6689726633719153</v>
      </c>
      <c r="G73" s="3">
        <v>3.0640999999999998</v>
      </c>
      <c r="H73" s="3">
        <v>3.0053000000000001</v>
      </c>
      <c r="I73" s="5">
        <v>0</v>
      </c>
      <c r="J73">
        <f t="shared" si="32"/>
        <v>-1.1667687006525487</v>
      </c>
      <c r="K73">
        <f t="shared" si="33"/>
        <v>0.23743955337020989</v>
      </c>
      <c r="L73">
        <f t="shared" si="26"/>
        <v>0</v>
      </c>
      <c r="M73" s="5">
        <f t="shared" si="27"/>
        <v>0</v>
      </c>
      <c r="N73">
        <f t="shared" si="28"/>
        <v>1</v>
      </c>
    </row>
    <row r="74" spans="4:16" x14ac:dyDescent="0.2">
      <c r="D74">
        <f t="shared" si="29"/>
        <v>-0.24794827481278936</v>
      </c>
      <c r="E74">
        <f t="shared" si="30"/>
        <v>0.3125406946703666</v>
      </c>
      <c r="F74">
        <f t="shared" si="31"/>
        <v>-0.70773317441895478</v>
      </c>
      <c r="G74" s="3">
        <v>7.6275000000000004</v>
      </c>
      <c r="H74" s="3">
        <v>2.7593000000000001</v>
      </c>
      <c r="I74" s="5">
        <v>1</v>
      </c>
      <c r="J74">
        <f t="shared" si="32"/>
        <v>0.18310772561121014</v>
      </c>
      <c r="K74">
        <f t="shared" si="33"/>
        <v>0.54564945636795126</v>
      </c>
      <c r="L74">
        <f t="shared" si="26"/>
        <v>1</v>
      </c>
      <c r="M74" s="5">
        <f t="shared" si="27"/>
        <v>0</v>
      </c>
      <c r="N74">
        <f t="shared" si="28"/>
        <v>1</v>
      </c>
    </row>
    <row r="75" spans="4:16" x14ac:dyDescent="0.2">
      <c r="D75">
        <f t="shared" si="29"/>
        <v>-0.21415602667133785</v>
      </c>
      <c r="E75">
        <f t="shared" si="30"/>
        <v>0.57029106736928803</v>
      </c>
      <c r="F75">
        <f t="shared" si="31"/>
        <v>-0.61449022412224763</v>
      </c>
      <c r="G75" s="3">
        <v>5.3323999999999998</v>
      </c>
      <c r="H75" s="3">
        <v>2.0886</v>
      </c>
      <c r="I75" s="5">
        <v>1</v>
      </c>
      <c r="J75">
        <f t="shared" si="32"/>
        <v>1.543439778866927</v>
      </c>
      <c r="K75">
        <f t="shared" si="33"/>
        <v>0.82396421159615529</v>
      </c>
      <c r="L75">
        <f t="shared" si="26"/>
        <v>1</v>
      </c>
      <c r="M75" s="5">
        <f t="shared" si="27"/>
        <v>0</v>
      </c>
      <c r="N75">
        <f t="shared" si="28"/>
        <v>1</v>
      </c>
    </row>
    <row r="76" spans="4:16" x14ac:dyDescent="0.2">
      <c r="D76">
        <f t="shared" si="29"/>
        <v>-0.20649597775798068</v>
      </c>
      <c r="E76">
        <f t="shared" si="30"/>
        <v>0.61113751219487389</v>
      </c>
      <c r="F76">
        <f t="shared" si="31"/>
        <v>-0.59849144596180981</v>
      </c>
      <c r="G76" s="3">
        <v>6.9226000000000001</v>
      </c>
      <c r="H76" s="3">
        <v>1.7710999999999999</v>
      </c>
      <c r="I76" s="5">
        <v>1</v>
      </c>
      <c r="J76">
        <f>D76+E76*G76+F76*H76</f>
        <v>2.9641763642192922</v>
      </c>
      <c r="K76">
        <f t="shared" si="33"/>
        <v>0.95092924225805231</v>
      </c>
      <c r="L76">
        <f t="shared" si="26"/>
        <v>1</v>
      </c>
      <c r="M76" s="5">
        <f t="shared" si="27"/>
        <v>0</v>
      </c>
      <c r="N76">
        <f t="shared" si="28"/>
        <v>1</v>
      </c>
    </row>
    <row r="77" spans="4:16" x14ac:dyDescent="0.2">
      <c r="D77">
        <f t="shared" si="29"/>
        <v>-0.20580904379967446</v>
      </c>
      <c r="E77">
        <f t="shared" si="30"/>
        <v>0.61589288121464436</v>
      </c>
      <c r="F77">
        <f t="shared" si="31"/>
        <v>-0.59727481722825371</v>
      </c>
      <c r="G77" s="3">
        <v>8.6753999999999998</v>
      </c>
      <c r="H77" s="3">
        <v>-0.24210000000000001</v>
      </c>
      <c r="I77" s="5">
        <v>1</v>
      </c>
      <c r="J77">
        <f t="shared" ref="J77:J79" si="34">D77+E77*G77+F77*H77</f>
        <v>5.2819082911408115</v>
      </c>
      <c r="K77">
        <f t="shared" si="33"/>
        <v>0.99494298120332558</v>
      </c>
      <c r="L77">
        <f t="shared" si="26"/>
        <v>1</v>
      </c>
      <c r="M77" s="5">
        <f t="shared" si="27"/>
        <v>0</v>
      </c>
      <c r="N77">
        <f t="shared" si="28"/>
        <v>1</v>
      </c>
    </row>
    <row r="78" spans="4:16" x14ac:dyDescent="0.2">
      <c r="D78">
        <f t="shared" si="29"/>
        <v>-0.20580141056555018</v>
      </c>
      <c r="E78">
        <f t="shared" si="30"/>
        <v>0.61595910257396624</v>
      </c>
      <c r="F78">
        <f>F77+$E$24*(I77-K77)*K77*(1-K77)*H77</f>
        <v>-0.59727666523423517</v>
      </c>
      <c r="G78" s="3">
        <v>7.6738</v>
      </c>
      <c r="H78" s="3">
        <v>3.5085999999999999</v>
      </c>
      <c r="I78" s="5">
        <v>1</v>
      </c>
      <c r="J78">
        <f t="shared" si="34"/>
        <v>2.4253406431257143</v>
      </c>
      <c r="K78">
        <f t="shared" si="33"/>
        <v>0.91873935552805475</v>
      </c>
      <c r="L78">
        <f t="shared" si="26"/>
        <v>1</v>
      </c>
      <c r="M78" s="5">
        <f t="shared" si="27"/>
        <v>0</v>
      </c>
      <c r="N78">
        <f t="shared" si="28"/>
        <v>1</v>
      </c>
    </row>
    <row r="79" spans="4:16" x14ac:dyDescent="0.2">
      <c r="I79" s="5"/>
      <c r="M79" s="5">
        <f>SUM(M69:M78)</f>
        <v>1</v>
      </c>
      <c r="N79">
        <f>SUM(N69:N78)</f>
        <v>9</v>
      </c>
      <c r="O79">
        <f>SQRT(M79/10)</f>
        <v>0.31622776601683794</v>
      </c>
      <c r="P79">
        <f>(N79/10)*100</f>
        <v>90</v>
      </c>
    </row>
    <row r="80" spans="4:16" x14ac:dyDescent="0.2">
      <c r="O80" s="6" t="s">
        <v>13</v>
      </c>
      <c r="P80" s="6" t="s">
        <v>16</v>
      </c>
    </row>
    <row r="82" spans="4:16" x14ac:dyDescent="0.2">
      <c r="D82" s="6" t="s">
        <v>20</v>
      </c>
      <c r="E82" s="6"/>
      <c r="F82" s="6"/>
      <c r="G82" s="7"/>
      <c r="H82" s="7"/>
      <c r="I82" s="6"/>
      <c r="J82" s="6"/>
      <c r="K82" s="6"/>
    </row>
    <row r="83" spans="4:16" x14ac:dyDescent="0.2">
      <c r="D83" s="6" t="s">
        <v>4</v>
      </c>
      <c r="E83" s="6" t="s">
        <v>5</v>
      </c>
      <c r="F83" s="6" t="s">
        <v>6</v>
      </c>
      <c r="G83" s="6" t="s">
        <v>2</v>
      </c>
      <c r="H83" s="6" t="s">
        <v>3</v>
      </c>
      <c r="I83" s="6" t="s">
        <v>1</v>
      </c>
      <c r="J83" s="6" t="s">
        <v>8</v>
      </c>
      <c r="K83" s="6" t="s">
        <v>7</v>
      </c>
      <c r="L83" s="6" t="s">
        <v>14</v>
      </c>
      <c r="M83" s="6" t="s">
        <v>15</v>
      </c>
      <c r="N83" s="6" t="s">
        <v>17</v>
      </c>
    </row>
    <row r="84" spans="4:16" x14ac:dyDescent="0.2">
      <c r="D84">
        <v>-0.20580141056555018</v>
      </c>
      <c r="E84">
        <v>0.61595910257396624</v>
      </c>
      <c r="F84">
        <v>-0.59727666523423517</v>
      </c>
      <c r="G84" s="3">
        <v>2.7810999999999999</v>
      </c>
      <c r="H84" s="3">
        <v>2.5505</v>
      </c>
      <c r="I84" s="5">
        <v>0</v>
      </c>
      <c r="J84">
        <f>D84+E84*G84+F84*H84</f>
        <v>-1.6111685077009552E-2</v>
      </c>
      <c r="K84">
        <f>1/(1+EXP(-J84))</f>
        <v>0.49597216586128295</v>
      </c>
      <c r="L84">
        <f>IF(K84&lt;0.5,0,1)</f>
        <v>0</v>
      </c>
      <c r="M84" s="5">
        <f>POWER(L84-I84,2)</f>
        <v>0</v>
      </c>
      <c r="N84">
        <f>IF(L84=I84,1,0)</f>
        <v>1</v>
      </c>
    </row>
    <row r="85" spans="4:16" x14ac:dyDescent="0.2">
      <c r="D85">
        <f>D84+$E$24*(I84-K84)*K84*(1-K84)*1</f>
        <v>-0.24299690909157617</v>
      </c>
      <c r="E85">
        <f>E84+$E$24*(I84-K84)*K84*(1-K84)*G84</f>
        <v>0.51251470162323531</v>
      </c>
      <c r="F85">
        <f>F84+$E$24*(I84-K84)*K84*(1-K84)*H84</f>
        <v>-0.69214378422486444</v>
      </c>
      <c r="G85" s="3">
        <v>1.4655</v>
      </c>
      <c r="H85" s="3">
        <v>2.3620999999999999</v>
      </c>
      <c r="I85" s="5">
        <v>0</v>
      </c>
      <c r="J85">
        <f>D85+E85*G85+F85*H85</f>
        <v>-1.126819446580277</v>
      </c>
      <c r="K85">
        <f>1/(1+EXP(-J85))</f>
        <v>0.24474853828041124</v>
      </c>
      <c r="L85">
        <f t="shared" ref="L85:L93" si="35">IF(K85&lt;0.5,0,1)</f>
        <v>0</v>
      </c>
      <c r="M85" s="5">
        <f t="shared" ref="M85:M93" si="36">POWER(L85-I85,2)</f>
        <v>0</v>
      </c>
      <c r="N85">
        <f t="shared" ref="N85:N93" si="37">IF(L85=I85,1,0)</f>
        <v>1</v>
      </c>
    </row>
    <row r="86" spans="4:16" x14ac:dyDescent="0.2">
      <c r="D86">
        <f t="shared" ref="D86:D93" si="38">D85+$E$24*(I85-K85)*K85*(1-K85)*1</f>
        <v>-0.25656919634133651</v>
      </c>
      <c r="E86">
        <f t="shared" ref="E86:E93" si="39">E85+$E$24*(I85-K85)*K85*(1-K85)*G85</f>
        <v>0.49262451465871149</v>
      </c>
      <c r="F86">
        <f t="shared" ref="F86:F92" si="40">F85+$E$24*(I85-K85)*K85*(1-K85)*H85</f>
        <v>-0.72420288393752341</v>
      </c>
      <c r="G86" s="3">
        <v>3.3965999999999998</v>
      </c>
      <c r="H86" s="3">
        <v>4.4002999999999997</v>
      </c>
      <c r="I86" s="5">
        <v>0</v>
      </c>
      <c r="J86">
        <f t="shared" ref="J86:J93" si="41">D86+E86*G86+F86*H86</f>
        <v>-1.770030720041841</v>
      </c>
      <c r="K86">
        <f t="shared" ref="K86:K93" si="42">1/(1+EXP(-J86))</f>
        <v>0.14553850864155171</v>
      </c>
      <c r="L86">
        <f t="shared" si="35"/>
        <v>0</v>
      </c>
      <c r="M86" s="5">
        <f t="shared" si="36"/>
        <v>0</v>
      </c>
      <c r="N86">
        <f t="shared" si="37"/>
        <v>1</v>
      </c>
    </row>
    <row r="87" spans="4:16" x14ac:dyDescent="0.2">
      <c r="D87">
        <f t="shared" si="38"/>
        <v>-0.2619988182701018</v>
      </c>
      <c r="E87">
        <f t="shared" si="39"/>
        <v>0.47418226081546738</v>
      </c>
      <c r="F87">
        <f t="shared" si="40"/>
        <v>-0.74809484931066916</v>
      </c>
      <c r="G87" s="3">
        <v>1.3880999999999999</v>
      </c>
      <c r="H87" s="3">
        <v>1.8502000000000001</v>
      </c>
      <c r="I87" s="5">
        <v>0</v>
      </c>
      <c r="J87">
        <f t="shared" si="41"/>
        <v>-0.98791151222675166</v>
      </c>
      <c r="K87">
        <f t="shared" si="42"/>
        <v>0.27132479040170587</v>
      </c>
      <c r="L87">
        <f t="shared" si="35"/>
        <v>0</v>
      </c>
      <c r="M87" s="5">
        <f t="shared" si="36"/>
        <v>0</v>
      </c>
      <c r="N87">
        <f t="shared" si="37"/>
        <v>1</v>
      </c>
    </row>
    <row r="88" spans="4:16" x14ac:dyDescent="0.2">
      <c r="D88">
        <f t="shared" si="38"/>
        <v>-0.27809171415836009</v>
      </c>
      <c r="E88">
        <f t="shared" si="39"/>
        <v>0.45184371203297602</v>
      </c>
      <c r="F88">
        <f t="shared" si="40"/>
        <v>-0.77786992528312471</v>
      </c>
      <c r="G88" s="3">
        <v>3.0640999999999998</v>
      </c>
      <c r="H88" s="3">
        <v>3.0053000000000001</v>
      </c>
      <c r="I88" s="5">
        <v>0</v>
      </c>
      <c r="J88">
        <f t="shared" si="41"/>
        <v>-1.2313298825714931</v>
      </c>
      <c r="K88">
        <f t="shared" si="42"/>
        <v>0.22594874993910821</v>
      </c>
      <c r="L88">
        <f t="shared" si="35"/>
        <v>0</v>
      </c>
      <c r="M88" s="5">
        <f t="shared" si="36"/>
        <v>0</v>
      </c>
      <c r="N88">
        <f t="shared" si="37"/>
        <v>1</v>
      </c>
    </row>
    <row r="89" spans="4:16" x14ac:dyDescent="0.2">
      <c r="D89">
        <f t="shared" si="38"/>
        <v>-0.28994696798716918</v>
      </c>
      <c r="E89">
        <f t="shared" si="39"/>
        <v>0.41551802877612209</v>
      </c>
      <c r="F89">
        <f t="shared" si="40"/>
        <v>-0.81349851961484465</v>
      </c>
      <c r="G89" s="3">
        <v>7.6275000000000004</v>
      </c>
      <c r="H89" s="3">
        <v>2.7593000000000001</v>
      </c>
      <c r="I89" s="5">
        <v>1</v>
      </c>
      <c r="J89">
        <f t="shared" si="41"/>
        <v>0.63473033132946144</v>
      </c>
      <c r="K89">
        <f t="shared" si="42"/>
        <v>0.65356127533511554</v>
      </c>
      <c r="L89">
        <f t="shared" si="35"/>
        <v>1</v>
      </c>
      <c r="M89" s="5">
        <f t="shared" si="36"/>
        <v>0</v>
      </c>
      <c r="N89">
        <f t="shared" si="37"/>
        <v>1</v>
      </c>
    </row>
    <row r="90" spans="4:16" x14ac:dyDescent="0.2">
      <c r="D90">
        <f t="shared" si="38"/>
        <v>-0.26641488189212037</v>
      </c>
      <c r="E90">
        <f t="shared" si="39"/>
        <v>0.59500901546610707</v>
      </c>
      <c r="F90">
        <f t="shared" si="40"/>
        <v>-0.74856643445277637</v>
      </c>
      <c r="G90" s="3">
        <v>5.3323999999999998</v>
      </c>
      <c r="H90" s="3">
        <v>2.0886</v>
      </c>
      <c r="I90" s="5">
        <v>1</v>
      </c>
      <c r="J90">
        <f t="shared" si="41"/>
        <v>1.3429553371812799</v>
      </c>
      <c r="K90">
        <f t="shared" si="42"/>
        <v>0.79297552546327255</v>
      </c>
      <c r="L90">
        <f t="shared" si="35"/>
        <v>1</v>
      </c>
      <c r="M90" s="5">
        <f t="shared" si="36"/>
        <v>0</v>
      </c>
      <c r="N90">
        <f t="shared" si="37"/>
        <v>1</v>
      </c>
    </row>
    <row r="91" spans="4:16" x14ac:dyDescent="0.2">
      <c r="D91">
        <f t="shared" si="38"/>
        <v>-0.2562190088250384</v>
      </c>
      <c r="E91">
        <f t="shared" si="39"/>
        <v>0.64937748900901504</v>
      </c>
      <c r="F91">
        <f t="shared" si="40"/>
        <v>-0.72727133396486898</v>
      </c>
      <c r="G91" s="3">
        <v>6.9226000000000001</v>
      </c>
      <c r="H91" s="3">
        <v>1.7710999999999999</v>
      </c>
      <c r="I91" s="5">
        <v>1</v>
      </c>
      <c r="J91">
        <f>D91+E91*G91+F91*H91</f>
        <v>2.9510913370035903</v>
      </c>
      <c r="K91">
        <f t="shared" si="42"/>
        <v>0.95031504273578826</v>
      </c>
      <c r="L91">
        <f t="shared" si="35"/>
        <v>1</v>
      </c>
      <c r="M91" s="5">
        <f t="shared" si="36"/>
        <v>0</v>
      </c>
      <c r="N91">
        <f t="shared" si="37"/>
        <v>1</v>
      </c>
    </row>
    <row r="92" spans="4:16" x14ac:dyDescent="0.2">
      <c r="D92">
        <f t="shared" si="38"/>
        <v>-0.25551522594233494</v>
      </c>
      <c r="E92">
        <f t="shared" si="39"/>
        <v>0.65424949639281782</v>
      </c>
      <c r="F92">
        <f t="shared" si="40"/>
        <v>-0.72602486410131295</v>
      </c>
      <c r="G92" s="3">
        <v>8.6753999999999998</v>
      </c>
      <c r="H92" s="3">
        <v>-0.24210000000000001</v>
      </c>
      <c r="I92" s="5">
        <v>1</v>
      </c>
      <c r="J92">
        <f t="shared" ref="J92:J94" si="43">D92+E92*G92+F92*H92</f>
        <v>5.5961314746628439</v>
      </c>
      <c r="K92">
        <f t="shared" si="42"/>
        <v>0.99630153273613187</v>
      </c>
      <c r="L92">
        <f t="shared" si="35"/>
        <v>1</v>
      </c>
      <c r="M92" s="5">
        <f t="shared" si="36"/>
        <v>0</v>
      </c>
      <c r="N92">
        <f t="shared" si="37"/>
        <v>1</v>
      </c>
    </row>
    <row r="93" spans="4:16" x14ac:dyDescent="0.2">
      <c r="D93">
        <f t="shared" si="38"/>
        <v>-0.25551113752132737</v>
      </c>
      <c r="E93">
        <f t="shared" si="39"/>
        <v>0.65428496508042711</v>
      </c>
      <c r="F93">
        <f>F92+$E$24*(I92-K92)*K92*(1-K92)*H92</f>
        <v>-0.72602585390803887</v>
      </c>
      <c r="G93" s="3">
        <v>7.6738</v>
      </c>
      <c r="H93" s="3">
        <v>3.5085999999999999</v>
      </c>
      <c r="I93" s="5">
        <v>1</v>
      </c>
      <c r="J93">
        <f t="shared" si="43"/>
        <v>2.2180065164911098</v>
      </c>
      <c r="K93">
        <f t="shared" si="42"/>
        <v>0.90185488849366768</v>
      </c>
      <c r="L93">
        <f t="shared" si="35"/>
        <v>1</v>
      </c>
      <c r="M93" s="5">
        <f t="shared" si="36"/>
        <v>0</v>
      </c>
      <c r="N93">
        <f t="shared" si="37"/>
        <v>1</v>
      </c>
    </row>
    <row r="94" spans="4:16" x14ac:dyDescent="0.2">
      <c r="I94" s="5"/>
      <c r="M94" s="5">
        <f>SUM(M84:M93)</f>
        <v>0</v>
      </c>
      <c r="N94">
        <f>SUM(N84:N93)</f>
        <v>10</v>
      </c>
      <c r="O94">
        <f>SQRT(M94/10)</f>
        <v>0</v>
      </c>
      <c r="P94">
        <f>(N94/10)*100</f>
        <v>100</v>
      </c>
    </row>
    <row r="95" spans="4:16" x14ac:dyDescent="0.2">
      <c r="O95" s="6" t="s">
        <v>13</v>
      </c>
      <c r="P95" s="6" t="s">
        <v>16</v>
      </c>
    </row>
    <row r="97" spans="4:16" x14ac:dyDescent="0.2">
      <c r="D97" s="6" t="s">
        <v>21</v>
      </c>
      <c r="E97" s="6"/>
      <c r="F97" s="6"/>
      <c r="G97" s="7"/>
      <c r="H97" s="7"/>
      <c r="I97" s="6"/>
      <c r="J97" s="6"/>
      <c r="K97" s="6"/>
    </row>
    <row r="98" spans="4:16" x14ac:dyDescent="0.2">
      <c r="D98" s="6" t="s">
        <v>4</v>
      </c>
      <c r="E98" s="6" t="s">
        <v>5</v>
      </c>
      <c r="F98" s="6" t="s">
        <v>6</v>
      </c>
      <c r="G98" s="6" t="s">
        <v>2</v>
      </c>
      <c r="H98" s="6" t="s">
        <v>3</v>
      </c>
      <c r="I98" s="6" t="s">
        <v>1</v>
      </c>
      <c r="J98" s="6" t="s">
        <v>8</v>
      </c>
      <c r="K98" s="6" t="s">
        <v>7</v>
      </c>
      <c r="L98" s="6" t="s">
        <v>14</v>
      </c>
      <c r="M98" s="6" t="s">
        <v>15</v>
      </c>
      <c r="N98" s="6" t="s">
        <v>17</v>
      </c>
    </row>
    <row r="99" spans="4:16" x14ac:dyDescent="0.2">
      <c r="D99">
        <v>-0.25551113752132737</v>
      </c>
      <c r="E99">
        <v>0.65428496508042711</v>
      </c>
      <c r="F99">
        <v>-0.72602585390803887</v>
      </c>
      <c r="G99" s="3">
        <v>2.7810999999999999</v>
      </c>
      <c r="H99" s="3">
        <v>2.5505</v>
      </c>
      <c r="I99" s="5">
        <v>0</v>
      </c>
      <c r="J99">
        <f>D99+E99*G99+F99*H99</f>
        <v>-0.28760816152860458</v>
      </c>
      <c r="K99">
        <f>1/(1+EXP(-J99))</f>
        <v>0.42858952930122773</v>
      </c>
      <c r="L99">
        <f>IF(K99&lt;0.5,0,1)</f>
        <v>0</v>
      </c>
      <c r="M99" s="5">
        <f>POWER(L99-I99,2)</f>
        <v>0</v>
      </c>
      <c r="N99">
        <f>IF(L99=I99,1,0)</f>
        <v>1</v>
      </c>
    </row>
    <row r="100" spans="4:16" x14ac:dyDescent="0.2">
      <c r="D100">
        <f>D99+$E$24*(I99-K99)*K99*(1-K99)*1</f>
        <v>-0.28699968027163508</v>
      </c>
      <c r="E100">
        <f>E99+$E$24*(I99-K99)*K99*(1-K99)*G99</f>
        <v>0.56671217883754621</v>
      </c>
      <c r="F100">
        <f>F99+$E$24*(I99-K99)*K99*(1-K99)*H99</f>
        <v>-0.80633738219269868</v>
      </c>
      <c r="G100" s="3">
        <v>1.4655</v>
      </c>
      <c r="H100" s="3">
        <v>2.3620999999999999</v>
      </c>
      <c r="I100" s="5">
        <v>0</v>
      </c>
      <c r="J100">
        <f>D100+E100*G100+F100*H100</f>
        <v>-1.3611325126625844</v>
      </c>
      <c r="K100">
        <f>1/(1+EXP(-J100))</f>
        <v>0.20405630095442984</v>
      </c>
      <c r="L100">
        <f t="shared" ref="L100:L108" si="44">IF(K100&lt;0.5,0,1)</f>
        <v>0</v>
      </c>
      <c r="M100" s="5">
        <f t="shared" ref="M100:M108" si="45">POWER(L100-I100,2)</f>
        <v>0</v>
      </c>
      <c r="N100">
        <f t="shared" ref="N100:N108" si="46">IF(L100=I100,1,0)</f>
        <v>1</v>
      </c>
    </row>
    <row r="101" spans="4:16" x14ac:dyDescent="0.2">
      <c r="D101">
        <f t="shared" ref="D101:D108" si="47">D100+$E$24*(I100-K100)*K100*(1-K100)*1</f>
        <v>-0.29694236395890061</v>
      </c>
      <c r="E101">
        <f t="shared" ref="E101:E108" si="48">E100+$E$24*(I100-K100)*K100*(1-K100)*G100</f>
        <v>0.55214117589385858</v>
      </c>
      <c r="F101">
        <f t="shared" ref="F101:F107" si="49">F100+$E$24*(I100-K100)*K100*(1-K100)*H100</f>
        <v>-0.8298229953303885</v>
      </c>
      <c r="G101" s="3">
        <v>3.3965999999999998</v>
      </c>
      <c r="H101" s="3">
        <v>4.4002999999999997</v>
      </c>
      <c r="I101" s="5">
        <v>0</v>
      </c>
      <c r="J101">
        <f t="shared" ref="J101:J108" si="50">D101+E101*G101+F101*H101</f>
        <v>-2.0730097722701291</v>
      </c>
      <c r="K101">
        <f t="shared" ref="K101:K108" si="51">1/(1+EXP(-J101))</f>
        <v>0.11174793826055428</v>
      </c>
      <c r="L101">
        <f t="shared" si="44"/>
        <v>0</v>
      </c>
      <c r="M101" s="5">
        <f t="shared" si="45"/>
        <v>0</v>
      </c>
      <c r="N101">
        <f t="shared" si="46"/>
        <v>1</v>
      </c>
    </row>
    <row r="102" spans="4:16" x14ac:dyDescent="0.2">
      <c r="D102">
        <f t="shared" si="47"/>
        <v>-0.30027000534722392</v>
      </c>
      <c r="E102">
        <f t="shared" si="48"/>
        <v>0.54083850915427956</v>
      </c>
      <c r="F102">
        <f t="shared" si="49"/>
        <v>-0.84446561573142764</v>
      </c>
      <c r="G102" s="3">
        <v>1.3880999999999999</v>
      </c>
      <c r="H102" s="3">
        <v>1.8502000000000001</v>
      </c>
      <c r="I102" s="5">
        <v>0</v>
      </c>
      <c r="J102">
        <f t="shared" si="50"/>
        <v>-1.111962353016456</v>
      </c>
      <c r="K102">
        <f t="shared" si="51"/>
        <v>0.24750522633424193</v>
      </c>
      <c r="L102">
        <f t="shared" si="44"/>
        <v>0</v>
      </c>
      <c r="M102" s="5">
        <f t="shared" si="45"/>
        <v>0</v>
      </c>
      <c r="N102">
        <f t="shared" si="46"/>
        <v>1</v>
      </c>
    </row>
    <row r="103" spans="4:16" x14ac:dyDescent="0.2">
      <c r="D103">
        <f t="shared" si="47"/>
        <v>-0.31409909176639567</v>
      </c>
      <c r="E103">
        <f t="shared" si="48"/>
        <v>0.52164235429582728</v>
      </c>
      <c r="F103">
        <f t="shared" si="49"/>
        <v>-0.87005219142417911</v>
      </c>
      <c r="G103" s="3">
        <v>3.0640999999999998</v>
      </c>
      <c r="H103" s="3">
        <v>3.0053000000000001</v>
      </c>
      <c r="I103" s="5">
        <v>0</v>
      </c>
      <c r="J103">
        <f t="shared" si="50"/>
        <v>-1.3305026048556372</v>
      </c>
      <c r="K103">
        <f t="shared" si="51"/>
        <v>0.20907624062954835</v>
      </c>
      <c r="L103">
        <f t="shared" si="44"/>
        <v>0</v>
      </c>
      <c r="M103" s="5">
        <f t="shared" si="45"/>
        <v>0</v>
      </c>
      <c r="N103">
        <f t="shared" si="46"/>
        <v>1</v>
      </c>
    </row>
    <row r="104" spans="4:16" x14ac:dyDescent="0.2">
      <c r="D104">
        <f t="shared" si="47"/>
        <v>-0.3244711570513964</v>
      </c>
      <c r="E104">
        <f t="shared" si="48"/>
        <v>0.48986130905605652</v>
      </c>
      <c r="F104">
        <f t="shared" si="49"/>
        <v>-0.90122335922519181</v>
      </c>
      <c r="G104" s="3">
        <v>7.6275000000000004</v>
      </c>
      <c r="H104" s="3">
        <v>2.7593000000000001</v>
      </c>
      <c r="I104" s="5">
        <v>1</v>
      </c>
      <c r="J104">
        <f t="shared" si="50"/>
        <v>0.92520036266360339</v>
      </c>
      <c r="K104">
        <f t="shared" si="51"/>
        <v>0.71610052942131408</v>
      </c>
      <c r="L104">
        <f t="shared" si="44"/>
        <v>1</v>
      </c>
      <c r="M104" s="5">
        <f t="shared" si="45"/>
        <v>0</v>
      </c>
      <c r="N104">
        <f t="shared" si="46"/>
        <v>1</v>
      </c>
    </row>
    <row r="105" spans="4:16" x14ac:dyDescent="0.2">
      <c r="D105">
        <f t="shared" si="47"/>
        <v>-0.30715608054486487</v>
      </c>
      <c r="E105">
        <f t="shared" si="48"/>
        <v>0.62193205510962579</v>
      </c>
      <c r="F105">
        <f t="shared" si="49"/>
        <v>-0.85344586862071936</v>
      </c>
      <c r="G105" s="3">
        <v>5.3323999999999998</v>
      </c>
      <c r="H105" s="3">
        <v>2.0886</v>
      </c>
      <c r="I105" s="5">
        <v>1</v>
      </c>
      <c r="J105">
        <f t="shared" si="50"/>
        <v>1.226727368920469</v>
      </c>
      <c r="K105">
        <f t="shared" si="51"/>
        <v>0.7732452740622261</v>
      </c>
      <c r="L105">
        <f t="shared" si="44"/>
        <v>1</v>
      </c>
      <c r="M105" s="5">
        <f t="shared" si="45"/>
        <v>0</v>
      </c>
      <c r="N105">
        <f t="shared" si="46"/>
        <v>1</v>
      </c>
    </row>
    <row r="106" spans="4:16" x14ac:dyDescent="0.2">
      <c r="D106">
        <f t="shared" si="47"/>
        <v>-0.29522853115602493</v>
      </c>
      <c r="E106">
        <f t="shared" si="48"/>
        <v>0.68553451947067601</v>
      </c>
      <c r="F106">
        <f t="shared" si="49"/>
        <v>-0.82853398896718822</v>
      </c>
      <c r="G106" s="3">
        <v>6.9226000000000001</v>
      </c>
      <c r="H106" s="3">
        <v>1.7710999999999999</v>
      </c>
      <c r="I106" s="5">
        <v>1</v>
      </c>
      <c r="J106">
        <f>D106+E106*G106+F106*H106</f>
        <v>2.9830361854718905</v>
      </c>
      <c r="K106">
        <f t="shared" si="51"/>
        <v>0.9518018477832394</v>
      </c>
      <c r="L106">
        <f t="shared" si="44"/>
        <v>1</v>
      </c>
      <c r="M106" s="5">
        <f t="shared" si="45"/>
        <v>0</v>
      </c>
      <c r="N106">
        <f t="shared" si="46"/>
        <v>1</v>
      </c>
    </row>
    <row r="107" spans="4:16" x14ac:dyDescent="0.2">
      <c r="D107">
        <f t="shared" si="47"/>
        <v>-0.29456520277988052</v>
      </c>
      <c r="E107">
        <f t="shared" si="48"/>
        <v>0.69012647648737346</v>
      </c>
      <c r="F107">
        <f t="shared" si="49"/>
        <v>-0.82735916808019883</v>
      </c>
      <c r="G107" s="3">
        <v>8.6753999999999998</v>
      </c>
      <c r="H107" s="3">
        <v>-0.24210000000000001</v>
      </c>
      <c r="I107" s="5">
        <v>1</v>
      </c>
      <c r="J107">
        <f t="shared" ref="J107:J109" si="52">D107+E107*G107+F107*H107</f>
        <v>5.8928616859308951</v>
      </c>
      <c r="K107">
        <f t="shared" si="51"/>
        <v>0.99724852172305511</v>
      </c>
      <c r="L107">
        <f t="shared" si="44"/>
        <v>1</v>
      </c>
      <c r="M107" s="5">
        <f t="shared" si="45"/>
        <v>0</v>
      </c>
      <c r="N107">
        <f t="shared" si="46"/>
        <v>1</v>
      </c>
    </row>
    <row r="108" spans="4:16" x14ac:dyDescent="0.2">
      <c r="D108">
        <f t="shared" si="47"/>
        <v>-0.2945629378391974</v>
      </c>
      <c r="E108">
        <f t="shared" si="48"/>
        <v>0.69014612575377576</v>
      </c>
      <c r="F108">
        <f>F107+$E$24*(I107-K107)*K107*(1-K107)*H107</f>
        <v>-0.82735971642233819</v>
      </c>
      <c r="G108" s="3">
        <v>7.6738</v>
      </c>
      <c r="H108" s="3">
        <v>3.5085999999999999</v>
      </c>
      <c r="I108" s="5">
        <v>1</v>
      </c>
      <c r="J108">
        <f t="shared" si="52"/>
        <v>2.0986061009307115</v>
      </c>
      <c r="K108">
        <f t="shared" si="51"/>
        <v>0.89076762535746878</v>
      </c>
      <c r="L108">
        <f t="shared" si="44"/>
        <v>1</v>
      </c>
      <c r="M108" s="5">
        <f t="shared" si="45"/>
        <v>0</v>
      </c>
      <c r="N108">
        <f t="shared" si="46"/>
        <v>1</v>
      </c>
    </row>
    <row r="109" spans="4:16" x14ac:dyDescent="0.2">
      <c r="I109" s="5"/>
      <c r="M109" s="5">
        <f>SUM(M99:M108)</f>
        <v>0</v>
      </c>
      <c r="N109">
        <f>SUM(N99:N108)</f>
        <v>10</v>
      </c>
      <c r="O109">
        <f>SQRT(M109/10)</f>
        <v>0</v>
      </c>
      <c r="P109">
        <f>(N109/10)*100</f>
        <v>100</v>
      </c>
    </row>
    <row r="110" spans="4:16" x14ac:dyDescent="0.2">
      <c r="O110" s="6" t="s">
        <v>13</v>
      </c>
      <c r="P110" s="6" t="s">
        <v>16</v>
      </c>
    </row>
    <row r="112" spans="4:16" x14ac:dyDescent="0.2">
      <c r="D112" s="6" t="s">
        <v>22</v>
      </c>
      <c r="E112" s="6"/>
      <c r="F112" s="6"/>
      <c r="G112" s="7"/>
      <c r="H112" s="7"/>
      <c r="I112" s="6"/>
      <c r="J112" s="6"/>
      <c r="K112" s="6"/>
    </row>
    <row r="113" spans="4:16" x14ac:dyDescent="0.2">
      <c r="D113" s="6" t="s">
        <v>4</v>
      </c>
      <c r="E113" s="6" t="s">
        <v>5</v>
      </c>
      <c r="F113" s="6" t="s">
        <v>6</v>
      </c>
      <c r="G113" s="6" t="s">
        <v>2</v>
      </c>
      <c r="H113" s="6" t="s">
        <v>3</v>
      </c>
      <c r="I113" s="6" t="s">
        <v>1</v>
      </c>
      <c r="J113" s="6" t="s">
        <v>8</v>
      </c>
      <c r="K113" s="6" t="s">
        <v>7</v>
      </c>
      <c r="L113" s="6" t="s">
        <v>14</v>
      </c>
      <c r="M113" s="6" t="s">
        <v>15</v>
      </c>
      <c r="N113" s="6" t="s">
        <v>17</v>
      </c>
    </row>
    <row r="114" spans="4:16" x14ac:dyDescent="0.2">
      <c r="D114">
        <v>-0.2945629378391974</v>
      </c>
      <c r="E114">
        <v>0.69014612575377576</v>
      </c>
      <c r="F114">
        <v>-0.82735971642233819</v>
      </c>
      <c r="G114" s="3">
        <v>2.7810999999999999</v>
      </c>
      <c r="H114" s="3">
        <v>2.5505</v>
      </c>
      <c r="I114" s="5">
        <v>0</v>
      </c>
      <c r="J114">
        <f>D114+E114*G114+F114*H114</f>
        <v>-0.48537850424054518</v>
      </c>
      <c r="K114">
        <f>1/(1+EXP(-J114))</f>
        <v>0.38098287666052705</v>
      </c>
      <c r="L114">
        <f>IF(K114&lt;0.5,0,1)</f>
        <v>0</v>
      </c>
      <c r="M114" s="5">
        <f>POWER(L114-I114,2)</f>
        <v>0</v>
      </c>
      <c r="N114">
        <f>IF(L114=I114,1,0)</f>
        <v>1</v>
      </c>
    </row>
    <row r="115" spans="4:16" x14ac:dyDescent="0.2">
      <c r="D115">
        <f>D114+$E$24*(I114-K114)*K114*(1-K114)*1</f>
        <v>-0.32151765820818984</v>
      </c>
      <c r="E115">
        <f>E114+$E$24*(I114-K114)*K114*(1-K114)*G114</f>
        <v>0.61518235293557089</v>
      </c>
      <c r="F115">
        <f>F114+$E$24*(I114-K114)*K114*(1-K114)*H114</f>
        <v>-0.8961077307234534</v>
      </c>
      <c r="G115" s="3">
        <v>1.4655</v>
      </c>
      <c r="H115" s="3">
        <v>2.3620999999999999</v>
      </c>
      <c r="I115" s="5">
        <v>0</v>
      </c>
      <c r="J115">
        <f>D115+E115*G115+F115*H115</f>
        <v>-1.5366639907229795</v>
      </c>
      <c r="K115">
        <f>1/(1+EXP(-J115))</f>
        <v>0.17702075577760984</v>
      </c>
      <c r="L115">
        <f t="shared" ref="L115:L123" si="53">IF(K115&lt;0.5,0,1)</f>
        <v>0</v>
      </c>
      <c r="M115" s="5">
        <f t="shared" ref="M115:M123" si="54">POWER(L115-I115,2)</f>
        <v>0</v>
      </c>
      <c r="N115">
        <f t="shared" ref="N115:N123" si="55">IF(L115=I115,1,0)</f>
        <v>1</v>
      </c>
    </row>
    <row r="116" spans="4:16" x14ac:dyDescent="0.2">
      <c r="D116">
        <f t="shared" ref="D116:D123" si="56">D115+$E$24*(I115-K115)*K115*(1-K115)*1</f>
        <v>-0.32925440740040213</v>
      </c>
      <c r="E116">
        <f t="shared" ref="E116:E123" si="57">E115+$E$24*(I115-K115)*K115*(1-K115)*G115</f>
        <v>0.60384414699438371</v>
      </c>
      <c r="F116">
        <f t="shared" ref="F116:F122" si="58">F115+$E$24*(I115-K115)*K115*(1-K115)*H115</f>
        <v>-0.91438270599037808</v>
      </c>
      <c r="G116" s="3">
        <v>3.3965999999999998</v>
      </c>
      <c r="H116" s="3">
        <v>4.4002999999999997</v>
      </c>
      <c r="I116" s="5">
        <v>0</v>
      </c>
      <c r="J116">
        <f t="shared" ref="J116:J123" si="59">D116+E116*G116+F116*H116</f>
        <v>-2.3017955988887384</v>
      </c>
      <c r="K116">
        <f t="shared" ref="K116:K123" si="60">1/(1+EXP(-J116))</f>
        <v>9.0974359432512655E-2</v>
      </c>
      <c r="L116">
        <f t="shared" si="53"/>
        <v>0</v>
      </c>
      <c r="M116" s="5">
        <f t="shared" si="54"/>
        <v>0</v>
      </c>
      <c r="N116">
        <f t="shared" si="55"/>
        <v>1</v>
      </c>
    </row>
    <row r="117" spans="4:16" x14ac:dyDescent="0.2">
      <c r="D117">
        <f t="shared" si="56"/>
        <v>-0.33151142736539518</v>
      </c>
      <c r="E117">
        <f t="shared" si="57"/>
        <v>0.59617795298128828</v>
      </c>
      <c r="F117">
        <f t="shared" si="58"/>
        <v>-0.92431427094233698</v>
      </c>
      <c r="G117" s="3">
        <v>1.3880999999999999</v>
      </c>
      <c r="H117" s="3">
        <v>1.8502000000000001</v>
      </c>
      <c r="I117" s="5">
        <v>0</v>
      </c>
      <c r="J117">
        <f t="shared" si="59"/>
        <v>-1.214123074929581</v>
      </c>
      <c r="K117">
        <f t="shared" si="60"/>
        <v>0.22897233351091337</v>
      </c>
      <c r="L117">
        <f t="shared" si="53"/>
        <v>0</v>
      </c>
      <c r="M117" s="5">
        <f t="shared" si="54"/>
        <v>0</v>
      </c>
      <c r="N117">
        <f t="shared" si="55"/>
        <v>1</v>
      </c>
    </row>
    <row r="118" spans="4:16" x14ac:dyDescent="0.2">
      <c r="D118">
        <f t="shared" si="56"/>
        <v>-0.34363853513419412</v>
      </c>
      <c r="E118">
        <f t="shared" si="57"/>
        <v>0.57934431468741854</v>
      </c>
      <c r="F118">
        <f t="shared" si="58"/>
        <v>-0.94675184573616877</v>
      </c>
      <c r="G118" s="3">
        <v>3.0640999999999998</v>
      </c>
      <c r="H118" s="3">
        <v>3.0053000000000001</v>
      </c>
      <c r="I118" s="5">
        <v>0</v>
      </c>
      <c r="J118">
        <f t="shared" si="59"/>
        <v>-1.413742942491383</v>
      </c>
      <c r="K118">
        <f t="shared" si="60"/>
        <v>0.19564436722936618</v>
      </c>
      <c r="L118">
        <f t="shared" si="53"/>
        <v>0</v>
      </c>
      <c r="M118" s="5">
        <f t="shared" si="54"/>
        <v>0</v>
      </c>
      <c r="N118">
        <f t="shared" si="55"/>
        <v>1</v>
      </c>
    </row>
    <row r="119" spans="4:16" x14ac:dyDescent="0.2">
      <c r="D119">
        <f t="shared" si="56"/>
        <v>-0.35287496335579505</v>
      </c>
      <c r="E119">
        <f t="shared" si="57"/>
        <v>0.5510429749736111</v>
      </c>
      <c r="F119">
        <f t="shared" si="58"/>
        <v>-0.97451008347054602</v>
      </c>
      <c r="G119" s="3">
        <v>7.6275000000000004</v>
      </c>
      <c r="H119" s="3">
        <v>2.7593000000000001</v>
      </c>
      <c r="I119" s="5">
        <v>1</v>
      </c>
      <c r="J119">
        <f t="shared" si="59"/>
        <v>1.1612396549351458</v>
      </c>
      <c r="K119">
        <f t="shared" si="60"/>
        <v>0.7615578936276034</v>
      </c>
      <c r="L119">
        <f t="shared" si="53"/>
        <v>1</v>
      </c>
      <c r="M119" s="5">
        <f t="shared" si="54"/>
        <v>0</v>
      </c>
      <c r="N119">
        <f t="shared" si="55"/>
        <v>1</v>
      </c>
    </row>
    <row r="120" spans="4:16" x14ac:dyDescent="0.2">
      <c r="D120">
        <f t="shared" si="56"/>
        <v>-0.33988553382746278</v>
      </c>
      <c r="E120">
        <f t="shared" si="57"/>
        <v>0.6501198487009654</v>
      </c>
      <c r="F120">
        <f t="shared" si="58"/>
        <v>-0.93866835057301889</v>
      </c>
      <c r="G120" s="3">
        <v>5.3323999999999998</v>
      </c>
      <c r="H120" s="3">
        <v>2.0886</v>
      </c>
      <c r="I120" s="5">
        <v>1</v>
      </c>
      <c r="J120">
        <f t="shared" si="59"/>
        <v>1.1663108303787575</v>
      </c>
      <c r="K120">
        <f t="shared" si="60"/>
        <v>0.76247753375062033</v>
      </c>
      <c r="L120">
        <f t="shared" si="53"/>
        <v>1</v>
      </c>
      <c r="M120" s="5">
        <f t="shared" si="54"/>
        <v>0</v>
      </c>
      <c r="N120">
        <f t="shared" si="55"/>
        <v>1</v>
      </c>
    </row>
    <row r="121" spans="4:16" x14ac:dyDescent="0.2">
      <c r="D121">
        <f t="shared" si="56"/>
        <v>-0.32698054316908759</v>
      </c>
      <c r="E121">
        <f t="shared" si="57"/>
        <v>0.71893442088768533</v>
      </c>
      <c r="F121">
        <f t="shared" si="58"/>
        <v>-0.9117149870839365</v>
      </c>
      <c r="G121" s="3">
        <v>6.9226000000000001</v>
      </c>
      <c r="H121" s="3">
        <v>1.7710999999999999</v>
      </c>
      <c r="I121" s="5">
        <v>1</v>
      </c>
      <c r="J121">
        <f>D121+E121*G121+F121*H121</f>
        <v>3.0351764652436435</v>
      </c>
      <c r="K121">
        <f t="shared" si="60"/>
        <v>0.95413822043984764</v>
      </c>
      <c r="L121">
        <f t="shared" si="53"/>
        <v>1</v>
      </c>
      <c r="M121" s="5">
        <f t="shared" si="54"/>
        <v>0</v>
      </c>
      <c r="N121">
        <f t="shared" si="55"/>
        <v>1</v>
      </c>
    </row>
    <row r="122" spans="4:16" x14ac:dyDescent="0.2">
      <c r="D122">
        <f t="shared" si="56"/>
        <v>-0.32637849068490499</v>
      </c>
      <c r="E122">
        <f t="shared" si="57"/>
        <v>0.72310218941468785</v>
      </c>
      <c r="F122">
        <f t="shared" si="58"/>
        <v>-0.91064869192920073</v>
      </c>
      <c r="G122" s="3">
        <v>8.6753999999999998</v>
      </c>
      <c r="H122" s="3">
        <v>-0.24210000000000001</v>
      </c>
      <c r="I122" s="5">
        <v>1</v>
      </c>
      <c r="J122">
        <f t="shared" ref="J122:J124" si="61">D122+E122*G122+F122*H122</f>
        <v>6.1672902916793371</v>
      </c>
      <c r="K122">
        <f t="shared" si="60"/>
        <v>0.99790747750750319</v>
      </c>
      <c r="L122">
        <f t="shared" si="53"/>
        <v>1</v>
      </c>
      <c r="M122" s="5">
        <f t="shared" si="54"/>
        <v>0</v>
      </c>
      <c r="N122">
        <f t="shared" si="55"/>
        <v>1</v>
      </c>
    </row>
    <row r="123" spans="4:16" x14ac:dyDescent="0.2">
      <c r="D123">
        <f t="shared" si="56"/>
        <v>-0.32637717983851783</v>
      </c>
      <c r="E123">
        <f t="shared" si="57"/>
        <v>0.72311356153143502</v>
      </c>
      <c r="F123">
        <f>F122+$E$24*(I122-K122)*K122*(1-K122)*H122</f>
        <v>-0.91064900928511106</v>
      </c>
      <c r="G123" s="3">
        <v>7.6738</v>
      </c>
      <c r="H123" s="3">
        <v>3.5085999999999999</v>
      </c>
      <c r="I123" s="5">
        <v>1</v>
      </c>
      <c r="J123">
        <f t="shared" si="61"/>
        <v>2.0275485546636673</v>
      </c>
      <c r="K123">
        <f t="shared" si="60"/>
        <v>0.88365929268702914</v>
      </c>
      <c r="L123">
        <f t="shared" si="53"/>
        <v>1</v>
      </c>
      <c r="M123" s="5">
        <f t="shared" si="54"/>
        <v>0</v>
      </c>
      <c r="N123">
        <f t="shared" si="55"/>
        <v>1</v>
      </c>
    </row>
    <row r="124" spans="4:16" x14ac:dyDescent="0.2">
      <c r="I124" s="5"/>
      <c r="M124" s="5">
        <f>SUM(M114:M123)</f>
        <v>0</v>
      </c>
      <c r="N124">
        <f>SUM(N114:N123)</f>
        <v>10</v>
      </c>
      <c r="O124">
        <f>SQRT(M124/10)</f>
        <v>0</v>
      </c>
      <c r="P124">
        <f>(N124/10)*100</f>
        <v>100</v>
      </c>
    </row>
    <row r="125" spans="4:16" x14ac:dyDescent="0.2">
      <c r="O125" s="6" t="s">
        <v>13</v>
      </c>
      <c r="P125" s="6" t="s">
        <v>16</v>
      </c>
    </row>
    <row r="127" spans="4:16" x14ac:dyDescent="0.2">
      <c r="D127" s="6" t="s">
        <v>23</v>
      </c>
      <c r="E127" s="6"/>
      <c r="F127" s="6"/>
      <c r="G127" s="7"/>
      <c r="H127" s="7"/>
      <c r="I127" s="6"/>
      <c r="J127" s="6"/>
      <c r="K127" s="6"/>
    </row>
    <row r="128" spans="4:16" x14ac:dyDescent="0.2">
      <c r="D128" s="6" t="s">
        <v>4</v>
      </c>
      <c r="E128" s="6" t="s">
        <v>5</v>
      </c>
      <c r="F128" s="6" t="s">
        <v>6</v>
      </c>
      <c r="G128" s="6" t="s">
        <v>2</v>
      </c>
      <c r="H128" s="6" t="s">
        <v>3</v>
      </c>
      <c r="I128" s="6" t="s">
        <v>1</v>
      </c>
      <c r="J128" s="6" t="s">
        <v>8</v>
      </c>
      <c r="K128" s="6" t="s">
        <v>7</v>
      </c>
      <c r="L128" s="6" t="s">
        <v>14</v>
      </c>
      <c r="M128" s="6" t="s">
        <v>15</v>
      </c>
      <c r="N128" s="6" t="s">
        <v>17</v>
      </c>
    </row>
    <row r="129" spans="4:16" x14ac:dyDescent="0.2">
      <c r="D129">
        <v>-0.32637717983851783</v>
      </c>
      <c r="E129">
        <v>0.72311356153143502</v>
      </c>
      <c r="F129">
        <v>-0.91064900928511106</v>
      </c>
      <c r="G129" s="3">
        <v>2.7810999999999999</v>
      </c>
      <c r="H129" s="3">
        <v>2.5505</v>
      </c>
      <c r="I129" s="5">
        <v>0</v>
      </c>
      <c r="J129">
        <f>D129+E129*G129+F129*H129</f>
        <v>-0.63793635204511956</v>
      </c>
      <c r="K129">
        <f>1/(1+EXP(-J129))</f>
        <v>0.34571317869247759</v>
      </c>
      <c r="L129">
        <f>IF(K129&lt;0.5,0,1)</f>
        <v>0</v>
      </c>
      <c r="M129" s="5">
        <f>POWER(L129-I129,2)</f>
        <v>0</v>
      </c>
      <c r="N129">
        <f>IF(L129=I129,1,0)</f>
        <v>1</v>
      </c>
    </row>
    <row r="130" spans="4:16" x14ac:dyDescent="0.2">
      <c r="D130">
        <f>D129+$E$24*(I129-K129)*K129*(1-K129)*1</f>
        <v>-0.34983681739400346</v>
      </c>
      <c r="E130">
        <f>E129+$E$24*(I129-K129)*K129*(1-K129)*G129</f>
        <v>0.65786996352587401</v>
      </c>
      <c r="F130">
        <f>F129+$E$24*(I129-K129)*K129*(1-K129)*H129</f>
        <v>-0.97048281487037713</v>
      </c>
      <c r="G130" s="3">
        <v>1.4655</v>
      </c>
      <c r="H130" s="3">
        <v>2.3620999999999999</v>
      </c>
      <c r="I130" s="5">
        <v>0</v>
      </c>
      <c r="J130">
        <f>D130+E130*G130+F130*H130</f>
        <v>-1.6781058428521527</v>
      </c>
      <c r="K130">
        <f>1/(1+EXP(-J130))</f>
        <v>0.15734644945297166</v>
      </c>
      <c r="L130">
        <f t="shared" ref="L130:L138" si="62">IF(K130&lt;0.5,0,1)</f>
        <v>0</v>
      </c>
      <c r="M130" s="5">
        <f t="shared" ref="M130:M138" si="63">POWER(L130-I130,2)</f>
        <v>0</v>
      </c>
      <c r="N130">
        <f t="shared" ref="N130:N138" si="64">IF(L130=I130,1,0)</f>
        <v>1</v>
      </c>
    </row>
    <row r="131" spans="4:16" x14ac:dyDescent="0.2">
      <c r="D131">
        <f t="shared" ref="D131:D138" si="65">D130+$E$24*(I130-K130)*K130*(1-K130)*1</f>
        <v>-0.3560955183990091</v>
      </c>
      <c r="E131">
        <f t="shared" ref="E131:E138" si="66">E130+$E$24*(I130-K130)*K130*(1-K130)*G130</f>
        <v>0.64869783720303831</v>
      </c>
      <c r="F131">
        <f t="shared" ref="F131:F137" si="67">F130+$E$24*(I130-K130)*K130*(1-K130)*H130</f>
        <v>-0.98526649251430087</v>
      </c>
      <c r="G131" s="3">
        <v>3.3965999999999998</v>
      </c>
      <c r="H131" s="3">
        <v>4.4002999999999997</v>
      </c>
      <c r="I131" s="5">
        <v>0</v>
      </c>
      <c r="J131">
        <f t="shared" ref="J131:J138" si="68">D131+E131*G131+F131*H131</f>
        <v>-2.4881965915658473</v>
      </c>
      <c r="K131">
        <f t="shared" ref="K131:K138" si="69">1/(1+EXP(-J131))</f>
        <v>7.6689796502806176E-2</v>
      </c>
      <c r="L131">
        <f t="shared" si="62"/>
        <v>0</v>
      </c>
      <c r="M131" s="5">
        <f t="shared" si="63"/>
        <v>0</v>
      </c>
      <c r="N131">
        <f t="shared" si="64"/>
        <v>1</v>
      </c>
    </row>
    <row r="132" spans="4:16" x14ac:dyDescent="0.2">
      <c r="D132">
        <f t="shared" si="65"/>
        <v>-0.35772460458266159</v>
      </c>
      <c r="E132">
        <f t="shared" si="66"/>
        <v>0.6431644830716442</v>
      </c>
      <c r="F132">
        <f t="shared" si="67"/>
        <v>-0.99243496044822699</v>
      </c>
      <c r="G132" s="3">
        <v>1.3880999999999999</v>
      </c>
      <c r="H132" s="3">
        <v>1.8502000000000001</v>
      </c>
      <c r="I132" s="5">
        <v>0</v>
      </c>
      <c r="J132">
        <f t="shared" si="68"/>
        <v>-1.3011511494522221</v>
      </c>
      <c r="K132">
        <f t="shared" si="69"/>
        <v>0.2139713441369317</v>
      </c>
      <c r="L132">
        <f t="shared" si="62"/>
        <v>0</v>
      </c>
      <c r="M132" s="5">
        <f t="shared" si="63"/>
        <v>0</v>
      </c>
      <c r="N132">
        <f t="shared" si="64"/>
        <v>1</v>
      </c>
    </row>
    <row r="133" spans="4:16" x14ac:dyDescent="0.2">
      <c r="D133">
        <f t="shared" si="65"/>
        <v>-0.36852080314955765</v>
      </c>
      <c r="E133">
        <f t="shared" si="66"/>
        <v>0.62817827984093577</v>
      </c>
      <c r="F133">
        <f t="shared" si="67"/>
        <v>-1.0124100870366981</v>
      </c>
      <c r="G133" s="3">
        <v>3.0640999999999998</v>
      </c>
      <c r="H133" s="3">
        <v>3.0053000000000001</v>
      </c>
      <c r="I133" s="5">
        <v>0</v>
      </c>
      <c r="J133">
        <f t="shared" si="68"/>
        <v>-1.4863157704603354</v>
      </c>
      <c r="K133">
        <f t="shared" si="69"/>
        <v>0.18447535417932734</v>
      </c>
      <c r="L133">
        <f t="shared" si="62"/>
        <v>0</v>
      </c>
      <c r="M133" s="5">
        <f t="shared" si="63"/>
        <v>0</v>
      </c>
      <c r="N133">
        <f t="shared" si="64"/>
        <v>1</v>
      </c>
    </row>
    <row r="134" spans="4:16" x14ac:dyDescent="0.2">
      <c r="D134">
        <f t="shared" si="65"/>
        <v>-0.37684677715598458</v>
      </c>
      <c r="E134">
        <f t="shared" si="66"/>
        <v>0.6026666628878431</v>
      </c>
      <c r="F134">
        <f t="shared" si="67"/>
        <v>-1.0374321367182129</v>
      </c>
      <c r="G134" s="3">
        <v>7.6275000000000004</v>
      </c>
      <c r="H134" s="3">
        <v>2.7593000000000001</v>
      </c>
      <c r="I134" s="5">
        <v>1</v>
      </c>
      <c r="J134">
        <f t="shared" si="68"/>
        <v>1.357406699174474</v>
      </c>
      <c r="K134">
        <f t="shared" si="69"/>
        <v>0.79533789510052144</v>
      </c>
      <c r="L134">
        <f t="shared" si="62"/>
        <v>1</v>
      </c>
      <c r="M134" s="5">
        <f t="shared" si="63"/>
        <v>0</v>
      </c>
      <c r="N134">
        <f t="shared" si="64"/>
        <v>1</v>
      </c>
    </row>
    <row r="135" spans="4:16" x14ac:dyDescent="0.2">
      <c r="D135">
        <f t="shared" si="65"/>
        <v>-0.36685258251734276</v>
      </c>
      <c r="E135">
        <f t="shared" si="66"/>
        <v>0.6788973824940836</v>
      </c>
      <c r="F135">
        <f t="shared" si="67"/>
        <v>-1.0098551554518085</v>
      </c>
      <c r="G135" s="3">
        <v>5.3323999999999998</v>
      </c>
      <c r="H135" s="3">
        <v>2.0886</v>
      </c>
      <c r="I135" s="5">
        <v>1</v>
      </c>
      <c r="J135">
        <f t="shared" si="68"/>
        <v>1.1441163422174609</v>
      </c>
      <c r="K135">
        <f t="shared" si="69"/>
        <v>0.75843460253542294</v>
      </c>
      <c r="L135">
        <f t="shared" si="62"/>
        <v>1</v>
      </c>
      <c r="M135" s="5">
        <f t="shared" si="63"/>
        <v>0</v>
      </c>
      <c r="N135">
        <f t="shared" si="64"/>
        <v>1</v>
      </c>
    </row>
    <row r="136" spans="4:16" x14ac:dyDescent="0.2">
      <c r="D136">
        <f t="shared" si="65"/>
        <v>-0.35357531079838017</v>
      </c>
      <c r="E136">
        <f t="shared" si="66"/>
        <v>0.74969710620827967</v>
      </c>
      <c r="F136">
        <f t="shared" si="67"/>
        <v>-0.98212424573958323</v>
      </c>
      <c r="G136" s="3">
        <v>6.9226000000000001</v>
      </c>
      <c r="H136" s="3">
        <v>1.7710999999999999</v>
      </c>
      <c r="I136" s="5">
        <v>1</v>
      </c>
      <c r="J136">
        <f>D136+E136*G136+F136*H136</f>
        <v>3.0968376250096807</v>
      </c>
      <c r="K136">
        <f t="shared" si="69"/>
        <v>0.95676211155216306</v>
      </c>
      <c r="L136">
        <f t="shared" si="62"/>
        <v>1</v>
      </c>
      <c r="M136" s="5">
        <f t="shared" si="63"/>
        <v>0</v>
      </c>
      <c r="N136">
        <f t="shared" si="64"/>
        <v>1</v>
      </c>
    </row>
    <row r="137" spans="4:16" x14ac:dyDescent="0.2">
      <c r="D137">
        <f t="shared" si="65"/>
        <v>-0.353038706463425</v>
      </c>
      <c r="E137">
        <f t="shared" si="66"/>
        <v>0.7534118033774404</v>
      </c>
      <c r="F137">
        <f t="shared" si="67"/>
        <v>-0.9811738658019441</v>
      </c>
      <c r="G137" s="3">
        <v>8.6753999999999998</v>
      </c>
      <c r="H137" s="3">
        <v>-0.24210000000000001</v>
      </c>
      <c r="I137" s="5">
        <v>1</v>
      </c>
      <c r="J137">
        <f t="shared" ref="J137:J139" si="70">D137+E137*G137+F137*H137</f>
        <v>6.4206522454678714</v>
      </c>
      <c r="K137">
        <f t="shared" si="69"/>
        <v>0.99837505046110331</v>
      </c>
      <c r="L137">
        <f t="shared" si="62"/>
        <v>1</v>
      </c>
      <c r="M137" s="5">
        <f t="shared" si="63"/>
        <v>0</v>
      </c>
      <c r="N137">
        <f t="shared" si="64"/>
        <v>1</v>
      </c>
    </row>
    <row r="138" spans="4:16" x14ac:dyDescent="0.2">
      <c r="D138">
        <f t="shared" si="65"/>
        <v>-0.35303791561230857</v>
      </c>
      <c r="E138">
        <f t="shared" si="66"/>
        <v>0.75341866432721583</v>
      </c>
      <c r="F138">
        <f>F137+$E$24*(I137-K137)*K137*(1-K137)*H137</f>
        <v>-0.98117405726699936</v>
      </c>
      <c r="G138" s="3">
        <v>7.6738</v>
      </c>
      <c r="H138" s="3">
        <v>3.5085999999999999</v>
      </c>
      <c r="I138" s="5">
        <v>1</v>
      </c>
      <c r="J138">
        <f t="shared" si="70"/>
        <v>1.9859989333748866</v>
      </c>
      <c r="K138">
        <f t="shared" si="69"/>
        <v>0.87931920053567425</v>
      </c>
      <c r="L138">
        <f t="shared" si="62"/>
        <v>1</v>
      </c>
      <c r="M138" s="5">
        <f t="shared" si="63"/>
        <v>0</v>
      </c>
      <c r="N138">
        <f t="shared" si="64"/>
        <v>1</v>
      </c>
    </row>
    <row r="139" spans="4:16" x14ac:dyDescent="0.2">
      <c r="I139" s="5"/>
      <c r="M139" s="5">
        <f>SUM(M129:M138)</f>
        <v>0</v>
      </c>
      <c r="N139">
        <f>SUM(N129:N138)</f>
        <v>10</v>
      </c>
      <c r="O139">
        <f>SQRT(M139/10)</f>
        <v>0</v>
      </c>
      <c r="P139">
        <f>(N139/10)*100</f>
        <v>100</v>
      </c>
    </row>
    <row r="140" spans="4:16" x14ac:dyDescent="0.2">
      <c r="O140" s="6" t="s">
        <v>13</v>
      </c>
      <c r="P140" s="6" t="s">
        <v>16</v>
      </c>
    </row>
    <row r="142" spans="4:16" x14ac:dyDescent="0.2">
      <c r="D142" s="6" t="s">
        <v>24</v>
      </c>
      <c r="E142" s="6"/>
      <c r="F142" s="6"/>
      <c r="G142" s="7"/>
      <c r="H142" s="7"/>
      <c r="I142" s="6"/>
      <c r="J142" s="6"/>
      <c r="K142" s="6"/>
    </row>
    <row r="143" spans="4:16" x14ac:dyDescent="0.2">
      <c r="D143" s="6" t="s">
        <v>4</v>
      </c>
      <c r="E143" s="6" t="s">
        <v>5</v>
      </c>
      <c r="F143" s="6" t="s">
        <v>6</v>
      </c>
      <c r="G143" s="6" t="s">
        <v>2</v>
      </c>
      <c r="H143" s="6" t="s">
        <v>3</v>
      </c>
      <c r="I143" s="6" t="s">
        <v>1</v>
      </c>
      <c r="J143" s="6" t="s">
        <v>8</v>
      </c>
      <c r="K143" s="6" t="s">
        <v>7</v>
      </c>
      <c r="L143" s="6" t="s">
        <v>14</v>
      </c>
      <c r="M143" s="6" t="s">
        <v>15</v>
      </c>
      <c r="N143" s="6" t="s">
        <v>17</v>
      </c>
    </row>
    <row r="144" spans="4:16" x14ac:dyDescent="0.2">
      <c r="D144">
        <v>-0.35303791561230857</v>
      </c>
      <c r="E144">
        <v>0.75341866432721583</v>
      </c>
      <c r="F144">
        <v>-0.98117405726699936</v>
      </c>
      <c r="G144" s="3">
        <v>2.7810999999999999</v>
      </c>
      <c r="H144" s="3">
        <v>2.5505</v>
      </c>
      <c r="I144" s="5">
        <v>0</v>
      </c>
      <c r="J144">
        <f>D144+E144*G144+F144*H144</f>
        <v>-0.76018970131137076</v>
      </c>
      <c r="K144">
        <f>1/(1+EXP(-J144))</f>
        <v>0.31860508142009847</v>
      </c>
      <c r="L144">
        <f>IF(K144&lt;0.5,0,1)</f>
        <v>0</v>
      </c>
      <c r="M144" s="5">
        <f>POWER(L144-I144,2)</f>
        <v>0</v>
      </c>
      <c r="N144">
        <f>IF(L144=I144,1,0)</f>
        <v>1</v>
      </c>
    </row>
    <row r="145" spans="4:16" x14ac:dyDescent="0.2">
      <c r="D145">
        <f>D144+$E$24*(I144-K144)*K144*(1-K144)*1</f>
        <v>-0.37378827110513418</v>
      </c>
      <c r="E145">
        <f>E144+$E$24*(I144-K144)*K144*(1-K144)*G144</f>
        <v>0.69570985066611846</v>
      </c>
      <c r="F145">
        <f>F144+$E$24*(I144-K144)*K144*(1-K144)*H144</f>
        <v>-1.0340978389514512</v>
      </c>
      <c r="G145" s="3">
        <v>1.4655</v>
      </c>
      <c r="H145" s="3">
        <v>2.3620999999999999</v>
      </c>
      <c r="I145" s="5">
        <v>0</v>
      </c>
      <c r="J145">
        <f>D145+E145*G145+F145*H145</f>
        <v>-1.7968679903411604</v>
      </c>
      <c r="K145">
        <f>1/(1+EXP(-J145))</f>
        <v>0.14223275020431997</v>
      </c>
      <c r="L145">
        <f t="shared" ref="L145:L153" si="71">IF(K145&lt;0.5,0,1)</f>
        <v>0</v>
      </c>
      <c r="M145" s="5">
        <f t="shared" ref="M145:M153" si="72">POWER(L145-I145,2)</f>
        <v>0</v>
      </c>
      <c r="N145">
        <f t="shared" ref="N145:N153" si="73">IF(L145=I145,1,0)</f>
        <v>1</v>
      </c>
    </row>
    <row r="146" spans="4:16" x14ac:dyDescent="0.2">
      <c r="D146">
        <f t="shared" ref="D146:D153" si="74">D145+$E$24*(I145-K145)*K145*(1-K145)*1</f>
        <v>-0.37899410048968335</v>
      </c>
      <c r="E146">
        <f t="shared" ref="E146:E153" si="75">E145+$E$24*(I145-K145)*K145*(1-K145)*G145</f>
        <v>0.68808070770306162</v>
      </c>
      <c r="F146">
        <f t="shared" ref="F146:F152" si="76">F145+$E$24*(I145-K145)*K145*(1-K145)*H145</f>
        <v>-1.0463945285406948</v>
      </c>
      <c r="G146" s="3">
        <v>3.3965999999999998</v>
      </c>
      <c r="H146" s="3">
        <v>4.4002999999999997</v>
      </c>
      <c r="I146" s="5">
        <v>0</v>
      </c>
      <c r="J146">
        <f t="shared" ref="J146:J153" si="77">D146+E146*G146+F146*H146</f>
        <v>-2.6463090126430835</v>
      </c>
      <c r="K146">
        <f t="shared" ref="K146:K153" si="78">1/(1+EXP(-J146))</f>
        <v>6.6216866255958698E-2</v>
      </c>
      <c r="L146">
        <f t="shared" si="71"/>
        <v>0</v>
      </c>
      <c r="M146" s="5">
        <f t="shared" si="72"/>
        <v>0</v>
      </c>
      <c r="N146">
        <f t="shared" si="73"/>
        <v>1</v>
      </c>
    </row>
    <row r="147" spans="4:16" x14ac:dyDescent="0.2">
      <c r="D147">
        <f t="shared" si="74"/>
        <v>-0.38022240070354174</v>
      </c>
      <c r="E147">
        <f t="shared" si="75"/>
        <v>0.68390866319667032</v>
      </c>
      <c r="F147">
        <f t="shared" si="76"/>
        <v>-1.0517994179717358</v>
      </c>
      <c r="G147" s="3">
        <v>1.3880999999999999</v>
      </c>
      <c r="H147" s="3">
        <v>1.8502000000000001</v>
      </c>
      <c r="I147" s="5">
        <v>0</v>
      </c>
      <c r="J147">
        <f t="shared" si="77"/>
        <v>-1.3769280684515492</v>
      </c>
      <c r="K147">
        <f t="shared" si="78"/>
        <v>0.20150281859204339</v>
      </c>
      <c r="L147">
        <f t="shared" si="71"/>
        <v>0</v>
      </c>
      <c r="M147" s="5">
        <f t="shared" si="72"/>
        <v>0</v>
      </c>
      <c r="N147">
        <f t="shared" si="73"/>
        <v>1</v>
      </c>
    </row>
    <row r="148" spans="4:16" x14ac:dyDescent="0.2">
      <c r="D148">
        <f t="shared" si="74"/>
        <v>-0.3899489074627015</v>
      </c>
      <c r="E148">
        <f t="shared" si="75"/>
        <v>0.67040729916428066</v>
      </c>
      <c r="F148">
        <f t="shared" si="76"/>
        <v>-1.0697954007775332</v>
      </c>
      <c r="G148" s="3">
        <v>3.0640999999999998</v>
      </c>
      <c r="H148" s="3">
        <v>3.0053000000000001</v>
      </c>
      <c r="I148" s="5">
        <v>0</v>
      </c>
      <c r="J148">
        <f t="shared" si="77"/>
        <v>-1.5508100200501498</v>
      </c>
      <c r="K148">
        <f t="shared" si="78"/>
        <v>0.1749693068930539</v>
      </c>
      <c r="L148">
        <f t="shared" si="71"/>
        <v>0</v>
      </c>
      <c r="M148" s="5">
        <f t="shared" si="72"/>
        <v>0</v>
      </c>
      <c r="N148">
        <f t="shared" si="73"/>
        <v>1</v>
      </c>
    </row>
    <row r="149" spans="4:16" x14ac:dyDescent="0.2">
      <c r="D149">
        <f t="shared" si="74"/>
        <v>-0.39752621829948553</v>
      </c>
      <c r="E149">
        <f t="shared" si="75"/>
        <v>0.64718966102929065</v>
      </c>
      <c r="F149">
        <f t="shared" si="76"/>
        <v>-1.0925674930353204</v>
      </c>
      <c r="G149" s="3">
        <v>7.6275000000000004</v>
      </c>
      <c r="H149" s="3">
        <v>2.7593000000000001</v>
      </c>
      <c r="I149" s="5">
        <v>1</v>
      </c>
      <c r="J149">
        <f t="shared" si="77"/>
        <v>1.5241914376690699</v>
      </c>
      <c r="K149">
        <f t="shared" si="78"/>
        <v>0.82115486207083277</v>
      </c>
      <c r="L149">
        <f t="shared" si="71"/>
        <v>1</v>
      </c>
      <c r="M149" s="5">
        <f t="shared" si="72"/>
        <v>0</v>
      </c>
      <c r="N149">
        <f t="shared" si="73"/>
        <v>1</v>
      </c>
    </row>
    <row r="150" spans="4:16" x14ac:dyDescent="0.2">
      <c r="D150">
        <f t="shared" si="74"/>
        <v>-0.38964668311159234</v>
      </c>
      <c r="E150">
        <f t="shared" si="75"/>
        <v>0.70729081567494601</v>
      </c>
      <c r="F150">
        <f t="shared" si="76"/>
        <v>-1.0708254915913666</v>
      </c>
      <c r="G150" s="3">
        <v>5.3323999999999998</v>
      </c>
      <c r="H150" s="3">
        <v>2.0886</v>
      </c>
      <c r="I150" s="5">
        <v>1</v>
      </c>
      <c r="J150">
        <f t="shared" si="77"/>
        <v>1.1453847406557611</v>
      </c>
      <c r="K150">
        <f t="shared" si="78"/>
        <v>0.75866691160559641</v>
      </c>
      <c r="L150">
        <f t="shared" si="71"/>
        <v>1</v>
      </c>
      <c r="M150" s="5">
        <f t="shared" si="72"/>
        <v>0</v>
      </c>
      <c r="N150">
        <f t="shared" si="73"/>
        <v>1</v>
      </c>
    </row>
    <row r="151" spans="4:16" x14ac:dyDescent="0.2">
      <c r="D151">
        <f t="shared" si="74"/>
        <v>-0.37639087711741132</v>
      </c>
      <c r="E151">
        <f t="shared" si="75"/>
        <v>0.77797607555831683</v>
      </c>
      <c r="F151">
        <f t="shared" si="76"/>
        <v>-1.0431394151919202</v>
      </c>
      <c r="G151" s="3">
        <v>6.9226000000000001</v>
      </c>
      <c r="H151" s="3">
        <v>1.7710999999999999</v>
      </c>
      <c r="I151" s="5">
        <v>1</v>
      </c>
      <c r="J151">
        <f>D151+E151*G151+F151*H151</f>
        <v>3.1617220852961827</v>
      </c>
      <c r="K151">
        <f t="shared" si="78"/>
        <v>0.9593681280315971</v>
      </c>
      <c r="L151">
        <f t="shared" si="71"/>
        <v>1</v>
      </c>
      <c r="M151" s="5">
        <f t="shared" si="72"/>
        <v>0</v>
      </c>
      <c r="N151">
        <f t="shared" si="73"/>
        <v>1</v>
      </c>
    </row>
    <row r="152" spans="4:16" x14ac:dyDescent="0.2">
      <c r="D152">
        <f t="shared" si="74"/>
        <v>-0.37591571675627222</v>
      </c>
      <c r="E152">
        <f t="shared" si="75"/>
        <v>0.78126542067433824</v>
      </c>
      <c r="F152">
        <f t="shared" si="76"/>
        <v>-1.0422978586763068</v>
      </c>
      <c r="G152" s="3">
        <v>8.6753999999999998</v>
      </c>
      <c r="H152" s="3">
        <v>-0.24210000000000001</v>
      </c>
      <c r="I152" s="5">
        <v>1</v>
      </c>
      <c r="J152">
        <f t="shared" ref="J152:J154" si="79">D152+E152*G152+F152*H152</f>
        <v>6.6542146253474153</v>
      </c>
      <c r="K152">
        <f t="shared" si="78"/>
        <v>0.99871307853708324</v>
      </c>
      <c r="L152">
        <f t="shared" si="71"/>
        <v>1</v>
      </c>
      <c r="M152" s="5">
        <f t="shared" si="72"/>
        <v>0</v>
      </c>
      <c r="N152">
        <f t="shared" si="73"/>
        <v>1</v>
      </c>
    </row>
    <row r="153" spans="4:16" x14ac:dyDescent="0.2">
      <c r="D153">
        <f t="shared" si="74"/>
        <v>-0.37591522054562371</v>
      </c>
      <c r="E153">
        <f t="shared" si="75"/>
        <v>0.78126972550019835</v>
      </c>
      <c r="F153">
        <f>F152+$E$24*(I152-K152)*K152*(1-K152)*H152</f>
        <v>-1.0422979788089048</v>
      </c>
      <c r="G153" s="3">
        <v>7.6738</v>
      </c>
      <c r="H153" s="3">
        <v>3.5085999999999999</v>
      </c>
      <c r="I153" s="5">
        <v>1</v>
      </c>
      <c r="J153">
        <f t="shared" si="79"/>
        <v>1.9623857105488751</v>
      </c>
      <c r="K153">
        <f t="shared" si="78"/>
        <v>0.87679090918962865</v>
      </c>
      <c r="L153">
        <f t="shared" si="71"/>
        <v>1</v>
      </c>
      <c r="M153" s="5">
        <f t="shared" si="72"/>
        <v>0</v>
      </c>
      <c r="N153">
        <f t="shared" si="73"/>
        <v>1</v>
      </c>
    </row>
    <row r="154" spans="4:16" x14ac:dyDescent="0.2">
      <c r="I154" s="5"/>
      <c r="M154" s="5">
        <f>SUM(M144:M153)</f>
        <v>0</v>
      </c>
      <c r="N154">
        <f>SUM(N144:N153)</f>
        <v>10</v>
      </c>
      <c r="O154">
        <f>SQRT(M154/10)</f>
        <v>0</v>
      </c>
      <c r="P154">
        <f>(N154/10)*100</f>
        <v>100</v>
      </c>
    </row>
    <row r="155" spans="4:16" x14ac:dyDescent="0.2">
      <c r="O155" s="6" t="s">
        <v>13</v>
      </c>
      <c r="P155" s="6" t="s">
        <v>16</v>
      </c>
    </row>
    <row r="157" spans="4:16" x14ac:dyDescent="0.2">
      <c r="D157" s="6" t="s">
        <v>25</v>
      </c>
      <c r="E157" s="6"/>
      <c r="F157" s="6"/>
      <c r="G157" s="7"/>
      <c r="H157" s="7"/>
      <c r="I157" s="6"/>
      <c r="J157" s="6"/>
      <c r="K157" s="6"/>
    </row>
    <row r="158" spans="4:16" x14ac:dyDescent="0.2">
      <c r="D158" s="6" t="s">
        <v>4</v>
      </c>
      <c r="E158" s="6" t="s">
        <v>5</v>
      </c>
      <c r="F158" s="6" t="s">
        <v>6</v>
      </c>
      <c r="G158" s="6" t="s">
        <v>2</v>
      </c>
      <c r="H158" s="6" t="s">
        <v>3</v>
      </c>
      <c r="I158" s="6" t="s">
        <v>1</v>
      </c>
      <c r="J158" s="6" t="s">
        <v>8</v>
      </c>
      <c r="K158" s="6" t="s">
        <v>7</v>
      </c>
      <c r="L158" s="6" t="s">
        <v>14</v>
      </c>
      <c r="M158" s="6" t="s">
        <v>15</v>
      </c>
      <c r="N158" s="6" t="s">
        <v>17</v>
      </c>
    </row>
    <row r="159" spans="4:16" x14ac:dyDescent="0.2">
      <c r="D159">
        <v>-0.37591522054562371</v>
      </c>
      <c r="E159">
        <v>0.78126972550019835</v>
      </c>
      <c r="F159">
        <v>-1.0422979788089048</v>
      </c>
      <c r="G159" s="3">
        <v>2.7810999999999999</v>
      </c>
      <c r="H159" s="3">
        <v>2.5505</v>
      </c>
      <c r="I159" s="5">
        <v>0</v>
      </c>
      <c r="J159">
        <f>D159+E159*G159+F159*H159</f>
        <v>-0.86150698190913411</v>
      </c>
      <c r="K159">
        <f>1/(1+EXP(-J159))</f>
        <v>0.29702459013335708</v>
      </c>
      <c r="L159">
        <f>IF(K159&lt;0.5,0,1)</f>
        <v>0</v>
      </c>
      <c r="M159" s="5">
        <f>POWER(L159-I159,2)</f>
        <v>0</v>
      </c>
      <c r="N159">
        <f>IF(L159=I159,1,0)</f>
        <v>1</v>
      </c>
    </row>
    <row r="160" spans="4:16" x14ac:dyDescent="0.2">
      <c r="D160">
        <f>D159+$E$24*(I159-K159)*K159*(1-K159)*1</f>
        <v>-0.39452092846319037</v>
      </c>
      <c r="E160">
        <f>E159+$E$24*(I159-K159)*K159*(1-K159)*G159</f>
        <v>0.72952539121065363</v>
      </c>
      <c r="F160">
        <f>F159+$E$24*(I159-K159)*K159*(1-K159)*H159</f>
        <v>-1.0897518368526586</v>
      </c>
      <c r="G160" s="3">
        <v>1.4655</v>
      </c>
      <c r="H160" s="3">
        <v>2.3620999999999999</v>
      </c>
      <c r="I160" s="5">
        <v>0</v>
      </c>
      <c r="J160">
        <f>D160+E160*G160+F160*H160</f>
        <v>-1.8995042814736423</v>
      </c>
      <c r="K160">
        <f>1/(1+EXP(-J160))</f>
        <v>0.13016459020270002</v>
      </c>
      <c r="L160">
        <f t="shared" ref="L160:L168" si="80">IF(K160&lt;0.5,0,1)</f>
        <v>0</v>
      </c>
      <c r="M160" s="5">
        <f t="shared" ref="M160:M168" si="81">POWER(L160-I160,2)</f>
        <v>0</v>
      </c>
      <c r="N160">
        <f t="shared" ref="N160:N168" si="82">IF(L160=I160,1,0)</f>
        <v>1</v>
      </c>
    </row>
    <row r="161" spans="4:16" x14ac:dyDescent="0.2">
      <c r="D161">
        <f t="shared" ref="D161:D168" si="83">D160+$E$24*(I160-K160)*K160*(1-K160)*1</f>
        <v>-0.39894216803813837</v>
      </c>
      <c r="E161">
        <f t="shared" ref="E161:E168" si="84">E160+$E$24*(I160-K160)*K160*(1-K160)*G160</f>
        <v>0.72304606461356735</v>
      </c>
      <c r="F161">
        <f t="shared" ref="F161:F167" si="85">F160+$E$24*(I160-K160)*K160*(1-K160)*H160</f>
        <v>-1.1001952468526432</v>
      </c>
      <c r="G161" s="3">
        <v>3.3965999999999998</v>
      </c>
      <c r="H161" s="3">
        <v>4.4002999999999997</v>
      </c>
      <c r="I161" s="5">
        <v>0</v>
      </c>
      <c r="J161">
        <f t="shared" ref="J161:J168" si="86">D161+E161*G161+F161*H161</f>
        <v>-2.7842330496973813</v>
      </c>
      <c r="K161">
        <f t="shared" ref="K161:K168" si="87">1/(1+EXP(-J161))</f>
        <v>5.8182162840961532E-2</v>
      </c>
      <c r="L161">
        <f t="shared" si="80"/>
        <v>0</v>
      </c>
      <c r="M161" s="5">
        <f t="shared" si="81"/>
        <v>0</v>
      </c>
      <c r="N161">
        <f t="shared" si="82"/>
        <v>1</v>
      </c>
    </row>
    <row r="162" spans="4:16" x14ac:dyDescent="0.2">
      <c r="D162">
        <f t="shared" si="83"/>
        <v>-0.39989863040979501</v>
      </c>
      <c r="E162">
        <f t="shared" si="84"/>
        <v>0.71979734452199839</v>
      </c>
      <c r="F162">
        <f t="shared" si="85"/>
        <v>-1.104403968226644</v>
      </c>
      <c r="G162" s="3">
        <v>1.3880999999999999</v>
      </c>
      <c r="H162" s="3">
        <v>1.8502000000000001</v>
      </c>
      <c r="I162" s="5">
        <v>0</v>
      </c>
      <c r="J162">
        <f t="shared" si="86"/>
        <v>-1.4441161584917461</v>
      </c>
      <c r="K162">
        <f t="shared" si="87"/>
        <v>0.19090874700050264</v>
      </c>
      <c r="L162">
        <f t="shared" si="80"/>
        <v>0</v>
      </c>
      <c r="M162" s="5">
        <f t="shared" si="81"/>
        <v>0</v>
      </c>
      <c r="N162">
        <f t="shared" si="82"/>
        <v>1</v>
      </c>
    </row>
    <row r="163" spans="4:16" x14ac:dyDescent="0.2">
      <c r="D163">
        <f t="shared" si="83"/>
        <v>-0.40874510868359054</v>
      </c>
      <c r="E163">
        <f t="shared" si="84"/>
        <v>0.70751754803014277</v>
      </c>
      <c r="F163">
        <f t="shared" si="85"/>
        <v>-1.1207717223288205</v>
      </c>
      <c r="G163" s="3">
        <v>3.0640999999999998</v>
      </c>
      <c r="H163" s="3">
        <v>3.0053000000000001</v>
      </c>
      <c r="I163" s="5">
        <v>0</v>
      </c>
      <c r="J163">
        <f t="shared" si="86"/>
        <v>-1.6090958468792345</v>
      </c>
      <c r="K163">
        <f t="shared" si="87"/>
        <v>0.16671418118873962</v>
      </c>
      <c r="L163">
        <f t="shared" si="80"/>
        <v>0</v>
      </c>
      <c r="M163" s="5">
        <f t="shared" si="81"/>
        <v>0</v>
      </c>
      <c r="N163">
        <f t="shared" si="82"/>
        <v>1</v>
      </c>
    </row>
    <row r="164" spans="4:16" x14ac:dyDescent="0.2">
      <c r="D164">
        <f t="shared" si="83"/>
        <v>-0.41569311705580275</v>
      </c>
      <c r="E164">
        <f t="shared" si="84"/>
        <v>0.68622815557684735</v>
      </c>
      <c r="F164">
        <f t="shared" si="85"/>
        <v>-1.1416525718898298</v>
      </c>
      <c r="G164" s="3">
        <v>7.6275000000000004</v>
      </c>
      <c r="H164" s="3">
        <v>2.7593000000000001</v>
      </c>
      <c r="I164" s="5">
        <v>1</v>
      </c>
      <c r="J164">
        <f t="shared" si="86"/>
        <v>1.6683501979909936</v>
      </c>
      <c r="K164">
        <f t="shared" si="87"/>
        <v>0.84135573574566369</v>
      </c>
      <c r="L164">
        <f t="shared" si="80"/>
        <v>1</v>
      </c>
      <c r="M164" s="5">
        <f t="shared" si="81"/>
        <v>0</v>
      </c>
      <c r="N164">
        <f t="shared" si="82"/>
        <v>1</v>
      </c>
    </row>
    <row r="165" spans="4:16" x14ac:dyDescent="0.2">
      <c r="D165">
        <f t="shared" si="83"/>
        <v>-0.40934054405721748</v>
      </c>
      <c r="E165">
        <f t="shared" si="84"/>
        <v>0.73468240612355629</v>
      </c>
      <c r="F165">
        <f t="shared" si="85"/>
        <v>-1.1241239172148336</v>
      </c>
      <c r="G165" s="3">
        <v>5.3323999999999998</v>
      </c>
      <c r="H165" s="3">
        <v>2.0886</v>
      </c>
      <c r="I165" s="5">
        <v>1</v>
      </c>
      <c r="J165">
        <f t="shared" si="86"/>
        <v>1.1604347048611325</v>
      </c>
      <c r="K165">
        <f t="shared" si="87"/>
        <v>0.761411694008444</v>
      </c>
      <c r="L165">
        <f t="shared" si="80"/>
        <v>1</v>
      </c>
      <c r="M165" s="5">
        <f t="shared" si="81"/>
        <v>0</v>
      </c>
      <c r="N165">
        <f t="shared" si="82"/>
        <v>1</v>
      </c>
    </row>
    <row r="166" spans="4:16" x14ac:dyDescent="0.2">
      <c r="D166">
        <f t="shared" si="83"/>
        <v>-0.39633767753111687</v>
      </c>
      <c r="E166">
        <f t="shared" si="84"/>
        <v>0.80401889158733508</v>
      </c>
      <c r="F166">
        <f t="shared" si="85"/>
        <v>-1.0969661301884199</v>
      </c>
      <c r="G166" s="3">
        <v>6.9226000000000001</v>
      </c>
      <c r="H166" s="3">
        <v>1.7710999999999999</v>
      </c>
      <c r="I166" s="5">
        <v>1</v>
      </c>
      <c r="J166">
        <f>D166+E166*G166+F166*H166</f>
        <v>3.2267267881946591</v>
      </c>
      <c r="K166">
        <f t="shared" si="87"/>
        <v>0.96182775805720089</v>
      </c>
      <c r="L166">
        <f t="shared" si="80"/>
        <v>1</v>
      </c>
      <c r="M166" s="5">
        <f t="shared" si="81"/>
        <v>0</v>
      </c>
      <c r="N166">
        <f t="shared" si="82"/>
        <v>1</v>
      </c>
    </row>
    <row r="167" spans="4:16" x14ac:dyDescent="0.2">
      <c r="D167">
        <f t="shared" si="83"/>
        <v>-0.39591722797641804</v>
      </c>
      <c r="E167">
        <f t="shared" si="84"/>
        <v>0.80692949567469319</v>
      </c>
      <c r="F167">
        <f t="shared" si="85"/>
        <v>-1.0962214719820929</v>
      </c>
      <c r="G167" s="3">
        <v>8.6753999999999998</v>
      </c>
      <c r="H167" s="3">
        <v>-0.24210000000000001</v>
      </c>
      <c r="I167" s="5">
        <v>1</v>
      </c>
      <c r="J167">
        <f t="shared" ref="J167:J169" si="88">D167+E167*G167+F167*H167</f>
        <v>6.8699141371666803</v>
      </c>
      <c r="K167">
        <f t="shared" si="87"/>
        <v>0.99896251126574209</v>
      </c>
      <c r="L167">
        <f t="shared" si="80"/>
        <v>1</v>
      </c>
      <c r="M167" s="5">
        <f t="shared" si="81"/>
        <v>0</v>
      </c>
      <c r="N167">
        <f t="shared" si="82"/>
        <v>1</v>
      </c>
    </row>
    <row r="168" spans="4:16" x14ac:dyDescent="0.2">
      <c r="D168">
        <f t="shared" si="83"/>
        <v>-0.39591690539657648</v>
      </c>
      <c r="E168">
        <f t="shared" si="84"/>
        <v>0.80693229418385082</v>
      </c>
      <c r="F168">
        <f>F167+$E$24*(I167-K167)*K167*(1-K167)*H167</f>
        <v>-1.0962215500786725</v>
      </c>
      <c r="G168" s="3">
        <v>7.6738</v>
      </c>
      <c r="H168" s="3">
        <v>3.5085999999999999</v>
      </c>
      <c r="I168" s="5">
        <v>1</v>
      </c>
      <c r="J168">
        <f t="shared" si="88"/>
        <v>1.9501172031054281</v>
      </c>
      <c r="K168">
        <f t="shared" si="87"/>
        <v>0.87545942105565733</v>
      </c>
      <c r="L168">
        <f t="shared" si="80"/>
        <v>1</v>
      </c>
      <c r="M168" s="5">
        <f t="shared" si="81"/>
        <v>0</v>
      </c>
      <c r="N168">
        <f t="shared" si="82"/>
        <v>1</v>
      </c>
    </row>
    <row r="169" spans="4:16" x14ac:dyDescent="0.2">
      <c r="I169" s="5"/>
      <c r="M169" s="5">
        <f>SUM(M159:M168)</f>
        <v>0</v>
      </c>
      <c r="N169">
        <f>SUM(N159:N168)</f>
        <v>10</v>
      </c>
      <c r="O169">
        <f>SQRT(M169/10)</f>
        <v>0</v>
      </c>
      <c r="P169">
        <f>(N169/10)*100</f>
        <v>100</v>
      </c>
    </row>
    <row r="170" spans="4:16" x14ac:dyDescent="0.2">
      <c r="O170" s="6" t="s">
        <v>13</v>
      </c>
      <c r="P170" s="6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EJ1</vt:lpstr>
      <vt:lpstr>EJ2</vt:lpstr>
      <vt:lpstr>'EJ2'!RegresionLogistica__ds1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León</dc:creator>
  <cp:lastModifiedBy>Marcelo de León</cp:lastModifiedBy>
  <dcterms:created xsi:type="dcterms:W3CDTF">2021-09-17T21:48:38Z</dcterms:created>
  <dcterms:modified xsi:type="dcterms:W3CDTF">2021-09-18T02:23:39Z</dcterms:modified>
</cp:coreProperties>
</file>