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arcelodeleon/ucu/2021-2/ML/portafolio-ml/src/projects/"/>
    </mc:Choice>
  </mc:AlternateContent>
  <xr:revisionPtr revIDLastSave="0" documentId="13_ncr:1_{4009C8A3-DFC1-434D-A960-8380F1C3EDBA}" xr6:coauthVersionLast="47" xr6:coauthVersionMax="47" xr10:uidLastSave="{00000000-0000-0000-0000-000000000000}"/>
  <bookViews>
    <workbookView xWindow="0" yWindow="500" windowWidth="102400" windowHeight="28300" activeTab="1" xr2:uid="{00000000-000D-0000-FFFF-FFFF00000000}"/>
  </bookViews>
  <sheets>
    <sheet name="Regresion Lineal" sheetId="1" r:id="rId1"/>
    <sheet name="Descenso Gradient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3" l="1"/>
  <c r="E11" i="3" s="1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B36" i="3"/>
  <c r="B37" i="3"/>
  <c r="B38" i="3"/>
  <c r="B39" i="3"/>
  <c r="B40" i="3"/>
  <c r="C11" i="1"/>
  <c r="C9" i="1"/>
  <c r="B9" i="1"/>
  <c r="C8" i="1"/>
  <c r="E6" i="1" s="1"/>
  <c r="B8" i="1"/>
  <c r="D6" i="1" s="1"/>
  <c r="E5" i="1"/>
  <c r="D5" i="1"/>
  <c r="F5" i="1" s="1"/>
  <c r="D4" i="1"/>
  <c r="G4" i="1" s="1"/>
  <c r="A12" i="3" l="1"/>
  <c r="B12" i="3"/>
  <c r="F6" i="1"/>
  <c r="G6" i="1"/>
  <c r="D3" i="1"/>
  <c r="D7" i="1"/>
  <c r="E4" i="1"/>
  <c r="F4" i="1" s="1"/>
  <c r="G5" i="1"/>
  <c r="E3" i="1"/>
  <c r="D2" i="1"/>
  <c r="E7" i="1"/>
  <c r="E2" i="1"/>
  <c r="C12" i="3" l="1"/>
  <c r="E12" i="3" s="1"/>
  <c r="A13" i="3" s="1"/>
  <c r="B13" i="3"/>
  <c r="D9" i="1"/>
  <c r="G2" i="1"/>
  <c r="F2" i="1"/>
  <c r="E9" i="1"/>
  <c r="G3" i="1"/>
  <c r="F3" i="1"/>
  <c r="G7" i="1"/>
  <c r="F7" i="1"/>
  <c r="A14" i="3" l="1"/>
  <c r="C13" i="3"/>
  <c r="E13" i="3" s="1"/>
  <c r="B14" i="3"/>
  <c r="F9" i="1"/>
  <c r="G9" i="1"/>
  <c r="C14" i="3" l="1"/>
  <c r="E14" i="3" s="1"/>
  <c r="B15" i="3" s="1"/>
  <c r="B11" i="1"/>
  <c r="B12" i="1" s="1"/>
  <c r="A15" i="3" l="1"/>
  <c r="C95" i="1"/>
  <c r="C87" i="1"/>
  <c r="C79" i="1"/>
  <c r="C71" i="1"/>
  <c r="C63" i="1"/>
  <c r="C55" i="1"/>
  <c r="C47" i="1"/>
  <c r="C39" i="1"/>
  <c r="C31" i="1"/>
  <c r="C23" i="1"/>
  <c r="C15" i="1"/>
  <c r="C85" i="1"/>
  <c r="C61" i="1"/>
  <c r="C45" i="1"/>
  <c r="C29" i="1"/>
  <c r="C91" i="1"/>
  <c r="C35" i="1"/>
  <c r="C82" i="1"/>
  <c r="C74" i="1"/>
  <c r="C66" i="1"/>
  <c r="C50" i="1"/>
  <c r="C34" i="1"/>
  <c r="H6" i="1"/>
  <c r="I6" i="1" s="1"/>
  <c r="C80" i="1"/>
  <c r="C24" i="1"/>
  <c r="C94" i="1"/>
  <c r="C86" i="1"/>
  <c r="C78" i="1"/>
  <c r="C70" i="1"/>
  <c r="C62" i="1"/>
  <c r="C54" i="1"/>
  <c r="C46" i="1"/>
  <c r="C38" i="1"/>
  <c r="C30" i="1"/>
  <c r="C22" i="1"/>
  <c r="H4" i="1"/>
  <c r="I4" i="1" s="1"/>
  <c r="C77" i="1"/>
  <c r="C69" i="1"/>
  <c r="C53" i="1"/>
  <c r="C37" i="1"/>
  <c r="C21" i="1"/>
  <c r="C93" i="1"/>
  <c r="C75" i="1"/>
  <c r="C67" i="1"/>
  <c r="C51" i="1"/>
  <c r="C27" i="1"/>
  <c r="C90" i="1"/>
  <c r="C58" i="1"/>
  <c r="C42" i="1"/>
  <c r="C26" i="1"/>
  <c r="C18" i="1"/>
  <c r="H2" i="1"/>
  <c r="I2" i="1" s="1"/>
  <c r="C81" i="1"/>
  <c r="C73" i="1"/>
  <c r="C57" i="1"/>
  <c r="C33" i="1"/>
  <c r="C17" i="1"/>
  <c r="C56" i="1"/>
  <c r="C40" i="1"/>
  <c r="H7" i="1"/>
  <c r="I7" i="1" s="1"/>
  <c r="C92" i="1"/>
  <c r="C84" i="1"/>
  <c r="C76" i="1"/>
  <c r="C68" i="1"/>
  <c r="C60" i="1"/>
  <c r="C52" i="1"/>
  <c r="C44" i="1"/>
  <c r="C36" i="1"/>
  <c r="C28" i="1"/>
  <c r="C20" i="1"/>
  <c r="H5" i="1"/>
  <c r="I5" i="1" s="1"/>
  <c r="C83" i="1"/>
  <c r="C59" i="1"/>
  <c r="C43" i="1"/>
  <c r="C19" i="1"/>
  <c r="C89" i="1"/>
  <c r="C65" i="1"/>
  <c r="C49" i="1"/>
  <c r="C25" i="1"/>
  <c r="C64" i="1"/>
  <c r="C48" i="1"/>
  <c r="C32" i="1"/>
  <c r="H3" i="1"/>
  <c r="I3" i="1" s="1"/>
  <c r="C16" i="1"/>
  <c r="C72" i="1"/>
  <c r="C41" i="1"/>
  <c r="C88" i="1"/>
  <c r="C15" i="3" l="1"/>
  <c r="E15" i="3" s="1"/>
  <c r="B16" i="3" s="1"/>
  <c r="I9" i="1"/>
  <c r="I10" i="1" s="1"/>
  <c r="A16" i="3" l="1"/>
  <c r="C16" i="3" l="1"/>
  <c r="E16" i="3" s="1"/>
  <c r="B17" i="3" s="1"/>
  <c r="A17" i="3" l="1"/>
  <c r="C17" i="3" l="1"/>
  <c r="E17" i="3" s="1"/>
  <c r="B18" i="3" s="1"/>
  <c r="A18" i="3" l="1"/>
  <c r="C18" i="3" l="1"/>
  <c r="E18" i="3" s="1"/>
  <c r="B19" i="3" s="1"/>
  <c r="A19" i="3" l="1"/>
  <c r="C19" i="3" l="1"/>
  <c r="E19" i="3" s="1"/>
  <c r="B20" i="3" s="1"/>
  <c r="A20" i="3" l="1"/>
  <c r="C20" i="3" l="1"/>
  <c r="E20" i="3" s="1"/>
  <c r="B21" i="3" s="1"/>
  <c r="A21" i="3" l="1"/>
  <c r="A22" i="3" l="1"/>
  <c r="C21" i="3"/>
  <c r="E21" i="3" s="1"/>
  <c r="B22" i="3" s="1"/>
  <c r="C22" i="3" l="1"/>
  <c r="E22" i="3" s="1"/>
  <c r="A23" i="3" s="1"/>
  <c r="B23" i="3"/>
  <c r="C23" i="3" l="1"/>
  <c r="E23" i="3" s="1"/>
  <c r="A24" i="3" s="1"/>
  <c r="B24" i="3" l="1"/>
  <c r="C24" i="3" l="1"/>
  <c r="E24" i="3" s="1"/>
  <c r="A25" i="3" s="1"/>
  <c r="B25" i="3" l="1"/>
  <c r="C25" i="3" l="1"/>
  <c r="E25" i="3" s="1"/>
  <c r="A26" i="3" s="1"/>
  <c r="B26" i="3" l="1"/>
  <c r="C26" i="3" l="1"/>
  <c r="E26" i="3" s="1"/>
  <c r="A27" i="3" s="1"/>
  <c r="B27" i="3" l="1"/>
  <c r="C27" i="3" l="1"/>
  <c r="E27" i="3" s="1"/>
  <c r="A28" i="3" s="1"/>
  <c r="B28" i="3" l="1"/>
  <c r="C28" i="3" l="1"/>
  <c r="E28" i="3" s="1"/>
  <c r="A29" i="3" s="1"/>
  <c r="B29" i="3" l="1"/>
  <c r="C29" i="3" l="1"/>
  <c r="E29" i="3" s="1"/>
  <c r="A30" i="3" s="1"/>
  <c r="B30" i="3" l="1"/>
  <c r="C30" i="3" l="1"/>
  <c r="E30" i="3" s="1"/>
  <c r="A31" i="3" s="1"/>
  <c r="B31" i="3" l="1"/>
  <c r="A39" i="3" s="1"/>
  <c r="C39" i="3" s="1"/>
  <c r="C31" i="3" l="1"/>
  <c r="E31" i="3" s="1"/>
  <c r="A36" i="3"/>
  <c r="C36" i="3" s="1"/>
  <c r="C41" i="3" s="1"/>
  <c r="F36" i="3" s="1"/>
  <c r="A38" i="3"/>
  <c r="C38" i="3" s="1"/>
  <c r="A40" i="3"/>
  <c r="C40" i="3" s="1"/>
  <c r="A37" i="3"/>
  <c r="C37" i="3" s="1"/>
</calcChain>
</file>

<file path=xl/sharedStrings.xml><?xml version="1.0" encoding="utf-8"?>
<sst xmlns="http://schemas.openxmlformats.org/spreadsheetml/2006/main" count="28" uniqueCount="19">
  <si>
    <t>x</t>
  </si>
  <si>
    <t>y</t>
  </si>
  <si>
    <t>x - mean</t>
  </si>
  <si>
    <t>y - mean</t>
  </si>
  <si>
    <t>x - mean * y - mean</t>
  </si>
  <si>
    <t>(x - mean)^2</t>
  </si>
  <si>
    <t>prediction</t>
  </si>
  <si>
    <t>(pi - yi)**2</t>
  </si>
  <si>
    <t>avg</t>
  </si>
  <si>
    <t>sum</t>
  </si>
  <si>
    <t>RMSE</t>
  </si>
  <si>
    <t>B1</t>
  </si>
  <si>
    <t>B0</t>
  </si>
  <si>
    <t>(p(i) - y(i))^2</t>
  </si>
  <si>
    <t>y(i)</t>
  </si>
  <si>
    <t>p(i)</t>
  </si>
  <si>
    <t>Predicciones con coeficientes finales</t>
  </si>
  <si>
    <t>delta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</si>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</sst>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theme="1"/>
      <name val="Arial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1"/>
    <xf numFmtId="0" fontId="4" fillId="0" borderId="0" xfId="1" applyFont="1"/>
  </cellXfs>
  <cellStyles count="2">
    <cellStyle name="Normal" xfId="0" builtinId="0"/>
    <cellStyle name="Normal 2" xfId="1" xr:uid="{23A81722-A02E-C949-98D8-BADF9F69E8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y frente a x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'Regresion Lineal'!$C$1</c:f>
              <c:strCache>
                <c:ptCount val="1"/>
                <c:pt idx="0">
                  <c:v>y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'Regresion Lineal'!$B$2:$B$7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xVal>
          <c:yVal>
            <c:numRef>
              <c:f>'Regresion Lineal'!$C$2:$C$7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D9-4047-9E67-C7A45D5BC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803950"/>
        <c:axId val="1388954663"/>
      </c:scatterChart>
      <c:valAx>
        <c:axId val="173380395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Y"/>
          </a:p>
        </c:txPr>
        <c:crossAx val="1388954663"/>
        <c:crosses val="autoZero"/>
        <c:crossBetween val="midCat"/>
      </c:valAx>
      <c:valAx>
        <c:axId val="13889546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Y"/>
          </a:p>
        </c:txPr>
        <c:crossAx val="1733803950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Y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'Regresion Lineal'!$C$15:$C$95</c:f>
              <c:numCache>
                <c:formatCode>General</c:formatCode>
                <c:ptCount val="81"/>
                <c:pt idx="0">
                  <c:v>1.4666666666666666</c:v>
                </c:pt>
                <c:pt idx="1">
                  <c:v>1.5009523809523808</c:v>
                </c:pt>
                <c:pt idx="2">
                  <c:v>1.5352380952380951</c:v>
                </c:pt>
                <c:pt idx="3">
                  <c:v>1.5695238095238093</c:v>
                </c:pt>
                <c:pt idx="4">
                  <c:v>1.6038095238095238</c:v>
                </c:pt>
                <c:pt idx="5">
                  <c:v>1.638095238095238</c:v>
                </c:pt>
                <c:pt idx="6">
                  <c:v>1.6723809523809523</c:v>
                </c:pt>
                <c:pt idx="7">
                  <c:v>1.7066666666666666</c:v>
                </c:pt>
                <c:pt idx="8">
                  <c:v>1.7409523809523808</c:v>
                </c:pt>
                <c:pt idx="9">
                  <c:v>1.7752380952380951</c:v>
                </c:pt>
                <c:pt idx="10">
                  <c:v>1.8095238095238093</c:v>
                </c:pt>
                <c:pt idx="11">
                  <c:v>1.8438095238095238</c:v>
                </c:pt>
                <c:pt idx="12">
                  <c:v>1.878095238095238</c:v>
                </c:pt>
                <c:pt idx="13">
                  <c:v>1.9123809523809523</c:v>
                </c:pt>
                <c:pt idx="14">
                  <c:v>1.9466666666666665</c:v>
                </c:pt>
                <c:pt idx="15">
                  <c:v>1.9809523809523808</c:v>
                </c:pt>
                <c:pt idx="16">
                  <c:v>2.0152380952380953</c:v>
                </c:pt>
                <c:pt idx="17">
                  <c:v>2.0495238095238095</c:v>
                </c:pt>
                <c:pt idx="18">
                  <c:v>2.0838095238095238</c:v>
                </c:pt>
                <c:pt idx="19">
                  <c:v>2.118095238095238</c:v>
                </c:pt>
                <c:pt idx="20">
                  <c:v>2.1523809523809523</c:v>
                </c:pt>
                <c:pt idx="21">
                  <c:v>2.1866666666666665</c:v>
                </c:pt>
                <c:pt idx="22">
                  <c:v>2.2209523809523808</c:v>
                </c:pt>
                <c:pt idx="23">
                  <c:v>2.255238095238095</c:v>
                </c:pt>
                <c:pt idx="24">
                  <c:v>2.2895238095238093</c:v>
                </c:pt>
                <c:pt idx="25">
                  <c:v>2.3238095238095235</c:v>
                </c:pt>
                <c:pt idx="26">
                  <c:v>2.3580952380952382</c:v>
                </c:pt>
                <c:pt idx="27">
                  <c:v>2.3923809523809525</c:v>
                </c:pt>
                <c:pt idx="28">
                  <c:v>2.4266666666666667</c:v>
                </c:pt>
                <c:pt idx="29">
                  <c:v>2.4609523809523806</c:v>
                </c:pt>
                <c:pt idx="30">
                  <c:v>2.4952380952380953</c:v>
                </c:pt>
                <c:pt idx="31">
                  <c:v>2.5295238095238095</c:v>
                </c:pt>
                <c:pt idx="32">
                  <c:v>2.5638095238095238</c:v>
                </c:pt>
                <c:pt idx="33">
                  <c:v>2.598095238095238</c:v>
                </c:pt>
                <c:pt idx="34">
                  <c:v>2.6323809523809523</c:v>
                </c:pt>
                <c:pt idx="35">
                  <c:v>2.6666666666666665</c:v>
                </c:pt>
                <c:pt idx="36">
                  <c:v>2.7009523809523808</c:v>
                </c:pt>
                <c:pt idx="37">
                  <c:v>2.7352380952380955</c:v>
                </c:pt>
                <c:pt idx="38">
                  <c:v>2.7695238095238093</c:v>
                </c:pt>
                <c:pt idx="39">
                  <c:v>2.803809523809524</c:v>
                </c:pt>
                <c:pt idx="40">
                  <c:v>2.8380952380952378</c:v>
                </c:pt>
                <c:pt idx="41">
                  <c:v>2.8723809523809525</c:v>
                </c:pt>
                <c:pt idx="42">
                  <c:v>2.9066666666666667</c:v>
                </c:pt>
                <c:pt idx="43">
                  <c:v>2.940952380952381</c:v>
                </c:pt>
                <c:pt idx="44">
                  <c:v>2.9752380952380952</c:v>
                </c:pt>
                <c:pt idx="45">
                  <c:v>3.0095238095238095</c:v>
                </c:pt>
                <c:pt idx="46">
                  <c:v>3.0438095238095233</c:v>
                </c:pt>
                <c:pt idx="47">
                  <c:v>3.078095238095238</c:v>
                </c:pt>
                <c:pt idx="48">
                  <c:v>3.1123809523809522</c:v>
                </c:pt>
                <c:pt idx="49">
                  <c:v>3.1466666666666665</c:v>
                </c:pt>
                <c:pt idx="50">
                  <c:v>3.1809523809523812</c:v>
                </c:pt>
                <c:pt idx="51">
                  <c:v>3.215238095238095</c:v>
                </c:pt>
                <c:pt idx="52">
                  <c:v>3.2495238095238097</c:v>
                </c:pt>
                <c:pt idx="53">
                  <c:v>3.2838095238095235</c:v>
                </c:pt>
                <c:pt idx="54">
                  <c:v>3.3180952380952382</c:v>
                </c:pt>
                <c:pt idx="55">
                  <c:v>3.352380952380952</c:v>
                </c:pt>
                <c:pt idx="56">
                  <c:v>3.3866666666666667</c:v>
                </c:pt>
                <c:pt idx="57">
                  <c:v>3.420952380952381</c:v>
                </c:pt>
                <c:pt idx="58">
                  <c:v>3.4552380952380952</c:v>
                </c:pt>
                <c:pt idx="59">
                  <c:v>3.4895238095238099</c:v>
                </c:pt>
                <c:pt idx="60">
                  <c:v>3.5238095238095237</c:v>
                </c:pt>
                <c:pt idx="61">
                  <c:v>3.5580952380952375</c:v>
                </c:pt>
                <c:pt idx="62">
                  <c:v>3.5923809523809522</c:v>
                </c:pt>
                <c:pt idx="63">
                  <c:v>3.6266666666666669</c:v>
                </c:pt>
                <c:pt idx="64">
                  <c:v>3.6609523809523807</c:v>
                </c:pt>
                <c:pt idx="65">
                  <c:v>3.6952380952380954</c:v>
                </c:pt>
                <c:pt idx="66">
                  <c:v>3.7295238095238092</c:v>
                </c:pt>
                <c:pt idx="67">
                  <c:v>3.7638095238095239</c:v>
                </c:pt>
                <c:pt idx="68">
                  <c:v>3.7980952380952377</c:v>
                </c:pt>
                <c:pt idx="69">
                  <c:v>3.8323809523809524</c:v>
                </c:pt>
                <c:pt idx="70">
                  <c:v>3.8666666666666663</c:v>
                </c:pt>
                <c:pt idx="71">
                  <c:v>3.9009523809523809</c:v>
                </c:pt>
                <c:pt idx="72">
                  <c:v>3.9352380952380956</c:v>
                </c:pt>
                <c:pt idx="73">
                  <c:v>3.9695238095238095</c:v>
                </c:pt>
                <c:pt idx="74">
                  <c:v>4.0038095238095242</c:v>
                </c:pt>
                <c:pt idx="75">
                  <c:v>4.038095238095238</c:v>
                </c:pt>
                <c:pt idx="76">
                  <c:v>4.0723809523809518</c:v>
                </c:pt>
                <c:pt idx="77">
                  <c:v>4.1066666666666665</c:v>
                </c:pt>
                <c:pt idx="78">
                  <c:v>4.1409523809523812</c:v>
                </c:pt>
                <c:pt idx="79">
                  <c:v>4.175238095238095</c:v>
                </c:pt>
                <c:pt idx="80">
                  <c:v>4.2095238095238097</c:v>
                </c:pt>
              </c:numCache>
            </c:numRef>
          </c:cat>
          <c:val>
            <c:numRef>
              <c:f>'Regresion Lineal'!$B$15:$B$95</c:f>
              <c:numCache>
                <c:formatCode>General</c:formatCode>
                <c:ptCount val="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07-5749-A298-1828267DE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6134720"/>
        <c:axId val="1820892216"/>
      </c:lineChart>
      <c:catAx>
        <c:axId val="306134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Y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Y"/>
          </a:p>
        </c:txPr>
        <c:crossAx val="1820892216"/>
        <c:crosses val="autoZero"/>
        <c:auto val="1"/>
        <c:lblAlgn val="ctr"/>
        <c:lblOffset val="100"/>
        <c:noMultiLvlLbl val="1"/>
      </c:catAx>
      <c:valAx>
        <c:axId val="18208922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Y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Y"/>
          </a:p>
        </c:txPr>
        <c:crossAx val="3061347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Y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Error de predicción vs Iteraciones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'Descenso Gradiente'!$E$11:$E$31</c:f>
              <c:numCache>
                <c:formatCode>General</c:formatCode>
                <c:ptCount val="21"/>
                <c:pt idx="0">
                  <c:v>-1</c:v>
                </c:pt>
                <c:pt idx="1">
                  <c:v>-2.97</c:v>
                </c:pt>
                <c:pt idx="2">
                  <c:v>-2.6827000000000001</c:v>
                </c:pt>
                <c:pt idx="3">
                  <c:v>-1.403349</c:v>
                </c:pt>
                <c:pt idx="4">
                  <c:v>-3.8253971599999996</c:v>
                </c:pt>
                <c:pt idx="5">
                  <c:v>-0.47110721040000003</c:v>
                </c:pt>
                <c:pt idx="6">
                  <c:v>-2.046895666088</c:v>
                </c:pt>
                <c:pt idx="7">
                  <c:v>-1.03309625593208</c:v>
                </c:pt>
                <c:pt idx="8">
                  <c:v>-0.35452105608666962</c:v>
                </c:pt>
                <c:pt idx="9">
                  <c:v>-2.3036953597867162</c:v>
                </c:pt>
                <c:pt idx="10">
                  <c:v>-0.19622081958208615</c:v>
                </c:pt>
                <c:pt idx="11">
                  <c:v>-1.5674626316596445</c:v>
                </c:pt>
                <c:pt idx="12">
                  <c:v>-0.17672345174867665</c:v>
                </c:pt>
                <c:pt idx="13">
                  <c:v>0.19006757281465836</c:v>
                </c:pt>
                <c:pt idx="14">
                  <c:v>-1.5138393143678073</c:v>
                </c:pt>
                <c:pt idx="15">
                  <c:v>-5.3208695703739428E-2</c:v>
                </c:pt>
                <c:pt idx="16">
                  <c:v>-1.3183705340647367</c:v>
                </c:pt>
                <c:pt idx="17">
                  <c:v>0.26783078945094552</c:v>
                </c:pt>
                <c:pt idx="18">
                  <c:v>0.47287138841609977</c:v>
                </c:pt>
                <c:pt idx="19">
                  <c:v>-1.1039317000741065</c:v>
                </c:pt>
                <c:pt idx="20">
                  <c:v>2.13361012275326E-2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F6-DA43-9B99-511D52889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6867039"/>
        <c:axId val="1646868687"/>
      </c:lineChart>
      <c:catAx>
        <c:axId val="16468670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Y"/>
          </a:p>
        </c:txPr>
        <c:crossAx val="1646868687"/>
        <c:crosses val="autoZero"/>
        <c:auto val="1"/>
        <c:lblAlgn val="ctr"/>
        <c:lblOffset val="100"/>
        <c:noMultiLvlLbl val="0"/>
      </c:catAx>
      <c:valAx>
        <c:axId val="164686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Y"/>
          </a:p>
        </c:txPr>
        <c:crossAx val="1646867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</xdr:colOff>
      <xdr:row>0</xdr:row>
      <xdr:rowOff>9525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10</xdr:col>
      <xdr:colOff>95250</xdr:colOff>
      <xdr:row>19</xdr:row>
      <xdr:rowOff>28575</xdr:rowOff>
    </xdr:from>
    <xdr:ext cx="5715000" cy="3533775"/>
    <xdr:graphicFrame macro="">
      <xdr:nvGraphicFramePr>
        <xdr:cNvPr id="3" name="Chart 2" title="Gráfic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227854</xdr:colOff>
      <xdr:row>1</xdr:row>
      <xdr:rowOff>17929</xdr:rowOff>
    </xdr:from>
    <xdr:to>
      <xdr:col>10</xdr:col>
      <xdr:colOff>653677</xdr:colOff>
      <xdr:row>14</xdr:row>
      <xdr:rowOff>138953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1026F4-453B-FB4A-9952-89E8E6A94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5"/>
  <sheetViews>
    <sheetView workbookViewId="0">
      <selection activeCell="E60" sqref="E60"/>
    </sheetView>
  </sheetViews>
  <sheetFormatPr baseColWidth="10" defaultColWidth="14.5" defaultRowHeight="15.75" customHeight="1" x14ac:dyDescent="0.15"/>
  <sheetData>
    <row r="1" spans="1:9" ht="15.75" customHeight="1" x14ac:dyDescent="0.15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.75" customHeight="1" x14ac:dyDescent="0.15">
      <c r="A2" s="3"/>
      <c r="B2" s="3">
        <v>1</v>
      </c>
      <c r="C2" s="3">
        <v>1</v>
      </c>
      <c r="D2" s="4">
        <f t="shared" ref="D2:D7" si="0">B2-$B$8</f>
        <v>-2.5</v>
      </c>
      <c r="E2" s="4">
        <f t="shared" ref="E2:E7" si="1">C2-$C$8</f>
        <v>-1.6666666666666665</v>
      </c>
      <c r="F2" s="4">
        <f t="shared" ref="F2:F7" si="2">D2*E2</f>
        <v>4.1666666666666661</v>
      </c>
      <c r="G2" s="4">
        <f t="shared" ref="G2:G7" si="3">POWER(D2,2)</f>
        <v>6.25</v>
      </c>
      <c r="H2" s="5">
        <f t="shared" ref="H2:H7" si="4">$B$12+$B$11*B2</f>
        <v>1.8095238095238093</v>
      </c>
      <c r="I2" s="5">
        <f t="shared" ref="I2:I7" si="5">POWER(H2-C2,2)</f>
        <v>0.6553287981859407</v>
      </c>
    </row>
    <row r="3" spans="1:9" ht="15.75" customHeight="1" x14ac:dyDescent="0.15">
      <c r="A3" s="3"/>
      <c r="B3" s="3">
        <v>3</v>
      </c>
      <c r="C3" s="3">
        <v>2</v>
      </c>
      <c r="D3" s="4">
        <f t="shared" si="0"/>
        <v>-0.5</v>
      </c>
      <c r="E3" s="4">
        <f t="shared" si="1"/>
        <v>-0.66666666666666652</v>
      </c>
      <c r="F3" s="4">
        <f t="shared" si="2"/>
        <v>0.33333333333333326</v>
      </c>
      <c r="G3" s="4">
        <f t="shared" si="3"/>
        <v>0.25</v>
      </c>
      <c r="H3" s="5">
        <f t="shared" si="4"/>
        <v>2.4952380952380953</v>
      </c>
      <c r="I3" s="5">
        <f t="shared" si="5"/>
        <v>0.24526077097505672</v>
      </c>
    </row>
    <row r="4" spans="1:9" ht="15.75" customHeight="1" x14ac:dyDescent="0.15">
      <c r="A4" s="3"/>
      <c r="B4" s="3">
        <v>2</v>
      </c>
      <c r="C4" s="3">
        <v>3</v>
      </c>
      <c r="D4" s="4">
        <f t="shared" si="0"/>
        <v>-1.5</v>
      </c>
      <c r="E4" s="4">
        <f t="shared" si="1"/>
        <v>0.33333333333333348</v>
      </c>
      <c r="F4" s="4">
        <f t="shared" si="2"/>
        <v>-0.50000000000000022</v>
      </c>
      <c r="G4" s="4">
        <f t="shared" si="3"/>
        <v>2.25</v>
      </c>
      <c r="H4" s="5">
        <f t="shared" si="4"/>
        <v>2.1523809523809523</v>
      </c>
      <c r="I4" s="5">
        <f t="shared" si="5"/>
        <v>0.71845804988662143</v>
      </c>
    </row>
    <row r="5" spans="1:9" ht="15.75" customHeight="1" x14ac:dyDescent="0.15">
      <c r="A5" s="3"/>
      <c r="B5" s="3">
        <v>4</v>
      </c>
      <c r="C5" s="3">
        <v>3</v>
      </c>
      <c r="D5" s="4">
        <f t="shared" si="0"/>
        <v>0.5</v>
      </c>
      <c r="E5" s="4">
        <f t="shared" si="1"/>
        <v>0.33333333333333348</v>
      </c>
      <c r="F5" s="4">
        <f t="shared" si="2"/>
        <v>0.16666666666666674</v>
      </c>
      <c r="G5" s="4">
        <f t="shared" si="3"/>
        <v>0.25</v>
      </c>
      <c r="H5" s="5">
        <f t="shared" si="4"/>
        <v>2.8380952380952378</v>
      </c>
      <c r="I5" s="5">
        <f t="shared" si="5"/>
        <v>2.6213151927437742E-2</v>
      </c>
    </row>
    <row r="6" spans="1:9" ht="15.75" customHeight="1" x14ac:dyDescent="0.15">
      <c r="A6" s="3"/>
      <c r="B6" s="3">
        <v>6</v>
      </c>
      <c r="C6" s="3">
        <v>2</v>
      </c>
      <c r="D6" s="4">
        <f t="shared" si="0"/>
        <v>2.5</v>
      </c>
      <c r="E6" s="4">
        <f t="shared" si="1"/>
        <v>-0.66666666666666652</v>
      </c>
      <c r="F6" s="4">
        <f t="shared" si="2"/>
        <v>-1.6666666666666663</v>
      </c>
      <c r="G6" s="4">
        <f t="shared" si="3"/>
        <v>6.25</v>
      </c>
      <c r="H6" s="5">
        <f t="shared" si="4"/>
        <v>3.5238095238095237</v>
      </c>
      <c r="I6" s="5">
        <f t="shared" si="5"/>
        <v>2.3219954648526073</v>
      </c>
    </row>
    <row r="7" spans="1:9" ht="15.75" customHeight="1" x14ac:dyDescent="0.15">
      <c r="A7" s="3"/>
      <c r="B7" s="3">
        <v>5</v>
      </c>
      <c r="C7" s="3">
        <v>5</v>
      </c>
      <c r="D7" s="4">
        <f t="shared" si="0"/>
        <v>1.5</v>
      </c>
      <c r="E7" s="4">
        <f t="shared" si="1"/>
        <v>2.3333333333333335</v>
      </c>
      <c r="F7" s="4">
        <f t="shared" si="2"/>
        <v>3.5</v>
      </c>
      <c r="G7" s="4">
        <f t="shared" si="3"/>
        <v>2.25</v>
      </c>
      <c r="H7" s="5">
        <f t="shared" si="4"/>
        <v>3.1809523809523812</v>
      </c>
      <c r="I7" s="5">
        <f t="shared" si="5"/>
        <v>3.3089342403628108</v>
      </c>
    </row>
    <row r="8" spans="1:9" ht="15.75" customHeight="1" x14ac:dyDescent="0.15">
      <c r="A8" s="1" t="s">
        <v>8</v>
      </c>
      <c r="B8" s="4">
        <f t="shared" ref="B8:C8" si="6">AVERAGE(B2:B7)</f>
        <v>3.5</v>
      </c>
      <c r="C8" s="4">
        <f t="shared" si="6"/>
        <v>2.6666666666666665</v>
      </c>
      <c r="D8" s="4"/>
      <c r="E8" s="4"/>
      <c r="F8" s="4"/>
      <c r="G8" s="4"/>
    </row>
    <row r="9" spans="1:9" ht="15.75" customHeight="1" x14ac:dyDescent="0.15">
      <c r="A9" s="1" t="s">
        <v>9</v>
      </c>
      <c r="B9" s="4">
        <f t="shared" ref="B9:G9" si="7">SUM(B2:B7)</f>
        <v>21</v>
      </c>
      <c r="C9" s="4">
        <f t="shared" si="7"/>
        <v>16</v>
      </c>
      <c r="D9" s="4">
        <f t="shared" si="7"/>
        <v>0</v>
      </c>
      <c r="E9" s="4">
        <f t="shared" si="7"/>
        <v>0</v>
      </c>
      <c r="F9" s="4">
        <f t="shared" si="7"/>
        <v>6</v>
      </c>
      <c r="G9" s="4">
        <f t="shared" si="7"/>
        <v>17.5</v>
      </c>
      <c r="H9" s="4"/>
      <c r="I9" s="4">
        <f>SUM(I2:I7)</f>
        <v>7.2761904761904752</v>
      </c>
    </row>
    <row r="10" spans="1:9" ht="15.75" customHeight="1" x14ac:dyDescent="0.15">
      <c r="A10" s="6"/>
      <c r="B10" s="4"/>
      <c r="C10" s="4"/>
      <c r="D10" s="4"/>
      <c r="E10" s="4"/>
      <c r="F10" s="4"/>
      <c r="G10" s="4"/>
      <c r="H10" s="7" t="s">
        <v>10</v>
      </c>
      <c r="I10" s="5">
        <f>SQRT(I9/COUNT(B2:B7))</f>
        <v>1.1012258681571245</v>
      </c>
    </row>
    <row r="11" spans="1:9" ht="15.75" customHeight="1" x14ac:dyDescent="0.15">
      <c r="A11" s="1" t="s">
        <v>11</v>
      </c>
      <c r="B11" s="4">
        <f>(F9)/G9</f>
        <v>0.34285714285714286</v>
      </c>
      <c r="C11" s="4">
        <f>PEARSON(C2:C7,B2:B7)*(STDEV(C2:C7)/STDEV(B2:B7))</f>
        <v>0.34285714285714292</v>
      </c>
      <c r="D11" s="4"/>
      <c r="E11" s="4"/>
      <c r="F11" s="4"/>
      <c r="G11" s="4"/>
    </row>
    <row r="12" spans="1:9" ht="15.75" customHeight="1" x14ac:dyDescent="0.15">
      <c r="A12" s="1" t="s">
        <v>12</v>
      </c>
      <c r="B12" s="4">
        <f>C8-B11*B8</f>
        <v>1.4666666666666666</v>
      </c>
    </row>
    <row r="14" spans="1:9" ht="15.75" customHeight="1" x14ac:dyDescent="0.15">
      <c r="B14" s="2" t="s">
        <v>0</v>
      </c>
      <c r="C14" s="2" t="s">
        <v>1</v>
      </c>
    </row>
    <row r="15" spans="1:9" ht="15.75" customHeight="1" x14ac:dyDescent="0.15">
      <c r="B15" s="2">
        <v>0</v>
      </c>
      <c r="C15" s="5">
        <f t="shared" ref="C15:C95" si="8">$B$12+$B$11*B15</f>
        <v>1.4666666666666666</v>
      </c>
    </row>
    <row r="16" spans="1:9" ht="15.75" customHeight="1" x14ac:dyDescent="0.15">
      <c r="B16" s="2">
        <v>0.1</v>
      </c>
      <c r="C16" s="5">
        <f t="shared" si="8"/>
        <v>1.5009523809523808</v>
      </c>
    </row>
    <row r="17" spans="2:3" ht="15.75" customHeight="1" x14ac:dyDescent="0.15">
      <c r="B17" s="2">
        <v>0.2</v>
      </c>
      <c r="C17" s="5">
        <f t="shared" si="8"/>
        <v>1.5352380952380951</v>
      </c>
    </row>
    <row r="18" spans="2:3" ht="15.75" customHeight="1" x14ac:dyDescent="0.15">
      <c r="B18" s="2">
        <v>0.3</v>
      </c>
      <c r="C18" s="5">
        <f t="shared" si="8"/>
        <v>1.5695238095238093</v>
      </c>
    </row>
    <row r="19" spans="2:3" ht="15.75" customHeight="1" x14ac:dyDescent="0.15">
      <c r="B19" s="2">
        <v>0.4</v>
      </c>
      <c r="C19" s="5">
        <f t="shared" si="8"/>
        <v>1.6038095238095238</v>
      </c>
    </row>
    <row r="20" spans="2:3" ht="15.75" customHeight="1" x14ac:dyDescent="0.15">
      <c r="B20" s="2">
        <v>0.5</v>
      </c>
      <c r="C20" s="5">
        <f t="shared" si="8"/>
        <v>1.638095238095238</v>
      </c>
    </row>
    <row r="21" spans="2:3" ht="15.75" customHeight="1" x14ac:dyDescent="0.15">
      <c r="B21" s="2">
        <v>0.6</v>
      </c>
      <c r="C21" s="5">
        <f t="shared" si="8"/>
        <v>1.6723809523809523</v>
      </c>
    </row>
    <row r="22" spans="2:3" ht="15.75" customHeight="1" x14ac:dyDescent="0.15">
      <c r="B22" s="2">
        <v>0.7</v>
      </c>
      <c r="C22" s="5">
        <f t="shared" si="8"/>
        <v>1.7066666666666666</v>
      </c>
    </row>
    <row r="23" spans="2:3" ht="15.75" customHeight="1" x14ac:dyDescent="0.15">
      <c r="B23" s="2">
        <v>0.8</v>
      </c>
      <c r="C23" s="5">
        <f t="shared" si="8"/>
        <v>1.7409523809523808</v>
      </c>
    </row>
    <row r="24" spans="2:3" ht="15.75" customHeight="1" x14ac:dyDescent="0.15">
      <c r="B24" s="2">
        <v>0.9</v>
      </c>
      <c r="C24" s="5">
        <f t="shared" si="8"/>
        <v>1.7752380952380951</v>
      </c>
    </row>
    <row r="25" spans="2:3" ht="15.75" customHeight="1" x14ac:dyDescent="0.15">
      <c r="B25" s="2">
        <v>1</v>
      </c>
      <c r="C25" s="5">
        <f t="shared" si="8"/>
        <v>1.8095238095238093</v>
      </c>
    </row>
    <row r="26" spans="2:3" ht="15.75" customHeight="1" x14ac:dyDescent="0.15">
      <c r="B26" s="2">
        <v>1.1000000000000001</v>
      </c>
      <c r="C26" s="5">
        <f t="shared" si="8"/>
        <v>1.8438095238095238</v>
      </c>
    </row>
    <row r="27" spans="2:3" ht="15.75" customHeight="1" x14ac:dyDescent="0.15">
      <c r="B27" s="2">
        <v>1.2</v>
      </c>
      <c r="C27" s="5">
        <f t="shared" si="8"/>
        <v>1.878095238095238</v>
      </c>
    </row>
    <row r="28" spans="2:3" ht="15.75" customHeight="1" x14ac:dyDescent="0.15">
      <c r="B28" s="2">
        <v>1.3</v>
      </c>
      <c r="C28" s="5">
        <f t="shared" si="8"/>
        <v>1.9123809523809523</v>
      </c>
    </row>
    <row r="29" spans="2:3" ht="15.75" customHeight="1" x14ac:dyDescent="0.15">
      <c r="B29" s="2">
        <v>1.4</v>
      </c>
      <c r="C29" s="5">
        <f t="shared" si="8"/>
        <v>1.9466666666666665</v>
      </c>
    </row>
    <row r="30" spans="2:3" ht="15.75" customHeight="1" x14ac:dyDescent="0.15">
      <c r="B30" s="2">
        <v>1.5</v>
      </c>
      <c r="C30" s="5">
        <f t="shared" si="8"/>
        <v>1.9809523809523808</v>
      </c>
    </row>
    <row r="31" spans="2:3" ht="15.75" customHeight="1" x14ac:dyDescent="0.15">
      <c r="B31" s="2">
        <v>1.6</v>
      </c>
      <c r="C31" s="5">
        <f t="shared" si="8"/>
        <v>2.0152380952380953</v>
      </c>
    </row>
    <row r="32" spans="2:3" ht="15.75" customHeight="1" x14ac:dyDescent="0.15">
      <c r="B32" s="2">
        <v>1.7</v>
      </c>
      <c r="C32" s="5">
        <f t="shared" si="8"/>
        <v>2.0495238095238095</v>
      </c>
    </row>
    <row r="33" spans="2:3" ht="15.75" customHeight="1" x14ac:dyDescent="0.15">
      <c r="B33" s="2">
        <v>1.8</v>
      </c>
      <c r="C33" s="5">
        <f t="shared" si="8"/>
        <v>2.0838095238095238</v>
      </c>
    </row>
    <row r="34" spans="2:3" ht="15.75" customHeight="1" x14ac:dyDescent="0.15">
      <c r="B34" s="2">
        <v>1.9</v>
      </c>
      <c r="C34" s="5">
        <f t="shared" si="8"/>
        <v>2.118095238095238</v>
      </c>
    </row>
    <row r="35" spans="2:3" ht="15.75" customHeight="1" x14ac:dyDescent="0.15">
      <c r="B35" s="2">
        <v>2</v>
      </c>
      <c r="C35" s="5">
        <f t="shared" si="8"/>
        <v>2.1523809523809523</v>
      </c>
    </row>
    <row r="36" spans="2:3" ht="15.75" customHeight="1" x14ac:dyDescent="0.15">
      <c r="B36" s="2">
        <v>2.1</v>
      </c>
      <c r="C36" s="5">
        <f t="shared" si="8"/>
        <v>2.1866666666666665</v>
      </c>
    </row>
    <row r="37" spans="2:3" ht="15.75" customHeight="1" x14ac:dyDescent="0.15">
      <c r="B37" s="2">
        <v>2.2000000000000002</v>
      </c>
      <c r="C37" s="5">
        <f t="shared" si="8"/>
        <v>2.2209523809523808</v>
      </c>
    </row>
    <row r="38" spans="2:3" ht="15.75" customHeight="1" x14ac:dyDescent="0.15">
      <c r="B38" s="2">
        <v>2.2999999999999998</v>
      </c>
      <c r="C38" s="5">
        <f t="shared" si="8"/>
        <v>2.255238095238095</v>
      </c>
    </row>
    <row r="39" spans="2:3" ht="15.75" customHeight="1" x14ac:dyDescent="0.15">
      <c r="B39" s="2">
        <v>2.4</v>
      </c>
      <c r="C39" s="5">
        <f t="shared" si="8"/>
        <v>2.2895238095238093</v>
      </c>
    </row>
    <row r="40" spans="2:3" ht="15.75" customHeight="1" x14ac:dyDescent="0.15">
      <c r="B40" s="2">
        <v>2.5</v>
      </c>
      <c r="C40" s="5">
        <f t="shared" si="8"/>
        <v>2.3238095238095235</v>
      </c>
    </row>
    <row r="41" spans="2:3" ht="15.75" customHeight="1" x14ac:dyDescent="0.15">
      <c r="B41" s="2">
        <v>2.6</v>
      </c>
      <c r="C41" s="5">
        <f t="shared" si="8"/>
        <v>2.3580952380952382</v>
      </c>
    </row>
    <row r="42" spans="2:3" ht="15.75" customHeight="1" x14ac:dyDescent="0.15">
      <c r="B42" s="2">
        <v>2.7</v>
      </c>
      <c r="C42" s="5">
        <f t="shared" si="8"/>
        <v>2.3923809523809525</v>
      </c>
    </row>
    <row r="43" spans="2:3" ht="15.75" customHeight="1" x14ac:dyDescent="0.15">
      <c r="B43" s="2">
        <v>2.8</v>
      </c>
      <c r="C43" s="5">
        <f t="shared" si="8"/>
        <v>2.4266666666666667</v>
      </c>
    </row>
    <row r="44" spans="2:3" ht="15.75" customHeight="1" x14ac:dyDescent="0.15">
      <c r="B44" s="2">
        <v>2.9</v>
      </c>
      <c r="C44" s="5">
        <f t="shared" si="8"/>
        <v>2.4609523809523806</v>
      </c>
    </row>
    <row r="45" spans="2:3" ht="15.75" customHeight="1" x14ac:dyDescent="0.15">
      <c r="B45" s="2">
        <v>3</v>
      </c>
      <c r="C45" s="5">
        <f t="shared" si="8"/>
        <v>2.4952380952380953</v>
      </c>
    </row>
    <row r="46" spans="2:3" ht="15.75" customHeight="1" x14ac:dyDescent="0.15">
      <c r="B46" s="2">
        <v>3.1</v>
      </c>
      <c r="C46" s="5">
        <f t="shared" si="8"/>
        <v>2.5295238095238095</v>
      </c>
    </row>
    <row r="47" spans="2:3" ht="15.75" customHeight="1" x14ac:dyDescent="0.15">
      <c r="B47" s="2">
        <v>3.2</v>
      </c>
      <c r="C47" s="5">
        <f t="shared" si="8"/>
        <v>2.5638095238095238</v>
      </c>
    </row>
    <row r="48" spans="2:3" ht="15.75" customHeight="1" x14ac:dyDescent="0.15">
      <c r="B48" s="2">
        <v>3.3</v>
      </c>
      <c r="C48" s="5">
        <f t="shared" si="8"/>
        <v>2.598095238095238</v>
      </c>
    </row>
    <row r="49" spans="2:3" ht="15.75" customHeight="1" x14ac:dyDescent="0.15">
      <c r="B49" s="2">
        <v>3.4</v>
      </c>
      <c r="C49" s="5">
        <f t="shared" si="8"/>
        <v>2.6323809523809523</v>
      </c>
    </row>
    <row r="50" spans="2:3" ht="15.75" customHeight="1" x14ac:dyDescent="0.15">
      <c r="B50" s="2">
        <v>3.5</v>
      </c>
      <c r="C50" s="5">
        <f t="shared" si="8"/>
        <v>2.6666666666666665</v>
      </c>
    </row>
    <row r="51" spans="2:3" ht="15.75" customHeight="1" x14ac:dyDescent="0.15">
      <c r="B51" s="2">
        <v>3.6</v>
      </c>
      <c r="C51" s="5">
        <f t="shared" si="8"/>
        <v>2.7009523809523808</v>
      </c>
    </row>
    <row r="52" spans="2:3" ht="15.75" customHeight="1" x14ac:dyDescent="0.15">
      <c r="B52" s="2">
        <v>3.7</v>
      </c>
      <c r="C52" s="5">
        <f t="shared" si="8"/>
        <v>2.7352380952380955</v>
      </c>
    </row>
    <row r="53" spans="2:3" ht="15.75" customHeight="1" x14ac:dyDescent="0.15">
      <c r="B53" s="2">
        <v>3.8</v>
      </c>
      <c r="C53" s="5">
        <f t="shared" si="8"/>
        <v>2.7695238095238093</v>
      </c>
    </row>
    <row r="54" spans="2:3" ht="15.75" customHeight="1" x14ac:dyDescent="0.15">
      <c r="B54" s="2">
        <v>3.9</v>
      </c>
      <c r="C54" s="5">
        <f t="shared" si="8"/>
        <v>2.803809523809524</v>
      </c>
    </row>
    <row r="55" spans="2:3" ht="15.75" customHeight="1" x14ac:dyDescent="0.15">
      <c r="B55" s="2">
        <v>4</v>
      </c>
      <c r="C55" s="5">
        <f t="shared" si="8"/>
        <v>2.8380952380952378</v>
      </c>
    </row>
    <row r="56" spans="2:3" ht="15.75" customHeight="1" x14ac:dyDescent="0.15">
      <c r="B56" s="2">
        <v>4.0999999999999996</v>
      </c>
      <c r="C56" s="5">
        <f t="shared" si="8"/>
        <v>2.8723809523809525</v>
      </c>
    </row>
    <row r="57" spans="2:3" ht="15.75" customHeight="1" x14ac:dyDescent="0.15">
      <c r="B57" s="2">
        <v>4.2</v>
      </c>
      <c r="C57" s="5">
        <f t="shared" si="8"/>
        <v>2.9066666666666667</v>
      </c>
    </row>
    <row r="58" spans="2:3" ht="15.75" customHeight="1" x14ac:dyDescent="0.15">
      <c r="B58" s="2">
        <v>4.3</v>
      </c>
      <c r="C58" s="5">
        <f t="shared" si="8"/>
        <v>2.940952380952381</v>
      </c>
    </row>
    <row r="59" spans="2:3" ht="15.75" customHeight="1" x14ac:dyDescent="0.15">
      <c r="B59" s="2">
        <v>4.4000000000000004</v>
      </c>
      <c r="C59" s="5">
        <f t="shared" si="8"/>
        <v>2.9752380952380952</v>
      </c>
    </row>
    <row r="60" spans="2:3" ht="15.75" customHeight="1" x14ac:dyDescent="0.15">
      <c r="B60" s="2">
        <v>4.5</v>
      </c>
      <c r="C60" s="5">
        <f t="shared" si="8"/>
        <v>3.0095238095238095</v>
      </c>
    </row>
    <row r="61" spans="2:3" ht="15.75" customHeight="1" x14ac:dyDescent="0.15">
      <c r="B61" s="2">
        <v>4.5999999999999996</v>
      </c>
      <c r="C61" s="5">
        <f t="shared" si="8"/>
        <v>3.0438095238095233</v>
      </c>
    </row>
    <row r="62" spans="2:3" ht="15.75" customHeight="1" x14ac:dyDescent="0.15">
      <c r="B62" s="2">
        <v>4.7</v>
      </c>
      <c r="C62" s="5">
        <f t="shared" si="8"/>
        <v>3.078095238095238</v>
      </c>
    </row>
    <row r="63" spans="2:3" ht="15.75" customHeight="1" x14ac:dyDescent="0.15">
      <c r="B63" s="2">
        <v>4.8</v>
      </c>
      <c r="C63" s="5">
        <f t="shared" si="8"/>
        <v>3.1123809523809522</v>
      </c>
    </row>
    <row r="64" spans="2:3" ht="15.75" customHeight="1" x14ac:dyDescent="0.15">
      <c r="B64" s="2">
        <v>4.9000000000000004</v>
      </c>
      <c r="C64" s="5">
        <f t="shared" si="8"/>
        <v>3.1466666666666665</v>
      </c>
    </row>
    <row r="65" spans="2:3" ht="15.75" customHeight="1" x14ac:dyDescent="0.15">
      <c r="B65" s="2">
        <v>5</v>
      </c>
      <c r="C65" s="5">
        <f t="shared" si="8"/>
        <v>3.1809523809523812</v>
      </c>
    </row>
    <row r="66" spans="2:3" ht="15.75" customHeight="1" x14ac:dyDescent="0.15">
      <c r="B66" s="2">
        <v>5.0999999999999996</v>
      </c>
      <c r="C66" s="5">
        <f t="shared" si="8"/>
        <v>3.215238095238095</v>
      </c>
    </row>
    <row r="67" spans="2:3" ht="15.75" customHeight="1" x14ac:dyDescent="0.15">
      <c r="B67" s="2">
        <v>5.2</v>
      </c>
      <c r="C67" s="5">
        <f t="shared" si="8"/>
        <v>3.2495238095238097</v>
      </c>
    </row>
    <row r="68" spans="2:3" ht="15.75" customHeight="1" x14ac:dyDescent="0.15">
      <c r="B68" s="2">
        <v>5.3</v>
      </c>
      <c r="C68" s="5">
        <f t="shared" si="8"/>
        <v>3.2838095238095235</v>
      </c>
    </row>
    <row r="69" spans="2:3" ht="15.75" customHeight="1" x14ac:dyDescent="0.15">
      <c r="B69" s="2">
        <v>5.4</v>
      </c>
      <c r="C69" s="5">
        <f t="shared" si="8"/>
        <v>3.3180952380952382</v>
      </c>
    </row>
    <row r="70" spans="2:3" ht="15.75" customHeight="1" x14ac:dyDescent="0.15">
      <c r="B70" s="2">
        <v>5.5</v>
      </c>
      <c r="C70" s="5">
        <f t="shared" si="8"/>
        <v>3.352380952380952</v>
      </c>
    </row>
    <row r="71" spans="2:3" ht="15.75" customHeight="1" x14ac:dyDescent="0.15">
      <c r="B71" s="2">
        <v>5.6</v>
      </c>
      <c r="C71" s="5">
        <f t="shared" si="8"/>
        <v>3.3866666666666667</v>
      </c>
    </row>
    <row r="72" spans="2:3" ht="15.75" customHeight="1" x14ac:dyDescent="0.15">
      <c r="B72" s="2">
        <v>5.7</v>
      </c>
      <c r="C72" s="5">
        <f t="shared" si="8"/>
        <v>3.420952380952381</v>
      </c>
    </row>
    <row r="73" spans="2:3" ht="15.75" customHeight="1" x14ac:dyDescent="0.15">
      <c r="B73" s="2">
        <v>5.8</v>
      </c>
      <c r="C73" s="5">
        <f t="shared" si="8"/>
        <v>3.4552380952380952</v>
      </c>
    </row>
    <row r="74" spans="2:3" ht="15.75" customHeight="1" x14ac:dyDescent="0.15">
      <c r="B74" s="2">
        <v>5.9</v>
      </c>
      <c r="C74" s="5">
        <f t="shared" si="8"/>
        <v>3.4895238095238099</v>
      </c>
    </row>
    <row r="75" spans="2:3" ht="15.75" customHeight="1" x14ac:dyDescent="0.15">
      <c r="B75" s="2">
        <v>6</v>
      </c>
      <c r="C75" s="5">
        <f t="shared" si="8"/>
        <v>3.5238095238095237</v>
      </c>
    </row>
    <row r="76" spans="2:3" ht="15.75" customHeight="1" x14ac:dyDescent="0.15">
      <c r="B76" s="2">
        <v>6.1</v>
      </c>
      <c r="C76" s="5">
        <f t="shared" si="8"/>
        <v>3.5580952380952375</v>
      </c>
    </row>
    <row r="77" spans="2:3" ht="15.75" customHeight="1" x14ac:dyDescent="0.15">
      <c r="B77" s="2">
        <v>6.2</v>
      </c>
      <c r="C77" s="5">
        <f t="shared" si="8"/>
        <v>3.5923809523809522</v>
      </c>
    </row>
    <row r="78" spans="2:3" ht="15.75" customHeight="1" x14ac:dyDescent="0.15">
      <c r="B78" s="2">
        <v>6.3</v>
      </c>
      <c r="C78" s="5">
        <f t="shared" si="8"/>
        <v>3.6266666666666669</v>
      </c>
    </row>
    <row r="79" spans="2:3" ht="15.75" customHeight="1" x14ac:dyDescent="0.15">
      <c r="B79" s="2">
        <v>6.4</v>
      </c>
      <c r="C79" s="5">
        <f t="shared" si="8"/>
        <v>3.6609523809523807</v>
      </c>
    </row>
    <row r="80" spans="2:3" ht="15.75" customHeight="1" x14ac:dyDescent="0.15">
      <c r="B80" s="2">
        <v>6.5</v>
      </c>
      <c r="C80" s="5">
        <f t="shared" si="8"/>
        <v>3.6952380952380954</v>
      </c>
    </row>
    <row r="81" spans="2:3" ht="15.75" customHeight="1" x14ac:dyDescent="0.15">
      <c r="B81" s="2">
        <v>6.6</v>
      </c>
      <c r="C81" s="5">
        <f t="shared" si="8"/>
        <v>3.7295238095238092</v>
      </c>
    </row>
    <row r="82" spans="2:3" ht="15.75" customHeight="1" x14ac:dyDescent="0.15">
      <c r="B82" s="2">
        <v>6.7</v>
      </c>
      <c r="C82" s="5">
        <f t="shared" si="8"/>
        <v>3.7638095238095239</v>
      </c>
    </row>
    <row r="83" spans="2:3" ht="15.75" customHeight="1" x14ac:dyDescent="0.15">
      <c r="B83" s="2">
        <v>6.8</v>
      </c>
      <c r="C83" s="5">
        <f t="shared" si="8"/>
        <v>3.7980952380952377</v>
      </c>
    </row>
    <row r="84" spans="2:3" ht="15.75" customHeight="1" x14ac:dyDescent="0.15">
      <c r="B84" s="2">
        <v>6.9</v>
      </c>
      <c r="C84" s="5">
        <f t="shared" si="8"/>
        <v>3.8323809523809524</v>
      </c>
    </row>
    <row r="85" spans="2:3" ht="15.75" customHeight="1" x14ac:dyDescent="0.15">
      <c r="B85" s="2">
        <v>7</v>
      </c>
      <c r="C85" s="5">
        <f t="shared" si="8"/>
        <v>3.8666666666666663</v>
      </c>
    </row>
    <row r="86" spans="2:3" ht="15.75" customHeight="1" x14ac:dyDescent="0.15">
      <c r="B86" s="2">
        <v>7.1</v>
      </c>
      <c r="C86" s="5">
        <f t="shared" si="8"/>
        <v>3.9009523809523809</v>
      </c>
    </row>
    <row r="87" spans="2:3" ht="13" x14ac:dyDescent="0.15">
      <c r="B87" s="2">
        <v>7.2</v>
      </c>
      <c r="C87" s="5">
        <f t="shared" si="8"/>
        <v>3.9352380952380956</v>
      </c>
    </row>
    <row r="88" spans="2:3" ht="13" x14ac:dyDescent="0.15">
      <c r="B88" s="2">
        <v>7.3</v>
      </c>
      <c r="C88" s="5">
        <f t="shared" si="8"/>
        <v>3.9695238095238095</v>
      </c>
    </row>
    <row r="89" spans="2:3" ht="13" x14ac:dyDescent="0.15">
      <c r="B89" s="2">
        <v>7.4</v>
      </c>
      <c r="C89" s="5">
        <f t="shared" si="8"/>
        <v>4.0038095238095242</v>
      </c>
    </row>
    <row r="90" spans="2:3" ht="13" x14ac:dyDescent="0.15">
      <c r="B90" s="2">
        <v>7.5</v>
      </c>
      <c r="C90" s="5">
        <f t="shared" si="8"/>
        <v>4.038095238095238</v>
      </c>
    </row>
    <row r="91" spans="2:3" ht="13" x14ac:dyDescent="0.15">
      <c r="B91" s="2">
        <v>7.6</v>
      </c>
      <c r="C91" s="5">
        <f t="shared" si="8"/>
        <v>4.0723809523809518</v>
      </c>
    </row>
    <row r="92" spans="2:3" ht="13" x14ac:dyDescent="0.15">
      <c r="B92" s="2">
        <v>7.7</v>
      </c>
      <c r="C92" s="5">
        <f t="shared" si="8"/>
        <v>4.1066666666666665</v>
      </c>
    </row>
    <row r="93" spans="2:3" ht="13" x14ac:dyDescent="0.15">
      <c r="B93" s="2">
        <v>7.8</v>
      </c>
      <c r="C93" s="5">
        <f t="shared" si="8"/>
        <v>4.1409523809523812</v>
      </c>
    </row>
    <row r="94" spans="2:3" ht="13" x14ac:dyDescent="0.15">
      <c r="B94" s="2">
        <v>7.9</v>
      </c>
      <c r="C94" s="5">
        <f t="shared" si="8"/>
        <v>4.175238095238095</v>
      </c>
    </row>
    <row r="95" spans="2:3" ht="13" x14ac:dyDescent="0.15">
      <c r="B95" s="2">
        <v>8</v>
      </c>
      <c r="C95" s="5">
        <f t="shared" si="8"/>
        <v>4.2095238095238097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37EB-010E-E545-A815-56483DDF66C0}">
  <dimension ref="A1:F41"/>
  <sheetViews>
    <sheetView tabSelected="1" zoomScale="170" workbookViewId="0">
      <selection activeCell="C35" sqref="C35"/>
    </sheetView>
  </sheetViews>
  <sheetFormatPr baseColWidth="10" defaultRowHeight="16" x14ac:dyDescent="0.2"/>
  <cols>
    <col min="1" max="16384" width="10.83203125" style="8"/>
  </cols>
  <sheetData>
    <row r="1" spans="1:5" x14ac:dyDescent="0.2">
      <c r="B1" s="9" t="s">
        <v>0</v>
      </c>
      <c r="C1" s="9" t="s">
        <v>1</v>
      </c>
      <c r="E1" s="9" t="s">
        <v>18</v>
      </c>
    </row>
    <row r="2" spans="1:5" x14ac:dyDescent="0.2">
      <c r="B2" s="8">
        <v>1</v>
      </c>
      <c r="C2" s="8">
        <v>1</v>
      </c>
      <c r="E2" s="8">
        <v>0.01</v>
      </c>
    </row>
    <row r="3" spans="1:5" x14ac:dyDescent="0.2">
      <c r="B3" s="8">
        <v>2</v>
      </c>
      <c r="C3" s="8">
        <v>3</v>
      </c>
    </row>
    <row r="4" spans="1:5" x14ac:dyDescent="0.2">
      <c r="B4" s="8">
        <v>4</v>
      </c>
      <c r="C4" s="8">
        <v>3</v>
      </c>
    </row>
    <row r="5" spans="1:5" x14ac:dyDescent="0.2">
      <c r="B5" s="8">
        <v>3</v>
      </c>
      <c r="C5" s="8">
        <v>2</v>
      </c>
    </row>
    <row r="6" spans="1:5" x14ac:dyDescent="0.2">
      <c r="B6" s="8">
        <v>5</v>
      </c>
      <c r="C6" s="8">
        <v>5</v>
      </c>
    </row>
    <row r="10" spans="1:5" x14ac:dyDescent="0.2">
      <c r="A10" s="9" t="s">
        <v>12</v>
      </c>
      <c r="B10" s="9" t="s">
        <v>11</v>
      </c>
      <c r="C10" s="9" t="s">
        <v>15</v>
      </c>
      <c r="D10" s="9" t="s">
        <v>14</v>
      </c>
      <c r="E10" s="9" t="s">
        <v>17</v>
      </c>
    </row>
    <row r="11" spans="1:5" x14ac:dyDescent="0.2">
      <c r="A11" s="8">
        <v>0</v>
      </c>
      <c r="B11" s="8">
        <v>0</v>
      </c>
      <c r="C11" s="8">
        <f>A11+B11*B2</f>
        <v>0</v>
      </c>
      <c r="D11" s="8">
        <f>C2</f>
        <v>1</v>
      </c>
      <c r="E11" s="8">
        <f>C11-D11</f>
        <v>-1</v>
      </c>
    </row>
    <row r="12" spans="1:5" x14ac:dyDescent="0.2">
      <c r="A12" s="8">
        <f>A11-$E$2*E11</f>
        <v>0.01</v>
      </c>
      <c r="B12" s="8">
        <f>B11-$E$2*E11*B2</f>
        <v>0.01</v>
      </c>
      <c r="C12" s="8">
        <f>A12+B12*B3</f>
        <v>0.03</v>
      </c>
      <c r="D12" s="8">
        <f>C3</f>
        <v>3</v>
      </c>
      <c r="E12" s="8">
        <f>C12-D12</f>
        <v>-2.97</v>
      </c>
    </row>
    <row r="13" spans="1:5" x14ac:dyDescent="0.2">
      <c r="A13" s="8">
        <f>A12-$E$2*E12</f>
        <v>3.9700000000000006E-2</v>
      </c>
      <c r="B13" s="8">
        <f>B12-$E$2*E12*B3</f>
        <v>6.9400000000000003E-2</v>
      </c>
      <c r="C13" s="8">
        <f>A13+B13*B4</f>
        <v>0.31730000000000003</v>
      </c>
      <c r="D13" s="8">
        <f>C4</f>
        <v>3</v>
      </c>
      <c r="E13" s="8">
        <f>C13-D13</f>
        <v>-2.6827000000000001</v>
      </c>
    </row>
    <row r="14" spans="1:5" x14ac:dyDescent="0.2">
      <c r="A14" s="8">
        <f>A13-$E$2*E13</f>
        <v>6.6527000000000003E-2</v>
      </c>
      <c r="B14" s="8">
        <f>B13-$E$2*E13*B4</f>
        <v>0.176708</v>
      </c>
      <c r="C14" s="8">
        <f>A14+B14*B5</f>
        <v>0.59665100000000004</v>
      </c>
      <c r="D14" s="8">
        <f>C5</f>
        <v>2</v>
      </c>
      <c r="E14" s="8">
        <f>C14-D14</f>
        <v>-1.403349</v>
      </c>
    </row>
    <row r="15" spans="1:5" x14ac:dyDescent="0.2">
      <c r="A15" s="8">
        <f>A14-$E$2*E14</f>
        <v>8.0560489999999998E-2</v>
      </c>
      <c r="B15" s="8">
        <f>B14-$E$2*E14*B5</f>
        <v>0.21880847</v>
      </c>
      <c r="C15" s="8">
        <f>A15+B15*B6</f>
        <v>1.1746028400000001</v>
      </c>
      <c r="D15" s="8">
        <f>C6</f>
        <v>5</v>
      </c>
      <c r="E15" s="8">
        <f>C15-D15</f>
        <v>-3.8253971599999996</v>
      </c>
    </row>
    <row r="16" spans="1:5" x14ac:dyDescent="0.2">
      <c r="A16" s="8">
        <f>A15-$E$2*E15</f>
        <v>0.1188144616</v>
      </c>
      <c r="B16" s="8">
        <f>B15-$E$2*E15*B6</f>
        <v>0.41007832799999999</v>
      </c>
      <c r="C16" s="8">
        <f>A16+B16*B2</f>
        <v>0.52889278959999997</v>
      </c>
      <c r="D16" s="8">
        <f>C2</f>
        <v>1</v>
      </c>
      <c r="E16" s="8">
        <f>C16-D16</f>
        <v>-0.47110721040000003</v>
      </c>
    </row>
    <row r="17" spans="1:5" x14ac:dyDescent="0.2">
      <c r="A17" s="8">
        <f>A16-$E$2*E16</f>
        <v>0.123525533704</v>
      </c>
      <c r="B17" s="8">
        <f>B16-$E$2*E16*B2</f>
        <v>0.41478940010400001</v>
      </c>
      <c r="C17" s="8">
        <f>A17+B17*B3</f>
        <v>0.953104333912</v>
      </c>
      <c r="D17" s="8">
        <f>C3</f>
        <v>3</v>
      </c>
      <c r="E17" s="8">
        <f>C17-D17</f>
        <v>-2.046895666088</v>
      </c>
    </row>
    <row r="18" spans="1:5" x14ac:dyDescent="0.2">
      <c r="A18" s="8">
        <f>A17-$E$2*E17</f>
        <v>0.14399449036487999</v>
      </c>
      <c r="B18" s="8">
        <f>B17-$E$2*E17*B3</f>
        <v>0.45572731342576001</v>
      </c>
      <c r="C18" s="8">
        <f>A18+B18*B4</f>
        <v>1.96690374406792</v>
      </c>
      <c r="D18" s="8">
        <f>C4</f>
        <v>3</v>
      </c>
      <c r="E18" s="8">
        <f>C18-D18</f>
        <v>-1.03309625593208</v>
      </c>
    </row>
    <row r="19" spans="1:5" x14ac:dyDescent="0.2">
      <c r="A19" s="8">
        <f>A18-$E$2*E18</f>
        <v>0.1543254529242008</v>
      </c>
      <c r="B19" s="8">
        <f>B18-$E$2*E18*B4</f>
        <v>0.49705116366304319</v>
      </c>
      <c r="C19" s="8">
        <f>A19+B19*B5</f>
        <v>1.6454789439133304</v>
      </c>
      <c r="D19" s="8">
        <f>C5</f>
        <v>2</v>
      </c>
      <c r="E19" s="8">
        <f>C19-D19</f>
        <v>-0.35452105608666962</v>
      </c>
    </row>
    <row r="20" spans="1:5" x14ac:dyDescent="0.2">
      <c r="A20" s="8">
        <f>A19-$E$2*E19</f>
        <v>0.15787066348506751</v>
      </c>
      <c r="B20" s="8">
        <f>B19-$E$2*E19*B5</f>
        <v>0.50768679534564332</v>
      </c>
      <c r="C20" s="8">
        <f>A20+B20*B6</f>
        <v>2.6963046402132838</v>
      </c>
      <c r="D20" s="8">
        <f>C6</f>
        <v>5</v>
      </c>
      <c r="E20" s="8">
        <f>C20-D20</f>
        <v>-2.3036953597867162</v>
      </c>
    </row>
    <row r="21" spans="1:5" x14ac:dyDescent="0.2">
      <c r="A21" s="8">
        <f>A20-$E$2*E20</f>
        <v>0.18090761708293468</v>
      </c>
      <c r="B21" s="8">
        <f>B20-$E$2*E20*B6</f>
        <v>0.62287156333497917</v>
      </c>
      <c r="C21" s="8">
        <f>A21+B21*B2</f>
        <v>0.80377918041791385</v>
      </c>
      <c r="D21" s="8">
        <f>C2</f>
        <v>1</v>
      </c>
      <c r="E21" s="8">
        <f>C21-D21</f>
        <v>-0.19622081958208615</v>
      </c>
    </row>
    <row r="22" spans="1:5" x14ac:dyDescent="0.2">
      <c r="A22" s="8">
        <f>A21-$E$2*E21</f>
        <v>0.18286982527875553</v>
      </c>
      <c r="B22" s="8">
        <f>B21-$E$2*E21*B2</f>
        <v>0.6248337715308</v>
      </c>
      <c r="C22" s="8">
        <f>A22+B22*B3</f>
        <v>1.4325373683403555</v>
      </c>
      <c r="D22" s="8">
        <f>C3</f>
        <v>3</v>
      </c>
      <c r="E22" s="8">
        <f>C22-D22</f>
        <v>-1.5674626316596445</v>
      </c>
    </row>
    <row r="23" spans="1:5" x14ac:dyDescent="0.2">
      <c r="A23" s="8">
        <f>A22-$E$2*E22</f>
        <v>0.19854445159535197</v>
      </c>
      <c r="B23" s="8">
        <f>B22-$E$2*E22*B3</f>
        <v>0.65618302416399288</v>
      </c>
      <c r="C23" s="8">
        <f>A23+B23*B4</f>
        <v>2.8232765482513233</v>
      </c>
      <c r="D23" s="8">
        <f>C4</f>
        <v>3</v>
      </c>
      <c r="E23" s="8">
        <f>C23-D23</f>
        <v>-0.17672345174867665</v>
      </c>
    </row>
    <row r="24" spans="1:5" x14ac:dyDescent="0.2">
      <c r="A24" s="8">
        <f>A23-$E$2*E23</f>
        <v>0.20031168611283873</v>
      </c>
      <c r="B24" s="8">
        <f>B23-$E$2*E23*B4</f>
        <v>0.6632519622339399</v>
      </c>
      <c r="C24" s="8">
        <f>A24+B24*B5</f>
        <v>2.1900675728146584</v>
      </c>
      <c r="D24" s="8">
        <f>C5</f>
        <v>2</v>
      </c>
      <c r="E24" s="8">
        <f>C24-D24</f>
        <v>0.19006757281465836</v>
      </c>
    </row>
    <row r="25" spans="1:5" x14ac:dyDescent="0.2">
      <c r="A25" s="8">
        <f>A24-$E$2*E24</f>
        <v>0.19841101038469214</v>
      </c>
      <c r="B25" s="8">
        <f>B24-$E$2*E24*B5</f>
        <v>0.6575499350495001</v>
      </c>
      <c r="C25" s="8">
        <f>A25+B25*B6</f>
        <v>3.4861606856321927</v>
      </c>
      <c r="D25" s="8">
        <f>C6</f>
        <v>5</v>
      </c>
      <c r="E25" s="8">
        <f>C25-D25</f>
        <v>-1.5138393143678073</v>
      </c>
    </row>
    <row r="26" spans="1:5" x14ac:dyDescent="0.2">
      <c r="A26" s="8">
        <f>A25-$E$2*E25</f>
        <v>0.21354940352837021</v>
      </c>
      <c r="B26" s="8">
        <f>B25-$E$2*E25*B6</f>
        <v>0.73324190076789042</v>
      </c>
      <c r="C26" s="8">
        <f>A26+B26*B2</f>
        <v>0.94679130429626057</v>
      </c>
      <c r="D26" s="8">
        <f>C2</f>
        <v>1</v>
      </c>
      <c r="E26" s="8">
        <f>C26-D26</f>
        <v>-5.3208695703739428E-2</v>
      </c>
    </row>
    <row r="27" spans="1:5" x14ac:dyDescent="0.2">
      <c r="A27" s="8">
        <f>A26-$E$2*E26</f>
        <v>0.21408149048540759</v>
      </c>
      <c r="B27" s="8">
        <f>B26-$E$2*E26*B2</f>
        <v>0.73377398772492786</v>
      </c>
      <c r="C27" s="8">
        <f>A27+B27*B3</f>
        <v>1.6816294659352633</v>
      </c>
      <c r="D27" s="8">
        <f>C3</f>
        <v>3</v>
      </c>
      <c r="E27" s="8">
        <f>C27-D27</f>
        <v>-1.3183705340647367</v>
      </c>
    </row>
    <row r="28" spans="1:5" x14ac:dyDescent="0.2">
      <c r="A28" s="8">
        <f>A27-$E$2*E27</f>
        <v>0.22726519582605495</v>
      </c>
      <c r="B28" s="8">
        <f>B27-$E$2*E27*B3</f>
        <v>0.76014139840622263</v>
      </c>
      <c r="C28" s="8">
        <f>A28+B28*B4</f>
        <v>3.2678307894509455</v>
      </c>
      <c r="D28" s="8">
        <f>C4</f>
        <v>3</v>
      </c>
      <c r="E28" s="8">
        <f>C28-D28</f>
        <v>0.26783078945094552</v>
      </c>
    </row>
    <row r="29" spans="1:5" x14ac:dyDescent="0.2">
      <c r="A29" s="8">
        <f>A28-$E$2*E28</f>
        <v>0.22458688793154549</v>
      </c>
      <c r="B29" s="8">
        <f>B28-$E$2*E28*B4</f>
        <v>0.74942816682818481</v>
      </c>
      <c r="C29" s="8">
        <f>A29+B29*B5</f>
        <v>2.4728713884160998</v>
      </c>
      <c r="D29" s="8">
        <f>C5</f>
        <v>2</v>
      </c>
      <c r="E29" s="8">
        <f>C29-D29</f>
        <v>0.47287138841609977</v>
      </c>
    </row>
    <row r="30" spans="1:5" x14ac:dyDescent="0.2">
      <c r="A30" s="8">
        <f>A29-$E$2*E29</f>
        <v>0.2198581740473845</v>
      </c>
      <c r="B30" s="8">
        <f>B29-$E$2*E29*B5</f>
        <v>0.73524202517570181</v>
      </c>
      <c r="C30" s="8">
        <f>A30+B30*B6</f>
        <v>3.8960682999258935</v>
      </c>
      <c r="D30" s="8">
        <f>C6</f>
        <v>5</v>
      </c>
      <c r="E30" s="8">
        <f>C30-D30</f>
        <v>-1.1039317000741065</v>
      </c>
    </row>
    <row r="31" spans="1:5" x14ac:dyDescent="0.2">
      <c r="A31" s="8">
        <f>A30-$E$2*E30</f>
        <v>0.23089749104812557</v>
      </c>
      <c r="B31" s="8">
        <f>B30-$E$2*E30*B6</f>
        <v>0.79043861017940709</v>
      </c>
      <c r="C31" s="8">
        <f>A31+B31*B2</f>
        <v>1.0213361012275326</v>
      </c>
      <c r="D31" s="8">
        <f>C2</f>
        <v>1</v>
      </c>
      <c r="E31" s="8">
        <f>C31-D31</f>
        <v>2.13361012275326E-2</v>
      </c>
    </row>
    <row r="34" spans="1:6" x14ac:dyDescent="0.2">
      <c r="A34" s="9" t="s">
        <v>16</v>
      </c>
      <c r="B34" s="9"/>
      <c r="C34" s="9"/>
    </row>
    <row r="35" spans="1:6" x14ac:dyDescent="0.2">
      <c r="A35" s="9" t="s">
        <v>15</v>
      </c>
      <c r="B35" s="9" t="s">
        <v>14</v>
      </c>
      <c r="C35" s="9" t="s">
        <v>13</v>
      </c>
    </row>
    <row r="36" spans="1:6" x14ac:dyDescent="0.2">
      <c r="A36" s="8">
        <f>$A$31+$B$31*B2</f>
        <v>1.0213361012275326</v>
      </c>
      <c r="B36" s="8">
        <f>C2</f>
        <v>1</v>
      </c>
      <c r="C36" s="8">
        <f>POWER(A36-B36,2)</f>
        <v>4.5522921559151814E-4</v>
      </c>
      <c r="E36" s="9" t="s">
        <v>10</v>
      </c>
      <c r="F36" s="8">
        <f>SQRT(C41/COUNT(A36:A40))</f>
        <v>0.7206264014789554</v>
      </c>
    </row>
    <row r="37" spans="1:6" x14ac:dyDescent="0.2">
      <c r="A37" s="8">
        <f>$A$31+$B$31*B3</f>
        <v>1.8117747114069398</v>
      </c>
      <c r="B37" s="8">
        <f>C3</f>
        <v>3</v>
      </c>
      <c r="C37" s="8">
        <f>POWER(A37-B37,2)</f>
        <v>1.4118793364520612</v>
      </c>
    </row>
    <row r="38" spans="1:6" x14ac:dyDescent="0.2">
      <c r="A38" s="8">
        <f>$A$31+$B$31*B4</f>
        <v>3.3926519317657537</v>
      </c>
      <c r="B38" s="8">
        <f>C4</f>
        <v>3</v>
      </c>
      <c r="C38" s="8">
        <f>POWER(A38-B38,2)</f>
        <v>0.15417553951937812</v>
      </c>
    </row>
    <row r="39" spans="1:6" x14ac:dyDescent="0.2">
      <c r="A39" s="8">
        <f>$A$31+$B$31*B5</f>
        <v>2.6022133215863468</v>
      </c>
      <c r="B39" s="8">
        <f>C5</f>
        <v>2</v>
      </c>
      <c r="C39" s="8">
        <f>POWER(A39-B39,2)</f>
        <v>0.36266088469606073</v>
      </c>
    </row>
    <row r="40" spans="1:6" x14ac:dyDescent="0.2">
      <c r="A40" s="8">
        <f>$A$31+$B$31*B6</f>
        <v>4.1830905419451607</v>
      </c>
      <c r="B40" s="8">
        <f>C6</f>
        <v>5</v>
      </c>
      <c r="C40" s="8">
        <f>POWER(A40-B40,2)</f>
        <v>0.66734106265945126</v>
      </c>
    </row>
    <row r="41" spans="1:6" x14ac:dyDescent="0.2">
      <c r="C41" s="8">
        <f>SUM(C36:C40)</f>
        <v>2.5965120525425429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Regresion Lineal</vt:lpstr>
      <vt:lpstr>Descenso Gradiente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de León</cp:lastModifiedBy>
  <dcterms:modified xsi:type="dcterms:W3CDTF">2021-11-22T03:33:01Z</dcterms:modified>
</cp:coreProperties>
</file>