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Cristóbal\Desktop\Kiko\Universidad\Semestre 8\Macro Internacional\"/>
    </mc:Choice>
  </mc:AlternateContent>
  <bookViews>
    <workbookView xWindow="0" yWindow="0" windowWidth="20490" windowHeight="7530"/>
  </bookViews>
  <sheets>
    <sheet name="3. Datos" sheetId="1" r:id="rId1"/>
    <sheet name="3.a)" sheetId="3" r:id="rId2"/>
    <sheet name="3. b) y d)" sheetId="4" r:id="rId3"/>
    <sheet name="4. Datos" sheetId="8" r:id="rId4"/>
    <sheet name="Definition and Source" sheetId="9" r:id="rId5"/>
    <sheet name="Muestra Inflación" sheetId="10" r:id="rId6"/>
    <sheet name="Muestra TC" sheetId="11" r:id="rId7"/>
    <sheet name="Muestra Total" sheetId="12" r:id="rId8"/>
    <sheet name="4.b" sheetId="13" r:id="rId9"/>
    <sheet name="4.c" sheetId="14" r:id="rId10"/>
    <sheet name="4.d" sheetId="15" r:id="rId11"/>
    <sheet name="4.e" sheetId="16" r:id="rId12"/>
  </sheets>
  <definedNames>
    <definedName name="_xlnm._FilterDatabase" localSheetId="0" hidden="1">'3. Datos'!$J$1:$K$1</definedName>
    <definedName name="_xlnm._FilterDatabase" localSheetId="3" hidden="1">'4. Datos'!$A$1:$AI$435</definedName>
    <definedName name="_xlnm._FilterDatabase" localSheetId="8" hidden="1">'4.b'!$A$2:$AF$107</definedName>
    <definedName name="_xlnm._FilterDatabase" localSheetId="6" hidden="1">'Muestra TC'!$A$3:$AG$158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3" i="16" l="1"/>
  <c r="B103" i="16"/>
  <c r="L6" i="4"/>
  <c r="C102" i="15"/>
  <c r="C89" i="15"/>
  <c r="C80" i="15"/>
  <c r="C55" i="15"/>
  <c r="C45" i="15"/>
  <c r="F40" i="15"/>
  <c r="H27" i="15"/>
  <c r="F24" i="15"/>
  <c r="C24" i="15"/>
  <c r="F15" i="15"/>
  <c r="F6" i="15"/>
  <c r="AF157" i="14"/>
  <c r="AE157" i="14"/>
  <c r="AD157" i="14"/>
  <c r="AC157" i="14"/>
  <c r="AB157" i="14"/>
  <c r="AA157"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AF156" i="14"/>
  <c r="AE156" i="14"/>
  <c r="AD156" i="14"/>
  <c r="AC156" i="14"/>
  <c r="AB156" i="14"/>
  <c r="AA156"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F156" i="15" s="1"/>
  <c r="AF155" i="14"/>
  <c r="AE155" i="14"/>
  <c r="AD155" i="14"/>
  <c r="AC155" i="14"/>
  <c r="AB155" i="14"/>
  <c r="AA155"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AF154" i="14"/>
  <c r="AE154" i="14"/>
  <c r="AD154" i="14"/>
  <c r="AC154" i="14"/>
  <c r="AB154" i="14"/>
  <c r="AA154"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F154" i="15" s="1"/>
  <c r="AF153" i="14"/>
  <c r="AE153" i="14"/>
  <c r="AD153" i="14"/>
  <c r="AC153" i="14"/>
  <c r="AB153" i="14"/>
  <c r="AA153"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AF152" i="14"/>
  <c r="AE152" i="14"/>
  <c r="AD152" i="14"/>
  <c r="AC152" i="14"/>
  <c r="AB152" i="14"/>
  <c r="AA152"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F152" i="15" s="1"/>
  <c r="AF151" i="14"/>
  <c r="AE151" i="14"/>
  <c r="AD151" i="14"/>
  <c r="AC151" i="14"/>
  <c r="AB151" i="14"/>
  <c r="AA151"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AF150" i="14"/>
  <c r="AE150" i="14"/>
  <c r="AD150" i="14"/>
  <c r="AC150" i="14"/>
  <c r="AB150" i="14"/>
  <c r="AA150"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F150" i="15" s="1"/>
  <c r="AF149" i="14"/>
  <c r="AE149" i="14"/>
  <c r="AD149" i="14"/>
  <c r="AC149" i="14"/>
  <c r="AB149" i="14"/>
  <c r="AA149"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AF148" i="14"/>
  <c r="AE148" i="14"/>
  <c r="AD148" i="14"/>
  <c r="AC148" i="14"/>
  <c r="AB148" i="14"/>
  <c r="AA148"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F148" i="15" s="1"/>
  <c r="AF147" i="14"/>
  <c r="AE147" i="14"/>
  <c r="AD147" i="14"/>
  <c r="AC147" i="14"/>
  <c r="AB147" i="14"/>
  <c r="AA147"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AF146" i="14"/>
  <c r="AE146" i="14"/>
  <c r="AD146" i="14"/>
  <c r="AC146" i="14"/>
  <c r="AB146" i="14"/>
  <c r="AA146"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F146" i="15" s="1"/>
  <c r="AF145" i="14"/>
  <c r="AE145" i="14"/>
  <c r="AD145" i="14"/>
  <c r="AC145" i="14"/>
  <c r="AB145" i="14"/>
  <c r="AA145"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F145" i="15" s="1"/>
  <c r="C145" i="14"/>
  <c r="AF144" i="14"/>
  <c r="AE144" i="14"/>
  <c r="AD144" i="14"/>
  <c r="AC144" i="14"/>
  <c r="AB144" i="14"/>
  <c r="AA144"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F144" i="15" s="1"/>
  <c r="AF143" i="14"/>
  <c r="AE143" i="14"/>
  <c r="AD143" i="14"/>
  <c r="AC143" i="14"/>
  <c r="AB143" i="14"/>
  <c r="AA143"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AF142" i="14"/>
  <c r="AE142" i="14"/>
  <c r="AD142" i="14"/>
  <c r="AC142" i="14"/>
  <c r="AB142" i="14"/>
  <c r="AA142"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F142" i="15" s="1"/>
  <c r="AF141" i="14"/>
  <c r="AE141" i="14"/>
  <c r="AD141" i="14"/>
  <c r="AC141" i="14"/>
  <c r="AB141" i="14"/>
  <c r="AA141"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AF140" i="14"/>
  <c r="AE140" i="14"/>
  <c r="AD140" i="14"/>
  <c r="AC140" i="14"/>
  <c r="AB140" i="14"/>
  <c r="AA140"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F140" i="15" s="1"/>
  <c r="AF139" i="14"/>
  <c r="AE139" i="14"/>
  <c r="AD139" i="14"/>
  <c r="AC139" i="14"/>
  <c r="AB139" i="14"/>
  <c r="AA139"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AF138" i="14"/>
  <c r="AE138" i="14"/>
  <c r="AD138" i="14"/>
  <c r="AC138" i="14"/>
  <c r="AB138" i="14"/>
  <c r="AA138"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F138" i="15" s="1"/>
  <c r="AF137" i="14"/>
  <c r="AE137" i="14"/>
  <c r="AD137" i="14"/>
  <c r="AC137" i="14"/>
  <c r="AB137" i="14"/>
  <c r="AA137"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AF136" i="14"/>
  <c r="AE136" i="14"/>
  <c r="AD136" i="14"/>
  <c r="AC136" i="14"/>
  <c r="AB136" i="14"/>
  <c r="AA136"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F136" i="15" s="1"/>
  <c r="AF135" i="14"/>
  <c r="AE135" i="14"/>
  <c r="AD135" i="14"/>
  <c r="AC135" i="14"/>
  <c r="AB135" i="14"/>
  <c r="AA135"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AF134" i="14"/>
  <c r="AE134" i="14"/>
  <c r="AD134" i="14"/>
  <c r="AC134" i="14"/>
  <c r="AB134" i="14"/>
  <c r="AA134"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F134" i="15" s="1"/>
  <c r="AF133" i="14"/>
  <c r="AE133" i="14"/>
  <c r="AD133" i="14"/>
  <c r="AC133" i="14"/>
  <c r="AB133" i="14"/>
  <c r="AA133"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AF132" i="14"/>
  <c r="AE132" i="14"/>
  <c r="AD132" i="14"/>
  <c r="AC132" i="14"/>
  <c r="AB132" i="14"/>
  <c r="AA132"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F132" i="15" s="1"/>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AF130" i="14"/>
  <c r="AE130" i="14"/>
  <c r="AD130" i="14"/>
  <c r="AC130" i="14"/>
  <c r="AB130" i="14"/>
  <c r="AA130"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F130" i="15" s="1"/>
  <c r="AF128" i="14"/>
  <c r="AE128" i="14"/>
  <c r="AD128" i="14"/>
  <c r="AC128" i="14"/>
  <c r="AB128" i="14"/>
  <c r="AA128"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F128" i="15" s="1"/>
  <c r="C128" i="14"/>
  <c r="AF127" i="14"/>
  <c r="AE127" i="14"/>
  <c r="AD127" i="14"/>
  <c r="AC127" i="14"/>
  <c r="AB127" i="14"/>
  <c r="AA127"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F127" i="15" s="1"/>
  <c r="AF126" i="14"/>
  <c r="AE126" i="14"/>
  <c r="AD126" i="14"/>
  <c r="AC126" i="14"/>
  <c r="AB126" i="14"/>
  <c r="AA126"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AF125" i="14"/>
  <c r="AE125" i="14"/>
  <c r="AD125" i="14"/>
  <c r="AC125" i="14"/>
  <c r="AB125" i="14"/>
  <c r="AA125"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F125" i="15" s="1"/>
  <c r="AF124" i="14"/>
  <c r="AE124" i="14"/>
  <c r="AD124" i="14"/>
  <c r="AC124" i="14"/>
  <c r="AB124" i="14"/>
  <c r="AA124"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AF123" i="14"/>
  <c r="AE123" i="14"/>
  <c r="AD123" i="14"/>
  <c r="AC123" i="14"/>
  <c r="AB123" i="14"/>
  <c r="AA123"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F123" i="15" s="1"/>
  <c r="AF122" i="14"/>
  <c r="AE122" i="14"/>
  <c r="AD122" i="14"/>
  <c r="AC122" i="14"/>
  <c r="AB122" i="14"/>
  <c r="AA122"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AF121" i="14"/>
  <c r="AE121" i="14"/>
  <c r="AD121" i="14"/>
  <c r="AC121" i="14"/>
  <c r="AB121" i="14"/>
  <c r="AA121"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F121" i="15" s="1"/>
  <c r="AF120" i="14"/>
  <c r="AE120" i="14"/>
  <c r="AD120" i="14"/>
  <c r="AC120" i="14"/>
  <c r="AB120" i="14"/>
  <c r="AA120"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AF119" i="14"/>
  <c r="AE119" i="14"/>
  <c r="AD119" i="14"/>
  <c r="AC119" i="14"/>
  <c r="AB119" i="14"/>
  <c r="AA119"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F119" i="15" s="1"/>
  <c r="AF118" i="14"/>
  <c r="AE118" i="14"/>
  <c r="AD118" i="14"/>
  <c r="AC118" i="14"/>
  <c r="AB118" i="14"/>
  <c r="AA118"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AF117" i="14"/>
  <c r="AE117" i="14"/>
  <c r="AD117" i="14"/>
  <c r="AC117" i="14"/>
  <c r="AB117" i="14"/>
  <c r="AA117"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F117" i="15" s="1"/>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AF115" i="14"/>
  <c r="AE115" i="14"/>
  <c r="AD115" i="14"/>
  <c r="AC115" i="14"/>
  <c r="AB115" i="14"/>
  <c r="AA115"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F115" i="15" s="1"/>
  <c r="AF114" i="14"/>
  <c r="AE114" i="14"/>
  <c r="AD114" i="14"/>
  <c r="AC114" i="14"/>
  <c r="AB114" i="14"/>
  <c r="AA114"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AF113" i="14"/>
  <c r="AE113" i="14"/>
  <c r="AD113" i="14"/>
  <c r="AC113" i="14"/>
  <c r="AB113" i="14"/>
  <c r="AA113"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F113" i="15" s="1"/>
  <c r="AF112" i="14"/>
  <c r="AE112" i="14"/>
  <c r="AD112" i="14"/>
  <c r="AC112" i="14"/>
  <c r="AB112" i="14"/>
  <c r="AA112"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F112" i="15" s="1"/>
  <c r="C112" i="14"/>
  <c r="AF111" i="14"/>
  <c r="AE111" i="14"/>
  <c r="AD111" i="14"/>
  <c r="AC111" i="14"/>
  <c r="AB111" i="14"/>
  <c r="AA111"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F111" i="15" s="1"/>
  <c r="AF110" i="14"/>
  <c r="AE110" i="14"/>
  <c r="AD110" i="14"/>
  <c r="AC110" i="14"/>
  <c r="AB110" i="14"/>
  <c r="AA110"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AF109" i="14"/>
  <c r="AE109" i="14"/>
  <c r="AD109" i="14"/>
  <c r="AC109" i="14"/>
  <c r="AB109" i="14"/>
  <c r="AA109"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F109" i="15" s="1"/>
  <c r="AF108" i="14"/>
  <c r="AE108" i="14"/>
  <c r="AD108" i="14"/>
  <c r="AC108" i="14"/>
  <c r="AB108" i="14"/>
  <c r="AA108"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AF107" i="14"/>
  <c r="AE107" i="14"/>
  <c r="AD107" i="14"/>
  <c r="AC107" i="14"/>
  <c r="AB107" i="14"/>
  <c r="AA107"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F107" i="15" s="1"/>
  <c r="AF106" i="14"/>
  <c r="AE106" i="14"/>
  <c r="AD106" i="14"/>
  <c r="AC106" i="14"/>
  <c r="AB106" i="14"/>
  <c r="AA106"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AF105" i="14"/>
  <c r="AE105" i="14"/>
  <c r="AD105" i="14"/>
  <c r="AC105" i="14"/>
  <c r="AB105" i="14"/>
  <c r="AA105"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F105" i="15" s="1"/>
  <c r="AF104" i="14"/>
  <c r="AE104" i="14"/>
  <c r="AD104" i="14"/>
  <c r="AC104" i="14"/>
  <c r="AB104" i="14"/>
  <c r="AA104"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F103" i="14"/>
  <c r="AE103" i="14"/>
  <c r="AD103" i="14"/>
  <c r="AC103" i="14"/>
  <c r="AB103" i="14"/>
  <c r="AA103"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F103" i="15" s="1"/>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AF101" i="14"/>
  <c r="AE101" i="14"/>
  <c r="AD101" i="14"/>
  <c r="AC101" i="14"/>
  <c r="AB101" i="14"/>
  <c r="AA101"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F101" i="15" s="1"/>
  <c r="AF100" i="14"/>
  <c r="AE100" i="14"/>
  <c r="AD100" i="14"/>
  <c r="AC100" i="14"/>
  <c r="AB100" i="14"/>
  <c r="AA100"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F99" i="14"/>
  <c r="AE99" i="14"/>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E99" i="14"/>
  <c r="D99" i="14"/>
  <c r="C99" i="14"/>
  <c r="F99" i="15" s="1"/>
  <c r="AF98" i="14"/>
  <c r="AE98" i="14"/>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D98" i="14"/>
  <c r="C98" i="14"/>
  <c r="AF97" i="14"/>
  <c r="AE97" i="14"/>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D97" i="14"/>
  <c r="C97" i="14"/>
  <c r="F97" i="15" s="1"/>
  <c r="AF96" i="14"/>
  <c r="AE96" i="14"/>
  <c r="AD96" i="14"/>
  <c r="AC96" i="14"/>
  <c r="AB96" i="14"/>
  <c r="AA96" i="14"/>
  <c r="Z96" i="14"/>
  <c r="Y96" i="14"/>
  <c r="X96" i="14"/>
  <c r="W96" i="14"/>
  <c r="V96" i="14"/>
  <c r="U96" i="14"/>
  <c r="T96" i="14"/>
  <c r="S96" i="14"/>
  <c r="R96" i="14"/>
  <c r="Q96" i="14"/>
  <c r="P96" i="14"/>
  <c r="O96" i="14"/>
  <c r="N96" i="14"/>
  <c r="M96" i="14"/>
  <c r="L96" i="14"/>
  <c r="K96" i="14"/>
  <c r="J96" i="14"/>
  <c r="I96" i="14"/>
  <c r="H96" i="14"/>
  <c r="G96" i="14"/>
  <c r="F96" i="14"/>
  <c r="E96" i="14"/>
  <c r="D96" i="14"/>
  <c r="F96" i="15" s="1"/>
  <c r="C96" i="14"/>
  <c r="AF95" i="14"/>
  <c r="AE95" i="14"/>
  <c r="AD95" i="14"/>
  <c r="AC95" i="14"/>
  <c r="AB95" i="14"/>
  <c r="AA95" i="14"/>
  <c r="Z95" i="14"/>
  <c r="Y95" i="14"/>
  <c r="X95" i="14"/>
  <c r="W95" i="14"/>
  <c r="V95" i="14"/>
  <c r="U95" i="14"/>
  <c r="T95" i="14"/>
  <c r="S95" i="14"/>
  <c r="R95" i="14"/>
  <c r="Q95" i="14"/>
  <c r="P95" i="14"/>
  <c r="O95" i="14"/>
  <c r="N95" i="14"/>
  <c r="M95" i="14"/>
  <c r="L95" i="14"/>
  <c r="K95" i="14"/>
  <c r="J95" i="14"/>
  <c r="I95" i="14"/>
  <c r="H95" i="14"/>
  <c r="G95" i="14"/>
  <c r="F95" i="14"/>
  <c r="E95" i="14"/>
  <c r="D95" i="14"/>
  <c r="C95" i="14"/>
  <c r="F95" i="15" s="1"/>
  <c r="AF94" i="14"/>
  <c r="AE94"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D94" i="14"/>
  <c r="C94" i="14"/>
  <c r="AF92" i="14"/>
  <c r="AE92"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D92" i="14"/>
  <c r="C92" i="14"/>
  <c r="F92" i="15" s="1"/>
  <c r="AF91" i="14"/>
  <c r="AE91" i="14"/>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D91" i="14"/>
  <c r="C91" i="14"/>
  <c r="AF90" i="14"/>
  <c r="AE90" i="14"/>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D90" i="14"/>
  <c r="C90" i="14"/>
  <c r="F90" i="15" s="1"/>
  <c r="AF89" i="14"/>
  <c r="AE89" i="14"/>
  <c r="AD89" i="14"/>
  <c r="AC89" i="14"/>
  <c r="AB89" i="14"/>
  <c r="AA89" i="14"/>
  <c r="Z89" i="14"/>
  <c r="Y89" i="14"/>
  <c r="X89" i="14"/>
  <c r="W89" i="14"/>
  <c r="V89" i="14"/>
  <c r="U89" i="14"/>
  <c r="T89" i="14"/>
  <c r="S89" i="14"/>
  <c r="R89" i="14"/>
  <c r="Q89" i="14"/>
  <c r="P89" i="14"/>
  <c r="O89" i="14"/>
  <c r="N89" i="14"/>
  <c r="M89" i="14"/>
  <c r="L89" i="14"/>
  <c r="K89" i="14"/>
  <c r="J89" i="14"/>
  <c r="I89" i="14"/>
  <c r="H89" i="14"/>
  <c r="G89" i="14"/>
  <c r="F89" i="14"/>
  <c r="E89" i="14"/>
  <c r="D89" i="14"/>
  <c r="C89"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F88" i="15" s="1"/>
  <c r="AF87" i="14"/>
  <c r="AE87"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D87" i="14"/>
  <c r="C87" i="14"/>
  <c r="AF86" i="14"/>
  <c r="AE86"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D86" i="14"/>
  <c r="C86" i="14"/>
  <c r="F86" i="15" s="1"/>
  <c r="Y85" i="14"/>
  <c r="X85" i="14"/>
  <c r="W85" i="14"/>
  <c r="V85" i="14"/>
  <c r="U85" i="14"/>
  <c r="T85" i="14"/>
  <c r="S85" i="14"/>
  <c r="R85" i="14"/>
  <c r="Q85" i="14"/>
  <c r="P85" i="14"/>
  <c r="O85" i="14"/>
  <c r="N85" i="14"/>
  <c r="M85" i="14"/>
  <c r="L85" i="14"/>
  <c r="K85" i="14"/>
  <c r="J85" i="14"/>
  <c r="I85" i="14"/>
  <c r="H85" i="14"/>
  <c r="G85" i="14"/>
  <c r="F85" i="14"/>
  <c r="E85" i="14"/>
  <c r="D85" i="14"/>
  <c r="C85" i="14"/>
  <c r="AF84" i="14"/>
  <c r="AE84" i="14"/>
  <c r="AD84" i="14"/>
  <c r="AC84" i="14"/>
  <c r="AB84" i="14"/>
  <c r="AA84" i="14"/>
  <c r="Z84" i="14"/>
  <c r="Y84" i="14"/>
  <c r="X84" i="14"/>
  <c r="W84" i="14"/>
  <c r="V84" i="14"/>
  <c r="U84" i="14"/>
  <c r="T84" i="14"/>
  <c r="S84" i="14"/>
  <c r="R84" i="14"/>
  <c r="Q84" i="14"/>
  <c r="P84" i="14"/>
  <c r="O84" i="14"/>
  <c r="N84" i="14"/>
  <c r="M84" i="14"/>
  <c r="L84" i="14"/>
  <c r="K84" i="14"/>
  <c r="J84" i="14"/>
  <c r="I84" i="14"/>
  <c r="H84" i="14"/>
  <c r="G84" i="14"/>
  <c r="F84" i="14"/>
  <c r="E84" i="14"/>
  <c r="D84" i="14"/>
  <c r="C84" i="14"/>
  <c r="F84" i="15" s="1"/>
  <c r="AF83" i="14"/>
  <c r="AE83" i="14"/>
  <c r="AD83" i="14"/>
  <c r="AC83" i="14"/>
  <c r="AB83" i="14"/>
  <c r="AA83" i="14"/>
  <c r="Z83" i="14"/>
  <c r="Y83" i="14"/>
  <c r="X83" i="14"/>
  <c r="W83" i="14"/>
  <c r="V83" i="14"/>
  <c r="U83" i="14"/>
  <c r="T83" i="14"/>
  <c r="S83" i="14"/>
  <c r="R83" i="14"/>
  <c r="Q83" i="14"/>
  <c r="P83" i="14"/>
  <c r="O83" i="14"/>
  <c r="N83" i="14"/>
  <c r="M83" i="14"/>
  <c r="L83" i="14"/>
  <c r="K83" i="14"/>
  <c r="J83" i="14"/>
  <c r="I83" i="14"/>
  <c r="H83" i="14"/>
  <c r="G83" i="14"/>
  <c r="F83" i="14"/>
  <c r="E83" i="14"/>
  <c r="D83" i="14"/>
  <c r="F83" i="15" s="1"/>
  <c r="C83" i="14"/>
  <c r="AF82" i="14"/>
  <c r="AE82" i="14"/>
  <c r="AD82" i="14"/>
  <c r="AC82" i="14"/>
  <c r="AB82" i="14"/>
  <c r="AA82" i="14"/>
  <c r="Z82" i="14"/>
  <c r="Y82" i="14"/>
  <c r="X82" i="14"/>
  <c r="W82" i="14"/>
  <c r="V82" i="14"/>
  <c r="U82" i="14"/>
  <c r="T82" i="14"/>
  <c r="S82" i="14"/>
  <c r="R82" i="14"/>
  <c r="Q82" i="14"/>
  <c r="P82" i="14"/>
  <c r="O82" i="14"/>
  <c r="N82" i="14"/>
  <c r="M82" i="14"/>
  <c r="L82" i="14"/>
  <c r="K82" i="14"/>
  <c r="J82" i="14"/>
  <c r="I82" i="14"/>
  <c r="H82" i="14"/>
  <c r="G82" i="14"/>
  <c r="F82" i="14"/>
  <c r="E82" i="14"/>
  <c r="D82" i="14"/>
  <c r="C82" i="14"/>
  <c r="F82" i="15" s="1"/>
  <c r="AF81" i="14"/>
  <c r="AE81" i="14"/>
  <c r="AD81" i="14"/>
  <c r="AC81" i="14"/>
  <c r="AB81" i="14"/>
  <c r="AA81" i="14"/>
  <c r="Z81" i="14"/>
  <c r="Y81" i="14"/>
  <c r="X81" i="14"/>
  <c r="W81" i="14"/>
  <c r="V81" i="14"/>
  <c r="U81" i="14"/>
  <c r="T81" i="14"/>
  <c r="S81" i="14"/>
  <c r="R81" i="14"/>
  <c r="Q81" i="14"/>
  <c r="P81" i="14"/>
  <c r="O81" i="14"/>
  <c r="N81" i="14"/>
  <c r="M81" i="14"/>
  <c r="L81" i="14"/>
  <c r="K81" i="14"/>
  <c r="J81" i="14"/>
  <c r="I81" i="14"/>
  <c r="H81" i="14"/>
  <c r="G81" i="14"/>
  <c r="F81" i="14"/>
  <c r="E81" i="14"/>
  <c r="D81" i="14"/>
  <c r="C81" i="14"/>
  <c r="AF80" i="14"/>
  <c r="AE80" i="14"/>
  <c r="AD80" i="14"/>
  <c r="AC80" i="14"/>
  <c r="AB80" i="14"/>
  <c r="AA80" i="14"/>
  <c r="Z80" i="14"/>
  <c r="Y80" i="14"/>
  <c r="X80" i="14"/>
  <c r="W80" i="14"/>
  <c r="V80" i="14"/>
  <c r="U80" i="14"/>
  <c r="T80" i="14"/>
  <c r="S80" i="14"/>
  <c r="R80" i="14"/>
  <c r="Q80" i="14"/>
  <c r="P80" i="14"/>
  <c r="O80" i="14"/>
  <c r="N80" i="14"/>
  <c r="M80" i="14"/>
  <c r="L80" i="14"/>
  <c r="K80" i="14"/>
  <c r="J80" i="14"/>
  <c r="I80" i="14"/>
  <c r="H80" i="14"/>
  <c r="G80" i="14"/>
  <c r="F80" i="14"/>
  <c r="E80" i="14"/>
  <c r="D80" i="14"/>
  <c r="C80" i="14"/>
  <c r="F80" i="15" s="1"/>
  <c r="AF79" i="14"/>
  <c r="AE79" i="14"/>
  <c r="AD79" i="14"/>
  <c r="AC79" i="14"/>
  <c r="AB79" i="14"/>
  <c r="AA79" i="14"/>
  <c r="Z79" i="14"/>
  <c r="Y79" i="14"/>
  <c r="X79" i="14"/>
  <c r="W79" i="14"/>
  <c r="V79" i="14"/>
  <c r="U79" i="14"/>
  <c r="T79" i="14"/>
  <c r="S79" i="14"/>
  <c r="R79" i="14"/>
  <c r="Q79" i="14"/>
  <c r="P79" i="14"/>
  <c r="O79" i="14"/>
  <c r="N79" i="14"/>
  <c r="M79" i="14"/>
  <c r="L79" i="14"/>
  <c r="K79" i="14"/>
  <c r="J79" i="14"/>
  <c r="I79" i="14"/>
  <c r="H79" i="14"/>
  <c r="G79" i="14"/>
  <c r="F79" i="14"/>
  <c r="E79" i="14"/>
  <c r="D79" i="14"/>
  <c r="C79" i="14"/>
  <c r="AF78" i="14"/>
  <c r="AE78" i="14"/>
  <c r="AD78" i="14"/>
  <c r="AC78" i="14"/>
  <c r="AB78" i="14"/>
  <c r="AA78" i="14"/>
  <c r="Z78" i="14"/>
  <c r="Y78" i="14"/>
  <c r="X78" i="14"/>
  <c r="W78" i="14"/>
  <c r="V78" i="14"/>
  <c r="U78" i="14"/>
  <c r="T78" i="14"/>
  <c r="S78" i="14"/>
  <c r="R78" i="14"/>
  <c r="Q78" i="14"/>
  <c r="P78" i="14"/>
  <c r="O78" i="14"/>
  <c r="N78" i="14"/>
  <c r="M78" i="14"/>
  <c r="L78" i="14"/>
  <c r="K78" i="14"/>
  <c r="J78" i="14"/>
  <c r="I78" i="14"/>
  <c r="H78" i="14"/>
  <c r="G78" i="14"/>
  <c r="F78" i="14"/>
  <c r="E78" i="14"/>
  <c r="D78" i="14"/>
  <c r="C78" i="14"/>
  <c r="F78" i="15" s="1"/>
  <c r="AF77" i="14"/>
  <c r="AE77" i="14"/>
  <c r="AD77" i="14"/>
  <c r="AC77" i="14"/>
  <c r="AB77" i="14"/>
  <c r="AA77" i="14"/>
  <c r="Z77" i="14"/>
  <c r="Y77" i="14"/>
  <c r="X77" i="14"/>
  <c r="W77" i="14"/>
  <c r="V77" i="14"/>
  <c r="U77" i="14"/>
  <c r="T77" i="14"/>
  <c r="S77" i="14"/>
  <c r="R77" i="14"/>
  <c r="Q77" i="14"/>
  <c r="P77" i="14"/>
  <c r="O77" i="14"/>
  <c r="N77" i="14"/>
  <c r="M77" i="14"/>
  <c r="L77" i="14"/>
  <c r="K77" i="14"/>
  <c r="J77" i="14"/>
  <c r="I77" i="14"/>
  <c r="H77" i="14"/>
  <c r="G77" i="14"/>
  <c r="F77" i="14"/>
  <c r="E77" i="14"/>
  <c r="D77" i="14"/>
  <c r="C77" i="14"/>
  <c r="AF76" i="14"/>
  <c r="AE76" i="14"/>
  <c r="AD76" i="14"/>
  <c r="AC76" i="14"/>
  <c r="AB76" i="14"/>
  <c r="AA76" i="14"/>
  <c r="Z76" i="14"/>
  <c r="Y76" i="14"/>
  <c r="X76" i="14"/>
  <c r="W76" i="14"/>
  <c r="V76" i="14"/>
  <c r="U76" i="14"/>
  <c r="T76" i="14"/>
  <c r="S76" i="14"/>
  <c r="R76" i="14"/>
  <c r="Q76" i="14"/>
  <c r="P76" i="14"/>
  <c r="O76" i="14"/>
  <c r="N76" i="14"/>
  <c r="M76" i="14"/>
  <c r="L76" i="14"/>
  <c r="K76" i="14"/>
  <c r="J76" i="14"/>
  <c r="I76" i="14"/>
  <c r="H76" i="14"/>
  <c r="G76" i="14"/>
  <c r="F76" i="14"/>
  <c r="E76" i="14"/>
  <c r="D76" i="14"/>
  <c r="C76" i="14"/>
  <c r="F76" i="15" s="1"/>
  <c r="AF75" i="14"/>
  <c r="AE75" i="14"/>
  <c r="AD75" i="14"/>
  <c r="AC75" i="14"/>
  <c r="AB75" i="14"/>
  <c r="AA75" i="14"/>
  <c r="Z75" i="14"/>
  <c r="Y75" i="14"/>
  <c r="X75" i="14"/>
  <c r="W75" i="14"/>
  <c r="V75" i="14"/>
  <c r="U75" i="14"/>
  <c r="T75" i="14"/>
  <c r="S75" i="14"/>
  <c r="R75" i="14"/>
  <c r="Q75" i="14"/>
  <c r="P75" i="14"/>
  <c r="O75" i="14"/>
  <c r="N75" i="14"/>
  <c r="M75" i="14"/>
  <c r="L75" i="14"/>
  <c r="K75" i="14"/>
  <c r="J75" i="14"/>
  <c r="I75" i="14"/>
  <c r="H75" i="14"/>
  <c r="G75" i="14"/>
  <c r="F75" i="14"/>
  <c r="E75" i="14"/>
  <c r="D75" i="14"/>
  <c r="C75" i="14"/>
  <c r="AF74" i="14"/>
  <c r="AE74" i="14"/>
  <c r="AD74" i="14"/>
  <c r="AC74" i="14"/>
  <c r="AB74" i="14"/>
  <c r="AA74" i="14"/>
  <c r="Z74" i="14"/>
  <c r="Y74" i="14"/>
  <c r="X74" i="14"/>
  <c r="W74" i="14"/>
  <c r="V74" i="14"/>
  <c r="U74" i="14"/>
  <c r="T74" i="14"/>
  <c r="S74" i="14"/>
  <c r="R74" i="14"/>
  <c r="Q74" i="14"/>
  <c r="P74" i="14"/>
  <c r="O74" i="14"/>
  <c r="N74" i="14"/>
  <c r="M74" i="14"/>
  <c r="L74" i="14"/>
  <c r="K74" i="14"/>
  <c r="J74" i="14"/>
  <c r="I74" i="14"/>
  <c r="H74" i="14"/>
  <c r="G74" i="14"/>
  <c r="F74" i="14"/>
  <c r="E74" i="14"/>
  <c r="D74" i="14"/>
  <c r="C74" i="14"/>
  <c r="F74" i="15" s="1"/>
  <c r="AF73" i="14"/>
  <c r="AE73" i="14"/>
  <c r="AD73" i="14"/>
  <c r="AC73" i="14"/>
  <c r="AB73" i="14"/>
  <c r="AA73" i="14"/>
  <c r="Z73" i="14"/>
  <c r="Y73" i="14"/>
  <c r="X73" i="14"/>
  <c r="W73" i="14"/>
  <c r="V73" i="14"/>
  <c r="U73" i="14"/>
  <c r="T73" i="14"/>
  <c r="S73" i="14"/>
  <c r="R73" i="14"/>
  <c r="Q73" i="14"/>
  <c r="P73" i="14"/>
  <c r="O73" i="14"/>
  <c r="N73" i="14"/>
  <c r="M73" i="14"/>
  <c r="L73" i="14"/>
  <c r="K73" i="14"/>
  <c r="J73" i="14"/>
  <c r="I73" i="14"/>
  <c r="H73" i="14"/>
  <c r="G73" i="14"/>
  <c r="F73" i="14"/>
  <c r="E73" i="14"/>
  <c r="D73" i="14"/>
  <c r="C73" i="14"/>
  <c r="AD72" i="14"/>
  <c r="Y72" i="14"/>
  <c r="X72" i="14"/>
  <c r="W72" i="14"/>
  <c r="V72" i="14"/>
  <c r="U72" i="14"/>
  <c r="T72" i="14"/>
  <c r="S72" i="14"/>
  <c r="R72" i="14"/>
  <c r="Q72" i="14"/>
  <c r="P72" i="14"/>
  <c r="O72" i="14"/>
  <c r="N72" i="14"/>
  <c r="M72" i="14"/>
  <c r="L72" i="14"/>
  <c r="K72" i="14"/>
  <c r="J72" i="14"/>
  <c r="I72" i="14"/>
  <c r="H72" i="14"/>
  <c r="G72" i="14"/>
  <c r="F72" i="14"/>
  <c r="E72" i="14"/>
  <c r="D72" i="14"/>
  <c r="C72"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E71" i="14"/>
  <c r="D71" i="14"/>
  <c r="C71" i="14"/>
  <c r="Y70" i="14"/>
  <c r="X70" i="14"/>
  <c r="W70" i="14"/>
  <c r="V70" i="14"/>
  <c r="U70" i="14"/>
  <c r="T70" i="14"/>
  <c r="S70" i="14"/>
  <c r="R70" i="14"/>
  <c r="Q70" i="14"/>
  <c r="P70" i="14"/>
  <c r="O70" i="14"/>
  <c r="N70" i="14"/>
  <c r="M70" i="14"/>
  <c r="L70" i="14"/>
  <c r="K70" i="14"/>
  <c r="J70" i="14"/>
  <c r="I70" i="14"/>
  <c r="H70" i="14"/>
  <c r="G70" i="14"/>
  <c r="F70" i="14"/>
  <c r="E70" i="14"/>
  <c r="D70" i="14"/>
  <c r="C70"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D69" i="14"/>
  <c r="C69" i="14"/>
  <c r="AF68" i="14"/>
  <c r="AE68" i="14"/>
  <c r="AD68" i="14"/>
  <c r="AC68" i="14"/>
  <c r="AB68" i="14"/>
  <c r="AA68" i="14"/>
  <c r="Z68" i="14"/>
  <c r="Y68" i="14"/>
  <c r="X68" i="14"/>
  <c r="W68" i="14"/>
  <c r="V68" i="14"/>
  <c r="U68" i="14"/>
  <c r="T68" i="14"/>
  <c r="S68" i="14"/>
  <c r="R68" i="14"/>
  <c r="Q68" i="14"/>
  <c r="P68" i="14"/>
  <c r="O68" i="14"/>
  <c r="N68" i="14"/>
  <c r="M68" i="14"/>
  <c r="L68" i="14"/>
  <c r="K68" i="14"/>
  <c r="J68" i="14"/>
  <c r="I68" i="14"/>
  <c r="H68" i="14"/>
  <c r="G68" i="14"/>
  <c r="F68" i="14"/>
  <c r="E68" i="14"/>
  <c r="D68" i="14"/>
  <c r="C68" i="14"/>
  <c r="AF67" i="14"/>
  <c r="AE67" i="14"/>
  <c r="AD67" i="14"/>
  <c r="AC67" i="14"/>
  <c r="AB67" i="14"/>
  <c r="AA67" i="14"/>
  <c r="Z67" i="14"/>
  <c r="Y67" i="14"/>
  <c r="X67" i="14"/>
  <c r="W67" i="14"/>
  <c r="V67" i="14"/>
  <c r="U67" i="14"/>
  <c r="T67" i="14"/>
  <c r="S67" i="14"/>
  <c r="R67" i="14"/>
  <c r="Q67" i="14"/>
  <c r="P67" i="14"/>
  <c r="O67" i="14"/>
  <c r="N67" i="14"/>
  <c r="M67" i="14"/>
  <c r="L67" i="14"/>
  <c r="K67" i="14"/>
  <c r="J67" i="14"/>
  <c r="I67" i="14"/>
  <c r="H67" i="14"/>
  <c r="G67" i="14"/>
  <c r="F67" i="14"/>
  <c r="E67" i="14"/>
  <c r="D67" i="14"/>
  <c r="F67" i="15" s="1"/>
  <c r="C67" i="14"/>
  <c r="AF66" i="14"/>
  <c r="AE66" i="14"/>
  <c r="AD66" i="14"/>
  <c r="AC66" i="14"/>
  <c r="AB66" i="14"/>
  <c r="AA66" i="14"/>
  <c r="Z66" i="14"/>
  <c r="Y66" i="14"/>
  <c r="X66" i="14"/>
  <c r="W66" i="14"/>
  <c r="V66" i="14"/>
  <c r="U66" i="14"/>
  <c r="T66" i="14"/>
  <c r="S66" i="14"/>
  <c r="R66" i="14"/>
  <c r="Q66" i="14"/>
  <c r="P66" i="14"/>
  <c r="O66" i="14"/>
  <c r="N66" i="14"/>
  <c r="M66" i="14"/>
  <c r="L66" i="14"/>
  <c r="K66" i="14"/>
  <c r="J66" i="14"/>
  <c r="I66" i="14"/>
  <c r="H66" i="14"/>
  <c r="G66" i="14"/>
  <c r="F66" i="14"/>
  <c r="E66" i="14"/>
  <c r="D66" i="14"/>
  <c r="C66" i="14"/>
  <c r="AF65" i="14"/>
  <c r="AE65" i="14"/>
  <c r="AD65" i="14"/>
  <c r="AC65" i="14"/>
  <c r="AB65" i="14"/>
  <c r="AA65" i="14"/>
  <c r="Z65" i="14"/>
  <c r="Y65" i="14"/>
  <c r="X65" i="14"/>
  <c r="W65" i="14"/>
  <c r="V65" i="14"/>
  <c r="U65" i="14"/>
  <c r="T65" i="14"/>
  <c r="S65" i="14"/>
  <c r="R65" i="14"/>
  <c r="Q65" i="14"/>
  <c r="P65" i="14"/>
  <c r="O65" i="14"/>
  <c r="N65" i="14"/>
  <c r="M65" i="14"/>
  <c r="L65" i="14"/>
  <c r="K65" i="14"/>
  <c r="J65" i="14"/>
  <c r="I65" i="14"/>
  <c r="H65" i="14"/>
  <c r="G65" i="14"/>
  <c r="F65" i="14"/>
  <c r="E65" i="14"/>
  <c r="D65" i="14"/>
  <c r="C65" i="14"/>
  <c r="AF64" i="14"/>
  <c r="AE64" i="14"/>
  <c r="AD64" i="14"/>
  <c r="AC64" i="14"/>
  <c r="AB64" i="14"/>
  <c r="AA64" i="14"/>
  <c r="Z64" i="14"/>
  <c r="Y64" i="14"/>
  <c r="X64" i="14"/>
  <c r="W64" i="14"/>
  <c r="V64" i="14"/>
  <c r="U64" i="14"/>
  <c r="T64" i="14"/>
  <c r="S64" i="14"/>
  <c r="R64" i="14"/>
  <c r="Q64" i="14"/>
  <c r="P64" i="14"/>
  <c r="O64" i="14"/>
  <c r="N64" i="14"/>
  <c r="M64" i="14"/>
  <c r="L64" i="14"/>
  <c r="K64" i="14"/>
  <c r="J64" i="14"/>
  <c r="I64" i="14"/>
  <c r="H64" i="14"/>
  <c r="G64" i="14"/>
  <c r="F64" i="14"/>
  <c r="E64" i="14"/>
  <c r="D64" i="14"/>
  <c r="C64" i="14"/>
  <c r="AF63" i="14"/>
  <c r="AE63" i="14"/>
  <c r="AD63" i="14"/>
  <c r="AC63" i="14"/>
  <c r="AB63" i="14"/>
  <c r="AA63" i="14"/>
  <c r="Z63" i="14"/>
  <c r="Y63" i="14"/>
  <c r="X63" i="14"/>
  <c r="W63" i="14"/>
  <c r="V63" i="14"/>
  <c r="U63" i="14"/>
  <c r="T63" i="14"/>
  <c r="S63" i="14"/>
  <c r="R63" i="14"/>
  <c r="Q63" i="14"/>
  <c r="P63" i="14"/>
  <c r="O63" i="14"/>
  <c r="N63" i="14"/>
  <c r="M63" i="14"/>
  <c r="L63" i="14"/>
  <c r="K63" i="14"/>
  <c r="J63" i="14"/>
  <c r="I63" i="14"/>
  <c r="H63" i="14"/>
  <c r="G63" i="14"/>
  <c r="F63" i="14"/>
  <c r="E63" i="14"/>
  <c r="D63" i="14"/>
  <c r="C63" i="14"/>
  <c r="AF62" i="14"/>
  <c r="AE62" i="14"/>
  <c r="AD62" i="14"/>
  <c r="AC62" i="14"/>
  <c r="AB62" i="14"/>
  <c r="AA62" i="14"/>
  <c r="Z62" i="14"/>
  <c r="Y62" i="14"/>
  <c r="X62" i="14"/>
  <c r="W62" i="14"/>
  <c r="V62" i="14"/>
  <c r="U62" i="14"/>
  <c r="T62" i="14"/>
  <c r="S62" i="14"/>
  <c r="R62" i="14"/>
  <c r="Q62" i="14"/>
  <c r="P62" i="14"/>
  <c r="O62" i="14"/>
  <c r="N62" i="14"/>
  <c r="M62" i="14"/>
  <c r="L62" i="14"/>
  <c r="K62" i="14"/>
  <c r="J62" i="14"/>
  <c r="I62" i="14"/>
  <c r="H62" i="14"/>
  <c r="G62" i="14"/>
  <c r="F62" i="14"/>
  <c r="E62" i="14"/>
  <c r="D62" i="14"/>
  <c r="C62" i="14"/>
  <c r="AF61" i="14"/>
  <c r="AE61" i="14"/>
  <c r="AD61" i="14"/>
  <c r="AC61" i="14"/>
  <c r="AB61" i="14"/>
  <c r="AA61" i="14"/>
  <c r="Z61" i="14"/>
  <c r="Y61" i="14"/>
  <c r="X61" i="14"/>
  <c r="W61" i="14"/>
  <c r="V61" i="14"/>
  <c r="U61" i="14"/>
  <c r="T61" i="14"/>
  <c r="S61" i="14"/>
  <c r="R61" i="14"/>
  <c r="Q61" i="14"/>
  <c r="P61" i="14"/>
  <c r="O61" i="14"/>
  <c r="N61" i="14"/>
  <c r="M61" i="14"/>
  <c r="L61" i="14"/>
  <c r="K61" i="14"/>
  <c r="J61" i="14"/>
  <c r="I61" i="14"/>
  <c r="H61" i="14"/>
  <c r="G61" i="14"/>
  <c r="F61" i="14"/>
  <c r="E61" i="14"/>
  <c r="D61" i="14"/>
  <c r="C61" i="14"/>
  <c r="AF60" i="14"/>
  <c r="AE60" i="14"/>
  <c r="AD60" i="14"/>
  <c r="AC60" i="14"/>
  <c r="AB60" i="14"/>
  <c r="AA60" i="14"/>
  <c r="Z60" i="14"/>
  <c r="Y60" i="14"/>
  <c r="X60" i="14"/>
  <c r="W60" i="14"/>
  <c r="V60" i="14"/>
  <c r="U60" i="14"/>
  <c r="T60" i="14"/>
  <c r="S60" i="14"/>
  <c r="R60" i="14"/>
  <c r="Q60" i="14"/>
  <c r="P60" i="14"/>
  <c r="O60" i="14"/>
  <c r="N60" i="14"/>
  <c r="M60" i="14"/>
  <c r="L60" i="14"/>
  <c r="K60" i="14"/>
  <c r="J60" i="14"/>
  <c r="I60" i="14"/>
  <c r="H60" i="14"/>
  <c r="G60" i="14"/>
  <c r="F60" i="14"/>
  <c r="E60" i="14"/>
  <c r="D60" i="14"/>
  <c r="C60" i="14"/>
  <c r="F60" i="15" s="1"/>
  <c r="AF59" i="14"/>
  <c r="AE59" i="14"/>
  <c r="AD59" i="14"/>
  <c r="AC59" i="14"/>
  <c r="AB59" i="14"/>
  <c r="AA59" i="14"/>
  <c r="Z59" i="14"/>
  <c r="Y59" i="14"/>
  <c r="X59" i="14"/>
  <c r="W59" i="14"/>
  <c r="V59" i="14"/>
  <c r="U59" i="14"/>
  <c r="T59" i="14"/>
  <c r="S59" i="14"/>
  <c r="R59" i="14"/>
  <c r="Q59" i="14"/>
  <c r="P59" i="14"/>
  <c r="O59" i="14"/>
  <c r="N59" i="14"/>
  <c r="M59" i="14"/>
  <c r="L59" i="14"/>
  <c r="K59" i="14"/>
  <c r="J59" i="14"/>
  <c r="I59" i="14"/>
  <c r="H59" i="14"/>
  <c r="G59" i="14"/>
  <c r="F59" i="14"/>
  <c r="E59" i="14"/>
  <c r="D59" i="14"/>
  <c r="C59" i="14"/>
  <c r="F59" i="15" s="1"/>
  <c r="AF58" i="14"/>
  <c r="AE58" i="14"/>
  <c r="AD58" i="14"/>
  <c r="AC58" i="14"/>
  <c r="AB58" i="14"/>
  <c r="AA58" i="14"/>
  <c r="Z58" i="14"/>
  <c r="Y58" i="14"/>
  <c r="X58" i="14"/>
  <c r="W58" i="14"/>
  <c r="V58" i="14"/>
  <c r="U58" i="14"/>
  <c r="T58" i="14"/>
  <c r="S58" i="14"/>
  <c r="R58" i="14"/>
  <c r="Q58" i="14"/>
  <c r="P58" i="14"/>
  <c r="O58" i="14"/>
  <c r="N58" i="14"/>
  <c r="M58" i="14"/>
  <c r="L58" i="14"/>
  <c r="K58" i="14"/>
  <c r="J58" i="14"/>
  <c r="I58" i="14"/>
  <c r="H58" i="14"/>
  <c r="G58" i="14"/>
  <c r="F58" i="14"/>
  <c r="E58" i="14"/>
  <c r="D58" i="14"/>
  <c r="C58" i="14"/>
  <c r="AF57" i="14"/>
  <c r="AE57" i="14"/>
  <c r="AD57" i="14"/>
  <c r="AC57" i="14"/>
  <c r="AB57" i="14"/>
  <c r="AA57" i="14"/>
  <c r="Z57" i="14"/>
  <c r="Y57" i="14"/>
  <c r="X57" i="14"/>
  <c r="W57" i="14"/>
  <c r="V57" i="14"/>
  <c r="U57" i="14"/>
  <c r="T57" i="14"/>
  <c r="S57" i="14"/>
  <c r="R57" i="14"/>
  <c r="Q57" i="14"/>
  <c r="P57" i="14"/>
  <c r="O57" i="14"/>
  <c r="N57" i="14"/>
  <c r="M57" i="14"/>
  <c r="L57" i="14"/>
  <c r="K57" i="14"/>
  <c r="J57" i="14"/>
  <c r="I57" i="14"/>
  <c r="H57" i="14"/>
  <c r="G57" i="14"/>
  <c r="F57" i="14"/>
  <c r="E57" i="14"/>
  <c r="D57" i="14"/>
  <c r="C57" i="14"/>
  <c r="AF56" i="14"/>
  <c r="AE56" i="14"/>
  <c r="AD56" i="14"/>
  <c r="AC56" i="14"/>
  <c r="AB56" i="14"/>
  <c r="AA56" i="14"/>
  <c r="Z56" i="14"/>
  <c r="Y56" i="14"/>
  <c r="X56" i="14"/>
  <c r="W56" i="14"/>
  <c r="V56" i="14"/>
  <c r="U56" i="14"/>
  <c r="T56" i="14"/>
  <c r="S56" i="14"/>
  <c r="R56" i="14"/>
  <c r="Q56" i="14"/>
  <c r="P56" i="14"/>
  <c r="O56" i="14"/>
  <c r="N56" i="14"/>
  <c r="M56" i="14"/>
  <c r="L56" i="14"/>
  <c r="K56" i="14"/>
  <c r="J56" i="14"/>
  <c r="I56" i="14"/>
  <c r="H56" i="14"/>
  <c r="G56" i="14"/>
  <c r="F56" i="14"/>
  <c r="E56" i="14"/>
  <c r="D56" i="14"/>
  <c r="C56" i="14"/>
  <c r="AA55" i="14"/>
  <c r="Z55" i="14"/>
  <c r="Y55" i="14"/>
  <c r="X55" i="14"/>
  <c r="W55" i="14"/>
  <c r="V55" i="14"/>
  <c r="U55" i="14"/>
  <c r="T55" i="14"/>
  <c r="S55" i="14"/>
  <c r="R55" i="14"/>
  <c r="Q55" i="14"/>
  <c r="P55" i="14"/>
  <c r="O55" i="14"/>
  <c r="N55" i="14"/>
  <c r="M55" i="14"/>
  <c r="L55" i="14"/>
  <c r="K55" i="14"/>
  <c r="J55" i="14"/>
  <c r="I55" i="14"/>
  <c r="H55" i="14"/>
  <c r="G55" i="14"/>
  <c r="F55" i="14"/>
  <c r="E55" i="14"/>
  <c r="D55" i="14"/>
  <c r="C55" i="14"/>
  <c r="AF54" i="14"/>
  <c r="AE54" i="14"/>
  <c r="AD54" i="14"/>
  <c r="AC54" i="14"/>
  <c r="AB54" i="14"/>
  <c r="AA54" i="14"/>
  <c r="Z54" i="14"/>
  <c r="Y54" i="14"/>
  <c r="X54" i="14"/>
  <c r="W54" i="14"/>
  <c r="V54" i="14"/>
  <c r="U54" i="14"/>
  <c r="T54" i="14"/>
  <c r="S54" i="14"/>
  <c r="R54" i="14"/>
  <c r="Q54" i="14"/>
  <c r="P54" i="14"/>
  <c r="O54" i="14"/>
  <c r="N54" i="14"/>
  <c r="M54" i="14"/>
  <c r="L54" i="14"/>
  <c r="K54" i="14"/>
  <c r="J54" i="14"/>
  <c r="I54" i="14"/>
  <c r="H54" i="14"/>
  <c r="G54" i="14"/>
  <c r="F54" i="14"/>
  <c r="E54" i="14"/>
  <c r="D54" i="14"/>
  <c r="C54" i="14"/>
  <c r="F54" i="15" s="1"/>
  <c r="Y53" i="14"/>
  <c r="X53" i="14"/>
  <c r="W53" i="14"/>
  <c r="V53" i="14"/>
  <c r="U53" i="14"/>
  <c r="T53" i="14"/>
  <c r="S53" i="14"/>
  <c r="R53" i="14"/>
  <c r="Q53" i="14"/>
  <c r="P53" i="14"/>
  <c r="O53" i="14"/>
  <c r="N53" i="14"/>
  <c r="M53" i="14"/>
  <c r="L53" i="14"/>
  <c r="K53" i="14"/>
  <c r="J53" i="14"/>
  <c r="I53" i="14"/>
  <c r="H53" i="14"/>
  <c r="G53" i="14"/>
  <c r="F53" i="14"/>
  <c r="E53" i="14"/>
  <c r="D53" i="14"/>
  <c r="C53" i="14"/>
  <c r="AF52" i="14"/>
  <c r="AE52" i="14"/>
  <c r="AD52" i="14"/>
  <c r="AC52" i="14"/>
  <c r="AB52" i="14"/>
  <c r="AA52" i="14"/>
  <c r="Z52" i="14"/>
  <c r="Y52" i="14"/>
  <c r="X52" i="14"/>
  <c r="W52" i="14"/>
  <c r="V52" i="14"/>
  <c r="U52" i="14"/>
  <c r="T52" i="14"/>
  <c r="S52" i="14"/>
  <c r="R52" i="14"/>
  <c r="Q52" i="14"/>
  <c r="P52" i="14"/>
  <c r="O52" i="14"/>
  <c r="N52" i="14"/>
  <c r="M52" i="14"/>
  <c r="L52" i="14"/>
  <c r="K52" i="14"/>
  <c r="J52" i="14"/>
  <c r="I52" i="14"/>
  <c r="H52" i="14"/>
  <c r="G52" i="14"/>
  <c r="F52" i="14"/>
  <c r="E52" i="14"/>
  <c r="D52" i="14"/>
  <c r="C52" i="14"/>
  <c r="F52" i="15" s="1"/>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C51" i="14"/>
  <c r="AF50" i="14"/>
  <c r="AE50" i="14"/>
  <c r="AD50" i="14"/>
  <c r="AC50" i="14"/>
  <c r="AB50" i="14"/>
  <c r="AA50" i="14"/>
  <c r="Z50" i="14"/>
  <c r="Y50" i="14"/>
  <c r="X50" i="14"/>
  <c r="W50" i="14"/>
  <c r="V50" i="14"/>
  <c r="U50" i="14"/>
  <c r="T50" i="14"/>
  <c r="S50" i="14"/>
  <c r="R50" i="14"/>
  <c r="Q50" i="14"/>
  <c r="P50" i="14"/>
  <c r="O50" i="14"/>
  <c r="N50" i="14"/>
  <c r="M50" i="14"/>
  <c r="L50" i="14"/>
  <c r="K50" i="14"/>
  <c r="J50" i="14"/>
  <c r="I50" i="14"/>
  <c r="H50" i="14"/>
  <c r="G50" i="14"/>
  <c r="F50" i="14"/>
  <c r="E50" i="14"/>
  <c r="D50" i="14"/>
  <c r="C50" i="14"/>
  <c r="F50" i="15" s="1"/>
  <c r="Y49" i="14"/>
  <c r="X49" i="14"/>
  <c r="W49" i="14"/>
  <c r="V49" i="14"/>
  <c r="U49" i="14"/>
  <c r="T49" i="14"/>
  <c r="S49" i="14"/>
  <c r="R49" i="14"/>
  <c r="Q49" i="14"/>
  <c r="P49" i="14"/>
  <c r="O49" i="14"/>
  <c r="N49" i="14"/>
  <c r="M49" i="14"/>
  <c r="L49" i="14"/>
  <c r="K49" i="14"/>
  <c r="J49" i="14"/>
  <c r="I49" i="14"/>
  <c r="H49" i="14"/>
  <c r="G49" i="14"/>
  <c r="F49" i="14"/>
  <c r="E49" i="14"/>
  <c r="D49" i="14"/>
  <c r="C49" i="14"/>
  <c r="Y48" i="14"/>
  <c r="X48" i="14"/>
  <c r="W48" i="14"/>
  <c r="V48" i="14"/>
  <c r="U48" i="14"/>
  <c r="T48" i="14"/>
  <c r="S48" i="14"/>
  <c r="R48" i="14"/>
  <c r="Q48" i="14"/>
  <c r="P48" i="14"/>
  <c r="O48" i="14"/>
  <c r="N48" i="14"/>
  <c r="M48" i="14"/>
  <c r="L48" i="14"/>
  <c r="K48" i="14"/>
  <c r="J48" i="14"/>
  <c r="I48" i="14"/>
  <c r="H48" i="14"/>
  <c r="G48" i="14"/>
  <c r="F48" i="14"/>
  <c r="E48" i="14"/>
  <c r="D48" i="14"/>
  <c r="C48"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F46" i="15" s="1"/>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C44" i="14"/>
  <c r="F44" i="15" s="1"/>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C43"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C42" i="14"/>
  <c r="F42" i="15" s="1"/>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C41"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C40"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F39" i="15" s="1"/>
  <c r="C39"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C38" i="14"/>
  <c r="F38" i="15" s="1"/>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D37" i="14"/>
  <c r="C37"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D36" i="14"/>
  <c r="C36" i="14"/>
  <c r="F36" i="15" s="1"/>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D35" i="14"/>
  <c r="C35"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4" i="14"/>
  <c r="C34" i="14"/>
  <c r="F34" i="15" s="1"/>
  <c r="AF33" i="14"/>
  <c r="AE33" i="14"/>
  <c r="AD33" i="14"/>
  <c r="AC33" i="14"/>
  <c r="AB33" i="14"/>
  <c r="AA33" i="14"/>
  <c r="Z33" i="14"/>
  <c r="Y33" i="14"/>
  <c r="X33" i="14"/>
  <c r="W33" i="14"/>
  <c r="V33" i="14"/>
  <c r="U33" i="14"/>
  <c r="T33" i="14"/>
  <c r="S33" i="14"/>
  <c r="R33" i="14"/>
  <c r="Q33" i="14"/>
  <c r="P33" i="14"/>
  <c r="O33" i="14"/>
  <c r="N33" i="14"/>
  <c r="M33" i="14"/>
  <c r="L33" i="14"/>
  <c r="K33" i="14"/>
  <c r="J33" i="14"/>
  <c r="I33" i="14"/>
  <c r="H33" i="14"/>
  <c r="G33" i="14"/>
  <c r="F33" i="14"/>
  <c r="E33" i="14"/>
  <c r="D33" i="14"/>
  <c r="C33" i="14"/>
  <c r="AF32" i="14"/>
  <c r="AE32" i="14"/>
  <c r="AD32"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F32" i="15" s="1"/>
  <c r="AF31" i="14"/>
  <c r="AE31" i="14"/>
  <c r="AD31" i="14"/>
  <c r="AC31" i="14"/>
  <c r="AB31" i="14"/>
  <c r="AA31" i="14"/>
  <c r="Z31" i="14"/>
  <c r="Y31" i="14"/>
  <c r="X31" i="14"/>
  <c r="W31" i="14"/>
  <c r="V31" i="14"/>
  <c r="U31" i="14"/>
  <c r="T31" i="14"/>
  <c r="S31" i="14"/>
  <c r="R31" i="14"/>
  <c r="Q31" i="14"/>
  <c r="P31" i="14"/>
  <c r="O31" i="14"/>
  <c r="N31" i="14"/>
  <c r="M31" i="14"/>
  <c r="L31" i="14"/>
  <c r="K31" i="14"/>
  <c r="J31" i="14"/>
  <c r="I31" i="14"/>
  <c r="H31" i="14"/>
  <c r="G31" i="14"/>
  <c r="F31" i="14"/>
  <c r="E31" i="14"/>
  <c r="D31" i="14"/>
  <c r="F31" i="15" s="1"/>
  <c r="C31" i="14"/>
  <c r="AF30" i="14"/>
  <c r="AE30" i="14"/>
  <c r="AD30" i="14"/>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F30" i="15" s="1"/>
  <c r="AF29" i="14"/>
  <c r="AE29" i="14"/>
  <c r="AD29" i="14"/>
  <c r="AC29" i="14"/>
  <c r="AB29" i="14"/>
  <c r="AA29" i="14"/>
  <c r="Z29" i="14"/>
  <c r="Y29" i="14"/>
  <c r="X29" i="14"/>
  <c r="W29" i="14"/>
  <c r="V29" i="14"/>
  <c r="U29" i="14"/>
  <c r="T29" i="14"/>
  <c r="S29" i="14"/>
  <c r="R29" i="14"/>
  <c r="Q29" i="14"/>
  <c r="P29" i="14"/>
  <c r="O29" i="14"/>
  <c r="N29" i="14"/>
  <c r="M29" i="14"/>
  <c r="L29" i="14"/>
  <c r="K29" i="14"/>
  <c r="J29" i="14"/>
  <c r="I29" i="14"/>
  <c r="H29" i="14"/>
  <c r="G29" i="14"/>
  <c r="F29" i="14"/>
  <c r="E29" i="14"/>
  <c r="D29" i="14"/>
  <c r="C29" i="14"/>
  <c r="AF28" i="14"/>
  <c r="AE28" i="14"/>
  <c r="AD28" i="14"/>
  <c r="AC28" i="14"/>
  <c r="AB28" i="14"/>
  <c r="AA28" i="14"/>
  <c r="Z28" i="14"/>
  <c r="Y28" i="14"/>
  <c r="X28" i="14"/>
  <c r="W28" i="14"/>
  <c r="V28" i="14"/>
  <c r="U28" i="14"/>
  <c r="T28" i="14"/>
  <c r="S28" i="14"/>
  <c r="R28" i="14"/>
  <c r="Q28" i="14"/>
  <c r="P28" i="14"/>
  <c r="O28" i="14"/>
  <c r="N28" i="14"/>
  <c r="M28" i="14"/>
  <c r="L28" i="14"/>
  <c r="K28" i="14"/>
  <c r="J28" i="14"/>
  <c r="I28" i="14"/>
  <c r="H28" i="14"/>
  <c r="G28" i="14"/>
  <c r="F28" i="14"/>
  <c r="E28" i="14"/>
  <c r="D28" i="14"/>
  <c r="C28" i="14"/>
  <c r="F28" i="15" s="1"/>
  <c r="AF27" i="14"/>
  <c r="AE27" i="14"/>
  <c r="AD27" i="14"/>
  <c r="AC27" i="14"/>
  <c r="AB27" i="14"/>
  <c r="AA27" i="14"/>
  <c r="Z27" i="14"/>
  <c r="Y27" i="14"/>
  <c r="X27" i="14"/>
  <c r="W27" i="14"/>
  <c r="V27" i="14"/>
  <c r="U27" i="14"/>
  <c r="T27" i="14"/>
  <c r="S27" i="14"/>
  <c r="R27" i="14"/>
  <c r="Q27" i="14"/>
  <c r="P27" i="14"/>
  <c r="O27" i="14"/>
  <c r="N27" i="14"/>
  <c r="M27" i="14"/>
  <c r="L27" i="14"/>
  <c r="K27" i="14"/>
  <c r="J27" i="14"/>
  <c r="I27" i="14"/>
  <c r="H27" i="14"/>
  <c r="G27" i="14"/>
  <c r="F27" i="14"/>
  <c r="E27" i="14"/>
  <c r="D27" i="14"/>
  <c r="C27"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C26" i="14"/>
  <c r="F26" i="15" s="1"/>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C25"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4" i="14"/>
  <c r="AF23" i="14"/>
  <c r="AE23" i="14"/>
  <c r="AD23" i="14"/>
  <c r="AC23" i="14"/>
  <c r="AB23" i="14"/>
  <c r="AA23" i="14"/>
  <c r="Z23" i="14"/>
  <c r="Y23" i="14"/>
  <c r="X23" i="14"/>
  <c r="W23" i="14"/>
  <c r="V23" i="14"/>
  <c r="U23" i="14"/>
  <c r="T23" i="14"/>
  <c r="S23" i="14"/>
  <c r="R23" i="14"/>
  <c r="Q23" i="14"/>
  <c r="P23" i="14"/>
  <c r="O23" i="14"/>
  <c r="N23" i="14"/>
  <c r="M23" i="14"/>
  <c r="L23" i="14"/>
  <c r="K23" i="14"/>
  <c r="J23" i="14"/>
  <c r="I23" i="14"/>
  <c r="H23" i="14"/>
  <c r="G23" i="14"/>
  <c r="F23" i="14"/>
  <c r="E23" i="14"/>
  <c r="D23" i="14"/>
  <c r="F23" i="15" s="1"/>
  <c r="C23" i="14"/>
  <c r="AF22" i="14"/>
  <c r="AE22" i="14"/>
  <c r="AD22" i="14"/>
  <c r="AC22" i="14"/>
  <c r="AB22" i="14"/>
  <c r="AA22" i="14"/>
  <c r="Z22" i="14"/>
  <c r="Y22" i="14"/>
  <c r="X22" i="14"/>
  <c r="W22" i="14"/>
  <c r="V22" i="14"/>
  <c r="U22" i="14"/>
  <c r="T22" i="14"/>
  <c r="S22" i="14"/>
  <c r="R22" i="14"/>
  <c r="Q22" i="14"/>
  <c r="P22" i="14"/>
  <c r="O22" i="14"/>
  <c r="N22" i="14"/>
  <c r="M22" i="14"/>
  <c r="L22" i="14"/>
  <c r="K22" i="14"/>
  <c r="J22" i="14"/>
  <c r="I22" i="14"/>
  <c r="H22" i="14"/>
  <c r="G22" i="14"/>
  <c r="F22" i="14"/>
  <c r="E22" i="14"/>
  <c r="D22" i="14"/>
  <c r="C22" i="14"/>
  <c r="F22" i="15" s="1"/>
  <c r="AF21" i="14"/>
  <c r="AE21" i="14"/>
  <c r="AD21" i="14"/>
  <c r="AC21" i="14"/>
  <c r="AB21" i="14"/>
  <c r="AA21" i="14"/>
  <c r="Z21" i="14"/>
  <c r="Y21" i="14"/>
  <c r="X21" i="14"/>
  <c r="W21" i="14"/>
  <c r="V21" i="14"/>
  <c r="U21" i="14"/>
  <c r="T21" i="14"/>
  <c r="S21" i="14"/>
  <c r="R21" i="14"/>
  <c r="Q21" i="14"/>
  <c r="P21" i="14"/>
  <c r="O21" i="14"/>
  <c r="N21" i="14"/>
  <c r="M21" i="14"/>
  <c r="L21" i="14"/>
  <c r="K21" i="14"/>
  <c r="J21" i="14"/>
  <c r="I21" i="14"/>
  <c r="H21" i="14"/>
  <c r="G21" i="14"/>
  <c r="F21" i="14"/>
  <c r="E21" i="14"/>
  <c r="D21" i="14"/>
  <c r="C21" i="14"/>
  <c r="AF20" i="14"/>
  <c r="AE20" i="14"/>
  <c r="AD20" i="14"/>
  <c r="AC20" i="14"/>
  <c r="AB20" i="14"/>
  <c r="AA20" i="14"/>
  <c r="Z20" i="14"/>
  <c r="Y20" i="14"/>
  <c r="X20" i="14"/>
  <c r="W20" i="14"/>
  <c r="V20" i="14"/>
  <c r="U20" i="14"/>
  <c r="T20" i="14"/>
  <c r="S20" i="14"/>
  <c r="R20" i="14"/>
  <c r="Q20" i="14"/>
  <c r="P20" i="14"/>
  <c r="O20" i="14"/>
  <c r="N20" i="14"/>
  <c r="M20" i="14"/>
  <c r="L20" i="14"/>
  <c r="K20" i="14"/>
  <c r="J20" i="14"/>
  <c r="I20" i="14"/>
  <c r="H20" i="14"/>
  <c r="G20" i="14"/>
  <c r="F20" i="14"/>
  <c r="E20" i="14"/>
  <c r="D20" i="14"/>
  <c r="C20" i="14"/>
  <c r="F20" i="15" s="1"/>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C19"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C18" i="14"/>
  <c r="F18" i="15" s="1"/>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6" i="14"/>
  <c r="F16" i="15" s="1"/>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C15" i="14"/>
  <c r="Y14" i="14"/>
  <c r="X14" i="14"/>
  <c r="W14" i="14"/>
  <c r="V14" i="14"/>
  <c r="U14" i="14"/>
  <c r="T14" i="14"/>
  <c r="S14" i="14"/>
  <c r="R14" i="14"/>
  <c r="Q14" i="14"/>
  <c r="P14" i="14"/>
  <c r="O14" i="14"/>
  <c r="N14" i="14"/>
  <c r="M14" i="14"/>
  <c r="L14" i="14"/>
  <c r="K14" i="14"/>
  <c r="J14" i="14"/>
  <c r="I14" i="14"/>
  <c r="H14" i="14"/>
  <c r="G14" i="14"/>
  <c r="F14" i="14"/>
  <c r="E14" i="14"/>
  <c r="D14" i="14"/>
  <c r="C14"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F12" i="15" s="1"/>
  <c r="AF11" i="14"/>
  <c r="AE11" i="14"/>
  <c r="AD11" i="14"/>
  <c r="AC11" i="14"/>
  <c r="AB11" i="14"/>
  <c r="AA11" i="14"/>
  <c r="Z11" i="14"/>
  <c r="Y11" i="14"/>
  <c r="X11" i="14"/>
  <c r="W11" i="14"/>
  <c r="V11" i="14"/>
  <c r="U11" i="14"/>
  <c r="T11" i="14"/>
  <c r="S11" i="14"/>
  <c r="R11" i="14"/>
  <c r="Q11" i="14"/>
  <c r="P11" i="14"/>
  <c r="O11" i="14"/>
  <c r="N11" i="14"/>
  <c r="M11" i="14"/>
  <c r="L11" i="14"/>
  <c r="K11" i="14"/>
  <c r="J11" i="14"/>
  <c r="I11" i="14"/>
  <c r="H11" i="14"/>
  <c r="G11" i="14"/>
  <c r="F11" i="14"/>
  <c r="E11" i="14"/>
  <c r="D11" i="14"/>
  <c r="C11" i="14"/>
  <c r="F11" i="15" s="1"/>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F10" i="15" s="1"/>
  <c r="J7" i="15" s="1"/>
  <c r="AC9" i="14"/>
  <c r="Y9" i="14"/>
  <c r="X9" i="14"/>
  <c r="W9" i="14"/>
  <c r="V9" i="14"/>
  <c r="U9" i="14"/>
  <c r="T9" i="14"/>
  <c r="S9" i="14"/>
  <c r="R9" i="14"/>
  <c r="Q9" i="14"/>
  <c r="P9" i="14"/>
  <c r="O9" i="14"/>
  <c r="N9" i="14"/>
  <c r="M9" i="14"/>
  <c r="L9" i="14"/>
  <c r="K9" i="14"/>
  <c r="J9" i="14"/>
  <c r="I9" i="14"/>
  <c r="H9" i="14"/>
  <c r="G9" i="14"/>
  <c r="F9" i="14"/>
  <c r="E9" i="14"/>
  <c r="D9" i="14"/>
  <c r="C9"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F8" i="15" s="1"/>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F7" i="15" s="1"/>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F5" i="15" s="1"/>
  <c r="C5"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F4" i="15" s="1"/>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F3" i="15" s="1"/>
  <c r="AF107" i="13"/>
  <c r="AE107" i="13"/>
  <c r="AD107" i="13"/>
  <c r="AC107" i="13"/>
  <c r="AB107" i="13"/>
  <c r="AA107" i="13"/>
  <c r="Z107" i="13"/>
  <c r="Y107" i="13"/>
  <c r="X107" i="13"/>
  <c r="W107" i="13"/>
  <c r="V107" i="13"/>
  <c r="U107" i="13"/>
  <c r="T107" i="13"/>
  <c r="S107" i="13"/>
  <c r="R107" i="13"/>
  <c r="Q107" i="13"/>
  <c r="P107" i="13"/>
  <c r="O107" i="13"/>
  <c r="N107" i="13"/>
  <c r="M107" i="13"/>
  <c r="L107" i="13"/>
  <c r="K107" i="13"/>
  <c r="J107" i="13"/>
  <c r="I107" i="13"/>
  <c r="H107" i="13"/>
  <c r="G107" i="13"/>
  <c r="F107" i="13"/>
  <c r="E107" i="13"/>
  <c r="D107" i="13"/>
  <c r="C107" i="13"/>
  <c r="B107" i="13"/>
  <c r="AF106" i="13"/>
  <c r="AE106" i="13"/>
  <c r="AD106" i="13"/>
  <c r="AC106" i="13"/>
  <c r="AB106" i="13"/>
  <c r="AA106" i="13"/>
  <c r="Z106" i="13"/>
  <c r="Y106" i="13"/>
  <c r="X106" i="13"/>
  <c r="W106" i="13"/>
  <c r="V106" i="13"/>
  <c r="U106" i="13"/>
  <c r="T106" i="13"/>
  <c r="S106" i="13"/>
  <c r="R106" i="13"/>
  <c r="Q106" i="13"/>
  <c r="P106" i="13"/>
  <c r="O106" i="13"/>
  <c r="N106" i="13"/>
  <c r="M106" i="13"/>
  <c r="L106" i="13"/>
  <c r="K106" i="13"/>
  <c r="J106" i="13"/>
  <c r="I106" i="13"/>
  <c r="H106" i="13"/>
  <c r="G106" i="13"/>
  <c r="F106" i="13"/>
  <c r="E106" i="13"/>
  <c r="D106" i="13"/>
  <c r="C106" i="13"/>
  <c r="B106" i="13"/>
  <c r="C106" i="15" s="1"/>
  <c r="AF105" i="13"/>
  <c r="AE105" i="13"/>
  <c r="AD105" i="13"/>
  <c r="AC105" i="13"/>
  <c r="AB105" i="13"/>
  <c r="AA105" i="13"/>
  <c r="Z105" i="13"/>
  <c r="Y105" i="13"/>
  <c r="X105" i="13"/>
  <c r="W105" i="13"/>
  <c r="V105" i="13"/>
  <c r="U105" i="13"/>
  <c r="T105" i="13"/>
  <c r="S105" i="13"/>
  <c r="R105" i="13"/>
  <c r="Q105" i="13"/>
  <c r="P105" i="13"/>
  <c r="O105" i="13"/>
  <c r="N105" i="13"/>
  <c r="M105" i="13"/>
  <c r="L105" i="13"/>
  <c r="K105" i="13"/>
  <c r="J105" i="13"/>
  <c r="I105" i="13"/>
  <c r="H105" i="13"/>
  <c r="G105" i="13"/>
  <c r="F105" i="13"/>
  <c r="E105" i="13"/>
  <c r="D105" i="13"/>
  <c r="C105" i="13"/>
  <c r="B105" i="13"/>
  <c r="AF104" i="13"/>
  <c r="AE104" i="13"/>
  <c r="AD104" i="13"/>
  <c r="AC104" i="13"/>
  <c r="AB104" i="13"/>
  <c r="AA104" i="13"/>
  <c r="Z104" i="13"/>
  <c r="Y104" i="13"/>
  <c r="X104" i="13"/>
  <c r="W104" i="13"/>
  <c r="V104" i="13"/>
  <c r="U104" i="13"/>
  <c r="T104" i="13"/>
  <c r="S104" i="13"/>
  <c r="R104" i="13"/>
  <c r="Q104" i="13"/>
  <c r="P104" i="13"/>
  <c r="O104" i="13"/>
  <c r="N104" i="13"/>
  <c r="M104" i="13"/>
  <c r="L104" i="13"/>
  <c r="K104" i="13"/>
  <c r="J104" i="13"/>
  <c r="I104" i="13"/>
  <c r="H104" i="13"/>
  <c r="G104" i="13"/>
  <c r="F104" i="13"/>
  <c r="E104" i="13"/>
  <c r="D104" i="13"/>
  <c r="C104" i="13"/>
  <c r="B104" i="13"/>
  <c r="AF103" i="13"/>
  <c r="AE103" i="13"/>
  <c r="AD103" i="13"/>
  <c r="AC103" i="13"/>
  <c r="AB103" i="13"/>
  <c r="AA103" i="13"/>
  <c r="Z103" i="13"/>
  <c r="Y103" i="13"/>
  <c r="X103" i="13"/>
  <c r="W103" i="13"/>
  <c r="V103" i="13"/>
  <c r="U103" i="13"/>
  <c r="T103" i="13"/>
  <c r="S103" i="13"/>
  <c r="R103" i="13"/>
  <c r="Q103" i="13"/>
  <c r="P103" i="13"/>
  <c r="O103" i="13"/>
  <c r="N103" i="13"/>
  <c r="M103" i="13"/>
  <c r="L103" i="13"/>
  <c r="K103" i="13"/>
  <c r="J103" i="13"/>
  <c r="I103" i="13"/>
  <c r="H103" i="13"/>
  <c r="G103" i="13"/>
  <c r="F103" i="13"/>
  <c r="E103" i="13"/>
  <c r="D103" i="13"/>
  <c r="C103" i="13"/>
  <c r="B103" i="13"/>
  <c r="AF102" i="13"/>
  <c r="AE102" i="13"/>
  <c r="AD102" i="13"/>
  <c r="AC102" i="13"/>
  <c r="AB102" i="13"/>
  <c r="AA102" i="13"/>
  <c r="Z102" i="13"/>
  <c r="Y102" i="13"/>
  <c r="X102" i="13"/>
  <c r="W102" i="13"/>
  <c r="V102" i="13"/>
  <c r="U102" i="13"/>
  <c r="T102" i="13"/>
  <c r="S102" i="13"/>
  <c r="R102" i="13"/>
  <c r="Q102" i="13"/>
  <c r="P102" i="13"/>
  <c r="O102" i="13"/>
  <c r="N102" i="13"/>
  <c r="M102" i="13"/>
  <c r="L102" i="13"/>
  <c r="K102" i="13"/>
  <c r="J102" i="13"/>
  <c r="I102" i="13"/>
  <c r="H102" i="13"/>
  <c r="G102" i="13"/>
  <c r="F102" i="13"/>
  <c r="E102" i="13"/>
  <c r="D102" i="13"/>
  <c r="C102" i="13"/>
  <c r="B102" i="13"/>
  <c r="AF101" i="13"/>
  <c r="AE101" i="13"/>
  <c r="AD101" i="13"/>
  <c r="AC101" i="13"/>
  <c r="AB101" i="13"/>
  <c r="AA101" i="13"/>
  <c r="Z101" i="13"/>
  <c r="Y101" i="13"/>
  <c r="X101" i="13"/>
  <c r="W101" i="13"/>
  <c r="V101" i="13"/>
  <c r="U101" i="13"/>
  <c r="T101" i="13"/>
  <c r="S101" i="13"/>
  <c r="R101" i="13"/>
  <c r="Q101" i="13"/>
  <c r="P101" i="13"/>
  <c r="O101" i="13"/>
  <c r="N101" i="13"/>
  <c r="M101" i="13"/>
  <c r="L101" i="13"/>
  <c r="K101" i="13"/>
  <c r="J101" i="13"/>
  <c r="I101" i="13"/>
  <c r="H101" i="13"/>
  <c r="G101" i="13"/>
  <c r="F101" i="13"/>
  <c r="E101" i="13"/>
  <c r="D101" i="13"/>
  <c r="C101" i="13"/>
  <c r="B101" i="13"/>
  <c r="C101" i="15" s="1"/>
  <c r="AF100" i="13"/>
  <c r="AE100" i="13"/>
  <c r="AD100" i="13"/>
  <c r="AC100" i="13"/>
  <c r="AB100" i="13"/>
  <c r="AA100" i="13"/>
  <c r="Z100" i="13"/>
  <c r="Y100" i="13"/>
  <c r="X100" i="13"/>
  <c r="W100" i="13"/>
  <c r="V100" i="13"/>
  <c r="U100" i="13"/>
  <c r="T100" i="13"/>
  <c r="S100" i="13"/>
  <c r="R100" i="13"/>
  <c r="Q100" i="13"/>
  <c r="P100" i="13"/>
  <c r="O100" i="13"/>
  <c r="N100" i="13"/>
  <c r="M100" i="13"/>
  <c r="L100" i="13"/>
  <c r="K100" i="13"/>
  <c r="J100" i="13"/>
  <c r="I100" i="13"/>
  <c r="H100" i="13"/>
  <c r="G100" i="13"/>
  <c r="F100" i="13"/>
  <c r="E100" i="13"/>
  <c r="D100" i="13"/>
  <c r="C100" i="13"/>
  <c r="B100" i="13"/>
  <c r="AF99" i="13"/>
  <c r="AE99" i="13"/>
  <c r="AD99" i="13"/>
  <c r="AC99" i="13"/>
  <c r="AB99" i="13"/>
  <c r="AA99" i="13"/>
  <c r="Z99" i="13"/>
  <c r="Y99" i="13"/>
  <c r="X99" i="13"/>
  <c r="W99" i="13"/>
  <c r="V99" i="13"/>
  <c r="U99" i="13"/>
  <c r="T99" i="13"/>
  <c r="S99" i="13"/>
  <c r="R99" i="13"/>
  <c r="Q99" i="13"/>
  <c r="P99" i="13"/>
  <c r="O99" i="13"/>
  <c r="N99" i="13"/>
  <c r="M99" i="13"/>
  <c r="L99" i="13"/>
  <c r="K99" i="13"/>
  <c r="J99" i="13"/>
  <c r="I99" i="13"/>
  <c r="H99" i="13"/>
  <c r="G99" i="13"/>
  <c r="F99" i="13"/>
  <c r="E99" i="13"/>
  <c r="D99" i="13"/>
  <c r="C99" i="13"/>
  <c r="B99" i="13"/>
  <c r="AF98" i="13"/>
  <c r="AE98" i="13"/>
  <c r="AD98" i="13"/>
  <c r="AC98" i="13"/>
  <c r="AB98" i="13"/>
  <c r="AA98" i="13"/>
  <c r="Z98" i="13"/>
  <c r="Y98" i="13"/>
  <c r="X98" i="13"/>
  <c r="W98" i="13"/>
  <c r="V98" i="13"/>
  <c r="U98" i="13"/>
  <c r="T98" i="13"/>
  <c r="S98" i="13"/>
  <c r="R98" i="13"/>
  <c r="Q98" i="13"/>
  <c r="P98" i="13"/>
  <c r="O98" i="13"/>
  <c r="N98" i="13"/>
  <c r="M98" i="13"/>
  <c r="L98" i="13"/>
  <c r="K98" i="13"/>
  <c r="J98" i="13"/>
  <c r="I98" i="13"/>
  <c r="H98" i="13"/>
  <c r="G98" i="13"/>
  <c r="F98" i="13"/>
  <c r="E98" i="13"/>
  <c r="D98" i="13"/>
  <c r="C98" i="13"/>
  <c r="B98" i="13"/>
  <c r="C98" i="15" s="1"/>
  <c r="AF97" i="13"/>
  <c r="AE97" i="13"/>
  <c r="AD97" i="13"/>
  <c r="AC97" i="13"/>
  <c r="AB97" i="13"/>
  <c r="AA97" i="13"/>
  <c r="Z97" i="13"/>
  <c r="Y97" i="13"/>
  <c r="X97" i="13"/>
  <c r="W97" i="13"/>
  <c r="V97" i="13"/>
  <c r="U97" i="13"/>
  <c r="T97" i="13"/>
  <c r="S97" i="13"/>
  <c r="R97" i="13"/>
  <c r="Q97" i="13"/>
  <c r="P97" i="13"/>
  <c r="O97" i="13"/>
  <c r="N97" i="13"/>
  <c r="M97" i="13"/>
  <c r="L97" i="13"/>
  <c r="K97" i="13"/>
  <c r="J97" i="13"/>
  <c r="I97" i="13"/>
  <c r="H97" i="13"/>
  <c r="G97" i="13"/>
  <c r="F97" i="13"/>
  <c r="E97" i="13"/>
  <c r="D97" i="13"/>
  <c r="C97" i="13"/>
  <c r="B97" i="13"/>
  <c r="AF96" i="13"/>
  <c r="AE96" i="13"/>
  <c r="AD96" i="13"/>
  <c r="AC96" i="13"/>
  <c r="AB96" i="13"/>
  <c r="AA96" i="13"/>
  <c r="Z96" i="13"/>
  <c r="Y96" i="13"/>
  <c r="X96" i="13"/>
  <c r="W96" i="13"/>
  <c r="V96" i="13"/>
  <c r="U96" i="13"/>
  <c r="T96" i="13"/>
  <c r="S96" i="13"/>
  <c r="R96" i="13"/>
  <c r="Q96" i="13"/>
  <c r="P96" i="13"/>
  <c r="O96" i="13"/>
  <c r="N96" i="13"/>
  <c r="M96" i="13"/>
  <c r="L96" i="13"/>
  <c r="K96" i="13"/>
  <c r="J96" i="13"/>
  <c r="I96" i="13"/>
  <c r="H96" i="13"/>
  <c r="G96" i="13"/>
  <c r="F96" i="13"/>
  <c r="E96" i="13"/>
  <c r="D96" i="13"/>
  <c r="C96" i="13"/>
  <c r="B96" i="13"/>
  <c r="AF95" i="13"/>
  <c r="AE95" i="13"/>
  <c r="AD95" i="13"/>
  <c r="AC95" i="13"/>
  <c r="AB95" i="13"/>
  <c r="AA95" i="13"/>
  <c r="Z95" i="13"/>
  <c r="Y95" i="13"/>
  <c r="X95" i="13"/>
  <c r="W95" i="13"/>
  <c r="V95" i="13"/>
  <c r="U95" i="13"/>
  <c r="T95" i="13"/>
  <c r="S95" i="13"/>
  <c r="R95" i="13"/>
  <c r="Q95" i="13"/>
  <c r="P95" i="13"/>
  <c r="O95" i="13"/>
  <c r="N95" i="13"/>
  <c r="M95" i="13"/>
  <c r="L95" i="13"/>
  <c r="K95" i="13"/>
  <c r="J95" i="13"/>
  <c r="I95" i="13"/>
  <c r="H95" i="13"/>
  <c r="G95" i="13"/>
  <c r="F95" i="13"/>
  <c r="E95" i="13"/>
  <c r="D95" i="13"/>
  <c r="C95" i="13"/>
  <c r="B95" i="13"/>
  <c r="AF94" i="13"/>
  <c r="AE94" i="13"/>
  <c r="AD94" i="13"/>
  <c r="AC94" i="13"/>
  <c r="AB94" i="13"/>
  <c r="AA94" i="13"/>
  <c r="Z94" i="13"/>
  <c r="Y94" i="13"/>
  <c r="X94" i="13"/>
  <c r="W94" i="13"/>
  <c r="V94" i="13"/>
  <c r="U94" i="13"/>
  <c r="T94" i="13"/>
  <c r="S94" i="13"/>
  <c r="R94" i="13"/>
  <c r="Q94" i="13"/>
  <c r="P94" i="13"/>
  <c r="O94" i="13"/>
  <c r="N94" i="13"/>
  <c r="M94" i="13"/>
  <c r="L94" i="13"/>
  <c r="K94" i="13"/>
  <c r="J94" i="13"/>
  <c r="I94" i="13"/>
  <c r="H94" i="13"/>
  <c r="G94" i="13"/>
  <c r="F94" i="13"/>
  <c r="E94" i="13"/>
  <c r="D94" i="13"/>
  <c r="C94" i="13"/>
  <c r="B94" i="13"/>
  <c r="C94" i="15" s="1"/>
  <c r="AF93" i="13"/>
  <c r="AE93" i="13"/>
  <c r="AD93" i="13"/>
  <c r="AC93" i="13"/>
  <c r="AB93" i="13"/>
  <c r="AA93" i="13"/>
  <c r="Z93" i="13"/>
  <c r="Y93" i="13"/>
  <c r="X93" i="13"/>
  <c r="W93" i="13"/>
  <c r="V93" i="13"/>
  <c r="U93" i="13"/>
  <c r="T93" i="13"/>
  <c r="S93" i="13"/>
  <c r="R93" i="13"/>
  <c r="Q93" i="13"/>
  <c r="P93" i="13"/>
  <c r="O93" i="13"/>
  <c r="N93" i="13"/>
  <c r="M93" i="13"/>
  <c r="L93" i="13"/>
  <c r="K93" i="13"/>
  <c r="J93" i="13"/>
  <c r="I93" i="13"/>
  <c r="H93" i="13"/>
  <c r="G93" i="13"/>
  <c r="F93" i="13"/>
  <c r="E93" i="13"/>
  <c r="D93" i="13"/>
  <c r="C93" i="13"/>
  <c r="B93" i="13"/>
  <c r="AF92" i="13"/>
  <c r="AE92" i="13"/>
  <c r="AD92" i="13"/>
  <c r="AC92" i="13"/>
  <c r="AB92" i="13"/>
  <c r="AA92" i="13"/>
  <c r="Z92" i="13"/>
  <c r="Y92" i="13"/>
  <c r="X92" i="13"/>
  <c r="W92" i="13"/>
  <c r="V92" i="13"/>
  <c r="U92" i="13"/>
  <c r="T92" i="13"/>
  <c r="S92" i="13"/>
  <c r="R92" i="13"/>
  <c r="Q92" i="13"/>
  <c r="P92" i="13"/>
  <c r="O92" i="13"/>
  <c r="N92" i="13"/>
  <c r="M92" i="13"/>
  <c r="L92" i="13"/>
  <c r="K92" i="13"/>
  <c r="J92" i="13"/>
  <c r="I92" i="13"/>
  <c r="H92" i="13"/>
  <c r="G92" i="13"/>
  <c r="F92" i="13"/>
  <c r="E92" i="13"/>
  <c r="D92" i="13"/>
  <c r="C92" i="13"/>
  <c r="B92" i="13"/>
  <c r="AF91" i="13"/>
  <c r="AE91" i="13"/>
  <c r="AD91" i="13"/>
  <c r="AC91" i="13"/>
  <c r="AB91" i="13"/>
  <c r="AA91" i="13"/>
  <c r="Z91" i="13"/>
  <c r="Y91" i="13"/>
  <c r="X91" i="13"/>
  <c r="W91" i="13"/>
  <c r="V91" i="13"/>
  <c r="U91" i="13"/>
  <c r="T91" i="13"/>
  <c r="S91" i="13"/>
  <c r="R91" i="13"/>
  <c r="Q91" i="13"/>
  <c r="P91" i="13"/>
  <c r="O91" i="13"/>
  <c r="N91" i="13"/>
  <c r="M91" i="13"/>
  <c r="L91" i="13"/>
  <c r="K91" i="13"/>
  <c r="J91" i="13"/>
  <c r="I91" i="13"/>
  <c r="H91" i="13"/>
  <c r="G91" i="13"/>
  <c r="F91" i="13"/>
  <c r="E91" i="13"/>
  <c r="D91" i="13"/>
  <c r="C91" i="13"/>
  <c r="B91" i="13"/>
  <c r="AF90" i="13"/>
  <c r="AE90" i="13"/>
  <c r="AD90" i="13"/>
  <c r="AC90" i="13"/>
  <c r="AB90" i="13"/>
  <c r="AA90" i="13"/>
  <c r="Z90" i="13"/>
  <c r="Y90" i="13"/>
  <c r="X90" i="13"/>
  <c r="W90" i="13"/>
  <c r="V90" i="13"/>
  <c r="U90" i="13"/>
  <c r="T90" i="13"/>
  <c r="S90" i="13"/>
  <c r="R90" i="13"/>
  <c r="Q90" i="13"/>
  <c r="P90" i="13"/>
  <c r="O90" i="13"/>
  <c r="N90" i="13"/>
  <c r="M90" i="13"/>
  <c r="L90" i="13"/>
  <c r="K90" i="13"/>
  <c r="J90" i="13"/>
  <c r="I90" i="13"/>
  <c r="H90" i="13"/>
  <c r="G90" i="13"/>
  <c r="F90" i="13"/>
  <c r="E90" i="13"/>
  <c r="D90" i="13"/>
  <c r="C90" i="13"/>
  <c r="B90" i="13"/>
  <c r="C90" i="15" s="1"/>
  <c r="AF89" i="13"/>
  <c r="AE89" i="13"/>
  <c r="AD89" i="13"/>
  <c r="AC89" i="13"/>
  <c r="AB89" i="13"/>
  <c r="AA89" i="13"/>
  <c r="Z89" i="13"/>
  <c r="Y89" i="13"/>
  <c r="X89" i="13"/>
  <c r="W89" i="13"/>
  <c r="V89" i="13"/>
  <c r="U89" i="13"/>
  <c r="T89" i="13"/>
  <c r="S89" i="13"/>
  <c r="R89" i="13"/>
  <c r="Q89" i="13"/>
  <c r="P89" i="13"/>
  <c r="O89" i="13"/>
  <c r="N89" i="13"/>
  <c r="M89" i="13"/>
  <c r="L89" i="13"/>
  <c r="K89" i="13"/>
  <c r="J89" i="13"/>
  <c r="I89" i="13"/>
  <c r="H89" i="13"/>
  <c r="G89" i="13"/>
  <c r="F89" i="13"/>
  <c r="E89" i="13"/>
  <c r="D89" i="13"/>
  <c r="C89" i="13"/>
  <c r="B89" i="13"/>
  <c r="AF88" i="13"/>
  <c r="AE88" i="13"/>
  <c r="AD88" i="13"/>
  <c r="AC88" i="13"/>
  <c r="AB88" i="13"/>
  <c r="AA88" i="13"/>
  <c r="Z88" i="13"/>
  <c r="Y88" i="13"/>
  <c r="X88" i="13"/>
  <c r="W88" i="13"/>
  <c r="V88" i="13"/>
  <c r="U88" i="13"/>
  <c r="T88" i="13"/>
  <c r="S88" i="13"/>
  <c r="R88" i="13"/>
  <c r="Q88" i="13"/>
  <c r="P88" i="13"/>
  <c r="O88" i="13"/>
  <c r="N88" i="13"/>
  <c r="M88" i="13"/>
  <c r="L88" i="13"/>
  <c r="K88" i="13"/>
  <c r="J88" i="13"/>
  <c r="I88" i="13"/>
  <c r="H88" i="13"/>
  <c r="G88" i="13"/>
  <c r="F88" i="13"/>
  <c r="E88" i="13"/>
  <c r="D88" i="13"/>
  <c r="C88" i="13"/>
  <c r="B88" i="13"/>
  <c r="C88" i="15" s="1"/>
  <c r="AF87" i="13"/>
  <c r="AE87" i="13"/>
  <c r="AD87" i="13"/>
  <c r="AC87" i="13"/>
  <c r="AB87" i="13"/>
  <c r="AA87" i="13"/>
  <c r="Z87" i="13"/>
  <c r="Y87" i="13"/>
  <c r="X87" i="13"/>
  <c r="W87" i="13"/>
  <c r="V87" i="13"/>
  <c r="U87" i="13"/>
  <c r="T87" i="13"/>
  <c r="S87" i="13"/>
  <c r="R87" i="13"/>
  <c r="Q87" i="13"/>
  <c r="P87" i="13"/>
  <c r="O87" i="13"/>
  <c r="N87" i="13"/>
  <c r="M87" i="13"/>
  <c r="L87" i="13"/>
  <c r="K87" i="13"/>
  <c r="J87" i="13"/>
  <c r="I87" i="13"/>
  <c r="H87" i="13"/>
  <c r="G87" i="13"/>
  <c r="F87" i="13"/>
  <c r="E87" i="13"/>
  <c r="D87" i="13"/>
  <c r="C87" i="13"/>
  <c r="B87" i="13"/>
  <c r="AF86" i="13"/>
  <c r="AE86" i="13"/>
  <c r="AD86" i="13"/>
  <c r="AC86" i="13"/>
  <c r="AB86" i="13"/>
  <c r="AA86" i="13"/>
  <c r="Z86" i="13"/>
  <c r="Y86" i="13"/>
  <c r="X86" i="13"/>
  <c r="W86" i="13"/>
  <c r="V86" i="13"/>
  <c r="U86" i="13"/>
  <c r="T86" i="13"/>
  <c r="S86" i="13"/>
  <c r="R86" i="13"/>
  <c r="Q86" i="13"/>
  <c r="P86" i="13"/>
  <c r="O86" i="13"/>
  <c r="N86" i="13"/>
  <c r="M86" i="13"/>
  <c r="L86" i="13"/>
  <c r="K86" i="13"/>
  <c r="J86" i="13"/>
  <c r="I86" i="13"/>
  <c r="H86" i="13"/>
  <c r="G86" i="13"/>
  <c r="F86" i="13"/>
  <c r="E86" i="13"/>
  <c r="D86" i="13"/>
  <c r="C86" i="13"/>
  <c r="B86" i="13"/>
  <c r="C86" i="15" s="1"/>
  <c r="AF85" i="13"/>
  <c r="AE85" i="13"/>
  <c r="AD85" i="13"/>
  <c r="AC85" i="13"/>
  <c r="AB85" i="13"/>
  <c r="AA85" i="13"/>
  <c r="Z85" i="13"/>
  <c r="Y85" i="13"/>
  <c r="X85" i="13"/>
  <c r="W85" i="13"/>
  <c r="V85" i="13"/>
  <c r="U85" i="13"/>
  <c r="T85" i="13"/>
  <c r="S85" i="13"/>
  <c r="R85" i="13"/>
  <c r="Q85" i="13"/>
  <c r="P85" i="13"/>
  <c r="O85" i="13"/>
  <c r="N85" i="13"/>
  <c r="M85" i="13"/>
  <c r="L85" i="13"/>
  <c r="K85" i="13"/>
  <c r="J85" i="13"/>
  <c r="I85" i="13"/>
  <c r="H85" i="13"/>
  <c r="G85" i="13"/>
  <c r="F85" i="13"/>
  <c r="E85" i="13"/>
  <c r="D85" i="13"/>
  <c r="C85" i="13"/>
  <c r="B85" i="13"/>
  <c r="AF84" i="13"/>
  <c r="AE84" i="13"/>
  <c r="AD84" i="13"/>
  <c r="AC84" i="13"/>
  <c r="AB84" i="13"/>
  <c r="AA84" i="13"/>
  <c r="Z84" i="13"/>
  <c r="Y84" i="13"/>
  <c r="X84" i="13"/>
  <c r="W84" i="13"/>
  <c r="V84" i="13"/>
  <c r="U84" i="13"/>
  <c r="T84" i="13"/>
  <c r="S84" i="13"/>
  <c r="R84" i="13"/>
  <c r="Q84" i="13"/>
  <c r="P84" i="13"/>
  <c r="O84" i="13"/>
  <c r="N84" i="13"/>
  <c r="M84" i="13"/>
  <c r="L84" i="13"/>
  <c r="K84" i="13"/>
  <c r="J84" i="13"/>
  <c r="I84" i="13"/>
  <c r="H84" i="13"/>
  <c r="G84" i="13"/>
  <c r="F84" i="13"/>
  <c r="E84" i="13"/>
  <c r="D84" i="13"/>
  <c r="C84" i="13"/>
  <c r="B84" i="13"/>
  <c r="AF83" i="13"/>
  <c r="AE83" i="13"/>
  <c r="AD83" i="13"/>
  <c r="AC83" i="13"/>
  <c r="AB83" i="13"/>
  <c r="AA83" i="13"/>
  <c r="Z83" i="13"/>
  <c r="Y83" i="13"/>
  <c r="X83" i="13"/>
  <c r="W83" i="13"/>
  <c r="V83" i="13"/>
  <c r="U83" i="13"/>
  <c r="T83" i="13"/>
  <c r="S83" i="13"/>
  <c r="R83" i="13"/>
  <c r="Q83" i="13"/>
  <c r="P83" i="13"/>
  <c r="O83" i="13"/>
  <c r="N83" i="13"/>
  <c r="M83" i="13"/>
  <c r="L83" i="13"/>
  <c r="K83" i="13"/>
  <c r="J83" i="13"/>
  <c r="I83" i="13"/>
  <c r="H83" i="13"/>
  <c r="G83" i="13"/>
  <c r="F83" i="13"/>
  <c r="E83" i="13"/>
  <c r="D83" i="13"/>
  <c r="C83" i="13"/>
  <c r="B83" i="13"/>
  <c r="AF82" i="13"/>
  <c r="AE82" i="13"/>
  <c r="AD82" i="13"/>
  <c r="AC82" i="13"/>
  <c r="AB82" i="13"/>
  <c r="AA82" i="13"/>
  <c r="Z82" i="13"/>
  <c r="Y82" i="13"/>
  <c r="X82" i="13"/>
  <c r="W82" i="13"/>
  <c r="V82" i="13"/>
  <c r="U82" i="13"/>
  <c r="T82" i="13"/>
  <c r="S82" i="13"/>
  <c r="R82" i="13"/>
  <c r="Q82" i="13"/>
  <c r="P82" i="13"/>
  <c r="O82" i="13"/>
  <c r="N82" i="13"/>
  <c r="M82" i="13"/>
  <c r="L82" i="13"/>
  <c r="K82" i="13"/>
  <c r="J82" i="13"/>
  <c r="I82" i="13"/>
  <c r="H82" i="13"/>
  <c r="G82" i="13"/>
  <c r="F82" i="13"/>
  <c r="E82" i="13"/>
  <c r="D82" i="13"/>
  <c r="C82" i="13"/>
  <c r="B82" i="13"/>
  <c r="C82" i="15" s="1"/>
  <c r="AF81" i="13"/>
  <c r="AE81" i="13"/>
  <c r="AD81" i="13"/>
  <c r="AC81" i="13"/>
  <c r="AB81" i="13"/>
  <c r="AA81" i="13"/>
  <c r="Z81" i="13"/>
  <c r="Y81" i="13"/>
  <c r="X81" i="13"/>
  <c r="W81" i="13"/>
  <c r="V81" i="13"/>
  <c r="U81" i="13"/>
  <c r="T81" i="13"/>
  <c r="S81" i="13"/>
  <c r="R81" i="13"/>
  <c r="Q81" i="13"/>
  <c r="P81" i="13"/>
  <c r="O81" i="13"/>
  <c r="N81" i="13"/>
  <c r="M81" i="13"/>
  <c r="L81" i="13"/>
  <c r="K81" i="13"/>
  <c r="J81" i="13"/>
  <c r="I81" i="13"/>
  <c r="H81" i="13"/>
  <c r="G81" i="13"/>
  <c r="F81" i="13"/>
  <c r="E81" i="13"/>
  <c r="D81" i="13"/>
  <c r="C81" i="13"/>
  <c r="B81" i="13"/>
  <c r="C81" i="15" s="1"/>
  <c r="AF79" i="13"/>
  <c r="AE79" i="13"/>
  <c r="AD79" i="13"/>
  <c r="AC79" i="13"/>
  <c r="AB79" i="13"/>
  <c r="AA79" i="13"/>
  <c r="Z79" i="13"/>
  <c r="Y79" i="13"/>
  <c r="X79" i="13"/>
  <c r="W79" i="13"/>
  <c r="V79" i="13"/>
  <c r="U79" i="13"/>
  <c r="T79" i="13"/>
  <c r="S79" i="13"/>
  <c r="R79" i="13"/>
  <c r="Q79" i="13"/>
  <c r="P79" i="13"/>
  <c r="O79" i="13"/>
  <c r="N79" i="13"/>
  <c r="M79" i="13"/>
  <c r="L79" i="13"/>
  <c r="K79" i="13"/>
  <c r="J79" i="13"/>
  <c r="I79" i="13"/>
  <c r="H79" i="13"/>
  <c r="G79" i="13"/>
  <c r="F79" i="13"/>
  <c r="E79" i="13"/>
  <c r="D79" i="13"/>
  <c r="C79" i="13"/>
  <c r="B79" i="13"/>
  <c r="AF78" i="13"/>
  <c r="AE78" i="13"/>
  <c r="AD78" i="13"/>
  <c r="AC78" i="13"/>
  <c r="AB78" i="13"/>
  <c r="AA78" i="13"/>
  <c r="Z78" i="13"/>
  <c r="Y78" i="13"/>
  <c r="X78" i="13"/>
  <c r="W78" i="13"/>
  <c r="V78" i="13"/>
  <c r="U78" i="13"/>
  <c r="T78" i="13"/>
  <c r="S78" i="13"/>
  <c r="R78" i="13"/>
  <c r="Q78" i="13"/>
  <c r="P78" i="13"/>
  <c r="O78" i="13"/>
  <c r="N78" i="13"/>
  <c r="M78" i="13"/>
  <c r="L78" i="13"/>
  <c r="K78" i="13"/>
  <c r="J78" i="13"/>
  <c r="I78" i="13"/>
  <c r="H78" i="13"/>
  <c r="G78" i="13"/>
  <c r="F78" i="13"/>
  <c r="E78" i="13"/>
  <c r="D78" i="13"/>
  <c r="C78" i="13"/>
  <c r="B78" i="13"/>
  <c r="AF77" i="13"/>
  <c r="AE77" i="13"/>
  <c r="AD77" i="13"/>
  <c r="AC77" i="13"/>
  <c r="AB77" i="13"/>
  <c r="AA77" i="13"/>
  <c r="Z77" i="13"/>
  <c r="Y77" i="13"/>
  <c r="X77" i="13"/>
  <c r="W77" i="13"/>
  <c r="V77" i="13"/>
  <c r="U77" i="13"/>
  <c r="T77" i="13"/>
  <c r="S77" i="13"/>
  <c r="R77" i="13"/>
  <c r="Q77" i="13"/>
  <c r="P77" i="13"/>
  <c r="O77" i="13"/>
  <c r="N77" i="13"/>
  <c r="M77" i="13"/>
  <c r="L77" i="13"/>
  <c r="K77" i="13"/>
  <c r="J77" i="13"/>
  <c r="I77" i="13"/>
  <c r="H77" i="13"/>
  <c r="G77" i="13"/>
  <c r="F77" i="13"/>
  <c r="E77" i="13"/>
  <c r="D77" i="13"/>
  <c r="C77" i="13"/>
  <c r="B77" i="13"/>
  <c r="C77" i="15" s="1"/>
  <c r="AF76" i="13"/>
  <c r="AE76" i="13"/>
  <c r="AD76" i="13"/>
  <c r="AC76" i="13"/>
  <c r="AB76" i="13"/>
  <c r="AA76" i="13"/>
  <c r="Z76" i="13"/>
  <c r="Y76" i="13"/>
  <c r="X76" i="13"/>
  <c r="W76" i="13"/>
  <c r="V76" i="13"/>
  <c r="U76" i="13"/>
  <c r="T76" i="13"/>
  <c r="S76" i="13"/>
  <c r="R76" i="13"/>
  <c r="Q76" i="13"/>
  <c r="P76" i="13"/>
  <c r="O76" i="13"/>
  <c r="N76" i="13"/>
  <c r="M76" i="13"/>
  <c r="L76" i="13"/>
  <c r="K76" i="13"/>
  <c r="J76" i="13"/>
  <c r="I76" i="13"/>
  <c r="H76" i="13"/>
  <c r="G76" i="13"/>
  <c r="F76" i="13"/>
  <c r="E76" i="13"/>
  <c r="D76" i="13"/>
  <c r="C76" i="13"/>
  <c r="B76" i="13"/>
  <c r="AF75" i="13"/>
  <c r="AE75" i="13"/>
  <c r="AD75" i="13"/>
  <c r="AC75" i="13"/>
  <c r="AB75" i="13"/>
  <c r="AA75" i="13"/>
  <c r="Z75" i="13"/>
  <c r="Y75" i="13"/>
  <c r="X75" i="13"/>
  <c r="W75" i="13"/>
  <c r="V75" i="13"/>
  <c r="U75" i="13"/>
  <c r="T75" i="13"/>
  <c r="S75" i="13"/>
  <c r="R75" i="13"/>
  <c r="Q75" i="13"/>
  <c r="P75" i="13"/>
  <c r="O75" i="13"/>
  <c r="N75" i="13"/>
  <c r="M75" i="13"/>
  <c r="L75" i="13"/>
  <c r="K75" i="13"/>
  <c r="J75" i="13"/>
  <c r="I75" i="13"/>
  <c r="H75" i="13"/>
  <c r="G75" i="13"/>
  <c r="F75" i="13"/>
  <c r="E75" i="13"/>
  <c r="D75" i="13"/>
  <c r="C75" i="13"/>
  <c r="B75" i="13"/>
  <c r="AF74" i="13"/>
  <c r="AE74" i="13"/>
  <c r="AD74" i="13"/>
  <c r="AC74" i="13"/>
  <c r="AB74" i="13"/>
  <c r="AA74" i="13"/>
  <c r="Z74" i="13"/>
  <c r="Y74" i="13"/>
  <c r="X74" i="13"/>
  <c r="W74" i="13"/>
  <c r="V74" i="13"/>
  <c r="U74" i="13"/>
  <c r="T74" i="13"/>
  <c r="S74" i="13"/>
  <c r="R74" i="13"/>
  <c r="Q74" i="13"/>
  <c r="P74" i="13"/>
  <c r="O74" i="13"/>
  <c r="N74" i="13"/>
  <c r="M74" i="13"/>
  <c r="L74" i="13"/>
  <c r="K74" i="13"/>
  <c r="J74" i="13"/>
  <c r="I74" i="13"/>
  <c r="H74" i="13"/>
  <c r="G74" i="13"/>
  <c r="F74" i="13"/>
  <c r="E74" i="13"/>
  <c r="D74" i="13"/>
  <c r="C74" i="13"/>
  <c r="B74" i="13"/>
  <c r="AF73" i="13"/>
  <c r="AE73" i="13"/>
  <c r="AD73" i="13"/>
  <c r="AC73" i="13"/>
  <c r="AB73" i="13"/>
  <c r="AA73" i="13"/>
  <c r="Z73" i="13"/>
  <c r="Y73" i="13"/>
  <c r="X73" i="13"/>
  <c r="W73" i="13"/>
  <c r="V73" i="13"/>
  <c r="U73" i="13"/>
  <c r="T73" i="13"/>
  <c r="S73" i="13"/>
  <c r="R73" i="13"/>
  <c r="Q73" i="13"/>
  <c r="P73" i="13"/>
  <c r="O73" i="13"/>
  <c r="N73" i="13"/>
  <c r="M73" i="13"/>
  <c r="L73" i="13"/>
  <c r="K73" i="13"/>
  <c r="J73" i="13"/>
  <c r="I73" i="13"/>
  <c r="H73" i="13"/>
  <c r="G73" i="13"/>
  <c r="F73" i="13"/>
  <c r="E73" i="13"/>
  <c r="D73" i="13"/>
  <c r="C73" i="13"/>
  <c r="B73" i="13"/>
  <c r="C73" i="15" s="1"/>
  <c r="AF72" i="13"/>
  <c r="AE72" i="13"/>
  <c r="AD72" i="13"/>
  <c r="AC72" i="13"/>
  <c r="AB72" i="13"/>
  <c r="AA72" i="13"/>
  <c r="Z72" i="13"/>
  <c r="Y72" i="13"/>
  <c r="X72" i="13"/>
  <c r="W72" i="13"/>
  <c r="V72" i="13"/>
  <c r="U72" i="13"/>
  <c r="T72" i="13"/>
  <c r="S72" i="13"/>
  <c r="R72" i="13"/>
  <c r="Q72" i="13"/>
  <c r="P72" i="13"/>
  <c r="O72" i="13"/>
  <c r="N72" i="13"/>
  <c r="M72" i="13"/>
  <c r="L72" i="13"/>
  <c r="K72" i="13"/>
  <c r="J72" i="13"/>
  <c r="I72" i="13"/>
  <c r="H72" i="13"/>
  <c r="G72" i="13"/>
  <c r="F72" i="13"/>
  <c r="E72" i="13"/>
  <c r="D72" i="13"/>
  <c r="C72" i="13"/>
  <c r="B72" i="13"/>
  <c r="C72" i="15" s="1"/>
  <c r="AF71" i="13"/>
  <c r="AE71" i="13"/>
  <c r="AD71" i="13"/>
  <c r="AC71" i="13"/>
  <c r="AB71" i="13"/>
  <c r="AA71" i="13"/>
  <c r="Z71" i="13"/>
  <c r="Y71" i="13"/>
  <c r="X71" i="13"/>
  <c r="W71" i="13"/>
  <c r="V71" i="13"/>
  <c r="U71" i="13"/>
  <c r="T71" i="13"/>
  <c r="S71" i="13"/>
  <c r="R71" i="13"/>
  <c r="Q71" i="13"/>
  <c r="P71" i="13"/>
  <c r="O71" i="13"/>
  <c r="N71" i="13"/>
  <c r="M71" i="13"/>
  <c r="L71" i="13"/>
  <c r="K71" i="13"/>
  <c r="J71" i="13"/>
  <c r="I71" i="13"/>
  <c r="H71" i="13"/>
  <c r="G71" i="13"/>
  <c r="F71" i="13"/>
  <c r="E71" i="13"/>
  <c r="D71" i="13"/>
  <c r="C71" i="13"/>
  <c r="B71" i="13"/>
  <c r="AF70" i="13"/>
  <c r="AE70" i="13"/>
  <c r="AD70" i="13"/>
  <c r="AC70" i="13"/>
  <c r="AB70" i="13"/>
  <c r="AA70" i="13"/>
  <c r="Z70" i="13"/>
  <c r="Y70" i="13"/>
  <c r="X70" i="13"/>
  <c r="W70" i="13"/>
  <c r="V70" i="13"/>
  <c r="U70" i="13"/>
  <c r="T70" i="13"/>
  <c r="S70" i="13"/>
  <c r="R70" i="13"/>
  <c r="Q70" i="13"/>
  <c r="P70" i="13"/>
  <c r="O70" i="13"/>
  <c r="N70" i="13"/>
  <c r="M70" i="13"/>
  <c r="L70" i="13"/>
  <c r="K70" i="13"/>
  <c r="J70" i="13"/>
  <c r="I70" i="13"/>
  <c r="H70" i="13"/>
  <c r="G70" i="13"/>
  <c r="F70" i="13"/>
  <c r="E70" i="13"/>
  <c r="D70" i="13"/>
  <c r="C70" i="13"/>
  <c r="B70" i="13"/>
  <c r="AF69" i="13"/>
  <c r="AE69" i="13"/>
  <c r="AD69" i="13"/>
  <c r="AC69" i="13"/>
  <c r="AB69" i="13"/>
  <c r="AA69" i="13"/>
  <c r="Z69" i="13"/>
  <c r="Y69" i="13"/>
  <c r="X69" i="13"/>
  <c r="W69" i="13"/>
  <c r="V69" i="13"/>
  <c r="U69" i="13"/>
  <c r="T69" i="13"/>
  <c r="S69" i="13"/>
  <c r="R69" i="13"/>
  <c r="Q69" i="13"/>
  <c r="P69" i="13"/>
  <c r="O69" i="13"/>
  <c r="N69" i="13"/>
  <c r="M69" i="13"/>
  <c r="L69" i="13"/>
  <c r="K69" i="13"/>
  <c r="J69" i="13"/>
  <c r="I69" i="13"/>
  <c r="H69" i="13"/>
  <c r="G69" i="13"/>
  <c r="F69" i="13"/>
  <c r="E69" i="13"/>
  <c r="D69" i="13"/>
  <c r="C69" i="13"/>
  <c r="B69" i="13"/>
  <c r="AF68" i="13"/>
  <c r="AE68" i="13"/>
  <c r="AD68" i="13"/>
  <c r="AC68" i="13"/>
  <c r="AB68" i="13"/>
  <c r="AA68" i="13"/>
  <c r="Z68" i="13"/>
  <c r="Y68" i="13"/>
  <c r="X68" i="13"/>
  <c r="W68" i="13"/>
  <c r="V68" i="13"/>
  <c r="U68" i="13"/>
  <c r="T68" i="13"/>
  <c r="S68" i="13"/>
  <c r="R68" i="13"/>
  <c r="Q68" i="13"/>
  <c r="P68" i="13"/>
  <c r="O68" i="13"/>
  <c r="N68" i="13"/>
  <c r="M68" i="13"/>
  <c r="L68" i="13"/>
  <c r="K68" i="13"/>
  <c r="J68" i="13"/>
  <c r="I68" i="13"/>
  <c r="H68" i="13"/>
  <c r="G68" i="13"/>
  <c r="F68" i="13"/>
  <c r="E68" i="13"/>
  <c r="D68" i="13"/>
  <c r="C68" i="13"/>
  <c r="B68" i="13"/>
  <c r="AF67" i="13"/>
  <c r="AE67" i="13"/>
  <c r="AD67" i="13"/>
  <c r="AC67" i="13"/>
  <c r="AB67" i="13"/>
  <c r="AA67" i="13"/>
  <c r="Z67" i="13"/>
  <c r="Y67" i="13"/>
  <c r="X67" i="13"/>
  <c r="W67" i="13"/>
  <c r="V67" i="13"/>
  <c r="U67" i="13"/>
  <c r="T67" i="13"/>
  <c r="S67" i="13"/>
  <c r="R67" i="13"/>
  <c r="Q67" i="13"/>
  <c r="P67" i="13"/>
  <c r="O67" i="13"/>
  <c r="N67" i="13"/>
  <c r="M67" i="13"/>
  <c r="L67" i="13"/>
  <c r="K67" i="13"/>
  <c r="J67" i="13"/>
  <c r="I67" i="13"/>
  <c r="H67" i="13"/>
  <c r="G67" i="13"/>
  <c r="F67" i="13"/>
  <c r="E67" i="13"/>
  <c r="D67" i="13"/>
  <c r="C67" i="13"/>
  <c r="B67" i="13"/>
  <c r="C67" i="15" s="1"/>
  <c r="AF66" i="13"/>
  <c r="AE66" i="13"/>
  <c r="AD66" i="13"/>
  <c r="AC66" i="13"/>
  <c r="AB66" i="13"/>
  <c r="AA66" i="13"/>
  <c r="Z66" i="13"/>
  <c r="Y66" i="13"/>
  <c r="X66" i="13"/>
  <c r="W66" i="13"/>
  <c r="V66" i="13"/>
  <c r="U66" i="13"/>
  <c r="T66" i="13"/>
  <c r="S66" i="13"/>
  <c r="R66" i="13"/>
  <c r="Q66" i="13"/>
  <c r="P66" i="13"/>
  <c r="O66" i="13"/>
  <c r="N66" i="13"/>
  <c r="M66" i="13"/>
  <c r="L66" i="13"/>
  <c r="K66" i="13"/>
  <c r="J66" i="13"/>
  <c r="I66" i="13"/>
  <c r="H66" i="13"/>
  <c r="G66" i="13"/>
  <c r="F66" i="13"/>
  <c r="E66" i="13"/>
  <c r="D66" i="13"/>
  <c r="C66" i="13"/>
  <c r="B66" i="13"/>
  <c r="AF65" i="13"/>
  <c r="AE65" i="13"/>
  <c r="AD65" i="13"/>
  <c r="AC65" i="13"/>
  <c r="AB65" i="13"/>
  <c r="AA65" i="13"/>
  <c r="Z65" i="13"/>
  <c r="Y65" i="13"/>
  <c r="X65" i="13"/>
  <c r="W65" i="13"/>
  <c r="V65" i="13"/>
  <c r="U65" i="13"/>
  <c r="T65" i="13"/>
  <c r="S65" i="13"/>
  <c r="R65" i="13"/>
  <c r="Q65" i="13"/>
  <c r="P65" i="13"/>
  <c r="O65" i="13"/>
  <c r="N65" i="13"/>
  <c r="M65" i="13"/>
  <c r="L65" i="13"/>
  <c r="K65" i="13"/>
  <c r="J65" i="13"/>
  <c r="I65" i="13"/>
  <c r="H65" i="13"/>
  <c r="G65" i="13"/>
  <c r="F65" i="13"/>
  <c r="E65" i="13"/>
  <c r="D65" i="13"/>
  <c r="C65" i="13"/>
  <c r="B65" i="13"/>
  <c r="AF64" i="13"/>
  <c r="AE64" i="13"/>
  <c r="AD64" i="13"/>
  <c r="AC64" i="13"/>
  <c r="AB64" i="13"/>
  <c r="AA64" i="13"/>
  <c r="Z64" i="13"/>
  <c r="Y64" i="13"/>
  <c r="X64" i="13"/>
  <c r="W64" i="13"/>
  <c r="V64" i="13"/>
  <c r="U64" i="13"/>
  <c r="T64" i="13"/>
  <c r="S64" i="13"/>
  <c r="R64" i="13"/>
  <c r="Q64" i="13"/>
  <c r="P64" i="13"/>
  <c r="O64" i="13"/>
  <c r="N64" i="13"/>
  <c r="M64" i="13"/>
  <c r="L64" i="13"/>
  <c r="K64" i="13"/>
  <c r="J64" i="13"/>
  <c r="I64" i="13"/>
  <c r="H64" i="13"/>
  <c r="G64" i="13"/>
  <c r="F64" i="13"/>
  <c r="E64" i="13"/>
  <c r="D64" i="13"/>
  <c r="C64" i="13"/>
  <c r="B64" i="13"/>
  <c r="C64" i="15" s="1"/>
  <c r="AF63" i="13"/>
  <c r="AE63" i="13"/>
  <c r="AD63" i="13"/>
  <c r="AC63" i="13"/>
  <c r="AB63" i="13"/>
  <c r="AA63" i="13"/>
  <c r="Z63" i="13"/>
  <c r="Y63" i="13"/>
  <c r="X63" i="13"/>
  <c r="W63" i="13"/>
  <c r="V63" i="13"/>
  <c r="U63" i="13"/>
  <c r="T63" i="13"/>
  <c r="S63" i="13"/>
  <c r="R63" i="13"/>
  <c r="Q63" i="13"/>
  <c r="P63" i="13"/>
  <c r="O63" i="13"/>
  <c r="N63" i="13"/>
  <c r="M63" i="13"/>
  <c r="L63" i="13"/>
  <c r="K63" i="13"/>
  <c r="J63" i="13"/>
  <c r="I63" i="13"/>
  <c r="H63" i="13"/>
  <c r="G63" i="13"/>
  <c r="F63" i="13"/>
  <c r="E63" i="13"/>
  <c r="D63" i="13"/>
  <c r="C63" i="13"/>
  <c r="B63" i="13"/>
  <c r="C63" i="15" s="1"/>
  <c r="AF62" i="13"/>
  <c r="AE62" i="13"/>
  <c r="AD62" i="13"/>
  <c r="AC62" i="13"/>
  <c r="AB62" i="13"/>
  <c r="AA62" i="13"/>
  <c r="Z62" i="13"/>
  <c r="Y62" i="13"/>
  <c r="X62" i="13"/>
  <c r="W62" i="13"/>
  <c r="V62" i="13"/>
  <c r="U62" i="13"/>
  <c r="T62" i="13"/>
  <c r="S62" i="13"/>
  <c r="R62" i="13"/>
  <c r="Q62" i="13"/>
  <c r="P62" i="13"/>
  <c r="O62" i="13"/>
  <c r="N62" i="13"/>
  <c r="M62" i="13"/>
  <c r="L62" i="13"/>
  <c r="K62" i="13"/>
  <c r="J62" i="13"/>
  <c r="I62" i="13"/>
  <c r="H62" i="13"/>
  <c r="G62" i="13"/>
  <c r="F62" i="13"/>
  <c r="E62" i="13"/>
  <c r="D62" i="13"/>
  <c r="C62" i="13"/>
  <c r="B62" i="13"/>
  <c r="AF61" i="13"/>
  <c r="AE61" i="13"/>
  <c r="AD61" i="13"/>
  <c r="AC61" i="13"/>
  <c r="AB61" i="13"/>
  <c r="AA61" i="13"/>
  <c r="Z61" i="13"/>
  <c r="Y61" i="13"/>
  <c r="X61" i="13"/>
  <c r="W61" i="13"/>
  <c r="V61" i="13"/>
  <c r="U61" i="13"/>
  <c r="T61" i="13"/>
  <c r="S61" i="13"/>
  <c r="R61" i="13"/>
  <c r="Q61" i="13"/>
  <c r="P61" i="13"/>
  <c r="O61" i="13"/>
  <c r="N61" i="13"/>
  <c r="M61" i="13"/>
  <c r="L61" i="13"/>
  <c r="K61" i="13"/>
  <c r="J61" i="13"/>
  <c r="I61" i="13"/>
  <c r="H61" i="13"/>
  <c r="G61" i="13"/>
  <c r="F61" i="13"/>
  <c r="E61" i="13"/>
  <c r="D61" i="13"/>
  <c r="C61" i="13"/>
  <c r="B61" i="13"/>
  <c r="AF60" i="13"/>
  <c r="AE60" i="13"/>
  <c r="AD60" i="13"/>
  <c r="AC60" i="13"/>
  <c r="AB60" i="13"/>
  <c r="AA60" i="13"/>
  <c r="Z60" i="13"/>
  <c r="Y60" i="13"/>
  <c r="X60" i="13"/>
  <c r="W60" i="13"/>
  <c r="V60" i="13"/>
  <c r="U60" i="13"/>
  <c r="T60" i="13"/>
  <c r="S60" i="13"/>
  <c r="R60" i="13"/>
  <c r="Q60" i="13"/>
  <c r="P60" i="13"/>
  <c r="O60" i="13"/>
  <c r="N60" i="13"/>
  <c r="M60" i="13"/>
  <c r="L60" i="13"/>
  <c r="K60" i="13"/>
  <c r="J60" i="13"/>
  <c r="I60" i="13"/>
  <c r="H60" i="13"/>
  <c r="G60" i="13"/>
  <c r="F60" i="13"/>
  <c r="E60" i="13"/>
  <c r="D60" i="13"/>
  <c r="C60" i="13"/>
  <c r="B60" i="13"/>
  <c r="AF59" i="13"/>
  <c r="AE59" i="13"/>
  <c r="AD59" i="13"/>
  <c r="AC59" i="13"/>
  <c r="AB59" i="13"/>
  <c r="AA59" i="13"/>
  <c r="Z59" i="13"/>
  <c r="Y59" i="13"/>
  <c r="X59" i="13"/>
  <c r="W59" i="13"/>
  <c r="V59" i="13"/>
  <c r="U59" i="13"/>
  <c r="T59" i="13"/>
  <c r="S59" i="13"/>
  <c r="R59" i="13"/>
  <c r="Q59" i="13"/>
  <c r="P59" i="13"/>
  <c r="O59" i="13"/>
  <c r="N59" i="13"/>
  <c r="M59" i="13"/>
  <c r="L59" i="13"/>
  <c r="K59" i="13"/>
  <c r="J59" i="13"/>
  <c r="I59" i="13"/>
  <c r="H59" i="13"/>
  <c r="G59" i="13"/>
  <c r="F59" i="13"/>
  <c r="E59" i="13"/>
  <c r="D59" i="13"/>
  <c r="C59" i="13"/>
  <c r="B59" i="13"/>
  <c r="C59" i="15" s="1"/>
  <c r="AF58" i="13"/>
  <c r="AE58" i="13"/>
  <c r="AD58" i="13"/>
  <c r="AC58" i="13"/>
  <c r="AB58" i="13"/>
  <c r="AA58" i="13"/>
  <c r="Z58" i="13"/>
  <c r="Y58" i="13"/>
  <c r="X58" i="13"/>
  <c r="W58" i="13"/>
  <c r="V58" i="13"/>
  <c r="U58" i="13"/>
  <c r="T58" i="13"/>
  <c r="S58" i="13"/>
  <c r="R58" i="13"/>
  <c r="Q58" i="13"/>
  <c r="P58" i="13"/>
  <c r="O58" i="13"/>
  <c r="N58" i="13"/>
  <c r="M58" i="13"/>
  <c r="L58" i="13"/>
  <c r="K58" i="13"/>
  <c r="J58" i="13"/>
  <c r="I58" i="13"/>
  <c r="H58" i="13"/>
  <c r="G58" i="13"/>
  <c r="F58" i="13"/>
  <c r="E58" i="13"/>
  <c r="D58" i="13"/>
  <c r="C58" i="13"/>
  <c r="B58" i="13"/>
  <c r="AF57" i="13"/>
  <c r="AE57" i="13"/>
  <c r="AD57" i="13"/>
  <c r="AC57" i="13"/>
  <c r="AB57" i="13"/>
  <c r="AA57" i="13"/>
  <c r="Z57" i="13"/>
  <c r="Y57" i="13"/>
  <c r="X57" i="13"/>
  <c r="W57" i="13"/>
  <c r="V57" i="13"/>
  <c r="U57" i="13"/>
  <c r="T57" i="13"/>
  <c r="S57" i="13"/>
  <c r="R57" i="13"/>
  <c r="Q57" i="13"/>
  <c r="P57" i="13"/>
  <c r="O57" i="13"/>
  <c r="N57" i="13"/>
  <c r="M57" i="13"/>
  <c r="L57" i="13"/>
  <c r="K57" i="13"/>
  <c r="J57" i="13"/>
  <c r="I57" i="13"/>
  <c r="H57" i="13"/>
  <c r="G57" i="13"/>
  <c r="F57" i="13"/>
  <c r="E57" i="13"/>
  <c r="D57" i="13"/>
  <c r="C57" i="15" s="1"/>
  <c r="C57" i="13"/>
  <c r="B57" i="13"/>
  <c r="AF56" i="13"/>
  <c r="AE56" i="13"/>
  <c r="AD56" i="13"/>
  <c r="AC56" i="13"/>
  <c r="AB56" i="13"/>
  <c r="AA56" i="13"/>
  <c r="Z56" i="13"/>
  <c r="Y56" i="13"/>
  <c r="X56" i="13"/>
  <c r="W56" i="13"/>
  <c r="V56" i="13"/>
  <c r="U56" i="13"/>
  <c r="T56" i="13"/>
  <c r="S56" i="13"/>
  <c r="R56" i="13"/>
  <c r="Q56" i="13"/>
  <c r="P56" i="13"/>
  <c r="O56" i="13"/>
  <c r="N56" i="13"/>
  <c r="M56" i="13"/>
  <c r="L56" i="13"/>
  <c r="K56" i="13"/>
  <c r="J56" i="13"/>
  <c r="I56" i="13"/>
  <c r="H56" i="13"/>
  <c r="G56" i="13"/>
  <c r="F56" i="13"/>
  <c r="E56" i="13"/>
  <c r="D56" i="13"/>
  <c r="C56" i="13"/>
  <c r="B56" i="13"/>
  <c r="AF54" i="13"/>
  <c r="AE54" i="13"/>
  <c r="AD54" i="13"/>
  <c r="AC54" i="13"/>
  <c r="AB54" i="13"/>
  <c r="AA54" i="13"/>
  <c r="Z54" i="13"/>
  <c r="Y54" i="13"/>
  <c r="X54" i="13"/>
  <c r="W54" i="13"/>
  <c r="V54" i="13"/>
  <c r="U54" i="13"/>
  <c r="T54" i="13"/>
  <c r="S54" i="13"/>
  <c r="R54" i="13"/>
  <c r="Q54" i="13"/>
  <c r="P54" i="13"/>
  <c r="O54" i="13"/>
  <c r="N54" i="13"/>
  <c r="M54" i="13"/>
  <c r="L54" i="13"/>
  <c r="K54" i="13"/>
  <c r="J54" i="13"/>
  <c r="I54" i="13"/>
  <c r="H54" i="13"/>
  <c r="G54" i="13"/>
  <c r="F54" i="13"/>
  <c r="E54" i="13"/>
  <c r="D54" i="13"/>
  <c r="C54" i="13"/>
  <c r="B54" i="13"/>
  <c r="C54" i="15" s="1"/>
  <c r="AF53" i="13"/>
  <c r="AE53" i="13"/>
  <c r="AD53" i="13"/>
  <c r="AC53" i="13"/>
  <c r="AB53" i="13"/>
  <c r="AA53" i="13"/>
  <c r="Z53" i="13"/>
  <c r="Y53" i="13"/>
  <c r="X53" i="13"/>
  <c r="W53" i="13"/>
  <c r="V53" i="13"/>
  <c r="U53" i="13"/>
  <c r="T53" i="13"/>
  <c r="S53" i="13"/>
  <c r="R53" i="13"/>
  <c r="Q53" i="13"/>
  <c r="P53" i="13"/>
  <c r="O53" i="13"/>
  <c r="N53" i="13"/>
  <c r="M53" i="13"/>
  <c r="L53" i="13"/>
  <c r="K53" i="13"/>
  <c r="J53" i="13"/>
  <c r="I53" i="13"/>
  <c r="H53" i="13"/>
  <c r="G53" i="13"/>
  <c r="F53" i="13"/>
  <c r="E53" i="13"/>
  <c r="D53" i="13"/>
  <c r="C53" i="13"/>
  <c r="B53" i="13"/>
  <c r="AF52" i="13"/>
  <c r="AE52" i="13"/>
  <c r="AD52" i="13"/>
  <c r="AC52" i="13"/>
  <c r="AB52" i="13"/>
  <c r="AA52" i="13"/>
  <c r="Z52" i="13"/>
  <c r="Y52" i="13"/>
  <c r="X52" i="13"/>
  <c r="W52" i="13"/>
  <c r="V52" i="13"/>
  <c r="U52" i="13"/>
  <c r="T52" i="13"/>
  <c r="S52" i="13"/>
  <c r="R52" i="13"/>
  <c r="Q52" i="13"/>
  <c r="P52" i="13"/>
  <c r="O52" i="13"/>
  <c r="N52" i="13"/>
  <c r="M52" i="13"/>
  <c r="L52" i="13"/>
  <c r="K52" i="13"/>
  <c r="J52" i="13"/>
  <c r="I52" i="13"/>
  <c r="H52" i="13"/>
  <c r="G52" i="13"/>
  <c r="F52" i="13"/>
  <c r="E52" i="13"/>
  <c r="D52" i="13"/>
  <c r="C52" i="13"/>
  <c r="B52" i="13"/>
  <c r="AF51" i="13"/>
  <c r="AE51" i="13"/>
  <c r="AD51" i="13"/>
  <c r="AC51" i="13"/>
  <c r="AB51" i="13"/>
  <c r="AA51" i="13"/>
  <c r="Z51" i="13"/>
  <c r="Y51" i="13"/>
  <c r="X51" i="13"/>
  <c r="W51" i="13"/>
  <c r="V51" i="13"/>
  <c r="U51" i="13"/>
  <c r="T51" i="13"/>
  <c r="S51" i="13"/>
  <c r="R51" i="13"/>
  <c r="Q51" i="13"/>
  <c r="P51" i="13"/>
  <c r="O51" i="13"/>
  <c r="N51" i="13"/>
  <c r="M51" i="13"/>
  <c r="L51" i="13"/>
  <c r="K51" i="13"/>
  <c r="J51" i="13"/>
  <c r="I51" i="13"/>
  <c r="H51" i="13"/>
  <c r="G51" i="13"/>
  <c r="F51" i="13"/>
  <c r="E51" i="13"/>
  <c r="D51" i="13"/>
  <c r="C51" i="13"/>
  <c r="B51" i="13"/>
  <c r="AF50" i="13"/>
  <c r="AE50" i="13"/>
  <c r="AD50" i="13"/>
  <c r="AC50" i="13"/>
  <c r="AB50" i="13"/>
  <c r="AA50" i="13"/>
  <c r="Z50" i="13"/>
  <c r="Y50" i="13"/>
  <c r="X50" i="13"/>
  <c r="W50" i="13"/>
  <c r="V50" i="13"/>
  <c r="U50" i="13"/>
  <c r="T50" i="13"/>
  <c r="S50" i="13"/>
  <c r="R50" i="13"/>
  <c r="Q50" i="13"/>
  <c r="P50" i="13"/>
  <c r="O50" i="13"/>
  <c r="N50" i="13"/>
  <c r="M50" i="13"/>
  <c r="L50" i="13"/>
  <c r="K50" i="13"/>
  <c r="J50" i="13"/>
  <c r="I50" i="13"/>
  <c r="H50" i="13"/>
  <c r="G50" i="13"/>
  <c r="F50" i="13"/>
  <c r="E50" i="13"/>
  <c r="D50" i="13"/>
  <c r="C50" i="13"/>
  <c r="B50" i="13"/>
  <c r="C50" i="15" s="1"/>
  <c r="AF49" i="13"/>
  <c r="AE49" i="13"/>
  <c r="AD49" i="13"/>
  <c r="AC49" i="13"/>
  <c r="AB49" i="13"/>
  <c r="AA49" i="13"/>
  <c r="Z49" i="13"/>
  <c r="Y49" i="13"/>
  <c r="X49" i="13"/>
  <c r="W49" i="13"/>
  <c r="V49" i="13"/>
  <c r="U49" i="13"/>
  <c r="T49" i="13"/>
  <c r="S49" i="13"/>
  <c r="R49" i="13"/>
  <c r="Q49" i="13"/>
  <c r="P49" i="13"/>
  <c r="O49" i="13"/>
  <c r="N49" i="13"/>
  <c r="M49" i="13"/>
  <c r="L49" i="13"/>
  <c r="K49" i="13"/>
  <c r="J49" i="13"/>
  <c r="I49" i="13"/>
  <c r="H49" i="13"/>
  <c r="G49" i="13"/>
  <c r="F49" i="13"/>
  <c r="E49" i="13"/>
  <c r="D49" i="13"/>
  <c r="C49" i="13"/>
  <c r="B49" i="13"/>
  <c r="AF48" i="13"/>
  <c r="AE48" i="13"/>
  <c r="AD48" i="13"/>
  <c r="AC48" i="13"/>
  <c r="AB48" i="13"/>
  <c r="AA48" i="13"/>
  <c r="Z48" i="13"/>
  <c r="Y48" i="13"/>
  <c r="X48" i="13"/>
  <c r="W48" i="13"/>
  <c r="V48" i="13"/>
  <c r="U48" i="13"/>
  <c r="T48" i="13"/>
  <c r="S48" i="13"/>
  <c r="R48" i="13"/>
  <c r="Q48" i="13"/>
  <c r="P48" i="13"/>
  <c r="O48" i="13"/>
  <c r="N48" i="13"/>
  <c r="M48" i="13"/>
  <c r="L48" i="13"/>
  <c r="K48" i="13"/>
  <c r="J48" i="13"/>
  <c r="I48" i="13"/>
  <c r="H48" i="13"/>
  <c r="G48" i="13"/>
  <c r="F48" i="13"/>
  <c r="E48" i="13"/>
  <c r="D48" i="13"/>
  <c r="C48" i="13"/>
  <c r="B48" i="13"/>
  <c r="AF47" i="13"/>
  <c r="AE47" i="13"/>
  <c r="AD47" i="13"/>
  <c r="AC47" i="13"/>
  <c r="AB47" i="13"/>
  <c r="AA47" i="13"/>
  <c r="Z47" i="13"/>
  <c r="Y47" i="13"/>
  <c r="X47" i="13"/>
  <c r="W47" i="13"/>
  <c r="V47" i="13"/>
  <c r="U47" i="13"/>
  <c r="T47" i="13"/>
  <c r="S47" i="13"/>
  <c r="R47" i="13"/>
  <c r="Q47" i="13"/>
  <c r="P47" i="13"/>
  <c r="O47" i="13"/>
  <c r="N47" i="13"/>
  <c r="M47" i="13"/>
  <c r="L47" i="13"/>
  <c r="K47" i="13"/>
  <c r="J47" i="13"/>
  <c r="I47" i="13"/>
  <c r="H47" i="13"/>
  <c r="G47" i="13"/>
  <c r="F47" i="13"/>
  <c r="E47" i="13"/>
  <c r="D47" i="13"/>
  <c r="C47" i="13"/>
  <c r="B47" i="13"/>
  <c r="AF46" i="13"/>
  <c r="AE46" i="13"/>
  <c r="AD46" i="13"/>
  <c r="AC46" i="13"/>
  <c r="AB46" i="13"/>
  <c r="AA46" i="13"/>
  <c r="Z46" i="13"/>
  <c r="Y46" i="13"/>
  <c r="X46" i="13"/>
  <c r="W46" i="13"/>
  <c r="V46" i="13"/>
  <c r="U46" i="13"/>
  <c r="T46" i="13"/>
  <c r="S46" i="13"/>
  <c r="R46" i="13"/>
  <c r="Q46" i="13"/>
  <c r="P46" i="13"/>
  <c r="O46" i="13"/>
  <c r="N46" i="13"/>
  <c r="M46" i="13"/>
  <c r="L46" i="13"/>
  <c r="K46" i="13"/>
  <c r="J46" i="13"/>
  <c r="I46" i="13"/>
  <c r="H46" i="13"/>
  <c r="G46" i="13"/>
  <c r="F46" i="13"/>
  <c r="E46" i="13"/>
  <c r="D46" i="13"/>
  <c r="C46" i="13"/>
  <c r="B46" i="13"/>
  <c r="C46" i="15" s="1"/>
  <c r="AF44" i="13"/>
  <c r="AE44" i="13"/>
  <c r="AD44" i="13"/>
  <c r="AC44" i="13"/>
  <c r="AB44" i="13"/>
  <c r="AA44" i="13"/>
  <c r="Z44" i="13"/>
  <c r="Y44" i="13"/>
  <c r="X44" i="13"/>
  <c r="W44" i="13"/>
  <c r="V44" i="13"/>
  <c r="U44" i="13"/>
  <c r="T44" i="13"/>
  <c r="S44" i="13"/>
  <c r="R44" i="13"/>
  <c r="Q44" i="13"/>
  <c r="P44" i="13"/>
  <c r="O44" i="13"/>
  <c r="N44" i="13"/>
  <c r="M44" i="13"/>
  <c r="L44" i="13"/>
  <c r="K44" i="13"/>
  <c r="J44" i="13"/>
  <c r="I44" i="13"/>
  <c r="H44" i="13"/>
  <c r="G44" i="13"/>
  <c r="F44" i="13"/>
  <c r="E44" i="13"/>
  <c r="D44" i="13"/>
  <c r="C44" i="13"/>
  <c r="B44" i="13"/>
  <c r="C44" i="15" s="1"/>
  <c r="AF43" i="13"/>
  <c r="AE43" i="13"/>
  <c r="AD43" i="13"/>
  <c r="AC43" i="13"/>
  <c r="AB43" i="13"/>
  <c r="AA43" i="13"/>
  <c r="Z43" i="13"/>
  <c r="Y43" i="13"/>
  <c r="X43" i="13"/>
  <c r="W43" i="13"/>
  <c r="V43" i="13"/>
  <c r="U43" i="13"/>
  <c r="T43" i="13"/>
  <c r="S43" i="13"/>
  <c r="R43" i="13"/>
  <c r="Q43" i="13"/>
  <c r="P43" i="13"/>
  <c r="O43" i="13"/>
  <c r="N43" i="13"/>
  <c r="M43" i="13"/>
  <c r="L43" i="13"/>
  <c r="K43" i="13"/>
  <c r="J43" i="13"/>
  <c r="I43" i="13"/>
  <c r="H43" i="13"/>
  <c r="G43" i="13"/>
  <c r="F43" i="13"/>
  <c r="E43" i="13"/>
  <c r="D43" i="13"/>
  <c r="C43" i="13"/>
  <c r="B43" i="13"/>
  <c r="AF42" i="13"/>
  <c r="AE42" i="13"/>
  <c r="AD42" i="13"/>
  <c r="AC42" i="13"/>
  <c r="AB42" i="13"/>
  <c r="AA42" i="13"/>
  <c r="Z42" i="13"/>
  <c r="Y42" i="13"/>
  <c r="X42" i="13"/>
  <c r="W42" i="13"/>
  <c r="V42" i="13"/>
  <c r="U42" i="13"/>
  <c r="T42" i="13"/>
  <c r="S42" i="13"/>
  <c r="R42" i="13"/>
  <c r="Q42" i="13"/>
  <c r="P42" i="13"/>
  <c r="O42" i="13"/>
  <c r="N42" i="13"/>
  <c r="M42" i="13"/>
  <c r="L42" i="13"/>
  <c r="K42" i="13"/>
  <c r="J42" i="13"/>
  <c r="I42" i="13"/>
  <c r="H42" i="13"/>
  <c r="G42" i="13"/>
  <c r="F42" i="13"/>
  <c r="E42" i="13"/>
  <c r="D42" i="13"/>
  <c r="C42" i="13"/>
  <c r="B42" i="13"/>
  <c r="AF41" i="13"/>
  <c r="AE41" i="13"/>
  <c r="AD41" i="13"/>
  <c r="AC41" i="13"/>
  <c r="AB41" i="13"/>
  <c r="AA41" i="13"/>
  <c r="Z41" i="13"/>
  <c r="Y41" i="13"/>
  <c r="X41" i="13"/>
  <c r="W41" i="13"/>
  <c r="V41" i="13"/>
  <c r="U41" i="13"/>
  <c r="T41" i="13"/>
  <c r="S41" i="13"/>
  <c r="R41" i="13"/>
  <c r="Q41" i="13"/>
  <c r="P41" i="13"/>
  <c r="O41" i="13"/>
  <c r="N41" i="13"/>
  <c r="M41" i="13"/>
  <c r="L41" i="13"/>
  <c r="K41" i="13"/>
  <c r="J41" i="13"/>
  <c r="I41" i="13"/>
  <c r="H41" i="13"/>
  <c r="G41" i="13"/>
  <c r="F41" i="13"/>
  <c r="E41" i="13"/>
  <c r="D41" i="13"/>
  <c r="C41" i="13"/>
  <c r="B41" i="13"/>
  <c r="C41" i="15" s="1"/>
  <c r="AF40" i="13"/>
  <c r="AE40" i="13"/>
  <c r="AD40" i="13"/>
  <c r="AC40" i="13"/>
  <c r="AB40" i="13"/>
  <c r="AA40" i="13"/>
  <c r="Z40" i="13"/>
  <c r="Y40" i="13"/>
  <c r="X40" i="13"/>
  <c r="W40" i="13"/>
  <c r="V40" i="13"/>
  <c r="U40" i="13"/>
  <c r="T40" i="13"/>
  <c r="S40" i="13"/>
  <c r="R40" i="13"/>
  <c r="Q40" i="13"/>
  <c r="P40" i="13"/>
  <c r="O40" i="13"/>
  <c r="N40" i="13"/>
  <c r="M40" i="13"/>
  <c r="L40" i="13"/>
  <c r="K40" i="13"/>
  <c r="J40" i="13"/>
  <c r="I40" i="13"/>
  <c r="H40" i="13"/>
  <c r="G40" i="13"/>
  <c r="F40" i="13"/>
  <c r="E40" i="13"/>
  <c r="D40" i="13"/>
  <c r="C40" i="13"/>
  <c r="B40" i="13"/>
  <c r="AF39" i="13"/>
  <c r="AE39" i="13"/>
  <c r="AD39" i="13"/>
  <c r="AC39" i="13"/>
  <c r="AB39" i="13"/>
  <c r="AA39" i="13"/>
  <c r="Z39" i="13"/>
  <c r="Y39" i="13"/>
  <c r="X39" i="13"/>
  <c r="W39" i="13"/>
  <c r="V39" i="13"/>
  <c r="U39" i="13"/>
  <c r="T39" i="13"/>
  <c r="S39" i="13"/>
  <c r="R39" i="13"/>
  <c r="Q39" i="13"/>
  <c r="P39" i="13"/>
  <c r="O39" i="13"/>
  <c r="N39" i="13"/>
  <c r="M39" i="13"/>
  <c r="L39" i="13"/>
  <c r="K39" i="13"/>
  <c r="J39" i="13"/>
  <c r="I39" i="13"/>
  <c r="H39" i="13"/>
  <c r="G39" i="13"/>
  <c r="F39" i="13"/>
  <c r="E39" i="13"/>
  <c r="D39" i="13"/>
  <c r="C39" i="13"/>
  <c r="B39" i="13"/>
  <c r="AF38" i="13"/>
  <c r="AE38" i="13"/>
  <c r="AD38" i="13"/>
  <c r="AC38" i="13"/>
  <c r="AB38" i="13"/>
  <c r="AA38" i="13"/>
  <c r="Z38" i="13"/>
  <c r="Y38" i="13"/>
  <c r="X38" i="13"/>
  <c r="W38" i="13"/>
  <c r="V38" i="13"/>
  <c r="U38" i="13"/>
  <c r="T38" i="13"/>
  <c r="S38" i="13"/>
  <c r="R38" i="13"/>
  <c r="Q38" i="13"/>
  <c r="P38" i="13"/>
  <c r="O38" i="13"/>
  <c r="N38" i="13"/>
  <c r="M38" i="13"/>
  <c r="L38" i="13"/>
  <c r="K38" i="13"/>
  <c r="J38" i="13"/>
  <c r="I38" i="13"/>
  <c r="H38" i="13"/>
  <c r="G38" i="13"/>
  <c r="F38" i="13"/>
  <c r="E38" i="13"/>
  <c r="D38" i="13"/>
  <c r="C38" i="13"/>
  <c r="B38" i="13"/>
  <c r="AF37" i="13"/>
  <c r="AE37" i="13"/>
  <c r="AD37" i="13"/>
  <c r="AC37" i="13"/>
  <c r="AB37" i="13"/>
  <c r="AA37" i="13"/>
  <c r="Z37" i="13"/>
  <c r="Y37" i="13"/>
  <c r="X37" i="13"/>
  <c r="W37" i="13"/>
  <c r="V37" i="13"/>
  <c r="U37" i="13"/>
  <c r="T37" i="13"/>
  <c r="S37" i="13"/>
  <c r="R37" i="13"/>
  <c r="Q37" i="13"/>
  <c r="P37" i="13"/>
  <c r="O37" i="13"/>
  <c r="N37" i="13"/>
  <c r="M37" i="13"/>
  <c r="L37" i="13"/>
  <c r="K37" i="13"/>
  <c r="J37" i="13"/>
  <c r="I37" i="13"/>
  <c r="H37" i="13"/>
  <c r="G37" i="13"/>
  <c r="F37" i="13"/>
  <c r="E37" i="13"/>
  <c r="D37" i="13"/>
  <c r="C37" i="13"/>
  <c r="B37" i="13"/>
  <c r="C37" i="15" s="1"/>
  <c r="AF36" i="13"/>
  <c r="AE36" i="13"/>
  <c r="AD36" i="13"/>
  <c r="AC36" i="13"/>
  <c r="AB36" i="13"/>
  <c r="AA36" i="13"/>
  <c r="Z36" i="13"/>
  <c r="Y36" i="13"/>
  <c r="X36" i="13"/>
  <c r="W36" i="13"/>
  <c r="V36" i="13"/>
  <c r="U36" i="13"/>
  <c r="T36" i="13"/>
  <c r="S36" i="13"/>
  <c r="R36" i="13"/>
  <c r="Q36" i="13"/>
  <c r="P36" i="13"/>
  <c r="O36" i="13"/>
  <c r="N36" i="13"/>
  <c r="M36" i="13"/>
  <c r="L36" i="13"/>
  <c r="K36" i="13"/>
  <c r="J36" i="13"/>
  <c r="I36" i="13"/>
  <c r="H36" i="13"/>
  <c r="G36" i="13"/>
  <c r="F36" i="13"/>
  <c r="E36" i="13"/>
  <c r="D36" i="13"/>
  <c r="C36" i="13"/>
  <c r="B36" i="13"/>
  <c r="C36" i="15" s="1"/>
  <c r="AF35" i="13"/>
  <c r="AE35" i="13"/>
  <c r="AD35" i="13"/>
  <c r="AC35" i="13"/>
  <c r="AB35" i="13"/>
  <c r="AA35" i="13"/>
  <c r="Z35" i="13"/>
  <c r="Y35" i="13"/>
  <c r="X35" i="13"/>
  <c r="W35" i="13"/>
  <c r="V35" i="13"/>
  <c r="U35" i="13"/>
  <c r="T35" i="13"/>
  <c r="S35" i="13"/>
  <c r="R35" i="13"/>
  <c r="Q35" i="13"/>
  <c r="P35" i="13"/>
  <c r="O35" i="13"/>
  <c r="N35" i="13"/>
  <c r="M35" i="13"/>
  <c r="L35" i="13"/>
  <c r="K35" i="13"/>
  <c r="J35" i="13"/>
  <c r="I35" i="13"/>
  <c r="H35" i="13"/>
  <c r="G35" i="13"/>
  <c r="F35" i="13"/>
  <c r="E35" i="13"/>
  <c r="D35" i="13"/>
  <c r="C35" i="13"/>
  <c r="B35" i="13"/>
  <c r="AF34" i="13"/>
  <c r="AE34" i="13"/>
  <c r="AD34" i="13"/>
  <c r="AC34" i="13"/>
  <c r="AB34" i="13"/>
  <c r="AA34" i="13"/>
  <c r="Z34" i="13"/>
  <c r="Y34" i="13"/>
  <c r="X34" i="13"/>
  <c r="W34" i="13"/>
  <c r="V34" i="13"/>
  <c r="U34" i="13"/>
  <c r="T34" i="13"/>
  <c r="S34" i="13"/>
  <c r="R34" i="13"/>
  <c r="Q34" i="13"/>
  <c r="P34" i="13"/>
  <c r="O34" i="13"/>
  <c r="N34" i="13"/>
  <c r="M34" i="13"/>
  <c r="L34" i="13"/>
  <c r="K34" i="13"/>
  <c r="J34" i="13"/>
  <c r="I34" i="13"/>
  <c r="H34" i="13"/>
  <c r="G34" i="13"/>
  <c r="F34" i="13"/>
  <c r="E34" i="13"/>
  <c r="D34" i="13"/>
  <c r="C34" i="13"/>
  <c r="B34" i="13"/>
  <c r="AF33" i="13"/>
  <c r="AE33" i="13"/>
  <c r="AD33" i="13"/>
  <c r="AC33" i="13"/>
  <c r="AB33" i="13"/>
  <c r="AA33" i="13"/>
  <c r="Z33" i="13"/>
  <c r="Y33" i="13"/>
  <c r="X33" i="13"/>
  <c r="W33" i="13"/>
  <c r="V33" i="13"/>
  <c r="U33" i="13"/>
  <c r="T33" i="13"/>
  <c r="S33" i="13"/>
  <c r="R33" i="13"/>
  <c r="Q33" i="13"/>
  <c r="P33" i="13"/>
  <c r="O33" i="13"/>
  <c r="N33" i="13"/>
  <c r="M33" i="13"/>
  <c r="L33" i="13"/>
  <c r="K33" i="13"/>
  <c r="J33" i="13"/>
  <c r="I33" i="13"/>
  <c r="H33" i="13"/>
  <c r="G33" i="13"/>
  <c r="F33" i="13"/>
  <c r="E33" i="13"/>
  <c r="D33" i="13"/>
  <c r="C33" i="13"/>
  <c r="B33" i="13"/>
  <c r="C33" i="15" s="1"/>
  <c r="AF32" i="13"/>
  <c r="AE32" i="13"/>
  <c r="AD32" i="13"/>
  <c r="AC32" i="13"/>
  <c r="AB32" i="13"/>
  <c r="AA32" i="13"/>
  <c r="Z32" i="13"/>
  <c r="Y32" i="13"/>
  <c r="X32" i="13"/>
  <c r="W32" i="13"/>
  <c r="V32" i="13"/>
  <c r="U32" i="13"/>
  <c r="T32" i="13"/>
  <c r="S32" i="13"/>
  <c r="R32" i="13"/>
  <c r="Q32" i="13"/>
  <c r="P32" i="13"/>
  <c r="O32" i="13"/>
  <c r="N32" i="13"/>
  <c r="M32" i="13"/>
  <c r="L32" i="13"/>
  <c r="K32" i="13"/>
  <c r="J32" i="13"/>
  <c r="I32" i="13"/>
  <c r="H32" i="13"/>
  <c r="G32" i="13"/>
  <c r="F32" i="13"/>
  <c r="E32" i="13"/>
  <c r="D32" i="13"/>
  <c r="C32" i="13"/>
  <c r="B32" i="13"/>
  <c r="AF31" i="13"/>
  <c r="AE31" i="13"/>
  <c r="AD31" i="13"/>
  <c r="AC31" i="13"/>
  <c r="AB31" i="13"/>
  <c r="AA31" i="13"/>
  <c r="Z31" i="13"/>
  <c r="Y31" i="13"/>
  <c r="X31" i="13"/>
  <c r="W31" i="13"/>
  <c r="V31" i="13"/>
  <c r="U31" i="13"/>
  <c r="T31" i="13"/>
  <c r="S31" i="13"/>
  <c r="R31" i="13"/>
  <c r="Q31" i="13"/>
  <c r="P31" i="13"/>
  <c r="O31" i="13"/>
  <c r="N31" i="13"/>
  <c r="M31" i="13"/>
  <c r="L31" i="13"/>
  <c r="K31" i="13"/>
  <c r="J31" i="13"/>
  <c r="I31" i="13"/>
  <c r="H31" i="13"/>
  <c r="G31" i="13"/>
  <c r="F31" i="13"/>
  <c r="E31" i="13"/>
  <c r="D31" i="13"/>
  <c r="C31" i="13"/>
  <c r="B31" i="13"/>
  <c r="AF30" i="13"/>
  <c r="AE30" i="13"/>
  <c r="AD30" i="13"/>
  <c r="AC30" i="13"/>
  <c r="AB30" i="13"/>
  <c r="AA30" i="13"/>
  <c r="Z30" i="13"/>
  <c r="Y30" i="13"/>
  <c r="X30" i="13"/>
  <c r="W30" i="13"/>
  <c r="V30" i="13"/>
  <c r="U30" i="13"/>
  <c r="T30" i="13"/>
  <c r="S30" i="13"/>
  <c r="R30" i="13"/>
  <c r="Q30" i="13"/>
  <c r="P30" i="13"/>
  <c r="O30" i="13"/>
  <c r="N30" i="13"/>
  <c r="M30" i="13"/>
  <c r="L30" i="13"/>
  <c r="K30" i="13"/>
  <c r="J30" i="13"/>
  <c r="I30" i="13"/>
  <c r="H30" i="13"/>
  <c r="G30" i="13"/>
  <c r="F30" i="13"/>
  <c r="E30" i="13"/>
  <c r="D30" i="13"/>
  <c r="C30" i="13"/>
  <c r="B30" i="13"/>
  <c r="AF29" i="13"/>
  <c r="AE29" i="13"/>
  <c r="AD29" i="13"/>
  <c r="AC29" i="13"/>
  <c r="AB29" i="13"/>
  <c r="AA29" i="13"/>
  <c r="Z29" i="13"/>
  <c r="Y29" i="13"/>
  <c r="X29" i="13"/>
  <c r="W29" i="13"/>
  <c r="V29" i="13"/>
  <c r="U29" i="13"/>
  <c r="T29" i="13"/>
  <c r="S29" i="13"/>
  <c r="R29" i="13"/>
  <c r="Q29" i="13"/>
  <c r="P29" i="13"/>
  <c r="O29" i="13"/>
  <c r="N29" i="13"/>
  <c r="M29" i="13"/>
  <c r="L29" i="13"/>
  <c r="K29" i="13"/>
  <c r="J29" i="13"/>
  <c r="I29" i="13"/>
  <c r="H29" i="13"/>
  <c r="G29" i="13"/>
  <c r="F29" i="13"/>
  <c r="E29" i="13"/>
  <c r="D29" i="13"/>
  <c r="C29" i="13"/>
  <c r="B29" i="13"/>
  <c r="C29" i="15" s="1"/>
  <c r="AF28" i="13"/>
  <c r="AE28" i="13"/>
  <c r="AD28" i="13"/>
  <c r="AC28" i="13"/>
  <c r="AB28" i="13"/>
  <c r="AA28" i="13"/>
  <c r="Z28" i="13"/>
  <c r="Y28" i="13"/>
  <c r="X28" i="13"/>
  <c r="W28" i="13"/>
  <c r="V28" i="13"/>
  <c r="U28" i="13"/>
  <c r="T28" i="13"/>
  <c r="S28" i="13"/>
  <c r="R28" i="13"/>
  <c r="Q28" i="13"/>
  <c r="P28" i="13"/>
  <c r="O28" i="13"/>
  <c r="N28" i="13"/>
  <c r="M28" i="13"/>
  <c r="L28" i="13"/>
  <c r="K28" i="13"/>
  <c r="J28" i="13"/>
  <c r="I28" i="13"/>
  <c r="H28" i="13"/>
  <c r="G28" i="13"/>
  <c r="F28" i="13"/>
  <c r="E28" i="13"/>
  <c r="D28" i="13"/>
  <c r="C28" i="13"/>
  <c r="B28" i="13"/>
  <c r="C28" i="15" s="1"/>
  <c r="AF27" i="13"/>
  <c r="AE27" i="13"/>
  <c r="AD27" i="13"/>
  <c r="AC27" i="13"/>
  <c r="AB27" i="13"/>
  <c r="AA27" i="13"/>
  <c r="Z27" i="13"/>
  <c r="Y27" i="13"/>
  <c r="X27" i="13"/>
  <c r="W27" i="13"/>
  <c r="V27" i="13"/>
  <c r="U27" i="13"/>
  <c r="T27" i="13"/>
  <c r="S27" i="13"/>
  <c r="R27" i="13"/>
  <c r="Q27" i="13"/>
  <c r="P27" i="13"/>
  <c r="O27" i="13"/>
  <c r="N27" i="13"/>
  <c r="M27" i="13"/>
  <c r="L27" i="13"/>
  <c r="K27" i="13"/>
  <c r="J27" i="13"/>
  <c r="I27" i="13"/>
  <c r="H27" i="13"/>
  <c r="G27" i="13"/>
  <c r="F27" i="13"/>
  <c r="E27" i="13"/>
  <c r="D27" i="13"/>
  <c r="C27" i="13"/>
  <c r="B27" i="13"/>
  <c r="AF26" i="13"/>
  <c r="AE26" i="13"/>
  <c r="AD26" i="13"/>
  <c r="AC26" i="13"/>
  <c r="AB26" i="13"/>
  <c r="AA26" i="13"/>
  <c r="Z26" i="13"/>
  <c r="Y26" i="13"/>
  <c r="X26" i="13"/>
  <c r="W26" i="13"/>
  <c r="V26" i="13"/>
  <c r="U26" i="13"/>
  <c r="T26" i="13"/>
  <c r="S26" i="13"/>
  <c r="R26" i="13"/>
  <c r="Q26" i="13"/>
  <c r="P26" i="13"/>
  <c r="O26" i="13"/>
  <c r="N26" i="13"/>
  <c r="M26" i="13"/>
  <c r="L26" i="13"/>
  <c r="K26" i="13"/>
  <c r="J26" i="13"/>
  <c r="I26" i="13"/>
  <c r="H26" i="13"/>
  <c r="G26" i="13"/>
  <c r="F26" i="13"/>
  <c r="E26" i="13"/>
  <c r="D26" i="13"/>
  <c r="C26" i="13"/>
  <c r="B26" i="13"/>
  <c r="AF25" i="13"/>
  <c r="AE25" i="13"/>
  <c r="AD25" i="13"/>
  <c r="AC25" i="13"/>
  <c r="AB25" i="13"/>
  <c r="AA25" i="13"/>
  <c r="Z25" i="13"/>
  <c r="Y25" i="13"/>
  <c r="X25" i="13"/>
  <c r="W25" i="13"/>
  <c r="V25" i="13"/>
  <c r="U25" i="13"/>
  <c r="T25" i="13"/>
  <c r="S25" i="13"/>
  <c r="R25" i="13"/>
  <c r="Q25" i="13"/>
  <c r="P25" i="13"/>
  <c r="O25" i="13"/>
  <c r="N25" i="13"/>
  <c r="M25" i="13"/>
  <c r="L25" i="13"/>
  <c r="K25" i="13"/>
  <c r="J25" i="13"/>
  <c r="I25" i="13"/>
  <c r="H25" i="13"/>
  <c r="G25" i="13"/>
  <c r="F25" i="13"/>
  <c r="E25" i="13"/>
  <c r="D25" i="13"/>
  <c r="C25" i="13"/>
  <c r="B25" i="13"/>
  <c r="C25" i="15" s="1"/>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D23" i="13"/>
  <c r="C23" i="13"/>
  <c r="B23"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D22" i="13"/>
  <c r="C22" i="13"/>
  <c r="B22"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D21" i="13"/>
  <c r="C21" i="13"/>
  <c r="B21" i="13"/>
  <c r="C21" i="15" s="1"/>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D20" i="13"/>
  <c r="C20" i="13"/>
  <c r="B20" i="13"/>
  <c r="C20" i="15" s="1"/>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D19" i="13"/>
  <c r="C19" i="13"/>
  <c r="B19" i="13"/>
  <c r="AF18" i="13"/>
  <c r="AE18" i="13"/>
  <c r="AD18" i="13"/>
  <c r="AC18" i="13"/>
  <c r="AB18" i="13"/>
  <c r="AA18" i="13"/>
  <c r="Z18" i="13"/>
  <c r="Y18" i="13"/>
  <c r="X18" i="13"/>
  <c r="W18" i="13"/>
  <c r="V18" i="13"/>
  <c r="U18" i="13"/>
  <c r="T18" i="13"/>
  <c r="S18" i="13"/>
  <c r="R18" i="13"/>
  <c r="Q18" i="13"/>
  <c r="P18" i="13"/>
  <c r="O18" i="13"/>
  <c r="N18" i="13"/>
  <c r="M18" i="13"/>
  <c r="L18" i="13"/>
  <c r="K18" i="13"/>
  <c r="J18" i="13"/>
  <c r="I18" i="13"/>
  <c r="H18" i="13"/>
  <c r="G18" i="13"/>
  <c r="F18" i="13"/>
  <c r="E18" i="13"/>
  <c r="D18" i="13"/>
  <c r="C18" i="13"/>
  <c r="B18" i="13"/>
  <c r="AF17" i="13"/>
  <c r="AE17" i="13"/>
  <c r="AD17" i="13"/>
  <c r="AC17" i="13"/>
  <c r="AB17" i="13"/>
  <c r="AA17" i="13"/>
  <c r="Z17" i="13"/>
  <c r="Y17" i="13"/>
  <c r="X17" i="13"/>
  <c r="W17" i="13"/>
  <c r="V17" i="13"/>
  <c r="U17" i="13"/>
  <c r="T17" i="13"/>
  <c r="S17" i="13"/>
  <c r="R17" i="13"/>
  <c r="Q17" i="13"/>
  <c r="P17" i="13"/>
  <c r="O17" i="13"/>
  <c r="N17" i="13"/>
  <c r="M17" i="13"/>
  <c r="L17" i="13"/>
  <c r="K17" i="13"/>
  <c r="J17" i="13"/>
  <c r="I17" i="13"/>
  <c r="H17" i="13"/>
  <c r="G17" i="13"/>
  <c r="F17" i="13"/>
  <c r="E17" i="13"/>
  <c r="D17" i="13"/>
  <c r="C17" i="13"/>
  <c r="B17" i="13"/>
  <c r="AF16" i="13"/>
  <c r="AE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C16" i="13"/>
  <c r="B16" i="13"/>
  <c r="C16" i="15" s="1"/>
  <c r="AF15" i="13"/>
  <c r="AE15" i="13"/>
  <c r="AD15" i="13"/>
  <c r="AC15" i="13"/>
  <c r="AB15" i="13"/>
  <c r="AA15" i="13"/>
  <c r="Z15" i="13"/>
  <c r="Y15" i="13"/>
  <c r="X15" i="13"/>
  <c r="W15" i="13"/>
  <c r="V15" i="13"/>
  <c r="U15" i="13"/>
  <c r="T15" i="13"/>
  <c r="S15" i="13"/>
  <c r="R15" i="13"/>
  <c r="Q15" i="13"/>
  <c r="P15" i="13"/>
  <c r="O15" i="13"/>
  <c r="N15" i="13"/>
  <c r="M15" i="13"/>
  <c r="L15" i="13"/>
  <c r="K15" i="13"/>
  <c r="J15" i="13"/>
  <c r="I15" i="13"/>
  <c r="H15" i="13"/>
  <c r="G15" i="13"/>
  <c r="F15" i="13"/>
  <c r="E15" i="13"/>
  <c r="D15" i="13"/>
  <c r="C15" i="13"/>
  <c r="B15" i="13"/>
  <c r="AF14" i="13"/>
  <c r="AE14" i="13"/>
  <c r="AD14" i="13"/>
  <c r="AC14" i="13"/>
  <c r="AB14" i="13"/>
  <c r="AA14" i="13"/>
  <c r="Z14" i="13"/>
  <c r="Y14" i="13"/>
  <c r="X14" i="13"/>
  <c r="W14" i="13"/>
  <c r="V14" i="13"/>
  <c r="U14" i="13"/>
  <c r="T14" i="13"/>
  <c r="S14" i="13"/>
  <c r="R14" i="13"/>
  <c r="Q14" i="13"/>
  <c r="P14" i="13"/>
  <c r="O14" i="13"/>
  <c r="N14" i="13"/>
  <c r="M14" i="13"/>
  <c r="L14" i="13"/>
  <c r="K14" i="13"/>
  <c r="J14" i="13"/>
  <c r="I14" i="13"/>
  <c r="H14" i="13"/>
  <c r="G14" i="13"/>
  <c r="F14" i="13"/>
  <c r="E14" i="13"/>
  <c r="D14" i="13"/>
  <c r="C14" i="13"/>
  <c r="B14" i="13"/>
  <c r="AF13" i="13"/>
  <c r="AE13" i="13"/>
  <c r="AD13" i="13"/>
  <c r="AC13" i="13"/>
  <c r="AB13" i="13"/>
  <c r="AA13" i="13"/>
  <c r="Z13" i="13"/>
  <c r="Y13" i="13"/>
  <c r="X13" i="13"/>
  <c r="W13" i="13"/>
  <c r="V13" i="13"/>
  <c r="U13" i="13"/>
  <c r="T13" i="13"/>
  <c r="S13" i="13"/>
  <c r="R13" i="13"/>
  <c r="Q13" i="13"/>
  <c r="P13" i="13"/>
  <c r="O13" i="13"/>
  <c r="N13" i="13"/>
  <c r="M13" i="13"/>
  <c r="L13" i="13"/>
  <c r="K13" i="13"/>
  <c r="J13" i="13"/>
  <c r="I13" i="13"/>
  <c r="H13" i="13"/>
  <c r="G13" i="13"/>
  <c r="F13" i="13"/>
  <c r="E13" i="13"/>
  <c r="D13" i="13"/>
  <c r="C13" i="13"/>
  <c r="B13" i="13"/>
  <c r="AF12" i="13"/>
  <c r="AE12" i="13"/>
  <c r="AD12" i="13"/>
  <c r="AC12" i="13"/>
  <c r="AB12" i="13"/>
  <c r="AA12" i="13"/>
  <c r="Z12" i="13"/>
  <c r="Y12" i="13"/>
  <c r="X12" i="13"/>
  <c r="W12" i="13"/>
  <c r="V12" i="13"/>
  <c r="U12" i="13"/>
  <c r="T12" i="13"/>
  <c r="S12" i="13"/>
  <c r="R12" i="13"/>
  <c r="Q12" i="13"/>
  <c r="P12" i="13"/>
  <c r="O12" i="13"/>
  <c r="N12" i="13"/>
  <c r="M12" i="13"/>
  <c r="L12" i="13"/>
  <c r="K12" i="13"/>
  <c r="J12" i="13"/>
  <c r="I12" i="13"/>
  <c r="H12" i="13"/>
  <c r="G12" i="13"/>
  <c r="F12" i="13"/>
  <c r="E12" i="13"/>
  <c r="D12" i="13"/>
  <c r="C12" i="13"/>
  <c r="B12" i="13"/>
  <c r="C12" i="15" s="1"/>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5" s="1"/>
  <c r="C11" i="13"/>
  <c r="B11"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C10" i="15" s="1"/>
  <c r="AF9" i="13"/>
  <c r="AE9" i="13"/>
  <c r="AD9" i="13"/>
  <c r="AC9" i="13"/>
  <c r="AB9" i="13"/>
  <c r="AA9" i="13"/>
  <c r="Z9" i="13"/>
  <c r="Y9" i="13"/>
  <c r="X9" i="13"/>
  <c r="W9" i="13"/>
  <c r="V9" i="13"/>
  <c r="U9" i="13"/>
  <c r="T9" i="13"/>
  <c r="S9" i="13"/>
  <c r="R9" i="13"/>
  <c r="Q9" i="13"/>
  <c r="P9" i="13"/>
  <c r="O9" i="13"/>
  <c r="N9" i="13"/>
  <c r="M9" i="13"/>
  <c r="L9" i="13"/>
  <c r="K9" i="13"/>
  <c r="J9" i="13"/>
  <c r="I9" i="13"/>
  <c r="H9" i="13"/>
  <c r="G9" i="13"/>
  <c r="F9" i="13"/>
  <c r="E9" i="13"/>
  <c r="D9" i="13"/>
  <c r="C9" i="13"/>
  <c r="B9" i="13"/>
  <c r="AF8"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B8" i="13"/>
  <c r="C8" i="15" s="1"/>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E7" i="13"/>
  <c r="D7" i="13"/>
  <c r="C7" i="13"/>
  <c r="B7" i="13"/>
  <c r="C7" i="15" s="1"/>
  <c r="AF6"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C6" i="15" s="1"/>
  <c r="AF5" i="13"/>
  <c r="AE5" i="13"/>
  <c r="AD5" i="13"/>
  <c r="AC5" i="13"/>
  <c r="AB5" i="13"/>
  <c r="AA5" i="13"/>
  <c r="Z5" i="13"/>
  <c r="Y5" i="13"/>
  <c r="X5" i="13"/>
  <c r="W5" i="13"/>
  <c r="V5" i="13"/>
  <c r="U5" i="13"/>
  <c r="T5" i="13"/>
  <c r="S5" i="13"/>
  <c r="R5" i="13"/>
  <c r="Q5" i="13"/>
  <c r="P5" i="13"/>
  <c r="O5" i="13"/>
  <c r="N5" i="13"/>
  <c r="M5" i="13"/>
  <c r="L5" i="13"/>
  <c r="K5" i="13"/>
  <c r="J5" i="13"/>
  <c r="I5" i="13"/>
  <c r="H5" i="13"/>
  <c r="G5" i="13"/>
  <c r="F5" i="13"/>
  <c r="E5" i="13"/>
  <c r="D5" i="13"/>
  <c r="C5" i="13"/>
  <c r="B5"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C4" i="15" s="1"/>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5" s="1"/>
  <c r="C3" i="13"/>
  <c r="B3" i="13"/>
  <c r="D106" i="12"/>
  <c r="H102" i="15" s="1"/>
  <c r="D105" i="12"/>
  <c r="H101" i="15" s="1"/>
  <c r="D104" i="12"/>
  <c r="H100" i="15" s="1"/>
  <c r="D103" i="12"/>
  <c r="H99" i="15" s="1"/>
  <c r="D102" i="12"/>
  <c r="H98" i="15" s="1"/>
  <c r="D101" i="12"/>
  <c r="H97" i="15" s="1"/>
  <c r="D100" i="12"/>
  <c r="H96" i="15" s="1"/>
  <c r="D99" i="12"/>
  <c r="H95" i="15" s="1"/>
  <c r="D98" i="12"/>
  <c r="H94" i="15" s="1"/>
  <c r="D97" i="12"/>
  <c r="H93" i="15" s="1"/>
  <c r="D96" i="12"/>
  <c r="H92" i="15" s="1"/>
  <c r="D95" i="12"/>
  <c r="H91" i="15" s="1"/>
  <c r="D94" i="12"/>
  <c r="H90" i="15" s="1"/>
  <c r="D93" i="12"/>
  <c r="H89" i="15" s="1"/>
  <c r="I89" i="15" s="1"/>
  <c r="D92" i="12"/>
  <c r="H88" i="15" s="1"/>
  <c r="D91" i="12"/>
  <c r="H87" i="15" s="1"/>
  <c r="D90" i="12"/>
  <c r="H86" i="15" s="1"/>
  <c r="D89" i="12"/>
  <c r="H85" i="15" s="1"/>
  <c r="I85" i="15" s="1"/>
  <c r="D88" i="12"/>
  <c r="H84" i="15" s="1"/>
  <c r="D87" i="12"/>
  <c r="H83" i="15" s="1"/>
  <c r="D86" i="12"/>
  <c r="H82" i="15" s="1"/>
  <c r="D85" i="12"/>
  <c r="H81" i="15" s="1"/>
  <c r="D84" i="12"/>
  <c r="H80" i="15" s="1"/>
  <c r="D83" i="12"/>
  <c r="H79" i="15" s="1"/>
  <c r="D82" i="12"/>
  <c r="H78" i="15" s="1"/>
  <c r="D81" i="12"/>
  <c r="H77" i="15" s="1"/>
  <c r="D80" i="12"/>
  <c r="H76" i="15" s="1"/>
  <c r="I76" i="15" s="1"/>
  <c r="D79" i="12"/>
  <c r="D78" i="12"/>
  <c r="H75" i="15" s="1"/>
  <c r="D77" i="12"/>
  <c r="H74" i="15" s="1"/>
  <c r="D76" i="12"/>
  <c r="H73" i="15" s="1"/>
  <c r="D75" i="12"/>
  <c r="H72" i="15" s="1"/>
  <c r="D74" i="12"/>
  <c r="H71" i="15" s="1"/>
  <c r="D73" i="12"/>
  <c r="H70" i="15" s="1"/>
  <c r="D72" i="12"/>
  <c r="H69" i="15" s="1"/>
  <c r="D71" i="12"/>
  <c r="H68" i="15" s="1"/>
  <c r="D70" i="12"/>
  <c r="H67" i="15" s="1"/>
  <c r="D69" i="12"/>
  <c r="H66" i="15" s="1"/>
  <c r="D68" i="12"/>
  <c r="H65" i="15" s="1"/>
  <c r="D67" i="12"/>
  <c r="H64" i="15" s="1"/>
  <c r="D66" i="12"/>
  <c r="H63" i="15" s="1"/>
  <c r="D65" i="12"/>
  <c r="H62" i="15" s="1"/>
  <c r="D64" i="12"/>
  <c r="H61" i="15" s="1"/>
  <c r="D63" i="12"/>
  <c r="H60" i="15" s="1"/>
  <c r="D62" i="12"/>
  <c r="H59" i="15" s="1"/>
  <c r="D61" i="12"/>
  <c r="H58" i="15" s="1"/>
  <c r="D60" i="12"/>
  <c r="H57" i="15" s="1"/>
  <c r="D59" i="12"/>
  <c r="H56" i="15" s="1"/>
  <c r="D58" i="12"/>
  <c r="H55" i="15" s="1"/>
  <c r="D57" i="12"/>
  <c r="H54" i="15" s="1"/>
  <c r="D56" i="12"/>
  <c r="H53" i="15" s="1"/>
  <c r="D55" i="12"/>
  <c r="H52" i="15" s="1"/>
  <c r="D54" i="12"/>
  <c r="D53" i="12"/>
  <c r="H51" i="15" s="1"/>
  <c r="D52" i="12"/>
  <c r="H50" i="15" s="1"/>
  <c r="D51" i="12"/>
  <c r="H49" i="15" s="1"/>
  <c r="D50" i="12"/>
  <c r="H48" i="15" s="1"/>
  <c r="D49" i="12"/>
  <c r="H47" i="15" s="1"/>
  <c r="D48" i="12"/>
  <c r="H46" i="15" s="1"/>
  <c r="D47" i="12"/>
  <c r="H45" i="15" s="1"/>
  <c r="D46" i="12"/>
  <c r="H44" i="15" s="1"/>
  <c r="D45" i="12"/>
  <c r="H43" i="15" s="1"/>
  <c r="D44" i="12"/>
  <c r="D43" i="12"/>
  <c r="H42" i="15" s="1"/>
  <c r="D42" i="12"/>
  <c r="H41" i="15" s="1"/>
  <c r="D41" i="12"/>
  <c r="H40" i="15" s="1"/>
  <c r="D40" i="12"/>
  <c r="H39" i="15" s="1"/>
  <c r="D39" i="12"/>
  <c r="H38" i="15" s="1"/>
  <c r="D38" i="12"/>
  <c r="H37" i="15" s="1"/>
  <c r="D37" i="12"/>
  <c r="H36" i="15" s="1"/>
  <c r="D36" i="12"/>
  <c r="H35" i="15" s="1"/>
  <c r="D35" i="12"/>
  <c r="H34" i="15" s="1"/>
  <c r="D34" i="12"/>
  <c r="H33" i="15" s="1"/>
  <c r="J33" i="15" s="1"/>
  <c r="D33" i="12"/>
  <c r="H32" i="15" s="1"/>
  <c r="D32" i="12"/>
  <c r="H31" i="15" s="1"/>
  <c r="D31" i="12"/>
  <c r="H30" i="15" s="1"/>
  <c r="D30" i="12"/>
  <c r="H29" i="15" s="1"/>
  <c r="D29" i="12"/>
  <c r="H28" i="15" s="1"/>
  <c r="D28" i="12"/>
  <c r="D27" i="12"/>
  <c r="H26" i="15" s="1"/>
  <c r="D26" i="12"/>
  <c r="H25" i="15" s="1"/>
  <c r="D25" i="12"/>
  <c r="H24" i="15" s="1"/>
  <c r="I24" i="15" s="1"/>
  <c r="D24" i="12"/>
  <c r="D23" i="12"/>
  <c r="H23" i="15" s="1"/>
  <c r="D22" i="12"/>
  <c r="H22" i="15" s="1"/>
  <c r="D21" i="12"/>
  <c r="H21" i="15" s="1"/>
  <c r="J21" i="15" s="1"/>
  <c r="D20" i="12"/>
  <c r="H20" i="15" s="1"/>
  <c r="D19" i="12"/>
  <c r="H19" i="15" s="1"/>
  <c r="D18" i="12"/>
  <c r="H18" i="15" s="1"/>
  <c r="D17" i="12"/>
  <c r="H17" i="15" s="1"/>
  <c r="D16" i="12"/>
  <c r="H16" i="15" s="1"/>
  <c r="D15" i="12"/>
  <c r="H15" i="15" s="1"/>
  <c r="D14" i="12"/>
  <c r="H14" i="15" s="1"/>
  <c r="D13" i="12"/>
  <c r="H13" i="15" s="1"/>
  <c r="D12" i="12"/>
  <c r="H12" i="15" s="1"/>
  <c r="D11" i="12"/>
  <c r="H11" i="15" s="1"/>
  <c r="J11" i="15" s="1"/>
  <c r="D10" i="12"/>
  <c r="H10" i="15" s="1"/>
  <c r="D9" i="12"/>
  <c r="H9" i="15" s="1"/>
  <c r="D8" i="12"/>
  <c r="H8" i="15" s="1"/>
  <c r="D7" i="12"/>
  <c r="H7" i="15" s="1"/>
  <c r="I7" i="15" s="1"/>
  <c r="D6" i="12"/>
  <c r="H6" i="15" s="1"/>
  <c r="D5" i="12"/>
  <c r="H5" i="15" s="1"/>
  <c r="D4" i="12"/>
  <c r="H4" i="15" s="1"/>
  <c r="D3" i="12"/>
  <c r="H3" i="15" s="1"/>
  <c r="J3" i="15" s="1"/>
  <c r="AG132" i="11"/>
  <c r="AF131" i="14" s="1"/>
  <c r="AF132" i="11"/>
  <c r="AE131" i="14" s="1"/>
  <c r="AE132" i="11"/>
  <c r="AD131" i="14" s="1"/>
  <c r="AD132" i="11"/>
  <c r="AC131" i="14" s="1"/>
  <c r="AC132" i="11"/>
  <c r="AB131" i="14" s="1"/>
  <c r="AB132" i="11"/>
  <c r="AA131" i="14" s="1"/>
  <c r="AA132" i="11"/>
  <c r="Z131" i="14" s="1"/>
  <c r="AG117" i="11"/>
  <c r="AF116" i="14" s="1"/>
  <c r="AF117" i="11"/>
  <c r="AE116" i="14" s="1"/>
  <c r="AE117" i="11"/>
  <c r="AD116" i="14" s="1"/>
  <c r="AD117" i="11"/>
  <c r="AC116" i="14" s="1"/>
  <c r="AC117" i="11"/>
  <c r="AB116" i="14" s="1"/>
  <c r="AB117" i="11"/>
  <c r="AA116" i="14" s="1"/>
  <c r="AA117" i="11"/>
  <c r="Z116" i="14" s="1"/>
  <c r="AG103" i="11"/>
  <c r="AF102" i="14" s="1"/>
  <c r="AF103" i="11"/>
  <c r="AE103" i="11"/>
  <c r="AD102" i="14" s="1"/>
  <c r="AD103" i="11"/>
  <c r="AC102" i="14" s="1"/>
  <c r="AC103" i="11"/>
  <c r="AB102" i="14" s="1"/>
  <c r="AB103" i="11"/>
  <c r="AA103" i="11"/>
  <c r="Z102" i="14" s="1"/>
  <c r="AG86" i="11"/>
  <c r="AF85" i="14" s="1"/>
  <c r="AF86" i="11"/>
  <c r="AE85" i="14" s="1"/>
  <c r="AE86" i="11"/>
  <c r="AD86" i="11"/>
  <c r="AC85" i="14" s="1"/>
  <c r="AC86" i="11"/>
  <c r="AB85" i="14" s="1"/>
  <c r="AB86" i="11"/>
  <c r="AA85" i="14" s="1"/>
  <c r="AA86" i="11"/>
  <c r="Z85" i="14" s="1"/>
  <c r="AG73" i="11"/>
  <c r="AF72" i="14" s="1"/>
  <c r="AF73" i="11"/>
  <c r="AE72" i="14" s="1"/>
  <c r="AE73" i="11"/>
  <c r="AD73" i="11"/>
  <c r="AC73" i="11"/>
  <c r="AB72" i="14" s="1"/>
  <c r="AB73" i="11"/>
  <c r="AA72" i="14" s="1"/>
  <c r="AA73" i="11"/>
  <c r="Z72" i="14" s="1"/>
  <c r="AG71" i="11"/>
  <c r="AF71" i="11"/>
  <c r="AE70" i="14" s="1"/>
  <c r="AE71" i="11"/>
  <c r="AD70" i="14" s="1"/>
  <c r="AD71" i="11"/>
  <c r="AC70" i="14" s="1"/>
  <c r="AC71" i="11"/>
  <c r="AB71" i="11"/>
  <c r="AA70" i="14" s="1"/>
  <c r="AA71" i="11"/>
  <c r="Z70" i="14" s="1"/>
  <c r="AG56" i="11"/>
  <c r="AF55" i="14" s="1"/>
  <c r="AF56" i="11"/>
  <c r="AE56" i="11"/>
  <c r="AD55" i="14" s="1"/>
  <c r="AD56" i="11"/>
  <c r="AC55" i="14" s="1"/>
  <c r="AC56" i="11"/>
  <c r="AB55" i="14" s="1"/>
  <c r="AG54" i="11"/>
  <c r="AF53" i="14" s="1"/>
  <c r="AF54" i="11"/>
  <c r="AE53" i="14" s="1"/>
  <c r="AE54" i="11"/>
  <c r="AD53" i="14" s="1"/>
  <c r="AD54" i="11"/>
  <c r="AC53" i="14" s="1"/>
  <c r="AC54" i="11"/>
  <c r="AB53" i="14" s="1"/>
  <c r="AB54" i="11"/>
  <c r="AA53" i="14" s="1"/>
  <c r="AA54" i="11"/>
  <c r="Z53" i="14" s="1"/>
  <c r="AG50" i="11"/>
  <c r="AF49" i="14" s="1"/>
  <c r="AF50" i="11"/>
  <c r="AE50" i="11"/>
  <c r="AD49" i="14" s="1"/>
  <c r="AD50" i="11"/>
  <c r="AC49" i="14" s="1"/>
  <c r="AC50" i="11"/>
  <c r="AB49" i="14" s="1"/>
  <c r="AB50" i="11"/>
  <c r="AA50" i="11"/>
  <c r="Z49" i="14" s="1"/>
  <c r="AG49" i="11"/>
  <c r="AF48" i="14" s="1"/>
  <c r="AF49" i="11"/>
  <c r="AE48" i="14" s="1"/>
  <c r="AE49" i="11"/>
  <c r="AD49" i="11"/>
  <c r="AC48" i="14" s="1"/>
  <c r="AC49" i="11"/>
  <c r="AB48" i="14" s="1"/>
  <c r="AB49" i="11"/>
  <c r="AA48" i="14" s="1"/>
  <c r="AA49" i="11"/>
  <c r="Z48" i="14" s="1"/>
  <c r="AG15" i="11"/>
  <c r="AF14" i="14" s="1"/>
  <c r="AF15" i="11"/>
  <c r="AE14" i="14" s="1"/>
  <c r="AE15" i="11"/>
  <c r="AD14" i="14" s="1"/>
  <c r="AD15" i="11"/>
  <c r="AC15" i="11"/>
  <c r="AB14" i="14" s="1"/>
  <c r="AB15" i="11"/>
  <c r="AA14" i="14" s="1"/>
  <c r="AA15" i="11"/>
  <c r="Z14" i="14" s="1"/>
  <c r="AG10" i="11"/>
  <c r="AF9" i="14" s="1"/>
  <c r="AF10" i="11"/>
  <c r="AE9" i="14" s="1"/>
  <c r="AE10" i="11"/>
  <c r="AD9" i="14" s="1"/>
  <c r="AD10" i="11"/>
  <c r="AC10" i="11"/>
  <c r="AB9" i="14" s="1"/>
  <c r="AB10" i="11"/>
  <c r="AA9" i="14" s="1"/>
  <c r="AA10" i="11"/>
  <c r="Z9" i="14" s="1"/>
  <c r="I26" i="15" l="1"/>
  <c r="I34" i="15"/>
  <c r="I42" i="15"/>
  <c r="J79" i="15"/>
  <c r="J99" i="15"/>
  <c r="I99" i="15"/>
  <c r="F9" i="15"/>
  <c r="J4" i="15"/>
  <c r="I4" i="15"/>
  <c r="J8" i="15"/>
  <c r="I8" i="15"/>
  <c r="I12" i="15"/>
  <c r="I35" i="15"/>
  <c r="J5" i="15"/>
  <c r="J13" i="15"/>
  <c r="I43" i="15"/>
  <c r="I47" i="15"/>
  <c r="J47" i="15"/>
  <c r="I51" i="15"/>
  <c r="I66" i="15"/>
  <c r="J70" i="15"/>
  <c r="J18" i="15"/>
  <c r="J48" i="15"/>
  <c r="J63" i="15"/>
  <c r="I63" i="15"/>
  <c r="J86" i="15"/>
  <c r="I6" i="15"/>
  <c r="I10" i="15"/>
  <c r="J29" i="15"/>
  <c r="I21" i="15"/>
  <c r="J27" i="15"/>
  <c r="I27" i="15"/>
  <c r="AC14" i="14"/>
  <c r="AA49" i="14"/>
  <c r="AE49" i="14"/>
  <c r="F49" i="15" s="1"/>
  <c r="J30" i="15" s="1"/>
  <c r="AE55" i="14"/>
  <c r="AB70" i="14"/>
  <c r="AF70" i="14"/>
  <c r="AC72" i="14"/>
  <c r="F72" i="15" s="1"/>
  <c r="J45" i="15" s="1"/>
  <c r="AD85" i="14"/>
  <c r="AA102" i="14"/>
  <c r="AE102" i="14"/>
  <c r="J15" i="15"/>
  <c r="J23" i="15"/>
  <c r="J49" i="15"/>
  <c r="J56" i="15"/>
  <c r="I60" i="15"/>
  <c r="I64" i="15"/>
  <c r="I68" i="15"/>
  <c r="J68" i="15"/>
  <c r="I72" i="15"/>
  <c r="J72" i="15"/>
  <c r="J83" i="15"/>
  <c r="I83" i="15"/>
  <c r="J87" i="15"/>
  <c r="C15" i="15"/>
  <c r="I15" i="15" s="1"/>
  <c r="C19" i="15"/>
  <c r="I19" i="15" s="1"/>
  <c r="C23" i="15"/>
  <c r="I23" i="15" s="1"/>
  <c r="C32" i="15"/>
  <c r="I30" i="15" s="1"/>
  <c r="C40" i="15"/>
  <c r="C49" i="15"/>
  <c r="I46" i="15" s="1"/>
  <c r="C53" i="15"/>
  <c r="C58" i="15"/>
  <c r="I54" i="15" s="1"/>
  <c r="C62" i="15"/>
  <c r="C66" i="15"/>
  <c r="C70" i="15"/>
  <c r="C74" i="15"/>
  <c r="I70" i="15" s="1"/>
  <c r="C78" i="15"/>
  <c r="C83" i="15"/>
  <c r="C87" i="15"/>
  <c r="I82" i="15" s="1"/>
  <c r="C91" i="15"/>
  <c r="I86" i="15" s="1"/>
  <c r="C95" i="15"/>
  <c r="C99" i="15"/>
  <c r="C103" i="15"/>
  <c r="C107" i="15"/>
  <c r="I102" i="15" s="1"/>
  <c r="F19" i="15"/>
  <c r="J12" i="15" s="1"/>
  <c r="F27" i="15"/>
  <c r="F35" i="15"/>
  <c r="F43" i="15"/>
  <c r="J26" i="15" s="1"/>
  <c r="I3" i="15"/>
  <c r="J6" i="15"/>
  <c r="I11" i="15"/>
  <c r="J24" i="15"/>
  <c r="J52" i="15"/>
  <c r="J14" i="15"/>
  <c r="J44" i="15"/>
  <c r="I98" i="15"/>
  <c r="AD48" i="14"/>
  <c r="I16" i="15"/>
  <c r="I20" i="15"/>
  <c r="J20" i="15"/>
  <c r="I31" i="15"/>
  <c r="I39" i="15"/>
  <c r="J50" i="15"/>
  <c r="I50" i="15"/>
  <c r="I53" i="15"/>
  <c r="J61" i="15"/>
  <c r="J65" i="15"/>
  <c r="I69" i="15"/>
  <c r="I84" i="15"/>
  <c r="J88" i="15"/>
  <c r="I92" i="15"/>
  <c r="J96" i="15"/>
  <c r="I96" i="15"/>
  <c r="I100" i="15"/>
  <c r="C14" i="15"/>
  <c r="C18" i="15"/>
  <c r="I18" i="15" s="1"/>
  <c r="C22" i="15"/>
  <c r="I22" i="15" s="1"/>
  <c r="C27" i="15"/>
  <c r="I25" i="15" s="1"/>
  <c r="C31" i="15"/>
  <c r="C35" i="15"/>
  <c r="C39" i="15"/>
  <c r="I37" i="15" s="1"/>
  <c r="C43" i="15"/>
  <c r="I41" i="15" s="1"/>
  <c r="C48" i="15"/>
  <c r="C52" i="15"/>
  <c r="C61" i="15"/>
  <c r="I57" i="15" s="1"/>
  <c r="C65" i="15"/>
  <c r="I61" i="15" s="1"/>
  <c r="C69" i="15"/>
  <c r="I65" i="15" s="1"/>
  <c r="F14" i="15"/>
  <c r="F51" i="15"/>
  <c r="J31" i="15" s="1"/>
  <c r="F56" i="15"/>
  <c r="F58" i="15"/>
  <c r="F62" i="15"/>
  <c r="J37" i="15" s="1"/>
  <c r="F64" i="15"/>
  <c r="J38" i="15" s="1"/>
  <c r="F66" i="15"/>
  <c r="J40" i="15" s="1"/>
  <c r="F68" i="15"/>
  <c r="J42" i="15" s="1"/>
  <c r="F70" i="15"/>
  <c r="J43" i="15" s="1"/>
  <c r="F75" i="15"/>
  <c r="F91" i="15"/>
  <c r="F104" i="15"/>
  <c r="J64" i="15" s="1"/>
  <c r="F120" i="15"/>
  <c r="J76" i="15" s="1"/>
  <c r="F137" i="15"/>
  <c r="F153" i="15"/>
  <c r="J100" i="15" s="1"/>
  <c r="J16" i="15"/>
  <c r="J25" i="15"/>
  <c r="I38" i="15"/>
  <c r="J41" i="15"/>
  <c r="J85" i="15"/>
  <c r="J98" i="15"/>
  <c r="I33" i="15"/>
  <c r="I55" i="15"/>
  <c r="J59" i="15"/>
  <c r="I59" i="15"/>
  <c r="J67" i="15"/>
  <c r="J71" i="15"/>
  <c r="J78" i="15"/>
  <c r="I78" i="15"/>
  <c r="J82" i="15"/>
  <c r="J90" i="15"/>
  <c r="I90" i="15"/>
  <c r="J94" i="15"/>
  <c r="I94" i="15"/>
  <c r="I28" i="15"/>
  <c r="J36" i="15"/>
  <c r="J58" i="15"/>
  <c r="I58" i="15"/>
  <c r="I62" i="15"/>
  <c r="J74" i="15"/>
  <c r="I74" i="15"/>
  <c r="I77" i="15"/>
  <c r="J77" i="15"/>
  <c r="J81" i="15"/>
  <c r="I81" i="15"/>
  <c r="J89" i="15"/>
  <c r="I93" i="15"/>
  <c r="J93" i="15"/>
  <c r="I97" i="15"/>
  <c r="J97" i="15"/>
  <c r="I101" i="15"/>
  <c r="C5" i="15"/>
  <c r="I5" i="15" s="1"/>
  <c r="C9" i="15"/>
  <c r="I9" i="15" s="1"/>
  <c r="C13" i="15"/>
  <c r="I13" i="15" s="1"/>
  <c r="C17" i="15"/>
  <c r="I17" i="15" s="1"/>
  <c r="C26" i="15"/>
  <c r="C30" i="15"/>
  <c r="C34" i="15"/>
  <c r="I32" i="15" s="1"/>
  <c r="C38" i="15"/>
  <c r="I36" i="15" s="1"/>
  <c r="C42" i="15"/>
  <c r="I40" i="15" s="1"/>
  <c r="C47" i="15"/>
  <c r="I44" i="15" s="1"/>
  <c r="C51" i="15"/>
  <c r="I48" i="15" s="1"/>
  <c r="C56" i="15"/>
  <c r="I52" i="15" s="1"/>
  <c r="C60" i="15"/>
  <c r="I56" i="15" s="1"/>
  <c r="F48" i="15"/>
  <c r="J10" i="15"/>
  <c r="I14" i="15"/>
  <c r="I29" i="15"/>
  <c r="J32" i="15"/>
  <c r="I45" i="15"/>
  <c r="I49" i="15"/>
  <c r="J60" i="15"/>
  <c r="I73" i="15"/>
  <c r="J92" i="15"/>
  <c r="C68" i="15"/>
  <c r="C76" i="15"/>
  <c r="C85" i="15"/>
  <c r="I80" i="15" s="1"/>
  <c r="C93" i="15"/>
  <c r="I88" i="15" s="1"/>
  <c r="C97" i="15"/>
  <c r="C105" i="15"/>
  <c r="C71" i="15"/>
  <c r="I67" i="15" s="1"/>
  <c r="C75" i="15"/>
  <c r="I71" i="15" s="1"/>
  <c r="C79" i="15"/>
  <c r="I75" i="15" s="1"/>
  <c r="C84" i="15"/>
  <c r="I79" i="15" s="1"/>
  <c r="C92" i="15"/>
  <c r="I87" i="15" s="1"/>
  <c r="C96" i="15"/>
  <c r="I91" i="15" s="1"/>
  <c r="C100" i="15"/>
  <c r="I95" i="15" s="1"/>
  <c r="C104" i="15"/>
  <c r="F13" i="15"/>
  <c r="J9" i="15" s="1"/>
  <c r="F17" i="15"/>
  <c r="F21" i="15"/>
  <c r="F25" i="15"/>
  <c r="F29" i="15"/>
  <c r="J17" i="15" s="1"/>
  <c r="F33" i="15"/>
  <c r="J19" i="15" s="1"/>
  <c r="F37" i="15"/>
  <c r="J22" i="15" s="1"/>
  <c r="F41" i="15"/>
  <c r="F45" i="15"/>
  <c r="F47" i="15"/>
  <c r="J28" i="15" s="1"/>
  <c r="F53" i="15"/>
  <c r="F55" i="15"/>
  <c r="J34" i="15" s="1"/>
  <c r="F57" i="15"/>
  <c r="J35" i="15" s="1"/>
  <c r="F61" i="15"/>
  <c r="F63" i="15"/>
  <c r="F65" i="15"/>
  <c r="J39" i="15" s="1"/>
  <c r="F69" i="15"/>
  <c r="F71" i="15"/>
  <c r="F73" i="15"/>
  <c r="J46" i="15" s="1"/>
  <c r="F77" i="15"/>
  <c r="F79" i="15"/>
  <c r="J51" i="15" s="1"/>
  <c r="F81" i="15"/>
  <c r="F85" i="15"/>
  <c r="J53" i="15" s="1"/>
  <c r="F87" i="15"/>
  <c r="J54" i="15" s="1"/>
  <c r="F89" i="15"/>
  <c r="J55" i="15" s="1"/>
  <c r="F94" i="15"/>
  <c r="J57" i="15" s="1"/>
  <c r="F98" i="15"/>
  <c r="F100" i="15"/>
  <c r="F102" i="15"/>
  <c r="J62" i="15" s="1"/>
  <c r="F106" i="15"/>
  <c r="J66" i="15" s="1"/>
  <c r="F108" i="15"/>
  <c r="F110" i="15"/>
  <c r="J69" i="15" s="1"/>
  <c r="F114" i="15"/>
  <c r="J73" i="15" s="1"/>
  <c r="F116" i="15"/>
  <c r="J75" i="15" s="1"/>
  <c r="F118" i="15"/>
  <c r="F122" i="15"/>
  <c r="F124" i="15"/>
  <c r="F126" i="15"/>
  <c r="J80" i="15" s="1"/>
  <c r="F131" i="15"/>
  <c r="J84" i="15" s="1"/>
  <c r="F133" i="15"/>
  <c r="F135" i="15"/>
  <c r="F139" i="15"/>
  <c r="J91" i="15" s="1"/>
  <c r="F141" i="15"/>
  <c r="F143" i="15"/>
  <c r="J95" i="15" s="1"/>
  <c r="F147" i="15"/>
  <c r="F149" i="15"/>
  <c r="F151" i="15"/>
  <c r="F155" i="15"/>
  <c r="J101" i="15" s="1"/>
  <c r="F157" i="15"/>
  <c r="J102" i="15" s="1"/>
  <c r="L7" i="4"/>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3" i="3"/>
  <c r="I57"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3" i="3"/>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2" i="1"/>
  <c r="W44" i="1"/>
  <c r="W45" i="1"/>
  <c r="W46" i="1"/>
  <c r="W47" i="1"/>
  <c r="W48" i="1"/>
  <c r="W49" i="1"/>
  <c r="W50" i="1"/>
  <c r="W51" i="1"/>
  <c r="W52" i="1"/>
  <c r="W53" i="1"/>
  <c r="W54" i="1"/>
  <c r="W55" i="1"/>
  <c r="W56" i="1"/>
  <c r="L3" i="1"/>
  <c r="L4" i="1"/>
  <c r="L5" i="1"/>
  <c r="L6" i="1"/>
  <c r="L7" i="1"/>
  <c r="L8" i="1"/>
  <c r="W2" i="1"/>
  <c r="W3" i="1"/>
  <c r="L11" i="1"/>
  <c r="L12" i="1"/>
  <c r="L13" i="1"/>
  <c r="L14" i="1"/>
  <c r="L15" i="1"/>
  <c r="L16" i="1"/>
  <c r="W4" i="1"/>
  <c r="L18" i="1"/>
  <c r="L19" i="1"/>
  <c r="L20" i="1"/>
  <c r="L21" i="1"/>
  <c r="L22" i="1"/>
  <c r="L23" i="1"/>
  <c r="L24" i="1"/>
  <c r="L25" i="1"/>
  <c r="W5" i="1"/>
  <c r="L27" i="1"/>
  <c r="L28" i="1"/>
  <c r="L29" i="1"/>
  <c r="L30" i="1"/>
  <c r="L31" i="1"/>
  <c r="L32" i="1"/>
  <c r="W7" i="1"/>
  <c r="L34" i="1"/>
  <c r="L35" i="1"/>
  <c r="L36" i="1"/>
  <c r="L37" i="1"/>
  <c r="W8" i="1"/>
  <c r="W9" i="1"/>
  <c r="W10" i="1"/>
  <c r="L41" i="1"/>
  <c r="L42" i="1"/>
  <c r="L43" i="1"/>
  <c r="W11" i="1"/>
  <c r="L45" i="1"/>
  <c r="L46" i="1"/>
  <c r="L47" i="1"/>
  <c r="L48" i="1"/>
  <c r="L49" i="1"/>
  <c r="W12" i="1"/>
  <c r="W13" i="1"/>
  <c r="L52" i="1"/>
  <c r="L53" i="1"/>
  <c r="L54" i="1"/>
  <c r="L55" i="1"/>
  <c r="W14" i="1"/>
  <c r="L57" i="1"/>
  <c r="L58" i="1"/>
  <c r="L59" i="1"/>
  <c r="W15" i="1"/>
  <c r="L61" i="1"/>
  <c r="L62" i="1"/>
  <c r="W16" i="1"/>
  <c r="W17" i="1"/>
  <c r="L65" i="1"/>
  <c r="L66" i="1"/>
  <c r="W18" i="1"/>
  <c r="L68" i="1"/>
  <c r="W19" i="1"/>
  <c r="L70" i="1"/>
  <c r="L71" i="1"/>
  <c r="L72" i="1"/>
  <c r="L73" i="1"/>
  <c r="L74" i="1"/>
  <c r="L75" i="1"/>
  <c r="W20" i="1"/>
  <c r="W21" i="1"/>
  <c r="L78" i="1"/>
  <c r="W22" i="1"/>
  <c r="W23" i="1"/>
  <c r="L81" i="1"/>
  <c r="W24" i="1"/>
  <c r="W25" i="1"/>
  <c r="W26" i="1"/>
  <c r="L85" i="1"/>
  <c r="W27" i="1"/>
  <c r="L87" i="1"/>
  <c r="L88" i="1"/>
  <c r="L89" i="1"/>
  <c r="L91" i="1"/>
  <c r="L92" i="1"/>
  <c r="L93" i="1"/>
  <c r="W28" i="1"/>
  <c r="L95" i="1"/>
  <c r="L96" i="1"/>
  <c r="W29" i="1"/>
  <c r="L98" i="1"/>
  <c r="L99" i="1"/>
  <c r="L100" i="1"/>
  <c r="L101" i="1"/>
  <c r="L102" i="1"/>
  <c r="W30" i="1"/>
  <c r="L104" i="1"/>
  <c r="L105" i="1"/>
  <c r="L106" i="1"/>
  <c r="L107" i="1"/>
  <c r="L108" i="1"/>
  <c r="W31" i="1"/>
  <c r="L110" i="1"/>
  <c r="L111" i="1"/>
  <c r="L112" i="1"/>
  <c r="L113" i="1"/>
  <c r="L114" i="1"/>
  <c r="L115" i="1"/>
  <c r="L116" i="1"/>
  <c r="L117" i="1"/>
  <c r="L118" i="1"/>
  <c r="W32" i="1"/>
  <c r="W33" i="1"/>
  <c r="L121" i="1"/>
  <c r="L122" i="1"/>
  <c r="L123" i="1"/>
  <c r="W34" i="1"/>
  <c r="L125" i="1"/>
  <c r="W35" i="1"/>
  <c r="L127" i="1"/>
  <c r="L128" i="1"/>
  <c r="L129" i="1"/>
  <c r="W36" i="1"/>
  <c r="W37" i="1"/>
  <c r="W38" i="1"/>
  <c r="W39" i="1"/>
  <c r="L134" i="1"/>
  <c r="L135" i="1"/>
  <c r="W40" i="1"/>
  <c r="L137" i="1"/>
  <c r="L138" i="1"/>
  <c r="L139" i="1"/>
  <c r="W41" i="1"/>
  <c r="L141" i="1"/>
  <c r="L142" i="1"/>
  <c r="L143" i="1"/>
  <c r="L144" i="1"/>
  <c r="W42" i="1"/>
  <c r="L146" i="1"/>
  <c r="L147" i="1"/>
  <c r="L148" i="1"/>
  <c r="W43" i="1"/>
  <c r="L152" i="1"/>
  <c r="L153" i="1"/>
  <c r="L154" i="1"/>
  <c r="L155" i="1"/>
  <c r="L156" i="1"/>
  <c r="L157" i="1"/>
  <c r="L158" i="1"/>
  <c r="L162" i="1"/>
  <c r="L163" i="1"/>
  <c r="L165" i="1"/>
  <c r="L166" i="1"/>
  <c r="L167" i="1"/>
  <c r="L169" i="1"/>
  <c r="L170" i="1"/>
  <c r="W6" i="1"/>
  <c r="L177" i="1"/>
  <c r="L178" i="1"/>
  <c r="L179" i="1"/>
  <c r="L180" i="1"/>
  <c r="L181" i="1"/>
  <c r="L2" i="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3" i="3"/>
</calcChain>
</file>

<file path=xl/sharedStrings.xml><?xml version="1.0" encoding="utf-8"?>
<sst xmlns="http://schemas.openxmlformats.org/spreadsheetml/2006/main" count="7954" uniqueCount="553">
  <si>
    <t>Country</t>
  </si>
  <si>
    <t>Local Price</t>
  </si>
  <si>
    <t>$ Exchange Rate</t>
  </si>
  <si>
    <t>$ Price</t>
  </si>
  <si>
    <t>$ PPP</t>
  </si>
  <si>
    <t>$ Valuation (%)</t>
  </si>
  <si>
    <t>Argentina</t>
  </si>
  <si>
    <t>Australia</t>
  </si>
  <si>
    <t>Brazil</t>
  </si>
  <si>
    <t>Britain</t>
  </si>
  <si>
    <t>Canada</t>
  </si>
  <si>
    <t>Chile</t>
  </si>
  <si>
    <t>China</t>
  </si>
  <si>
    <t>Colombia</t>
  </si>
  <si>
    <t>Costa Rica</t>
  </si>
  <si>
    <t>Czech Republic</t>
  </si>
  <si>
    <t>Denmark</t>
  </si>
  <si>
    <t>Egypt</t>
  </si>
  <si>
    <t>Euro area</t>
  </si>
  <si>
    <t>Hong Kong</t>
  </si>
  <si>
    <t>Hungary</t>
  </si>
  <si>
    <t>India</t>
  </si>
  <si>
    <t>Indonesia</t>
  </si>
  <si>
    <t>Israel</t>
  </si>
  <si>
    <t>Japan</t>
  </si>
  <si>
    <t>Latvia</t>
  </si>
  <si>
    <t>Lithuania</t>
  </si>
  <si>
    <t>Malaysia</t>
  </si>
  <si>
    <t>Mexico</t>
  </si>
  <si>
    <t>New Zealand</t>
  </si>
  <si>
    <t>Norway</t>
  </si>
  <si>
    <t>Pakistan</t>
  </si>
  <si>
    <t>Peru</t>
  </si>
  <si>
    <t>Philippines</t>
  </si>
  <si>
    <t>Poland</t>
  </si>
  <si>
    <t>Russia</t>
  </si>
  <si>
    <t>Saudi Arabia</t>
  </si>
  <si>
    <t>Singapore</t>
  </si>
  <si>
    <t>South Africa</t>
  </si>
  <si>
    <t>South Korea</t>
  </si>
  <si>
    <t>Sri Lanka</t>
  </si>
  <si>
    <t>Sweden</t>
  </si>
  <si>
    <t>Switzerland</t>
  </si>
  <si>
    <t>Taiwan</t>
  </si>
  <si>
    <t>Thailand</t>
  </si>
  <si>
    <t>Turkey</t>
  </si>
  <si>
    <t>UAE</t>
  </si>
  <si>
    <t>Ukraine</t>
  </si>
  <si>
    <t>United States</t>
  </si>
  <si>
    <t>Uruguay</t>
  </si>
  <si>
    <t>Venezuela</t>
  </si>
  <si>
    <t>Austria</t>
  </si>
  <si>
    <t>Belgium</t>
  </si>
  <si>
    <t>Estonia</t>
  </si>
  <si>
    <t>Finland</t>
  </si>
  <si>
    <t>France</t>
  </si>
  <si>
    <t>Germany</t>
  </si>
  <si>
    <t>Greece</t>
  </si>
  <si>
    <t>Ireland</t>
  </si>
  <si>
    <t>Italy</t>
  </si>
  <si>
    <t>Netherlands</t>
  </si>
  <si>
    <t>Portugal</t>
  </si>
  <si>
    <t>Spain</t>
  </si>
  <si>
    <t>Algeria</t>
  </si>
  <si>
    <t>Angola</t>
  </si>
  <si>
    <t>Benin</t>
  </si>
  <si>
    <t>Botswana</t>
  </si>
  <si>
    <t>Burkina Faso</t>
  </si>
  <si>
    <t>Burundi</t>
  </si>
  <si>
    <t>Cameroon</t>
  </si>
  <si>
    <t>Cape Verde</t>
  </si>
  <si>
    <t>Central African Republic</t>
  </si>
  <si>
    <t>Chad</t>
  </si>
  <si>
    <t>Comoros</t>
  </si>
  <si>
    <t>Congo</t>
  </si>
  <si>
    <t>Congo, Dem. Rep.</t>
  </si>
  <si>
    <t>Côte d'Ivoire</t>
  </si>
  <si>
    <t>Djibouti</t>
  </si>
  <si>
    <r>
      <t>Egypt, Arab Rep.</t>
    </r>
    <r>
      <rPr>
        <vertAlign val="superscript"/>
        <sz val="10"/>
        <color indexed="8"/>
        <rFont val="Arial Narrow"/>
        <family val="2"/>
      </rPr>
      <t>c</t>
    </r>
  </si>
  <si>
    <t>Equatorial Guinea</t>
  </si>
  <si>
    <t>Ethiopia</t>
  </si>
  <si>
    <t>Gabon</t>
  </si>
  <si>
    <t>Gambia, The</t>
  </si>
  <si>
    <t>Ghana</t>
  </si>
  <si>
    <t>Guinea</t>
  </si>
  <si>
    <t>Guinea-Bissau</t>
  </si>
  <si>
    <t>Kenya</t>
  </si>
  <si>
    <t>Lesotho</t>
  </si>
  <si>
    <t>Liberia</t>
  </si>
  <si>
    <t>Madagascar</t>
  </si>
  <si>
    <t>Malawi</t>
  </si>
  <si>
    <t>Mali</t>
  </si>
  <si>
    <t>Mauritania</t>
  </si>
  <si>
    <t>Mauritius</t>
  </si>
  <si>
    <t>Morocco</t>
  </si>
  <si>
    <t>Mozambique</t>
  </si>
  <si>
    <t>Namibia</t>
  </si>
  <si>
    <t>Niger</t>
  </si>
  <si>
    <t>Nigeria</t>
  </si>
  <si>
    <t>Rwanda</t>
  </si>
  <si>
    <t>São Tomé and Principe</t>
  </si>
  <si>
    <t>Senegal</t>
  </si>
  <si>
    <t>Seychelles</t>
  </si>
  <si>
    <t>Sierra Leone</t>
  </si>
  <si>
    <r>
      <t>Sudan</t>
    </r>
    <r>
      <rPr>
        <vertAlign val="superscript"/>
        <sz val="10"/>
        <rFont val="Arial Narrow"/>
        <family val="2"/>
      </rPr>
      <t>d</t>
    </r>
  </si>
  <si>
    <t>Swaziland</t>
  </si>
  <si>
    <t>Tanzania</t>
  </si>
  <si>
    <t>Togo</t>
  </si>
  <si>
    <t>Tunisia</t>
  </si>
  <si>
    <t>Uganda</t>
  </si>
  <si>
    <t>Zambia</t>
  </si>
  <si>
    <t>Zimbabwe</t>
  </si>
  <si>
    <t>Price Level Index</t>
  </si>
  <si>
    <t>Bangladesh</t>
  </si>
  <si>
    <t>Bhutan</t>
  </si>
  <si>
    <t>Brunei Darussalam</t>
  </si>
  <si>
    <t>Cambodia</t>
  </si>
  <si>
    <r>
      <t>China</t>
    </r>
    <r>
      <rPr>
        <vertAlign val="superscript"/>
        <sz val="10"/>
        <rFont val="Arial Narrow"/>
        <family val="2"/>
      </rPr>
      <t>e</t>
    </r>
  </si>
  <si>
    <t>Fiji</t>
  </si>
  <si>
    <t>Hong Kong SAR, China</t>
  </si>
  <si>
    <t>Lao PDR</t>
  </si>
  <si>
    <t>Macao SAR, China</t>
  </si>
  <si>
    <t>Maldives</t>
  </si>
  <si>
    <t>Mongolia</t>
  </si>
  <si>
    <t>Myanmar</t>
  </si>
  <si>
    <t>Nepal</t>
  </si>
  <si>
    <t>Taiwan, China</t>
  </si>
  <si>
    <t>Vietnam</t>
  </si>
  <si>
    <t>Armenia</t>
  </si>
  <si>
    <t>Azerbaijan</t>
  </si>
  <si>
    <t>Belarus</t>
  </si>
  <si>
    <t>Kazakhstan</t>
  </si>
  <si>
    <t>Kyrgyzstan</t>
  </si>
  <si>
    <t>Moldova</t>
  </si>
  <si>
    <r>
      <t>Russian Federation</t>
    </r>
    <r>
      <rPr>
        <vertAlign val="superscript"/>
        <sz val="10"/>
        <rFont val="Arial Narrow"/>
        <family val="2"/>
      </rPr>
      <t>f</t>
    </r>
  </si>
  <si>
    <t>Tajikistan</t>
  </si>
  <si>
    <t>Albania</t>
  </si>
  <si>
    <t>Bosnia and Herzegovina</t>
  </si>
  <si>
    <t>Bulgaria</t>
  </si>
  <si>
    <t>Croatia</t>
  </si>
  <si>
    <t>Cyprus</t>
  </si>
  <si>
    <t>Iceland</t>
  </si>
  <si>
    <t>Korea, Rep.</t>
  </si>
  <si>
    <t>Luxembourg</t>
  </si>
  <si>
    <t>Macedonia, FYR</t>
  </si>
  <si>
    <t>Malta</t>
  </si>
  <si>
    <t>Montenegro</t>
  </si>
  <si>
    <t>Romania</t>
  </si>
  <si>
    <r>
      <t>Russian Federation</t>
    </r>
    <r>
      <rPr>
        <vertAlign val="superscript"/>
        <sz val="10"/>
        <color indexed="8"/>
        <rFont val="Arial Narrow"/>
        <family val="2"/>
      </rPr>
      <t>f</t>
    </r>
  </si>
  <si>
    <t>Serbia</t>
  </si>
  <si>
    <t>Slovakia</t>
  </si>
  <si>
    <t>Slovenia</t>
  </si>
  <si>
    <t>United Kingdom</t>
  </si>
  <si>
    <t>Bolivia</t>
  </si>
  <si>
    <r>
      <t>Cuba</t>
    </r>
    <r>
      <rPr>
        <vertAlign val="superscript"/>
        <sz val="10"/>
        <color indexed="8"/>
        <rFont val="Arial Narrow"/>
        <family val="2"/>
      </rPr>
      <t>g</t>
    </r>
  </si>
  <si>
    <t>Dominican Republic</t>
  </si>
  <si>
    <t>Ecuador</t>
  </si>
  <si>
    <t>El Salvador</t>
  </si>
  <si>
    <t>Guatemala</t>
  </si>
  <si>
    <t>Haiti</t>
  </si>
  <si>
    <t>Honduras</t>
  </si>
  <si>
    <t>Nicaragua</t>
  </si>
  <si>
    <t>Panama</t>
  </si>
  <si>
    <t>Paraguay</t>
  </si>
  <si>
    <t>Venezuela, RB</t>
  </si>
  <si>
    <t>Anguilla</t>
  </si>
  <si>
    <t>Antigua and Barbuda</t>
  </si>
  <si>
    <t>Aruba</t>
  </si>
  <si>
    <t>Bahamas, The</t>
  </si>
  <si>
    <t>Barbados</t>
  </si>
  <si>
    <t>Belize</t>
  </si>
  <si>
    <t>Bermuda</t>
  </si>
  <si>
    <r>
      <t>Bonaire</t>
    </r>
    <r>
      <rPr>
        <vertAlign val="superscript"/>
        <sz val="10"/>
        <color indexed="8"/>
        <rFont val="Arial Narrow"/>
        <family val="2"/>
      </rPr>
      <t>h</t>
    </r>
  </si>
  <si>
    <t>Cayman Islands</t>
  </si>
  <si>
    <t>Curaçao</t>
  </si>
  <si>
    <t>Dominica</t>
  </si>
  <si>
    <t>Grenada</t>
  </si>
  <si>
    <t>Jamaica</t>
  </si>
  <si>
    <t>Montserrat</t>
  </si>
  <si>
    <t>St. Kitts and Nevis</t>
  </si>
  <si>
    <t>St. Lucia</t>
  </si>
  <si>
    <t>St. Vincent and the Grenadines</t>
  </si>
  <si>
    <t>Sint Maarten</t>
  </si>
  <si>
    <t>Suriname</t>
  </si>
  <si>
    <t>Trinidad and Tobago</t>
  </si>
  <si>
    <t>Turks and Caicos Islands</t>
  </si>
  <si>
    <t>Virgin Islands, British</t>
  </si>
  <si>
    <t>Bahrain</t>
  </si>
  <si>
    <t>Iraq</t>
  </si>
  <si>
    <t>Jordan</t>
  </si>
  <si>
    <t>Kuwait</t>
  </si>
  <si>
    <t>Oman</t>
  </si>
  <si>
    <t>Palestinian Territory</t>
  </si>
  <si>
    <t>Qatar</t>
  </si>
  <si>
    <r>
      <t>Sudan</t>
    </r>
    <r>
      <rPr>
        <vertAlign val="superscript"/>
        <sz val="10"/>
        <color indexed="8"/>
        <rFont val="Arial Narrow"/>
        <family val="2"/>
      </rPr>
      <t>d</t>
    </r>
  </si>
  <si>
    <t>United Arab Emirates</t>
  </si>
  <si>
    <t>Yemen</t>
  </si>
  <si>
    <t>Georgia</t>
  </si>
  <si>
    <t>Iran, Islamic Rep.</t>
  </si>
  <si>
    <t>Exchange en US</t>
  </si>
  <si>
    <t>n.a.</t>
  </si>
  <si>
    <t>…</t>
  </si>
  <si>
    <t>Exchange</t>
  </si>
  <si>
    <t>Congo, Rep.</t>
  </si>
  <si>
    <t>Countrry</t>
  </si>
  <si>
    <t>e ICP</t>
  </si>
  <si>
    <t>icp</t>
  </si>
  <si>
    <t>e BG</t>
  </si>
  <si>
    <t>Tipo de Cambio Real</t>
  </si>
  <si>
    <t>Beta</t>
  </si>
  <si>
    <t>R-cuadrado</t>
  </si>
  <si>
    <t>Chinae</t>
  </si>
  <si>
    <t>Country Name</t>
  </si>
  <si>
    <t>Country Code</t>
  </si>
  <si>
    <t>Series Name</t>
  </si>
  <si>
    <t>Series Code</t>
  </si>
  <si>
    <t>1975 [YR1975]</t>
  </si>
  <si>
    <t>1976 [YR1976]</t>
  </si>
  <si>
    <t>1977 [YR1977]</t>
  </si>
  <si>
    <t>1978 [YR1978]</t>
  </si>
  <si>
    <t>1979 [YR1979]</t>
  </si>
  <si>
    <t>1980 [YR1980]</t>
  </si>
  <si>
    <t>1981 [YR1981]</t>
  </si>
  <si>
    <t>1982 [YR1982]</t>
  </si>
  <si>
    <t>1983 [YR1983]</t>
  </si>
  <si>
    <t>1984 [YR1984]</t>
  </si>
  <si>
    <t>1985 [YR1985]</t>
  </si>
  <si>
    <t>1986 [YR1986]</t>
  </si>
  <si>
    <t>1987 [YR1987]</t>
  </si>
  <si>
    <t>1988 [YR1988]</t>
  </si>
  <si>
    <t>1989 [YR1989]</t>
  </si>
  <si>
    <t>1990 [YR1990]</t>
  </si>
  <si>
    <t>1991 [YR1991]</t>
  </si>
  <si>
    <t>1992 [YR1992]</t>
  </si>
  <si>
    <t>1993 [YR1993]</t>
  </si>
  <si>
    <t>1994 [YR1994]</t>
  </si>
  <si>
    <t>1995 [YR1995]</t>
  </si>
  <si>
    <t>1996 [YR1996]</t>
  </si>
  <si>
    <t>1997 [YR1997]</t>
  </si>
  <si>
    <t>1998 [YR1998]</t>
  </si>
  <si>
    <t>1999 [YR1999]</t>
  </si>
  <si>
    <t>2000 [YR2000]</t>
  </si>
  <si>
    <t>2001 [YR2001]</t>
  </si>
  <si>
    <t>2002 [YR2002]</t>
  </si>
  <si>
    <t>2003 [YR2003]</t>
  </si>
  <si>
    <t>2004 [YR2004]</t>
  </si>
  <si>
    <t>2005 [YR2005]</t>
  </si>
  <si>
    <t>Afghanistan</t>
  </si>
  <si>
    <t>AFG</t>
  </si>
  <si>
    <t>Inflation, consumer prices (annual %)</t>
  </si>
  <si>
    <t>FP.CPI.TOTL.ZG</t>
  </si>
  <si>
    <t>..</t>
  </si>
  <si>
    <t>Official exchange rate (LCU per US$, period average)</t>
  </si>
  <si>
    <t>PA.NUS.FCRF</t>
  </si>
  <si>
    <t>ALB</t>
  </si>
  <si>
    <t>DZA</t>
  </si>
  <si>
    <t>American Samoa</t>
  </si>
  <si>
    <t>ASM</t>
  </si>
  <si>
    <t>Andorra</t>
  </si>
  <si>
    <t>AND</t>
  </si>
  <si>
    <t>AGO</t>
  </si>
  <si>
    <t>ATG</t>
  </si>
  <si>
    <t>ARG</t>
  </si>
  <si>
    <t>ARM</t>
  </si>
  <si>
    <t>ABW</t>
  </si>
  <si>
    <t>AUS</t>
  </si>
  <si>
    <t>AUT</t>
  </si>
  <si>
    <t>AZE</t>
  </si>
  <si>
    <t>BHS</t>
  </si>
  <si>
    <t>BHR</t>
  </si>
  <si>
    <t>BGD</t>
  </si>
  <si>
    <t>BRB</t>
  </si>
  <si>
    <t>BLR</t>
  </si>
  <si>
    <t>BEL</t>
  </si>
  <si>
    <t>BLZ</t>
  </si>
  <si>
    <t>BEN</t>
  </si>
  <si>
    <t>BMU</t>
  </si>
  <si>
    <t>BTN</t>
  </si>
  <si>
    <t>BOL</t>
  </si>
  <si>
    <t>BIH</t>
  </si>
  <si>
    <t>BWA</t>
  </si>
  <si>
    <t>BRA</t>
  </si>
  <si>
    <t>British Virgin Islands</t>
  </si>
  <si>
    <t>VGB</t>
  </si>
  <si>
    <t>BRN</t>
  </si>
  <si>
    <t>BGR</t>
  </si>
  <si>
    <t>BFA</t>
  </si>
  <si>
    <t>BDI</t>
  </si>
  <si>
    <t>Cabo Verde</t>
  </si>
  <si>
    <t>CPV</t>
  </si>
  <si>
    <t>KHM</t>
  </si>
  <si>
    <t>CMR</t>
  </si>
  <si>
    <t>CAN</t>
  </si>
  <si>
    <t>CYM</t>
  </si>
  <si>
    <t>CAF</t>
  </si>
  <si>
    <t>TCD</t>
  </si>
  <si>
    <t>Channel Islands</t>
  </si>
  <si>
    <t>CHI</t>
  </si>
  <si>
    <t>CHL</t>
  </si>
  <si>
    <t>CHN</t>
  </si>
  <si>
    <t>COL</t>
  </si>
  <si>
    <t>COM</t>
  </si>
  <si>
    <t>COD</t>
  </si>
  <si>
    <t>COG</t>
  </si>
  <si>
    <t>CRI</t>
  </si>
  <si>
    <t>Cote d'Ivoire</t>
  </si>
  <si>
    <t>CIV</t>
  </si>
  <si>
    <t>HRV</t>
  </si>
  <si>
    <t>Cuba</t>
  </si>
  <si>
    <t>CUB</t>
  </si>
  <si>
    <t>Curacao</t>
  </si>
  <si>
    <t>CUW</t>
  </si>
  <si>
    <t>CYP</t>
  </si>
  <si>
    <t>CZE</t>
  </si>
  <si>
    <t>DNK</t>
  </si>
  <si>
    <t>DJI</t>
  </si>
  <si>
    <t>DMA</t>
  </si>
  <si>
    <t>DOM</t>
  </si>
  <si>
    <t>ECU</t>
  </si>
  <si>
    <t>Egypt, Arab Rep.</t>
  </si>
  <si>
    <t>EGY</t>
  </si>
  <si>
    <t>SLV</t>
  </si>
  <si>
    <t>GNQ</t>
  </si>
  <si>
    <t>Eritrea</t>
  </si>
  <si>
    <t>ERI</t>
  </si>
  <si>
    <t>EST</t>
  </si>
  <si>
    <t>ETH</t>
  </si>
  <si>
    <t>Faroe Islands</t>
  </si>
  <si>
    <t>FRO</t>
  </si>
  <si>
    <t>FJI</t>
  </si>
  <si>
    <t>FIN</t>
  </si>
  <si>
    <t>FRA</t>
  </si>
  <si>
    <t>French Polynesia</t>
  </si>
  <si>
    <t>PYF</t>
  </si>
  <si>
    <t>GAB</t>
  </si>
  <si>
    <t>GMB</t>
  </si>
  <si>
    <t>GEO</t>
  </si>
  <si>
    <t>DEU</t>
  </si>
  <si>
    <t>GHA</t>
  </si>
  <si>
    <t>Gibraltar</t>
  </si>
  <si>
    <t>GIB</t>
  </si>
  <si>
    <t>GRC</t>
  </si>
  <si>
    <t>Greenland</t>
  </si>
  <si>
    <t>GRL</t>
  </si>
  <si>
    <t>GRD</t>
  </si>
  <si>
    <t>Guam</t>
  </si>
  <si>
    <t>GUM</t>
  </si>
  <si>
    <t>GTM</t>
  </si>
  <si>
    <t>GIN</t>
  </si>
  <si>
    <t>GNB</t>
  </si>
  <si>
    <t>Guyana</t>
  </si>
  <si>
    <t>GUY</t>
  </si>
  <si>
    <t>HTI</t>
  </si>
  <si>
    <t>HND</t>
  </si>
  <si>
    <t>HKG</t>
  </si>
  <si>
    <t>HUN</t>
  </si>
  <si>
    <t>ISL</t>
  </si>
  <si>
    <t>IND</t>
  </si>
  <si>
    <t>IDN</t>
  </si>
  <si>
    <t>IRN</t>
  </si>
  <si>
    <t>IRQ</t>
  </si>
  <si>
    <t>IRL</t>
  </si>
  <si>
    <t>Isle of Man</t>
  </si>
  <si>
    <t>IMN</t>
  </si>
  <si>
    <t>ISR</t>
  </si>
  <si>
    <t>ITA</t>
  </si>
  <si>
    <t>JAM</t>
  </si>
  <si>
    <t>JPN</t>
  </si>
  <si>
    <t>JOR</t>
  </si>
  <si>
    <t>KAZ</t>
  </si>
  <si>
    <t>KEN</t>
  </si>
  <si>
    <t>Kiribati</t>
  </si>
  <si>
    <t>KIR</t>
  </si>
  <si>
    <t>Korea, Dem. People’s Rep.</t>
  </si>
  <si>
    <t>PRK</t>
  </si>
  <si>
    <t>KOR</t>
  </si>
  <si>
    <t>Kosovo</t>
  </si>
  <si>
    <t>XKX</t>
  </si>
  <si>
    <t>KWT</t>
  </si>
  <si>
    <t>Kyrgyz Republic</t>
  </si>
  <si>
    <t>KGZ</t>
  </si>
  <si>
    <t>LAO</t>
  </si>
  <si>
    <t>LVA</t>
  </si>
  <si>
    <t>Lebanon</t>
  </si>
  <si>
    <t>LBN</t>
  </si>
  <si>
    <t>LSO</t>
  </si>
  <si>
    <t>LBR</t>
  </si>
  <si>
    <t>Libya</t>
  </si>
  <si>
    <t>LBY</t>
  </si>
  <si>
    <t>Liechtenstein</t>
  </si>
  <si>
    <t>LIE</t>
  </si>
  <si>
    <t>LTU</t>
  </si>
  <si>
    <t>LUX</t>
  </si>
  <si>
    <t>MAC</t>
  </si>
  <si>
    <t>MKD</t>
  </si>
  <si>
    <t>MDG</t>
  </si>
  <si>
    <t>MWI</t>
  </si>
  <si>
    <t>MYS</t>
  </si>
  <si>
    <t>MDV</t>
  </si>
  <si>
    <t>MLI</t>
  </si>
  <si>
    <t>MLT</t>
  </si>
  <si>
    <t>Marshall Islands</t>
  </si>
  <si>
    <t>MHL</t>
  </si>
  <si>
    <t>MRT</t>
  </si>
  <si>
    <t>MUS</t>
  </si>
  <si>
    <t>MEX</t>
  </si>
  <si>
    <t>Micronesia, Fed. Sts.</t>
  </si>
  <si>
    <t>FSM</t>
  </si>
  <si>
    <t>MDA</t>
  </si>
  <si>
    <t>Monaco</t>
  </si>
  <si>
    <t>MCO</t>
  </si>
  <si>
    <t>MNG</t>
  </si>
  <si>
    <t>MNE</t>
  </si>
  <si>
    <t>MAR</t>
  </si>
  <si>
    <t>MOZ</t>
  </si>
  <si>
    <t>MMR</t>
  </si>
  <si>
    <t>NAM</t>
  </si>
  <si>
    <t>Nauru</t>
  </si>
  <si>
    <t>NRU</t>
  </si>
  <si>
    <t>NPL</t>
  </si>
  <si>
    <t>NLD</t>
  </si>
  <si>
    <t>New Caledonia</t>
  </si>
  <si>
    <t>NCL</t>
  </si>
  <si>
    <t>NZL</t>
  </si>
  <si>
    <t>NIC</t>
  </si>
  <si>
    <t>NER</t>
  </si>
  <si>
    <t>NGA</t>
  </si>
  <si>
    <t>Northern Mariana Islands</t>
  </si>
  <si>
    <t>MNP</t>
  </si>
  <si>
    <t>NOR</t>
  </si>
  <si>
    <t>OMN</t>
  </si>
  <si>
    <t>PAK</t>
  </si>
  <si>
    <t>Palau</t>
  </si>
  <si>
    <t>PLW</t>
  </si>
  <si>
    <t>PAN</t>
  </si>
  <si>
    <t>Papua New Guinea</t>
  </si>
  <si>
    <t>PNG</t>
  </si>
  <si>
    <t>PRY</t>
  </si>
  <si>
    <t>PER</t>
  </si>
  <si>
    <t>PHL</t>
  </si>
  <si>
    <t>POL</t>
  </si>
  <si>
    <t>PRT</t>
  </si>
  <si>
    <t>Puerto Rico</t>
  </si>
  <si>
    <t>PRI</t>
  </si>
  <si>
    <t>QAT</t>
  </si>
  <si>
    <t>ROU</t>
  </si>
  <si>
    <t>Russian Federation</t>
  </si>
  <si>
    <t>RUS</t>
  </si>
  <si>
    <t>RWA</t>
  </si>
  <si>
    <t>Samoa</t>
  </si>
  <si>
    <t>WSM</t>
  </si>
  <si>
    <t>San Marino</t>
  </si>
  <si>
    <t>SMR</t>
  </si>
  <si>
    <t>Sao Tome and Principe</t>
  </si>
  <si>
    <t>STP</t>
  </si>
  <si>
    <t>SAU</t>
  </si>
  <si>
    <t>SEN</t>
  </si>
  <si>
    <t>SRB</t>
  </si>
  <si>
    <t>SYC</t>
  </si>
  <si>
    <t>SLE</t>
  </si>
  <si>
    <t>SGP</t>
  </si>
  <si>
    <t>Sint Maarten (Dutch part)</t>
  </si>
  <si>
    <t>SXM</t>
  </si>
  <si>
    <t>Slovak Republic</t>
  </si>
  <si>
    <t>SVK</t>
  </si>
  <si>
    <t>SVN</t>
  </si>
  <si>
    <t>Solomon Islands</t>
  </si>
  <si>
    <t>SLB</t>
  </si>
  <si>
    <t>Somalia</t>
  </si>
  <si>
    <t>SOM</t>
  </si>
  <si>
    <t>ZAF</t>
  </si>
  <si>
    <t>South Sudan</t>
  </si>
  <si>
    <t>SSD</t>
  </si>
  <si>
    <t>ESP</t>
  </si>
  <si>
    <t>LKA</t>
  </si>
  <si>
    <t>KNA</t>
  </si>
  <si>
    <t>LCA</t>
  </si>
  <si>
    <t>St. Martin (French part)</t>
  </si>
  <si>
    <t>MAF</t>
  </si>
  <si>
    <t>VCT</t>
  </si>
  <si>
    <t>Sudan</t>
  </si>
  <si>
    <t>SDN</t>
  </si>
  <si>
    <t>SUR</t>
  </si>
  <si>
    <t>SWZ</t>
  </si>
  <si>
    <t>SWE</t>
  </si>
  <si>
    <t>CHE</t>
  </si>
  <si>
    <t>Syrian Arab Republic</t>
  </si>
  <si>
    <t>SYR</t>
  </si>
  <si>
    <t>TJK</t>
  </si>
  <si>
    <t>TZA</t>
  </si>
  <si>
    <t>THA</t>
  </si>
  <si>
    <t>Timor-Leste</t>
  </si>
  <si>
    <t>TLS</t>
  </si>
  <si>
    <t>TGO</t>
  </si>
  <si>
    <t>Tonga</t>
  </si>
  <si>
    <t>TON</t>
  </si>
  <si>
    <t>TTO</t>
  </si>
  <si>
    <t>TUN</t>
  </si>
  <si>
    <t>TUR</t>
  </si>
  <si>
    <t>Turkmenistan</t>
  </si>
  <si>
    <t>TKM</t>
  </si>
  <si>
    <t>TCA</t>
  </si>
  <si>
    <t>Tuvalu</t>
  </si>
  <si>
    <t>TUV</t>
  </si>
  <si>
    <t>UGA</t>
  </si>
  <si>
    <t>UKR</t>
  </si>
  <si>
    <t>ARE</t>
  </si>
  <si>
    <t>GBR</t>
  </si>
  <si>
    <t>USA</t>
  </si>
  <si>
    <t>URY</t>
  </si>
  <si>
    <t>Uzbekistan</t>
  </si>
  <si>
    <t>UZB</t>
  </si>
  <si>
    <t>Vanuatu</t>
  </si>
  <si>
    <t>VUT</t>
  </si>
  <si>
    <t>VEN</t>
  </si>
  <si>
    <t>VNM</t>
  </si>
  <si>
    <t>Virgin Islands (U.S.)</t>
  </si>
  <si>
    <t>VIR</t>
  </si>
  <si>
    <t>West Bank and Gaza</t>
  </si>
  <si>
    <t>PSE</t>
  </si>
  <si>
    <t>Yemen, Rep.</t>
  </si>
  <si>
    <t>YEM</t>
  </si>
  <si>
    <t>ZMB</t>
  </si>
  <si>
    <t>ZWE</t>
  </si>
  <si>
    <t>EMU</t>
  </si>
  <si>
    <t>Data from database: World Development Indicators</t>
  </si>
  <si>
    <t>Last Updated: 09/18/2017</t>
  </si>
  <si>
    <t>Code</t>
  </si>
  <si>
    <t>Indicator Name</t>
  </si>
  <si>
    <t>Long definition</t>
  </si>
  <si>
    <t>Source</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</si>
  <si>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</si>
  <si>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International Monetary Fund, International Financial Statistics and data files.</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</si>
  <si>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</si>
  <si>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</si>
  <si>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País</t>
  </si>
  <si>
    <t>Inflación</t>
  </si>
  <si>
    <t>Usando países con datos para toda la muestra</t>
  </si>
  <si>
    <t>Diferencial USA</t>
  </si>
  <si>
    <t>Usando los países con datos para toda la muestra</t>
  </si>
  <si>
    <t>Euro desde 1999, Grecia se une 2001</t>
  </si>
  <si>
    <t>T. de Cambio</t>
  </si>
  <si>
    <t>País Inflación</t>
  </si>
  <si>
    <t>País TC</t>
  </si>
  <si>
    <t>Muestra</t>
  </si>
  <si>
    <t>Diferencial con USA</t>
  </si>
  <si>
    <t>Tasa de depreciación</t>
  </si>
  <si>
    <t>Promedio Dif. Inflación</t>
  </si>
  <si>
    <t>Promedio Depreciación TC</t>
  </si>
  <si>
    <t>Datos Gráfico</t>
  </si>
  <si>
    <t>Depreciación</t>
  </si>
  <si>
    <t>Datos</t>
  </si>
  <si>
    <t>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</si>
</sst>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000"/>
    <numFmt numFmtId="166" formatCode="0.000"/>
    <numFmt numFmtId="167" formatCode="0.0"/>
    <numFmt numFmtId="168" formatCode="#,##0.000"/>
  </numFmts>
  <fonts count="8" x14ac:knownFonts="1">
    <font>
      <sz val="11"/>
      <color theme="1"/>
      <name val="Calibri"/>
      <family val="2"/>
      <scheme val="minor"/>
    </font>
    <font>
      <sz val="11"/>
      <color theme="1"/>
      <name val="Calibri"/>
      <family val="2"/>
      <scheme val="minor"/>
    </font>
    <font>
      <sz val="10"/>
      <name val="Arial Narrow"/>
      <family val="2"/>
    </font>
    <font>
      <sz val="10"/>
      <color indexed="8"/>
      <name val="Arial Narrow"/>
      <family val="2"/>
    </font>
    <font>
      <vertAlign val="superscript"/>
      <sz val="10"/>
      <color indexed="8"/>
      <name val="Arial Narrow"/>
      <family val="2"/>
    </font>
    <font>
      <vertAlign val="superscript"/>
      <sz val="10"/>
      <name val="Arial Narrow"/>
      <family val="2"/>
    </font>
    <font>
      <b/>
      <sz val="10"/>
      <name val="Arial Narrow"/>
      <family val="2"/>
    </font>
    <font>
      <b/>
      <sz val="10"/>
      <color indexed="8"/>
      <name val="Arial Narrow"/>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1">
    <border>
      <left/>
      <right/>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thin">
        <color auto="1"/>
      </left>
      <right style="thin">
        <color auto="1"/>
      </right>
      <top/>
      <bottom style="hair">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style="hair">
        <color auto="1"/>
      </bottom>
      <diagonal/>
    </border>
    <border>
      <left style="thin">
        <color auto="1"/>
      </left>
      <right/>
      <top style="hair">
        <color auto="1"/>
      </top>
      <bottom style="thin">
        <color auto="1"/>
      </bottom>
      <diagonal/>
    </border>
    <border>
      <left style="thin">
        <color auto="1"/>
      </left>
      <right style="thin">
        <color auto="1"/>
      </right>
      <top style="thin">
        <color auto="1"/>
      </top>
      <bottom style="thin">
        <color auto="1"/>
      </bottom>
      <diagonal/>
    </border>
    <border>
      <left/>
      <right/>
      <top style="hair">
        <color auto="1"/>
      </top>
      <bottom/>
      <diagonal/>
    </border>
    <border>
      <left/>
      <right/>
      <top style="hair">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hair">
        <color auto="1"/>
      </bottom>
      <diagonal/>
    </border>
    <border>
      <left style="thin">
        <color auto="1"/>
      </left>
      <right style="thin">
        <color indexed="64"/>
      </right>
      <top style="thin">
        <color indexed="64"/>
      </top>
      <bottom style="hair">
        <color auto="1"/>
      </bottom>
      <diagonal/>
    </border>
    <border>
      <left style="thin">
        <color indexed="64"/>
      </left>
      <right/>
      <top style="hair">
        <color auto="1"/>
      </top>
      <bottom style="hair">
        <color auto="1"/>
      </bottom>
      <diagonal/>
    </border>
    <border>
      <left style="thin">
        <color indexed="64"/>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hair">
        <color auto="1"/>
      </right>
      <top/>
      <bottom style="hair">
        <color auto="1"/>
      </bottom>
      <diagonal/>
    </border>
    <border>
      <left style="thin">
        <color auto="1"/>
      </left>
      <right style="hair">
        <color auto="1"/>
      </right>
      <top/>
      <bottom/>
      <diagonal/>
    </border>
    <border>
      <left style="thin">
        <color auto="1"/>
      </left>
      <right style="hair">
        <color auto="1"/>
      </right>
      <top style="hair">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0" fontId="1" fillId="0" borderId="0"/>
    <xf numFmtId="43" fontId="1" fillId="0" borderId="0" applyFont="0" applyFill="0" applyBorder="0" applyAlignment="0" applyProtection="0"/>
  </cellStyleXfs>
  <cellXfs count="119">
    <xf numFmtId="0" fontId="0" fillId="0" borderId="0" xfId="0"/>
    <xf numFmtId="0" fontId="2" fillId="0" borderId="1" xfId="2" applyFont="1" applyFill="1" applyBorder="1" applyAlignment="1">
      <alignment vertical="center" wrapText="1"/>
    </xf>
    <xf numFmtId="0" fontId="2" fillId="0" borderId="2" xfId="2" applyFont="1" applyFill="1" applyBorder="1" applyAlignment="1">
      <alignment vertical="center" wrapText="1"/>
    </xf>
    <xf numFmtId="0" fontId="2" fillId="0" borderId="2" xfId="2" applyFont="1" applyFill="1" applyBorder="1" applyAlignment="1">
      <alignment horizontal="justify" vertical="center" wrapText="1"/>
    </xf>
    <xf numFmtId="0" fontId="3" fillId="0" borderId="2" xfId="2" applyFont="1" applyFill="1" applyBorder="1" applyAlignment="1">
      <alignment horizontal="left" vertical="center" wrapText="1"/>
    </xf>
    <xf numFmtId="0" fontId="3" fillId="0" borderId="2" xfId="2" applyFont="1" applyFill="1" applyBorder="1" applyAlignment="1">
      <alignment vertical="center" wrapText="1"/>
    </xf>
    <xf numFmtId="0" fontId="3" fillId="0" borderId="3" xfId="2" applyFont="1" applyFill="1" applyBorder="1" applyAlignment="1">
      <alignment vertical="center" wrapText="1"/>
    </xf>
    <xf numFmtId="0" fontId="0" fillId="0" borderId="0" xfId="0" applyAlignment="1">
      <alignment horizontal="center"/>
    </xf>
    <xf numFmtId="164" fontId="2" fillId="0" borderId="4" xfId="2" applyNumberFormat="1" applyFont="1" applyFill="1" applyBorder="1" applyAlignment="1">
      <alignment horizontal="right" vertical="center"/>
    </xf>
    <xf numFmtId="164" fontId="6" fillId="0" borderId="8" xfId="2" applyNumberFormat="1" applyFont="1" applyFill="1" applyBorder="1" applyAlignment="1">
      <alignment horizontal="right" vertical="center"/>
    </xf>
    <xf numFmtId="164" fontId="2" fillId="2" borderId="9" xfId="2" applyNumberFormat="1" applyFont="1" applyFill="1" applyBorder="1" applyAlignment="1">
      <alignment horizontal="right" vertical="center"/>
    </xf>
    <xf numFmtId="164" fontId="6" fillId="0" borderId="1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164" fontId="6" fillId="2" borderId="11" xfId="2" applyNumberFormat="1" applyFont="1" applyFill="1" applyBorder="1" applyAlignment="1">
      <alignment horizontal="right" vertical="center"/>
    </xf>
    <xf numFmtId="0" fontId="7" fillId="0" borderId="12" xfId="2" applyFont="1" applyFill="1" applyBorder="1" applyAlignment="1">
      <alignment vertical="center" wrapText="1"/>
    </xf>
    <xf numFmtId="0" fontId="7" fillId="0" borderId="8" xfId="2" applyFont="1" applyFill="1" applyBorder="1" applyAlignment="1">
      <alignment vertical="center" wrapText="1"/>
    </xf>
    <xf numFmtId="0" fontId="6" fillId="2" borderId="9" xfId="2" applyFont="1" applyFill="1" applyBorder="1" applyAlignment="1">
      <alignment horizontal="center" vertical="center"/>
    </xf>
    <xf numFmtId="0" fontId="2" fillId="0" borderId="3" xfId="2" applyFont="1" applyFill="1" applyBorder="1" applyAlignment="1">
      <alignment vertical="center" wrapText="1"/>
    </xf>
    <xf numFmtId="0" fontId="3" fillId="0" borderId="1" xfId="2" applyFont="1" applyFill="1" applyBorder="1" applyAlignment="1">
      <alignment vertical="center" wrapText="1"/>
    </xf>
    <xf numFmtId="0" fontId="7" fillId="0" borderId="13" xfId="2" applyFont="1" applyFill="1" applyBorder="1" applyAlignment="1">
      <alignment vertical="center" wrapText="1"/>
    </xf>
    <xf numFmtId="0" fontId="7" fillId="0" borderId="0" xfId="2" applyFont="1" applyFill="1" applyBorder="1" applyAlignment="1">
      <alignment vertic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17" xfId="0" applyFill="1"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15" xfId="0" applyBorder="1" applyAlignment="1">
      <alignment horizontal="center"/>
    </xf>
    <xf numFmtId="2" fontId="0" fillId="0" borderId="16" xfId="0" applyNumberFormat="1" applyFill="1" applyBorder="1" applyAlignment="1">
      <alignment horizontal="center"/>
    </xf>
    <xf numFmtId="0" fontId="3" fillId="0" borderId="19" xfId="2" applyFont="1" applyFill="1" applyBorder="1" applyAlignment="1">
      <alignment horizontal="center" vertical="center" wrapText="1"/>
    </xf>
    <xf numFmtId="164" fontId="2" fillId="0" borderId="20" xfId="2" applyNumberFormat="1" applyFont="1" applyFill="1" applyBorder="1" applyAlignment="1">
      <alignment horizontal="center" vertical="center"/>
    </xf>
    <xf numFmtId="2" fontId="0" fillId="0" borderId="0" xfId="0" applyNumberFormat="1" applyFill="1" applyBorder="1" applyAlignment="1">
      <alignment horizontal="center"/>
    </xf>
    <xf numFmtId="0" fontId="3" fillId="0" borderId="21" xfId="2" applyFont="1" applyFill="1" applyBorder="1" applyAlignment="1">
      <alignment horizontal="center" vertical="center" wrapText="1"/>
    </xf>
    <xf numFmtId="164" fontId="2" fillId="0" borderId="4" xfId="2" applyNumberFormat="1" applyFont="1" applyFill="1" applyBorder="1" applyAlignment="1">
      <alignment horizontal="center" vertical="center"/>
    </xf>
    <xf numFmtId="0" fontId="3" fillId="0" borderId="22" xfId="2" applyFont="1" applyFill="1" applyBorder="1" applyAlignment="1">
      <alignment horizontal="center" vertical="center" wrapText="1"/>
    </xf>
    <xf numFmtId="0" fontId="2" fillId="0" borderId="21" xfId="2" applyFont="1" applyFill="1" applyBorder="1" applyAlignment="1">
      <alignment horizontal="center" vertical="center" wrapText="1"/>
    </xf>
    <xf numFmtId="2" fontId="0" fillId="0" borderId="18" xfId="0" applyNumberFormat="1" applyFill="1" applyBorder="1" applyAlignment="1">
      <alignment horizontal="center"/>
    </xf>
    <xf numFmtId="0" fontId="3" fillId="0" borderId="10" xfId="2" applyFont="1" applyFill="1" applyBorder="1" applyAlignment="1">
      <alignment horizontal="center" vertical="center" wrapText="1"/>
    </xf>
    <xf numFmtId="164" fontId="2" fillId="0" borderId="7" xfId="2" applyNumberFormat="1" applyFont="1" applyFill="1" applyBorder="1" applyAlignment="1">
      <alignment horizontal="center" vertical="center"/>
    </xf>
    <xf numFmtId="0" fontId="0" fillId="0" borderId="0" xfId="0" applyFill="1" applyBorder="1" applyAlignment="1">
      <alignment horizontal="center"/>
    </xf>
    <xf numFmtId="166" fontId="0" fillId="0" borderId="0" xfId="0" applyNumberFormat="1" applyAlignment="1">
      <alignment horizontal="center"/>
    </xf>
    <xf numFmtId="1" fontId="0" fillId="0" borderId="0" xfId="0" applyNumberFormat="1" applyBorder="1" applyAlignment="1">
      <alignment horizontal="center"/>
    </xf>
    <xf numFmtId="0" fontId="0" fillId="0" borderId="11" xfId="0" applyFill="1" applyBorder="1" applyAlignment="1">
      <alignment horizontal="center"/>
    </xf>
    <xf numFmtId="165" fontId="0" fillId="0" borderId="23" xfId="0" applyNumberFormat="1" applyBorder="1" applyAlignment="1">
      <alignment horizontal="center"/>
    </xf>
    <xf numFmtId="165" fontId="0" fillId="0" borderId="24" xfId="0" applyNumberFormat="1" applyBorder="1" applyAlignment="1">
      <alignment horizontal="center"/>
    </xf>
    <xf numFmtId="165" fontId="0" fillId="0" borderId="7" xfId="0" applyNumberFormat="1" applyBorder="1" applyAlignment="1">
      <alignment horizontal="center"/>
    </xf>
    <xf numFmtId="0" fontId="0" fillId="0" borderId="11" xfId="0" applyBorder="1" applyAlignment="1">
      <alignment horizontal="center"/>
    </xf>
    <xf numFmtId="168" fontId="2" fillId="0" borderId="25" xfId="2" applyNumberFormat="1" applyFont="1" applyFill="1" applyBorder="1" applyAlignment="1">
      <alignment horizontal="right" vertical="center"/>
    </xf>
    <xf numFmtId="168" fontId="2" fillId="0" borderId="26" xfId="2" applyNumberFormat="1" applyFont="1" applyFill="1" applyBorder="1" applyAlignment="1">
      <alignment horizontal="right" vertical="center"/>
    </xf>
    <xf numFmtId="168" fontId="6" fillId="0" borderId="27" xfId="2" applyNumberFormat="1" applyFont="1" applyFill="1" applyBorder="1" applyAlignment="1">
      <alignment horizontal="right" vertical="center"/>
    </xf>
    <xf numFmtId="168" fontId="6" fillId="0" borderId="8" xfId="2" applyNumberFormat="1" applyFont="1" applyFill="1" applyBorder="1" applyAlignment="1">
      <alignment horizontal="right" vertical="center"/>
    </xf>
    <xf numFmtId="168" fontId="2" fillId="2" borderId="9" xfId="2" applyNumberFormat="1" applyFont="1" applyFill="1" applyBorder="1" applyAlignment="1">
      <alignment horizontal="right" vertical="center"/>
    </xf>
    <xf numFmtId="168" fontId="6" fillId="0" borderId="0" xfId="2" applyNumberFormat="1" applyFont="1" applyFill="1" applyBorder="1" applyAlignment="1">
      <alignment horizontal="right" vertical="center"/>
    </xf>
    <xf numFmtId="168" fontId="6" fillId="2" borderId="27" xfId="2" applyNumberFormat="1" applyFont="1" applyFill="1" applyBorder="1" applyAlignment="1">
      <alignment horizontal="right" vertical="center"/>
    </xf>
    <xf numFmtId="0" fontId="0" fillId="0" borderId="0" xfId="0" applyBorder="1"/>
    <xf numFmtId="1" fontId="0" fillId="0" borderId="23" xfId="0" applyNumberFormat="1" applyBorder="1" applyAlignment="1">
      <alignment horizontal="center"/>
    </xf>
    <xf numFmtId="1" fontId="0" fillId="0" borderId="24" xfId="0" applyNumberFormat="1" applyBorder="1" applyAlignment="1">
      <alignment horizontal="center"/>
    </xf>
    <xf numFmtId="1" fontId="0" fillId="0" borderId="7" xfId="0" applyNumberFormat="1" applyBorder="1" applyAlignment="1">
      <alignment horizontal="center"/>
    </xf>
    <xf numFmtId="0" fontId="0" fillId="0" borderId="24" xfId="0" applyFill="1" applyBorder="1" applyAlignment="1">
      <alignment horizontal="center"/>
    </xf>
    <xf numFmtId="9" fontId="0" fillId="0" borderId="0" xfId="1" applyFont="1" applyAlignment="1">
      <alignment horizontal="center"/>
    </xf>
    <xf numFmtId="0" fontId="0" fillId="0" borderId="0" xfId="0" applyFill="1" applyAlignment="1">
      <alignment horizontal="center"/>
    </xf>
    <xf numFmtId="2" fontId="0" fillId="0" borderId="0" xfId="0" applyNumberFormat="1" applyFill="1" applyAlignment="1">
      <alignment horizontal="right"/>
    </xf>
    <xf numFmtId="0" fontId="0" fillId="0" borderId="0" xfId="0" applyFill="1"/>
    <xf numFmtId="2" fontId="0" fillId="0" borderId="0" xfId="0" applyNumberFormat="1" applyFill="1" applyAlignment="1">
      <alignment horizontal="center"/>
    </xf>
    <xf numFmtId="167" fontId="0" fillId="0" borderId="0" xfId="0" applyNumberFormat="1" applyFill="1" applyAlignment="1">
      <alignment horizontal="center"/>
    </xf>
    <xf numFmtId="0" fontId="0" fillId="0" borderId="0" xfId="0" applyAlignment="1"/>
    <xf numFmtId="0" fontId="0" fillId="0" borderId="28" xfId="0" applyBorder="1"/>
    <xf numFmtId="0" fontId="0" fillId="0" borderId="29" xfId="0" applyBorder="1"/>
    <xf numFmtId="0" fontId="0" fillId="0" borderId="5" xfId="0" applyBorder="1"/>
    <xf numFmtId="0" fontId="0" fillId="0" borderId="6" xfId="0" applyBorder="1"/>
    <xf numFmtId="0" fontId="0" fillId="0" borderId="30" xfId="0" applyBorder="1"/>
    <xf numFmtId="0" fontId="0" fillId="0" borderId="17" xfId="0" applyBorder="1"/>
    <xf numFmtId="0" fontId="0" fillId="0" borderId="0" xfId="0" applyBorder="1" applyAlignment="1">
      <alignment vertical="center"/>
    </xf>
    <xf numFmtId="0" fontId="0" fillId="0" borderId="0" xfId="0" applyBorder="1" applyAlignment="1">
      <alignment horizontal="center"/>
    </xf>
    <xf numFmtId="0" fontId="0" fillId="0" borderId="6" xfId="0" applyBorder="1" applyAlignment="1">
      <alignment horizontal="center"/>
    </xf>
    <xf numFmtId="0" fontId="0" fillId="0" borderId="30" xfId="0" applyBorder="1" applyAlignment="1">
      <alignment horizontal="center"/>
    </xf>
    <xf numFmtId="0" fontId="0" fillId="0" borderId="17" xfId="0" applyBorder="1" applyAlignment="1">
      <alignment horizontal="center"/>
    </xf>
    <xf numFmtId="0" fontId="0" fillId="0" borderId="29" xfId="0" applyBorder="1" applyAlignment="1">
      <alignment horizontal="center"/>
    </xf>
    <xf numFmtId="0" fontId="0" fillId="0" borderId="14" xfId="0" applyBorder="1"/>
    <xf numFmtId="0" fontId="0" fillId="3" borderId="11" xfId="0"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7" xfId="0" applyBorder="1" applyAlignment="1">
      <alignment horizontal="center"/>
    </xf>
    <xf numFmtId="0" fontId="0" fillId="3" borderId="0" xfId="0" applyFill="1" applyAlignment="1">
      <alignment horizontal="center"/>
    </xf>
    <xf numFmtId="0" fontId="0" fillId="0" borderId="5" xfId="0"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18" xfId="0" applyBorder="1" applyAlignment="1">
      <alignment horizontal="center"/>
    </xf>
    <xf numFmtId="10" fontId="0" fillId="0" borderId="16" xfId="1" applyNumberFormat="1" applyFont="1" applyBorder="1" applyAlignment="1">
      <alignment horizontal="center"/>
    </xf>
    <xf numFmtId="10" fontId="0" fillId="0" borderId="28" xfId="1" applyNumberFormat="1" applyFont="1" applyBorder="1" applyAlignment="1">
      <alignment horizontal="center"/>
    </xf>
    <xf numFmtId="10" fontId="0" fillId="0" borderId="0" xfId="1" applyNumberFormat="1" applyFont="1" applyBorder="1" applyAlignment="1">
      <alignment horizontal="center"/>
    </xf>
    <xf numFmtId="10" fontId="0" fillId="0" borderId="30" xfId="1" applyNumberFormat="1" applyFont="1" applyBorder="1" applyAlignment="1">
      <alignment horizontal="center"/>
    </xf>
    <xf numFmtId="10" fontId="0" fillId="0" borderId="18" xfId="1" applyNumberFormat="1" applyFont="1" applyBorder="1" applyAlignment="1">
      <alignment horizontal="center"/>
    </xf>
    <xf numFmtId="10" fontId="0" fillId="0" borderId="29" xfId="1" applyNumberFormat="1" applyFont="1" applyBorder="1" applyAlignment="1">
      <alignment horizontal="center"/>
    </xf>
    <xf numFmtId="10" fontId="0" fillId="0" borderId="0" xfId="1" applyNumberFormat="1" applyFont="1" applyAlignment="1">
      <alignment horizontal="center"/>
    </xf>
    <xf numFmtId="10" fontId="0" fillId="0" borderId="23" xfId="0" applyNumberFormat="1" applyBorder="1" applyAlignment="1">
      <alignment horizontal="center"/>
    </xf>
    <xf numFmtId="0" fontId="0" fillId="0" borderId="23" xfId="0" applyBorder="1"/>
    <xf numFmtId="10" fontId="0" fillId="0" borderId="24" xfId="0" applyNumberFormat="1" applyBorder="1" applyAlignment="1">
      <alignment horizontal="center"/>
    </xf>
    <xf numFmtId="0" fontId="0" fillId="0" borderId="24" xfId="0" applyBorder="1"/>
    <xf numFmtId="0" fontId="0" fillId="0" borderId="7" xfId="0" applyBorder="1"/>
    <xf numFmtId="10" fontId="0" fillId="0" borderId="7" xfId="0" applyNumberFormat="1" applyBorder="1" applyAlignment="1">
      <alignment horizontal="center"/>
    </xf>
    <xf numFmtId="9" fontId="0" fillId="0" borderId="23" xfId="1" applyFont="1" applyBorder="1" applyAlignment="1">
      <alignment horizontal="center"/>
    </xf>
    <xf numFmtId="0" fontId="0" fillId="3" borderId="24" xfId="0" applyFill="1" applyBorder="1" applyAlignment="1">
      <alignment horizontal="center"/>
    </xf>
    <xf numFmtId="9" fontId="0" fillId="3" borderId="24" xfId="1" applyFont="1" applyFill="1" applyBorder="1" applyAlignment="1">
      <alignment horizontal="center"/>
    </xf>
    <xf numFmtId="9" fontId="0" fillId="0" borderId="24" xfId="1" applyFont="1" applyBorder="1" applyAlignment="1">
      <alignment horizontal="center"/>
    </xf>
    <xf numFmtId="9" fontId="0" fillId="0" borderId="7" xfId="1" applyFont="1" applyBorder="1" applyAlignment="1">
      <alignment horizontal="center"/>
    </xf>
    <xf numFmtId="10" fontId="0" fillId="0" borderId="23" xfId="3" applyNumberFormat="1" applyFont="1" applyBorder="1" applyAlignment="1">
      <alignment horizontal="center"/>
    </xf>
    <xf numFmtId="10" fontId="0" fillId="3" borderId="24" xfId="1" applyNumberFormat="1" applyFont="1" applyFill="1" applyBorder="1" applyAlignment="1">
      <alignment horizontal="center"/>
    </xf>
    <xf numFmtId="10" fontId="0" fillId="0" borderId="24" xfId="1" applyNumberFormat="1" applyFont="1" applyBorder="1" applyAlignment="1">
      <alignment horizontal="center"/>
    </xf>
    <xf numFmtId="9" fontId="0" fillId="0" borderId="24" xfId="1" applyNumberFormat="1" applyFont="1" applyBorder="1" applyAlignment="1">
      <alignment horizontal="center"/>
    </xf>
    <xf numFmtId="10" fontId="0" fillId="0" borderId="7" xfId="1" applyNumberFormat="1" applyFont="1" applyBorder="1" applyAlignment="1">
      <alignment horizontal="center"/>
    </xf>
    <xf numFmtId="10" fontId="0" fillId="0" borderId="0" xfId="0" applyNumberFormat="1"/>
    <xf numFmtId="9" fontId="0" fillId="0" borderId="0" xfId="0" applyNumberFormat="1"/>
    <xf numFmtId="0" fontId="0" fillId="0" borderId="5" xfId="0" applyBorder="1" applyAlignment="1">
      <alignment horizontal="center" vertical="center"/>
    </xf>
    <xf numFmtId="0" fontId="0" fillId="0" borderId="17" xfId="0" applyBorder="1" applyAlignment="1">
      <alignment horizontal="center" vertical="center"/>
    </xf>
    <xf numFmtId="0" fontId="0" fillId="3" borderId="0" xfId="0" applyFill="1" applyAlignment="1">
      <alignment horizontal="center"/>
    </xf>
    <xf numFmtId="0" fontId="0" fillId="0" borderId="8" xfId="0" applyBorder="1" applyAlignment="1">
      <alignment horizontal="center"/>
    </xf>
    <xf numFmtId="0" fontId="0" fillId="0" borderId="15" xfId="0" applyBorder="1" applyAlignment="1">
      <alignment horizontal="center"/>
    </xf>
    <xf numFmtId="0" fontId="0" fillId="0" borderId="0" xfId="0" applyBorder="1" applyAlignment="1">
      <alignment horizontal="center" vertical="center"/>
    </xf>
    <xf numFmtId="0" fontId="0" fillId="0" borderId="14" xfId="0" applyBorder="1" applyAlignment="1">
      <alignment horizontal="center"/>
    </xf>
  </cellXfs>
  <cellStyles count="4">
    <cellStyle name="Millares" xfId="3" builtinId="3"/>
    <cellStyle name="Normal" xfId="0" builtinId="0"/>
    <cellStyle name="Normal 2" xfId="2"/>
    <cellStyle name="Porcentaje" xfId="1" builtinId="5"/>
  </cellStyles>
  <dxfs count="3">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CL"/>
              <a:t>Tipo de Cambio</a:t>
            </a:r>
            <a:r>
              <a:rPr lang="es-CL" baseline="0"/>
              <a:t> Real</a:t>
            </a:r>
            <a:endParaRPr lang="es-CL"/>
          </a:p>
        </c:rich>
      </c:tx>
      <c:overlay val="0"/>
    </c:title>
    <c:autoTitleDeleted val="0"/>
    <c:plotArea>
      <c:layout/>
      <c:scatterChart>
        <c:scatterStyle val="lineMarker"/>
        <c:varyColors val="0"/>
        <c:ser>
          <c:idx val="0"/>
          <c:order val="0"/>
          <c:tx>
            <c:strRef>
              <c:f>'3.a)'!$N$2</c:f>
              <c:strCache>
                <c:ptCount val="1"/>
                <c:pt idx="0">
                  <c:v>Tipo de Cambio Real</c:v>
                </c:pt>
              </c:strCache>
            </c:strRef>
          </c:tx>
          <c:spPr>
            <a:ln w="31750">
              <a:noFill/>
            </a:ln>
          </c:spPr>
          <c:marker>
            <c:symbol val="diamond"/>
            <c:size val="12"/>
          </c:marker>
          <c:trendline>
            <c:trendlineType val="linear"/>
            <c:dispRSqr val="0"/>
            <c:dispEq val="1"/>
            <c:trendlineLbl>
              <c:layout>
                <c:manualLayout>
                  <c:x val="-4.6297389142146698E-2"/>
                  <c:y val="4.2556393737496097E-2"/>
                </c:manualLayout>
              </c:layout>
              <c:numFmt formatCode="General" sourceLinked="0"/>
              <c:txPr>
                <a:bodyPr/>
                <a:lstStyle/>
                <a:p>
                  <a:pPr>
                    <a:defRPr sz="1600"/>
                  </a:pPr>
                  <a:endParaRPr lang="es-CL"/>
                </a:p>
              </c:txPr>
            </c:trendlineLbl>
          </c:trendline>
          <c:xVal>
            <c:numRef>
              <c:f>'3.a)'!$I$3:$I$57</c:f>
              <c:numCache>
                <c:formatCode>0</c:formatCode>
                <c:ptCount val="55"/>
                <c:pt idx="0">
                  <c:v>121.61682656826567</c:v>
                </c:pt>
                <c:pt idx="1">
                  <c:v>108.97856088560884</c:v>
                </c:pt>
                <c:pt idx="2">
                  <c:v>132.25553505535055</c:v>
                </c:pt>
                <c:pt idx="3">
                  <c:v>151.59726065345757</c:v>
                </c:pt>
                <c:pt idx="4">
                  <c:v>95.735227552275518</c:v>
                </c:pt>
                <c:pt idx="5">
                  <c:v>123.02073647157152</c:v>
                </c:pt>
                <c:pt idx="6">
                  <c:v>98.347823024421487</c:v>
                </c:pt>
                <c:pt idx="7">
                  <c:v>55.91832489310152</c:v>
                </c:pt>
                <c:pt idx="8">
                  <c:v>116.71396013593008</c:v>
                </c:pt>
                <c:pt idx="9">
                  <c:v>100.00000853658608</c:v>
                </c:pt>
                <c:pt idx="10">
                  <c:v>100.18206268927258</c:v>
                </c:pt>
                <c:pt idx="11">
                  <c:v>134.86847253895115</c:v>
                </c:pt>
                <c:pt idx="12">
                  <c:v>58.137783658950305</c:v>
                </c:pt>
                <c:pt idx="13">
                  <c:v>77.589913899138992</c:v>
                </c:pt>
                <c:pt idx="14">
                  <c:v>132.25553505535055</c:v>
                </c:pt>
                <c:pt idx="15">
                  <c:v>123.43849938499385</c:v>
                </c:pt>
                <c:pt idx="16">
                  <c:v>119.91168511685115</c:v>
                </c:pt>
                <c:pt idx="17">
                  <c:v>114.97414514145142</c:v>
                </c:pt>
                <c:pt idx="18">
                  <c:v>47.673671633915951</c:v>
                </c:pt>
                <c:pt idx="19">
                  <c:v>99.409519748084335</c:v>
                </c:pt>
                <c:pt idx="20">
                  <c:v>46.541005950600045</c:v>
                </c:pt>
                <c:pt idx="21">
                  <c:v>65.040706725265068</c:v>
                </c:pt>
                <c:pt idx="22">
                  <c:v>134.01894218942186</c:v>
                </c:pt>
                <c:pt idx="23">
                  <c:v>114.92908793956377</c:v>
                </c:pt>
                <c:pt idx="24">
                  <c:v>123.43849938499385</c:v>
                </c:pt>
                <c:pt idx="25">
                  <c:v>100.45401289845222</c:v>
                </c:pt>
                <c:pt idx="26">
                  <c:v>79.556126536505374</c:v>
                </c:pt>
                <c:pt idx="27">
                  <c:v>74.564771557032955</c:v>
                </c:pt>
                <c:pt idx="28">
                  <c:v>59.576781438853743</c:v>
                </c:pt>
                <c:pt idx="29">
                  <c:v>67.451352490518673</c:v>
                </c:pt>
                <c:pt idx="30">
                  <c:v>114.62146371463714</c:v>
                </c:pt>
                <c:pt idx="31">
                  <c:v>108.52398523985237</c:v>
                </c:pt>
                <c:pt idx="32">
                  <c:v>204.47004924422586</c:v>
                </c:pt>
                <c:pt idx="33">
                  <c:v>58.442856708374826</c:v>
                </c:pt>
                <c:pt idx="34">
                  <c:v>89.863912337753518</c:v>
                </c:pt>
                <c:pt idx="35">
                  <c:v>68.446805665887354</c:v>
                </c:pt>
                <c:pt idx="36">
                  <c:v>75.908224757304779</c:v>
                </c:pt>
                <c:pt idx="37">
                  <c:v>102.27761377613776</c:v>
                </c:pt>
                <c:pt idx="38">
                  <c:v>66.481162064120397</c:v>
                </c:pt>
                <c:pt idx="39">
                  <c:v>65.597157491493846</c:v>
                </c:pt>
                <c:pt idx="40">
                  <c:v>89.877871563604401</c:v>
                </c:pt>
                <c:pt idx="41">
                  <c:v>70.687751205573676</c:v>
                </c:pt>
                <c:pt idx="42">
                  <c:v>86.177722220320092</c:v>
                </c:pt>
                <c:pt idx="43">
                  <c:v>123.43849938499385</c:v>
                </c:pt>
                <c:pt idx="44">
                  <c:v>62.919103728602934</c:v>
                </c:pt>
                <c:pt idx="45">
                  <c:v>187.94227593747078</c:v>
                </c:pt>
                <c:pt idx="46">
                  <c:v>198.35216649009507</c:v>
                </c:pt>
                <c:pt idx="47">
                  <c:v>63.987599715076016</c:v>
                </c:pt>
                <c:pt idx="48">
                  <c:v>57.882931770494174</c:v>
                </c:pt>
                <c:pt idx="49">
                  <c:v>92.812258186139331</c:v>
                </c:pt>
                <c:pt idx="50">
                  <c:v>80.369979180659186</c:v>
                </c:pt>
                <c:pt idx="51">
                  <c:v>50.77608944715918</c:v>
                </c:pt>
                <c:pt idx="52">
                  <c:v>100</c:v>
                </c:pt>
                <c:pt idx="53">
                  <c:v>120.0012000120001</c:v>
                </c:pt>
                <c:pt idx="54">
                  <c:v>160.38719990427174</c:v>
                </c:pt>
              </c:numCache>
            </c:numRef>
          </c:xVal>
          <c:yVal>
            <c:numRef>
              <c:f>'3.a)'!$M$3:$M$57</c:f>
              <c:numCache>
                <c:formatCode>0</c:formatCode>
                <c:ptCount val="55"/>
                <c:pt idx="0">
                  <c:v>157.47289983556988</c:v>
                </c:pt>
                <c:pt idx="1">
                  <c:v>117.82553064282286</c:v>
                </c:pt>
                <c:pt idx="2">
                  <c:v>122.19473969164483</c:v>
                </c:pt>
                <c:pt idx="3">
                  <c:v>99.160214114891602</c:v>
                </c:pt>
                <c:pt idx="4">
                  <c:v>121.15767469547201</c:v>
                </c:pt>
                <c:pt idx="5">
                  <c:v>129.81747423560753</c:v>
                </c:pt>
                <c:pt idx="6">
                  <c:v>80.973774393547743</c:v>
                </c:pt>
                <c:pt idx="7">
                  <c:v>57.202413626225216</c:v>
                </c:pt>
                <c:pt idx="8">
                  <c:v>64.765394928788524</c:v>
                </c:pt>
                <c:pt idx="9">
                  <c:v>67.986932384157555</c:v>
                </c:pt>
                <c:pt idx="10">
                  <c:v>84.238906939583998</c:v>
                </c:pt>
                <c:pt idx="11">
                  <c:v>159.03881796064019</c:v>
                </c:pt>
                <c:pt idx="12">
                  <c:v>30.231547834970137</c:v>
                </c:pt>
                <c:pt idx="13">
                  <c:v>84.598485633410803</c:v>
                </c:pt>
                <c:pt idx="14">
                  <c:v>136.26738920678622</c:v>
                </c:pt>
                <c:pt idx="15">
                  <c:v>122.2976256219857</c:v>
                </c:pt>
                <c:pt idx="16">
                  <c:v>113.71703847184322</c:v>
                </c:pt>
                <c:pt idx="17">
                  <c:v>105.40746688483127</c:v>
                </c:pt>
                <c:pt idx="18">
                  <c:v>73.914289629988062</c:v>
                </c:pt>
                <c:pt idx="19">
                  <c:v>68.609979220726586</c:v>
                </c:pt>
                <c:pt idx="20">
                  <c:v>32.087019309939109</c:v>
                </c:pt>
                <c:pt idx="21">
                  <c:v>46.65606510963859</c:v>
                </c:pt>
                <c:pt idx="22">
                  <c:v>132.30105422015083</c:v>
                </c:pt>
                <c:pt idx="23">
                  <c:v>119.34259615463965</c:v>
                </c:pt>
                <c:pt idx="24">
                  <c:v>114.74091984176087</c:v>
                </c:pt>
                <c:pt idx="25">
                  <c:v>145.48001503583831</c:v>
                </c:pt>
                <c:pt idx="26">
                  <c:v>79.353649738289363</c:v>
                </c:pt>
                <c:pt idx="27">
                  <c:v>71.900496519938386</c:v>
                </c:pt>
                <c:pt idx="28">
                  <c:v>51.832833934450271</c:v>
                </c:pt>
                <c:pt idx="29">
                  <c:v>71.963265112694913</c:v>
                </c:pt>
                <c:pt idx="30">
                  <c:v>120.82200280876283</c:v>
                </c:pt>
                <c:pt idx="31">
                  <c:v>125.54210469317073</c:v>
                </c:pt>
                <c:pt idx="32">
                  <c:v>174.75583173160786</c:v>
                </c:pt>
                <c:pt idx="33">
                  <c:v>29.433931196101042</c:v>
                </c:pt>
                <c:pt idx="34">
                  <c:v>56.956500898570518</c:v>
                </c:pt>
                <c:pt idx="35">
                  <c:v>43.574061505083179</c:v>
                </c:pt>
                <c:pt idx="36">
                  <c:v>65.324290743014629</c:v>
                </c:pt>
                <c:pt idx="37">
                  <c:v>97.84639027815075</c:v>
                </c:pt>
                <c:pt idx="38">
                  <c:v>57.130739505076768</c:v>
                </c:pt>
                <c:pt idx="39">
                  <c:v>47.609339285868543</c:v>
                </c:pt>
                <c:pt idx="40">
                  <c:v>93.098424839647649</c:v>
                </c:pt>
                <c:pt idx="41">
                  <c:v>69.789936952599547</c:v>
                </c:pt>
                <c:pt idx="42">
                  <c:v>82.290861893047676</c:v>
                </c:pt>
                <c:pt idx="43">
                  <c:v>108.00189104132964</c:v>
                </c:pt>
                <c:pt idx="44">
                  <c:v>38.18464552428663</c:v>
                </c:pt>
                <c:pt idx="45">
                  <c:v>140.17114617076939</c:v>
                </c:pt>
                <c:pt idx="46">
                  <c:v>181.96241029458483</c:v>
                </c:pt>
                <c:pt idx="47">
                  <c:v>54.276800016324046</c:v>
                </c:pt>
                <c:pt idx="48">
                  <c:v>42.124136142653001</c:v>
                </c:pt>
                <c:pt idx="49">
                  <c:v>69.235693452270311</c:v>
                </c:pt>
                <c:pt idx="50">
                  <c:v>74.01540282231484</c:v>
                </c:pt>
                <c:pt idx="51">
                  <c:v>41.558709415844028</c:v>
                </c:pt>
                <c:pt idx="52">
                  <c:v>100</c:v>
                </c:pt>
                <c:pt idx="53">
                  <c:v>85.035068609284053</c:v>
                </c:pt>
                <c:pt idx="54">
                  <c:v>67.959930453331978</c:v>
                </c:pt>
              </c:numCache>
            </c:numRef>
          </c:yVal>
          <c:smooth val="0"/>
          <c:extLst>
            <c:ext xmlns:c16="http://schemas.microsoft.com/office/drawing/2014/chart" uri="{C3380CC4-5D6E-409C-BE32-E72D297353CC}">
              <c16:uniqueId val="{00000001-83E4-4D60-9F3D-F8D7DD5B99BE}"/>
            </c:ext>
          </c:extLst>
        </c:ser>
        <c:dLbls>
          <c:showLegendKey val="0"/>
          <c:showVal val="0"/>
          <c:showCatName val="0"/>
          <c:showSerName val="0"/>
          <c:showPercent val="0"/>
          <c:showBubbleSize val="0"/>
        </c:dLbls>
        <c:axId val="260867936"/>
        <c:axId val="1"/>
      </c:scatterChart>
      <c:valAx>
        <c:axId val="260867936"/>
        <c:scaling>
          <c:orientation val="minMax"/>
        </c:scaling>
        <c:delete val="0"/>
        <c:axPos val="b"/>
        <c:title>
          <c:tx>
            <c:rich>
              <a:bodyPr/>
              <a:lstStyle/>
              <a:p>
                <a:pPr>
                  <a:defRPr/>
                </a:pPr>
                <a:r>
                  <a:rPr lang="es-CL"/>
                  <a:t>e BG</a:t>
                </a:r>
              </a:p>
            </c:rich>
          </c:tx>
          <c:overlay val="0"/>
        </c:title>
        <c:numFmt formatCode="0"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s-CL"/>
          </a:p>
        </c:txPr>
        <c:crossAx val="1"/>
        <c:crosses val="autoZero"/>
        <c:crossBetween val="midCat"/>
      </c:valAx>
      <c:valAx>
        <c:axId val="1"/>
        <c:scaling>
          <c:orientation val="minMax"/>
        </c:scaling>
        <c:delete val="0"/>
        <c:axPos val="l"/>
        <c:majorGridlines>
          <c:spPr>
            <a:ln>
              <a:prstDash val="sysDot"/>
            </a:ln>
          </c:spPr>
        </c:majorGridlines>
        <c:title>
          <c:tx>
            <c:rich>
              <a:bodyPr/>
              <a:lstStyle/>
              <a:p>
                <a:pPr>
                  <a:defRPr/>
                </a:pPr>
                <a:r>
                  <a:rPr lang="es-CL"/>
                  <a:t>e</a:t>
                </a:r>
                <a:r>
                  <a:rPr lang="es-CL" baseline="0"/>
                  <a:t> ICP</a:t>
                </a:r>
                <a:endParaRPr lang="es-CL"/>
              </a:p>
            </c:rich>
          </c:tx>
          <c:layout>
            <c:manualLayout>
              <c:xMode val="edge"/>
              <c:yMode val="edge"/>
              <c:x val="1.4485657719880307E-2"/>
              <c:y val="0.31728645621424983"/>
            </c:manualLayout>
          </c:layout>
          <c:overlay val="0"/>
        </c:title>
        <c:numFmt formatCode="0" sourceLinked="1"/>
        <c:majorTickMark val="out"/>
        <c:minorTickMark val="none"/>
        <c:tickLblPos val="nextTo"/>
        <c:txPr>
          <a:bodyPr/>
          <a:lstStyle/>
          <a:p>
            <a:pPr>
              <a:defRPr sz="1200"/>
            </a:pPr>
            <a:endParaRPr lang="es-CL"/>
          </a:p>
        </c:txPr>
        <c:crossAx val="260867936"/>
        <c:crosses val="autoZero"/>
        <c:crossBetween val="midCat"/>
      </c:valAx>
    </c:plotArea>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Evidencia PPP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('4.e'!$B$4,'4.e'!$B$6:$B$11,'4.e'!$B$13:$B$70,'4.e'!$B$72:$B$87,'4.e'!$B$89:$B$101)</c:f>
              <c:numCache>
                <c:formatCode>0.00%</c:formatCode>
                <c:ptCount val="94"/>
                <c:pt idx="0">
                  <c:v>6.7118777890063194E-2</c:v>
                </c:pt>
                <c:pt idx="1">
                  <c:v>1.4434325464417801E-2</c:v>
                </c:pt>
                <c:pt idx="2">
                  <c:v>-1.2381462984950201E-2</c:v>
                </c:pt>
                <c:pt idx="3">
                  <c:v>-2.1013192655453699E-3</c:v>
                </c:pt>
                <c:pt idx="4">
                  <c:v>-1.06546155064352E-2</c:v>
                </c:pt>
                <c:pt idx="5">
                  <c:v>8.48744730175067E-3</c:v>
                </c:pt>
                <c:pt idx="6">
                  <c:v>-6.5767215862774803E-3</c:v>
                </c:pt>
                <c:pt idx="7">
                  <c:v>5.7953427513773699E-2</c:v>
                </c:pt>
                <c:pt idx="8">
                  <c:v>1.0347868461456499E-2</c:v>
                </c:pt>
                <c:pt idx="9">
                  <c:v>7.0649753961552403E-2</c:v>
                </c:pt>
                <c:pt idx="10">
                  <c:v>2.36975561013371E-2</c:v>
                </c:pt>
                <c:pt idx="11">
                  <c:v>1.24871395038718E-3</c:v>
                </c:pt>
                <c:pt idx="12">
                  <c:v>0.30910045167733802</c:v>
                </c:pt>
                <c:pt idx="13">
                  <c:v>0.15315204107121</c:v>
                </c:pt>
                <c:pt idx="14">
                  <c:v>0.13054471342110199</c:v>
                </c:pt>
                <c:pt idx="15">
                  <c:v>2.7141014491092099E-2</c:v>
                </c:pt>
                <c:pt idx="16">
                  <c:v>1.7136825450200599E-3</c:v>
                </c:pt>
                <c:pt idx="17">
                  <c:v>3.3530769736088298E-3</c:v>
                </c:pt>
                <c:pt idx="18">
                  <c:v>0.120111605212765</c:v>
                </c:pt>
                <c:pt idx="19">
                  <c:v>7.0533514156574398E-2</c:v>
                </c:pt>
                <c:pt idx="20">
                  <c:v>7.5418389589228002E-2</c:v>
                </c:pt>
                <c:pt idx="21">
                  <c:v>2.8860071558156699E-2</c:v>
                </c:pt>
                <c:pt idx="22">
                  <c:v>1.1405425208272301E-2</c:v>
                </c:pt>
                <c:pt idx="23">
                  <c:v>7.1288613954422599E-3</c:v>
                </c:pt>
                <c:pt idx="24">
                  <c:v>4.09318679721557E-3</c:v>
                </c:pt>
                <c:pt idx="25">
                  <c:v>1.6183271016010602E-2</c:v>
                </c:pt>
                <c:pt idx="26">
                  <c:v>6.6902880639062495E-2</c:v>
                </c:pt>
                <c:pt idx="27">
                  <c:v>0.346474575621595</c:v>
                </c:pt>
                <c:pt idx="28">
                  <c:v>8.2148572564902905E-2</c:v>
                </c:pt>
                <c:pt idx="29">
                  <c:v>7.2867631761324297E-2</c:v>
                </c:pt>
                <c:pt idx="30">
                  <c:v>9.4720320529140895E-2</c:v>
                </c:pt>
                <c:pt idx="31">
                  <c:v>7.1607132917548402E-2</c:v>
                </c:pt>
                <c:pt idx="32">
                  <c:v>7.5865541652087698E-2</c:v>
                </c:pt>
                <c:pt idx="33">
                  <c:v>0.16789113686693499</c:v>
                </c:pt>
                <c:pt idx="34">
                  <c:v>2.6102296897460301E-2</c:v>
                </c:pt>
                <c:pt idx="35">
                  <c:v>7.2420147942293997E-2</c:v>
                </c:pt>
                <c:pt idx="36">
                  <c:v>0.14572807727869699</c:v>
                </c:pt>
                <c:pt idx="37">
                  <c:v>2.2934546701369501E-2</c:v>
                </c:pt>
                <c:pt idx="38">
                  <c:v>0.48733953602039298</c:v>
                </c:pt>
                <c:pt idx="39">
                  <c:v>3.34188409359251E-2</c:v>
                </c:pt>
                <c:pt idx="40">
                  <c:v>0.14706934341564901</c:v>
                </c:pt>
                <c:pt idx="41">
                  <c:v>-2.26334161049567E-2</c:v>
                </c:pt>
                <c:pt idx="42">
                  <c:v>1.6455230053752001E-2</c:v>
                </c:pt>
                <c:pt idx="43">
                  <c:v>8.7118533051317504E-2</c:v>
                </c:pt>
                <c:pt idx="44">
                  <c:v>3.2884965845476899E-2</c:v>
                </c:pt>
                <c:pt idx="45">
                  <c:v>-8.1108148244112607E-3</c:v>
                </c:pt>
                <c:pt idx="46">
                  <c:v>7.9842030874780097E-3</c:v>
                </c:pt>
                <c:pt idx="47">
                  <c:v>-7.3639411192467398E-3</c:v>
                </c:pt>
                <c:pt idx="48">
                  <c:v>0.103128529114752</c:v>
                </c:pt>
                <c:pt idx="49">
                  <c:v>-1.22999250348535E-2</c:v>
                </c:pt>
                <c:pt idx="50">
                  <c:v>-9.9382906729900706E-3</c:v>
                </c:pt>
                <c:pt idx="51">
                  <c:v>4.3613000044699202E-2</c:v>
                </c:pt>
                <c:pt idx="52">
                  <c:v>0.28461203787712902</c:v>
                </c:pt>
                <c:pt idx="53">
                  <c:v>1.1086325557067501E-2</c:v>
                </c:pt>
                <c:pt idx="54">
                  <c:v>0.13186614224502799</c:v>
                </c:pt>
                <c:pt idx="55">
                  <c:v>3.6016889625454102E-2</c:v>
                </c:pt>
                <c:pt idx="56">
                  <c:v>-1.28679595228609E-2</c:v>
                </c:pt>
                <c:pt idx="57">
                  <c:v>2.7176974777579299E-2</c:v>
                </c:pt>
                <c:pt idx="58">
                  <c:v>8.3085856374460407E-3</c:v>
                </c:pt>
                <c:pt idx="59">
                  <c:v>0.18249815707825301</c:v>
                </c:pt>
                <c:pt idx="60">
                  <c:v>6.64666006100657E-3</c:v>
                </c:pt>
                <c:pt idx="61">
                  <c:v>3.5708613415589903E-2</c:v>
                </c:pt>
                <c:pt idx="62">
                  <c:v>-2.13711619674526E-2</c:v>
                </c:pt>
                <c:pt idx="63">
                  <c:v>3.1765621245964097E-2</c:v>
                </c:pt>
                <c:pt idx="64">
                  <c:v>0.108235981235898</c:v>
                </c:pt>
                <c:pt idx="65">
                  <c:v>5.9040153500597402E-2</c:v>
                </c:pt>
                <c:pt idx="66">
                  <c:v>0.40942192598018701</c:v>
                </c:pt>
                <c:pt idx="67">
                  <c:v>7.2452918047453505E-2</c:v>
                </c:pt>
                <c:pt idx="68">
                  <c:v>3.6538828427839301E-2</c:v>
                </c:pt>
                <c:pt idx="69">
                  <c:v>-1.6654392391194602E-2</c:v>
                </c:pt>
                <c:pt idx="70">
                  <c:v>1.1946070271119699E-2</c:v>
                </c:pt>
                <c:pt idx="71">
                  <c:v>3.91888269875168E-3</c:v>
                </c:pt>
                <c:pt idx="72">
                  <c:v>0.34070112042435002</c:v>
                </c:pt>
                <c:pt idx="73">
                  <c:v>-2.49260011789471E-2</c:v>
                </c:pt>
                <c:pt idx="74">
                  <c:v>5.6797823650996601E-2</c:v>
                </c:pt>
                <c:pt idx="75">
                  <c:v>6.2229608324820301E-2</c:v>
                </c:pt>
                <c:pt idx="76">
                  <c:v>3.7677440823854699E-2</c:v>
                </c:pt>
                <c:pt idx="77">
                  <c:v>6.0097109157070602E-2</c:v>
                </c:pt>
                <c:pt idx="78">
                  <c:v>6.4434918522213299E-3</c:v>
                </c:pt>
                <c:pt idx="79">
                  <c:v>2.1495267809586499E-3</c:v>
                </c:pt>
                <c:pt idx="80">
                  <c:v>0.37526577029950797</c:v>
                </c:pt>
                <c:pt idx="81">
                  <c:v>6.8733594582805896E-2</c:v>
                </c:pt>
                <c:pt idx="82">
                  <c:v>8.7845003314672397E-3</c:v>
                </c:pt>
                <c:pt idx="83">
                  <c:v>-2.1172068057093998E-2</c:v>
                </c:pt>
                <c:pt idx="84">
                  <c:v>7.30497913977802E-2</c:v>
                </c:pt>
                <c:pt idx="85">
                  <c:v>0.156503242393083</c:v>
                </c:pt>
                <c:pt idx="86">
                  <c:v>4.43650315270317E-3</c:v>
                </c:pt>
                <c:pt idx="87">
                  <c:v>1.76882431677595E-2</c:v>
                </c:pt>
                <c:pt idx="88">
                  <c:v>4.1777562619388101E-2</c:v>
                </c:pt>
                <c:pt idx="89">
                  <c:v>0.48745755609025099</c:v>
                </c:pt>
                <c:pt idx="90" formatCode="0%">
                  <c:v>0</c:v>
                </c:pt>
                <c:pt idx="91">
                  <c:v>0.41306490389130801</c:v>
                </c:pt>
                <c:pt idx="92">
                  <c:v>0.23474387820112899</c:v>
                </c:pt>
                <c:pt idx="93">
                  <c:v>0.52120460835010596</c:v>
                </c:pt>
              </c:numCache>
            </c:numRef>
          </c:xVal>
          <c:yVal>
            <c:numRef>
              <c:f>('4.e'!$C$4,'4.e'!$C$6:$C$11,'4.e'!$C$13:$C$70,'4.e'!$C$72:$C$87,'4.e'!$C$89:$C$101)</c:f>
              <c:numCache>
                <c:formatCode>0%</c:formatCode>
                <c:ptCount val="94"/>
                <c:pt idx="0">
                  <c:v>0.11804445125207121</c:v>
                </c:pt>
                <c:pt idx="1">
                  <c:v>2.2052925020705025E-2</c:v>
                </c:pt>
                <c:pt idx="2">
                  <c:v>-4.1427603129251783E-2</c:v>
                </c:pt>
                <c:pt idx="3">
                  <c:v>3.3333332415833763E-11</c:v>
                </c:pt>
                <c:pt idx="4">
                  <c:v>-1.6717364448675949E-3</c:v>
                </c:pt>
                <c:pt idx="5">
                  <c:v>-3.1150477570647051E-4</c:v>
                </c:pt>
                <c:pt idx="6">
                  <c:v>-3.1108282553097798E-2</c:v>
                </c:pt>
                <c:pt idx="7">
                  <c:v>7.3435029146647957E-2</c:v>
                </c:pt>
                <c:pt idx="8">
                  <c:v>4.6130476991505499E-2</c:v>
                </c:pt>
                <c:pt idx="9">
                  <c:v>9.5451504906730572E-2</c:v>
                </c:pt>
                <c:pt idx="10">
                  <c:v>4.6130476991505499E-2</c:v>
                </c:pt>
                <c:pt idx="11">
                  <c:v>6.9964578675897286E-3</c:v>
                </c:pt>
                <c:pt idx="12">
                  <c:v>0.20301414399743789</c:v>
                </c:pt>
                <c:pt idx="13">
                  <c:v>0.16101394466613111</c:v>
                </c:pt>
                <c:pt idx="14">
                  <c:v>0.16605952483100497</c:v>
                </c:pt>
                <c:pt idx="15">
                  <c:v>4.6130476991505499E-2</c:v>
                </c:pt>
                <c:pt idx="16">
                  <c:v>1.1459037309791828E-2</c:v>
                </c:pt>
                <c:pt idx="17">
                  <c:v>7.5350376638791275E-3</c:v>
                </c:pt>
                <c:pt idx="18">
                  <c:v>0.16568314006622029</c:v>
                </c:pt>
                <c:pt idx="19">
                  <c:v>0.11706402659422373</c:v>
                </c:pt>
                <c:pt idx="20">
                  <c:v>5.3361594800575916E-2</c:v>
                </c:pt>
                <c:pt idx="21">
                  <c:v>5.7021863267378348E-2</c:v>
                </c:pt>
                <c:pt idx="22">
                  <c:v>2.7920636362139921E-2</c:v>
                </c:pt>
                <c:pt idx="23">
                  <c:v>-1.4397576002740617E-2</c:v>
                </c:pt>
                <c:pt idx="24">
                  <c:v>-1.6037021140812575E-2</c:v>
                </c:pt>
                <c:pt idx="25">
                  <c:v>4.6130476991505499E-2</c:v>
                </c:pt>
                <c:pt idx="26">
                  <c:v>0.1081725202515002</c:v>
                </c:pt>
                <c:pt idx="27">
                  <c:v>0.43811964115629648</c:v>
                </c:pt>
                <c:pt idx="28">
                  <c:v>4.5833098789135565E-2</c:v>
                </c:pt>
                <c:pt idx="29">
                  <c:v>8.2747752647017878E-2</c:v>
                </c:pt>
                <c:pt idx="30">
                  <c:v>8.1442111180358184E-2</c:v>
                </c:pt>
                <c:pt idx="31">
                  <c:v>9.0406064329290367E-2</c:v>
                </c:pt>
                <c:pt idx="32">
                  <c:v>5.7249487810943425E-2</c:v>
                </c:pt>
                <c:pt idx="33">
                  <c:v>0.15524478592218094</c:v>
                </c:pt>
                <c:pt idx="34">
                  <c:v>5.9537536746907017E-2</c:v>
                </c:pt>
                <c:pt idx="35">
                  <c:v>0.15448374412281929</c:v>
                </c:pt>
                <c:pt idx="36">
                  <c:v>0.73117820842922499</c:v>
                </c:pt>
                <c:pt idx="37">
                  <c:v>2.6982699649536195E-2</c:v>
                </c:pt>
                <c:pt idx="38">
                  <c:v>0.5017136887601914</c:v>
                </c:pt>
                <c:pt idx="39">
                  <c:v>2.0576594709405729E-3</c:v>
                </c:pt>
                <c:pt idx="40">
                  <c:v>0.17644326247063105</c:v>
                </c:pt>
                <c:pt idx="41">
                  <c:v>-2.6930589240257593E-2</c:v>
                </c:pt>
                <c:pt idx="42">
                  <c:v>3.1357683891136655E-2</c:v>
                </c:pt>
                <c:pt idx="43">
                  <c:v>9.0305707581503594E-2</c:v>
                </c:pt>
                <c:pt idx="44">
                  <c:v>3.1444786107225314E-2</c:v>
                </c:pt>
                <c:pt idx="45">
                  <c:v>4.6709073028858257E-4</c:v>
                </c:pt>
                <c:pt idx="46">
                  <c:v>6.3477687994998949E-2</c:v>
                </c:pt>
                <c:pt idx="47">
                  <c:v>-3.1108282553097798E-2</c:v>
                </c:pt>
                <c:pt idx="48">
                  <c:v>0.15157591491122888</c:v>
                </c:pt>
                <c:pt idx="49">
                  <c:v>1.8125937446050108E-2</c:v>
                </c:pt>
                <c:pt idx="50">
                  <c:v>-3.7687069251293991E-4</c:v>
                </c:pt>
                <c:pt idx="51">
                  <c:v>5.797258898248004E-2</c:v>
                </c:pt>
                <c:pt idx="52">
                  <c:v>0.31018758736750179</c:v>
                </c:pt>
                <c:pt idx="53">
                  <c:v>3.1126595855715346E-2</c:v>
                </c:pt>
                <c:pt idx="54">
                  <c:v>-1.6782308879065484E-3</c:v>
                </c:pt>
                <c:pt idx="55">
                  <c:v>6.6611884448980696E-2</c:v>
                </c:pt>
                <c:pt idx="56">
                  <c:v>-2.4680144962795417E-2</c:v>
                </c:pt>
                <c:pt idx="57">
                  <c:v>2.3885401261616788E-2</c:v>
                </c:pt>
                <c:pt idx="58">
                  <c:v>4.6130476991505499E-2</c:v>
                </c:pt>
                <c:pt idx="59">
                  <c:v>0.27788379235419375</c:v>
                </c:pt>
                <c:pt idx="60">
                  <c:v>1.0510752320299705E-2</c:v>
                </c:pt>
                <c:pt idx="61">
                  <c:v>6.3305892665910843E-2</c:v>
                </c:pt>
                <c:pt idx="62">
                  <c:v>3.3333332415833763E-11</c:v>
                </c:pt>
                <c:pt idx="63">
                  <c:v>5.3995208605933244E-2</c:v>
                </c:pt>
                <c:pt idx="64">
                  <c:v>0.15687670356118316</c:v>
                </c:pt>
                <c:pt idx="65">
                  <c:v>7.6206960735409238E-2</c:v>
                </c:pt>
                <c:pt idx="66">
                  <c:v>0.5964225860094573</c:v>
                </c:pt>
                <c:pt idx="67">
                  <c:v>3.7471213868882858E-2</c:v>
                </c:pt>
                <c:pt idx="68">
                  <c:v>5.4129845655427909E-2</c:v>
                </c:pt>
                <c:pt idx="69">
                  <c:v>2.1714110782864713E-3</c:v>
                </c:pt>
                <c:pt idx="70">
                  <c:v>4.6130476991505499E-2</c:v>
                </c:pt>
                <c:pt idx="71">
                  <c:v>-9.6819772670585496E-4</c:v>
                </c:pt>
                <c:pt idx="72">
                  <c:v>0.38230689859170813</c:v>
                </c:pt>
                <c:pt idx="73">
                  <c:v>-1.0870850978282538E-2</c:v>
                </c:pt>
                <c:pt idx="74">
                  <c:v>8.2034642622223458E-2</c:v>
                </c:pt>
                <c:pt idx="75">
                  <c:v>8.4667228112130496E-2</c:v>
                </c:pt>
                <c:pt idx="76">
                  <c:v>1.6365770267858059E-3</c:v>
                </c:pt>
                <c:pt idx="77">
                  <c:v>9.8881793624642694E-2</c:v>
                </c:pt>
                <c:pt idx="78">
                  <c:v>7.9221858735768324E-3</c:v>
                </c:pt>
                <c:pt idx="79">
                  <c:v>7.9221858735768324E-3</c:v>
                </c:pt>
                <c:pt idx="80">
                  <c:v>0.70177943375354757</c:v>
                </c:pt>
                <c:pt idx="81">
                  <c:v>8.4630473178769358E-2</c:v>
                </c:pt>
                <c:pt idx="82">
                  <c:v>2.6161355958329063E-2</c:v>
                </c:pt>
                <c:pt idx="83">
                  <c:v>-1.766253723938277E-2</c:v>
                </c:pt>
                <c:pt idx="84">
                  <c:v>6.3996958251426678E-2</c:v>
                </c:pt>
                <c:pt idx="85">
                  <c:v>0.20281798570713053</c:v>
                </c:pt>
                <c:pt idx="86">
                  <c:v>2.5809420106589206E-2</c:v>
                </c:pt>
                <c:pt idx="87">
                  <c:v>4.6130476991505499E-2</c:v>
                </c:pt>
                <c:pt idx="88">
                  <c:v>4.0004442643906485E-2</c:v>
                </c:pt>
                <c:pt idx="89">
                  <c:v>0.50790542572387698</c:v>
                </c:pt>
                <c:pt idx="90">
                  <c:v>0</c:v>
                </c:pt>
                <c:pt idx="91">
                  <c:v>0.3959953390518719</c:v>
                </c:pt>
                <c:pt idx="92">
                  <c:v>0.26985700776219973</c:v>
                </c:pt>
                <c:pt idx="93">
                  <c:v>0.89244662903900152</c:v>
                </c:pt>
              </c:numCache>
            </c:numRef>
          </c:yVal>
          <c:smooth val="0"/>
          <c:extLst>
            <c:ext xmlns:c16="http://schemas.microsoft.com/office/drawing/2014/chart" uri="{C3380CC4-5D6E-409C-BE32-E72D297353CC}">
              <c16:uniqueId val="{00000001-2E1D-4C3B-B58B-451B1F024D2C}"/>
            </c:ext>
          </c:extLst>
        </c:ser>
        <c:dLbls>
          <c:showLegendKey val="0"/>
          <c:showVal val="0"/>
          <c:showCatName val="0"/>
          <c:showSerName val="0"/>
          <c:showPercent val="0"/>
          <c:showBubbleSize val="0"/>
        </c:dLbls>
        <c:axId val="527908808"/>
        <c:axId val="527903888"/>
      </c:scatterChart>
      <c:valAx>
        <c:axId val="5279088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7903888"/>
        <c:crosses val="autoZero"/>
        <c:crossBetween val="midCat"/>
      </c:valAx>
      <c:valAx>
        <c:axId val="527903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7908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598714</xdr:colOff>
      <xdr:row>23</xdr:row>
      <xdr:rowOff>95250</xdr:rowOff>
    </xdr:to>
    <xdr:graphicFrame macro="">
      <xdr:nvGraphicFramePr>
        <xdr:cNvPr id="3" name="Chart 1">
          <a:extLst>
            <a:ext uri="{FF2B5EF4-FFF2-40B4-BE49-F238E27FC236}">
              <a16:creationId xmlns:a16="http://schemas.microsoft.com/office/drawing/2014/main" id="{4FB7B952-FD27-4EFF-BB4D-349C6BF4D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752475</xdr:colOff>
      <xdr:row>2</xdr:row>
      <xdr:rowOff>178593</xdr:rowOff>
    </xdr:from>
    <xdr:to>
      <xdr:col>12</xdr:col>
      <xdr:colOff>347662</xdr:colOff>
      <xdr:row>32</xdr:row>
      <xdr:rowOff>14287</xdr:rowOff>
    </xdr:to>
    <xdr:graphicFrame macro="">
      <xdr:nvGraphicFramePr>
        <xdr:cNvPr id="2" name="Gráfico 1">
          <a:extLst>
            <a:ext uri="{FF2B5EF4-FFF2-40B4-BE49-F238E27FC236}">
              <a16:creationId xmlns:a16="http://schemas.microsoft.com/office/drawing/2014/main" id="{0DFCD5C0-2CCC-492A-B9B8-A0F2B9AA1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7"/>
  <sheetViews>
    <sheetView tabSelected="1" workbookViewId="0">
      <selection activeCell="U8" sqref="U8"/>
    </sheetView>
  </sheetViews>
  <sheetFormatPr baseColWidth="10" defaultRowHeight="15" x14ac:dyDescent="0.25"/>
  <cols>
    <col min="1" max="1" width="14.28515625" bestFit="1" customWidth="1"/>
    <col min="2" max="2" width="10.28515625" bestFit="1" customWidth="1"/>
    <col min="3" max="3" width="15.140625" bestFit="1" customWidth="1"/>
    <col min="4" max="4" width="9" customWidth="1"/>
    <col min="5" max="5" width="10.140625" customWidth="1"/>
    <col min="6" max="6" width="14.42578125" customWidth="1"/>
    <col min="9" max="9" width="16.140625" bestFit="1" customWidth="1"/>
    <col min="21" max="21" width="16.140625" bestFit="1" customWidth="1"/>
    <col min="23" max="23" width="11.5703125" bestFit="1" customWidth="1"/>
    <col min="24" max="24" width="12.5703125" bestFit="1" customWidth="1"/>
  </cols>
  <sheetData>
    <row r="1" spans="1:25" x14ac:dyDescent="0.25">
      <c r="A1" t="s">
        <v>0</v>
      </c>
      <c r="B1" t="s">
        <v>1</v>
      </c>
      <c r="C1" t="s">
        <v>2</v>
      </c>
      <c r="D1" t="s">
        <v>3</v>
      </c>
      <c r="E1" t="s">
        <v>4</v>
      </c>
      <c r="F1" t="s">
        <v>5</v>
      </c>
      <c r="H1" s="61" t="s">
        <v>0</v>
      </c>
      <c r="I1" s="61" t="s">
        <v>112</v>
      </c>
      <c r="J1" s="61" t="s">
        <v>204</v>
      </c>
      <c r="K1" s="61" t="s">
        <v>202</v>
      </c>
      <c r="L1" s="61" t="s">
        <v>202</v>
      </c>
      <c r="M1" s="61"/>
      <c r="N1" s="61" t="s">
        <v>0</v>
      </c>
      <c r="O1" s="61" t="s">
        <v>1</v>
      </c>
      <c r="P1" s="61" t="s">
        <v>2</v>
      </c>
      <c r="Q1" s="61" t="s">
        <v>3</v>
      </c>
      <c r="R1" s="61" t="s">
        <v>4</v>
      </c>
      <c r="S1" s="61" t="s">
        <v>5</v>
      </c>
      <c r="T1" s="61"/>
      <c r="U1" s="61" t="s">
        <v>0</v>
      </c>
      <c r="V1" s="61" t="s">
        <v>112</v>
      </c>
      <c r="W1" s="61" t="s">
        <v>202</v>
      </c>
      <c r="X1" s="61" t="s">
        <v>202</v>
      </c>
      <c r="Y1" s="61" t="s">
        <v>206</v>
      </c>
    </row>
    <row r="2" spans="1:25" x14ac:dyDescent="0.25">
      <c r="A2" s="59" t="s">
        <v>6</v>
      </c>
      <c r="B2" s="60">
        <v>20</v>
      </c>
      <c r="C2" s="60">
        <v>4.1325000000000003</v>
      </c>
      <c r="D2" s="60">
        <v>4.8396854204476707</v>
      </c>
      <c r="E2" s="60">
        <v>4.920049200492004</v>
      </c>
      <c r="F2" s="60">
        <v>19.057451917531854</v>
      </c>
      <c r="H2" s="18" t="s">
        <v>136</v>
      </c>
      <c r="I2" s="8">
        <v>68.447620085982251</v>
      </c>
      <c r="J2" s="18" t="s">
        <v>136</v>
      </c>
      <c r="K2" s="46">
        <v>101.37150659999999</v>
      </c>
      <c r="L2" s="61">
        <f>1/K2</f>
        <v>9.8647049209388011E-3</v>
      </c>
      <c r="M2" s="61"/>
      <c r="N2" s="59" t="s">
        <v>7</v>
      </c>
      <c r="O2" s="60">
        <v>4.5599999999999996</v>
      </c>
      <c r="P2" s="60">
        <v>0.92238158926347835</v>
      </c>
      <c r="Q2" s="60">
        <v>4.9437239999999996</v>
      </c>
      <c r="R2" s="60">
        <v>1.121771217712177</v>
      </c>
      <c r="S2" s="60">
        <v>21.616826568265669</v>
      </c>
      <c r="T2" s="61"/>
      <c r="U2" s="5" t="s">
        <v>7</v>
      </c>
      <c r="V2" s="8">
        <v>187.84336978826158</v>
      </c>
      <c r="W2" s="62">
        <f>1/K9</f>
        <v>1.0314988813394632</v>
      </c>
      <c r="X2" s="62">
        <f>1/W2</f>
        <v>0.96946299999999996</v>
      </c>
      <c r="Y2" s="63">
        <f>(W2*V2/$V$54)*100</f>
        <v>162.4331200216717</v>
      </c>
    </row>
    <row r="3" spans="1:25" x14ac:dyDescent="0.25">
      <c r="A3" s="59" t="s">
        <v>7</v>
      </c>
      <c r="B3" s="60">
        <v>4.5599999999999996</v>
      </c>
      <c r="C3" s="60">
        <v>0.92238158926347835</v>
      </c>
      <c r="D3" s="60">
        <v>4.9437239999999996</v>
      </c>
      <c r="E3" s="60">
        <v>1.121771217712177</v>
      </c>
      <c r="F3" s="60">
        <v>21.616826568265669</v>
      </c>
      <c r="H3" s="2" t="s">
        <v>63</v>
      </c>
      <c r="I3" s="8">
        <v>51.961940984819989</v>
      </c>
      <c r="J3" s="2" t="s">
        <v>63</v>
      </c>
      <c r="K3" s="46">
        <v>72.937883333299993</v>
      </c>
      <c r="L3" s="61">
        <f t="shared" ref="L3:L66" si="0">1/K3</f>
        <v>1.3710296409759497E-2</v>
      </c>
      <c r="M3" s="61"/>
      <c r="N3" s="59" t="s">
        <v>51</v>
      </c>
      <c r="O3" s="60">
        <v>3.09</v>
      </c>
      <c r="P3" s="60">
        <v>0.69752031527918246</v>
      </c>
      <c r="Q3" s="60">
        <v>4.4299784999999998</v>
      </c>
      <c r="R3" s="60">
        <v>0.76014760147601468</v>
      </c>
      <c r="S3" s="60">
        <v>8.978560885608843</v>
      </c>
      <c r="T3" s="61"/>
      <c r="U3" s="5" t="s">
        <v>51</v>
      </c>
      <c r="V3" s="8">
        <v>140.54954691345938</v>
      </c>
      <c r="W3" s="62">
        <f>1/K10</f>
        <v>1.3901342174586957</v>
      </c>
      <c r="X3" s="62">
        <f t="shared" ref="X3:X56" si="1">1/W3</f>
        <v>0.71935499999999997</v>
      </c>
      <c r="Y3" s="63">
        <f t="shared" ref="Y3:Y56" si="2">(W3*V3/$V$54)*100</f>
        <v>163.79330183681614</v>
      </c>
    </row>
    <row r="4" spans="1:25" x14ac:dyDescent="0.25">
      <c r="A4" s="59" t="s">
        <v>51</v>
      </c>
      <c r="B4" s="60">
        <v>3.09</v>
      </c>
      <c r="C4" s="60">
        <v>0.69752031527918246</v>
      </c>
      <c r="D4" s="60">
        <v>4.4299784999999998</v>
      </c>
      <c r="E4" s="60">
        <v>0.76014760147601468</v>
      </c>
      <c r="F4" s="60">
        <v>8.978560885608843</v>
      </c>
      <c r="H4" s="2" t="s">
        <v>64</v>
      </c>
      <c r="I4" s="8">
        <v>93.953722881412631</v>
      </c>
      <c r="J4" s="2" t="s">
        <v>64</v>
      </c>
      <c r="K4" s="46">
        <v>93.740499999999997</v>
      </c>
      <c r="L4" s="61">
        <f t="shared" si="0"/>
        <v>1.0667747665096729E-2</v>
      </c>
      <c r="M4" s="61"/>
      <c r="N4" s="59" t="s">
        <v>52</v>
      </c>
      <c r="O4" s="60">
        <v>3.75</v>
      </c>
      <c r="P4" s="60">
        <v>0.69752031527918246</v>
      </c>
      <c r="Q4" s="60">
        <v>5.3761875000000003</v>
      </c>
      <c r="R4" s="60">
        <v>0.92250922509225086</v>
      </c>
      <c r="S4" s="60">
        <v>32.255535055350549</v>
      </c>
      <c r="T4" s="61"/>
      <c r="U4" s="5" t="s">
        <v>52</v>
      </c>
      <c r="V4" s="8">
        <v>145.76140845850662</v>
      </c>
      <c r="W4" s="62">
        <f>1/K17</f>
        <v>1.3901342174586957</v>
      </c>
      <c r="X4" s="62">
        <f t="shared" si="1"/>
        <v>0.71935499999999997</v>
      </c>
      <c r="Y4" s="63">
        <f t="shared" si="2"/>
        <v>169.86708883881369</v>
      </c>
    </row>
    <row r="5" spans="1:25" x14ac:dyDescent="0.25">
      <c r="A5" s="59" t="s">
        <v>52</v>
      </c>
      <c r="B5" s="60">
        <v>3.75</v>
      </c>
      <c r="C5" s="60">
        <v>0.69752031527918246</v>
      </c>
      <c r="D5" s="60">
        <v>5.3761875000000003</v>
      </c>
      <c r="E5" s="60">
        <v>0.92250922509225086</v>
      </c>
      <c r="F5" s="60">
        <v>32.255535055350549</v>
      </c>
      <c r="H5" s="5" t="s">
        <v>165</v>
      </c>
      <c r="I5" s="8">
        <v>114.47575559740525</v>
      </c>
      <c r="J5" s="5" t="s">
        <v>165</v>
      </c>
      <c r="K5" s="46">
        <v>2.7</v>
      </c>
      <c r="L5" s="61">
        <f t="shared" si="0"/>
        <v>0.37037037037037035</v>
      </c>
      <c r="M5" s="61"/>
      <c r="N5" s="59" t="s">
        <v>8</v>
      </c>
      <c r="O5" s="60">
        <v>9.5</v>
      </c>
      <c r="P5" s="60">
        <v>1.5416000000000001</v>
      </c>
      <c r="Q5" s="60">
        <v>6.1624286455630513</v>
      </c>
      <c r="R5" s="60">
        <v>2.3370233702337022</v>
      </c>
      <c r="S5" s="60">
        <v>51.597260653457575</v>
      </c>
      <c r="T5" s="61"/>
      <c r="U5" s="5" t="s">
        <v>8</v>
      </c>
      <c r="V5" s="8">
        <v>118.28440822335968</v>
      </c>
      <c r="W5" s="62">
        <f>1/K26</f>
        <v>0.59778907711026352</v>
      </c>
      <c r="X5" s="62">
        <f t="shared" si="1"/>
        <v>1.6728308332999999</v>
      </c>
      <c r="Y5" s="63">
        <f t="shared" si="2"/>
        <v>59.276892881797174</v>
      </c>
    </row>
    <row r="6" spans="1:25" ht="25.5" x14ac:dyDescent="0.25">
      <c r="A6" s="59" t="s">
        <v>8</v>
      </c>
      <c r="B6" s="60">
        <v>9.5</v>
      </c>
      <c r="C6" s="60">
        <v>1.5416000000000001</v>
      </c>
      <c r="D6" s="60">
        <v>6.1624286455630513</v>
      </c>
      <c r="E6" s="60">
        <v>2.3370233702337022</v>
      </c>
      <c r="F6" s="60">
        <v>51.597260653457575</v>
      </c>
      <c r="H6" s="5" t="s">
        <v>166</v>
      </c>
      <c r="I6" s="8">
        <v>97.194992530115584</v>
      </c>
      <c r="J6" s="5" t="s">
        <v>166</v>
      </c>
      <c r="K6" s="46">
        <v>2.7</v>
      </c>
      <c r="L6" s="61">
        <f t="shared" si="0"/>
        <v>0.37037037037037035</v>
      </c>
      <c r="M6" s="61"/>
      <c r="N6" s="59" t="s">
        <v>9</v>
      </c>
      <c r="O6" s="60">
        <v>2.39</v>
      </c>
      <c r="P6" s="60">
        <v>0.61413744395995817</v>
      </c>
      <c r="Q6" s="60">
        <v>3.8916370000000007</v>
      </c>
      <c r="R6" s="60">
        <v>0.58794587945879451</v>
      </c>
      <c r="S6" s="60">
        <v>-4.2647724477244857</v>
      </c>
      <c r="T6" s="61"/>
      <c r="U6" s="6" t="s">
        <v>152</v>
      </c>
      <c r="V6" s="8">
        <v>144.52433348386677</v>
      </c>
      <c r="W6" s="62">
        <f>1/K173</f>
        <v>1.6017585581632205</v>
      </c>
      <c r="X6" s="62">
        <f t="shared" si="1"/>
        <v>0.62431381739999992</v>
      </c>
      <c r="Y6" s="63">
        <f t="shared" si="2"/>
        <v>194.06534233062774</v>
      </c>
    </row>
    <row r="7" spans="1:25" x14ac:dyDescent="0.25">
      <c r="A7" s="59" t="s">
        <v>9</v>
      </c>
      <c r="B7" s="60">
        <v>2.39</v>
      </c>
      <c r="C7" s="60">
        <v>0.61413744395995817</v>
      </c>
      <c r="D7" s="60">
        <v>3.8916370000000007</v>
      </c>
      <c r="E7" s="60">
        <v>0.58794587945879451</v>
      </c>
      <c r="F7" s="60">
        <v>-4.2647724477244857</v>
      </c>
      <c r="H7" s="2" t="s">
        <v>128</v>
      </c>
      <c r="I7" s="8">
        <v>58.851835006301314</v>
      </c>
      <c r="J7" s="2" t="s">
        <v>128</v>
      </c>
      <c r="K7" s="46">
        <v>372.5009</v>
      </c>
      <c r="L7" s="61">
        <f t="shared" si="0"/>
        <v>2.6845572722106175E-3</v>
      </c>
      <c r="M7" s="61"/>
      <c r="N7" s="59" t="s">
        <v>10</v>
      </c>
      <c r="O7" s="60">
        <v>4.7300000000000004</v>
      </c>
      <c r="P7" s="60">
        <v>0.94584999999999997</v>
      </c>
      <c r="Q7" s="60">
        <v>5.0007929375693827</v>
      </c>
      <c r="R7" s="60">
        <v>1.1635916359163592</v>
      </c>
      <c r="S7" s="60">
        <v>23.020736471571524</v>
      </c>
      <c r="T7" s="61"/>
      <c r="U7" s="5" t="s">
        <v>10</v>
      </c>
      <c r="V7" s="8">
        <v>154.85427551839109</v>
      </c>
      <c r="W7" s="62">
        <f>1/K33</f>
        <v>1.0105797595022288</v>
      </c>
      <c r="X7" s="62">
        <f t="shared" si="1"/>
        <v>0.98953100000000005</v>
      </c>
      <c r="Y7" s="63">
        <f t="shared" si="2"/>
        <v>131.19091189220705</v>
      </c>
    </row>
    <row r="8" spans="1:25" x14ac:dyDescent="0.25">
      <c r="A8" s="59" t="s">
        <v>10</v>
      </c>
      <c r="B8" s="60">
        <v>4.7300000000000004</v>
      </c>
      <c r="C8" s="60">
        <v>0.94584999999999997</v>
      </c>
      <c r="D8" s="60">
        <v>5.0007929375693827</v>
      </c>
      <c r="E8" s="60">
        <v>1.1635916359163592</v>
      </c>
      <c r="F8" s="60">
        <v>23.020736471571524</v>
      </c>
      <c r="H8" s="5" t="s">
        <v>167</v>
      </c>
      <c r="I8" s="8">
        <v>110.13985898684832</v>
      </c>
      <c r="J8" s="5" t="s">
        <v>167</v>
      </c>
      <c r="K8" s="46">
        <v>1.79</v>
      </c>
      <c r="L8" s="61">
        <f t="shared" si="0"/>
        <v>0.55865921787709494</v>
      </c>
      <c r="M8" s="61"/>
      <c r="N8" s="59" t="s">
        <v>11</v>
      </c>
      <c r="O8" s="60">
        <v>1850</v>
      </c>
      <c r="P8" s="60">
        <v>462.75</v>
      </c>
      <c r="Q8" s="60">
        <v>3.9978390059427338</v>
      </c>
      <c r="R8" s="60">
        <v>455.10455104551039</v>
      </c>
      <c r="S8" s="60">
        <v>-1.6521769755785232</v>
      </c>
      <c r="T8" s="61"/>
      <c r="U8" s="5" t="s">
        <v>11</v>
      </c>
      <c r="V8" s="8">
        <v>96.590503270345835</v>
      </c>
      <c r="W8" s="62">
        <f>1/K38</f>
        <v>2.0675339282317622E-3</v>
      </c>
      <c r="X8" s="62">
        <f t="shared" si="1"/>
        <v>483.66800000000001</v>
      </c>
      <c r="Y8" s="63">
        <f t="shared" si="2"/>
        <v>0.16741602585564425</v>
      </c>
    </row>
    <row r="9" spans="1:25" x14ac:dyDescent="0.25">
      <c r="A9" s="59" t="s">
        <v>11</v>
      </c>
      <c r="B9" s="60">
        <v>1850</v>
      </c>
      <c r="C9" s="60">
        <v>462.75</v>
      </c>
      <c r="D9" s="60">
        <v>3.9978390059427338</v>
      </c>
      <c r="E9" s="60">
        <v>455.10455104551039</v>
      </c>
      <c r="F9" s="60">
        <v>-1.6521769755785232</v>
      </c>
      <c r="H9" s="5" t="s">
        <v>7</v>
      </c>
      <c r="I9" s="8">
        <v>187.84336978826158</v>
      </c>
      <c r="J9" s="5" t="s">
        <v>7</v>
      </c>
      <c r="K9" s="46">
        <v>0.96946300000000007</v>
      </c>
      <c r="L9" s="61"/>
      <c r="M9" s="61"/>
      <c r="N9" s="59" t="s">
        <v>12</v>
      </c>
      <c r="O9" s="60">
        <v>14.65</v>
      </c>
      <c r="P9" s="60">
        <v>6.4450000000000003</v>
      </c>
      <c r="Q9" s="60">
        <v>2.2730799069045773</v>
      </c>
      <c r="R9" s="60">
        <v>3.6039360393603932</v>
      </c>
      <c r="S9" s="60">
        <v>-44.08167510689848</v>
      </c>
      <c r="T9" s="61"/>
      <c r="U9" s="2" t="s">
        <v>117</v>
      </c>
      <c r="V9" s="8">
        <v>68.234560656417273</v>
      </c>
      <c r="W9" s="62">
        <f>1/K39</f>
        <v>0.15476375226313149</v>
      </c>
      <c r="X9" s="62">
        <f t="shared" si="1"/>
        <v>6.4614613265500696</v>
      </c>
      <c r="Y9" s="63">
        <f t="shared" si="2"/>
        <v>8.8528601713022965</v>
      </c>
    </row>
    <row r="10" spans="1:25" x14ac:dyDescent="0.25">
      <c r="A10" s="59" t="s">
        <v>211</v>
      </c>
      <c r="B10" s="60">
        <v>14.65</v>
      </c>
      <c r="C10" s="60">
        <v>6.4450000000000003</v>
      </c>
      <c r="D10" s="60">
        <v>2.2730799069045773</v>
      </c>
      <c r="E10" s="60">
        <v>3.6039360393603932</v>
      </c>
      <c r="F10" s="60">
        <v>-44.08167510689848</v>
      </c>
      <c r="H10" s="5" t="s">
        <v>51</v>
      </c>
      <c r="I10" s="8">
        <v>140.54954691345938</v>
      </c>
      <c r="J10" s="5" t="s">
        <v>51</v>
      </c>
      <c r="K10" s="46">
        <v>0.71935499999999997</v>
      </c>
      <c r="L10" s="61"/>
      <c r="M10" s="61"/>
      <c r="N10" s="59" t="s">
        <v>13</v>
      </c>
      <c r="O10" s="60">
        <v>8400</v>
      </c>
      <c r="P10" s="60">
        <v>1770.5</v>
      </c>
      <c r="Q10" s="60">
        <v>4.7444224795255581</v>
      </c>
      <c r="R10" s="60">
        <v>2066.420664206642</v>
      </c>
      <c r="S10" s="60">
        <v>16.713960135930073</v>
      </c>
      <c r="T10" s="61"/>
      <c r="U10" s="5" t="s">
        <v>13</v>
      </c>
      <c r="V10" s="8">
        <v>77.256150371235051</v>
      </c>
      <c r="W10" s="62">
        <f>1/K40</f>
        <v>5.4108479383918899E-4</v>
      </c>
      <c r="X10" s="62">
        <f t="shared" si="1"/>
        <v>1848.1391667</v>
      </c>
      <c r="Y10" s="62">
        <f t="shared" si="2"/>
        <v>3.5043570362957195E-2</v>
      </c>
    </row>
    <row r="11" spans="1:25" x14ac:dyDescent="0.25">
      <c r="A11" s="59" t="s">
        <v>13</v>
      </c>
      <c r="B11" s="60">
        <v>8400</v>
      </c>
      <c r="C11" s="60">
        <v>1770.5</v>
      </c>
      <c r="D11" s="60">
        <v>4.7444224795255581</v>
      </c>
      <c r="E11" s="60">
        <v>2066.420664206642</v>
      </c>
      <c r="F11" s="60">
        <v>16.713960135930073</v>
      </c>
      <c r="H11" s="2" t="s">
        <v>129</v>
      </c>
      <c r="I11" s="8">
        <v>49.759518916176603</v>
      </c>
      <c r="J11" s="2" t="s">
        <v>129</v>
      </c>
      <c r="K11" s="46">
        <v>0.78969999999999996</v>
      </c>
      <c r="L11" s="61">
        <f t="shared" si="0"/>
        <v>1.2663036596175763</v>
      </c>
      <c r="M11" s="61"/>
      <c r="N11" s="59" t="s">
        <v>14</v>
      </c>
      <c r="O11" s="60">
        <v>2050</v>
      </c>
      <c r="P11" s="60">
        <v>504.30500000000001</v>
      </c>
      <c r="Q11" s="60">
        <v>4.0650003470122247</v>
      </c>
      <c r="R11" s="60">
        <v>504.30504305043047</v>
      </c>
      <c r="S11" s="60">
        <v>8.5365860824637707E-6</v>
      </c>
      <c r="T11" s="61"/>
      <c r="U11" s="5" t="s">
        <v>14</v>
      </c>
      <c r="V11" s="8">
        <v>81.09899858287973</v>
      </c>
      <c r="W11" s="62">
        <f>1/K44</f>
        <v>1.9775964688167817E-3</v>
      </c>
      <c r="X11" s="62">
        <f t="shared" si="1"/>
        <v>505.66433332999998</v>
      </c>
      <c r="Y11" s="63">
        <f t="shared" si="2"/>
        <v>0.13445071740859529</v>
      </c>
    </row>
    <row r="12" spans="1:25" x14ac:dyDescent="0.25">
      <c r="A12" s="59" t="s">
        <v>14</v>
      </c>
      <c r="B12" s="60">
        <v>2050</v>
      </c>
      <c r="C12" s="60">
        <v>504.30500000000001</v>
      </c>
      <c r="D12" s="60">
        <v>4.0650003470122247</v>
      </c>
      <c r="E12" s="60">
        <v>504.30504305043047</v>
      </c>
      <c r="F12" s="60">
        <v>8.5365860824637707E-6</v>
      </c>
      <c r="H12" s="5" t="s">
        <v>168</v>
      </c>
      <c r="I12" s="8">
        <v>137.28633752306675</v>
      </c>
      <c r="J12" s="5" t="s">
        <v>168</v>
      </c>
      <c r="K12" s="46">
        <v>1</v>
      </c>
      <c r="L12" s="61">
        <f t="shared" si="0"/>
        <v>1</v>
      </c>
      <c r="M12" s="61"/>
      <c r="N12" s="59" t="s">
        <v>15</v>
      </c>
      <c r="O12" s="60">
        <v>69.319999999999993</v>
      </c>
      <c r="P12" s="60">
        <v>17.021899999999999</v>
      </c>
      <c r="Q12" s="60">
        <v>4.0724008483189298</v>
      </c>
      <c r="R12" s="60">
        <v>17.052890528905287</v>
      </c>
      <c r="S12" s="60">
        <v>0.1820626892725663</v>
      </c>
      <c r="T12" s="61"/>
      <c r="U12" s="5" t="s">
        <v>15</v>
      </c>
      <c r="V12" s="8">
        <v>100.48535439008268</v>
      </c>
      <c r="W12" s="62">
        <f>1/K50</f>
        <v>5.6532501726665137E-2</v>
      </c>
      <c r="X12" s="62">
        <f t="shared" si="1"/>
        <v>17.688939449999999</v>
      </c>
      <c r="Y12" s="63">
        <f t="shared" si="2"/>
        <v>4.7622361520144159</v>
      </c>
    </row>
    <row r="13" spans="1:25" x14ac:dyDescent="0.25">
      <c r="A13" s="59" t="s">
        <v>15</v>
      </c>
      <c r="B13" s="60">
        <v>69.319999999999993</v>
      </c>
      <c r="C13" s="60">
        <v>17.021899999999999</v>
      </c>
      <c r="D13" s="60">
        <v>4.0724008483189298</v>
      </c>
      <c r="E13" s="60">
        <v>17.052890528905287</v>
      </c>
      <c r="F13" s="60">
        <v>0.1820626892725663</v>
      </c>
      <c r="H13" s="5" t="s">
        <v>187</v>
      </c>
      <c r="I13" s="8">
        <v>68.042151986631552</v>
      </c>
      <c r="J13" s="5" t="s">
        <v>187</v>
      </c>
      <c r="K13" s="46">
        <v>0.37759999999999999</v>
      </c>
      <c r="L13" s="61">
        <f t="shared" si="0"/>
        <v>2.648305084745763</v>
      </c>
      <c r="M13" s="61"/>
      <c r="N13" s="59" t="s">
        <v>16</v>
      </c>
      <c r="O13" s="60">
        <v>28.5</v>
      </c>
      <c r="P13" s="60">
        <v>5.1984500000000002</v>
      </c>
      <c r="Q13" s="60">
        <v>5.4824034087083646</v>
      </c>
      <c r="R13" s="60">
        <v>7.0110701107011062</v>
      </c>
      <c r="S13" s="60">
        <v>34.868472538951153</v>
      </c>
      <c r="T13" s="61"/>
      <c r="U13" s="5" t="s">
        <v>16</v>
      </c>
      <c r="V13" s="8">
        <v>189.71129333404542</v>
      </c>
      <c r="W13" s="62">
        <f>1/K51</f>
        <v>0.18658017038341823</v>
      </c>
      <c r="X13" s="62">
        <f t="shared" si="1"/>
        <v>5.3596263629999994</v>
      </c>
      <c r="Y13" s="63">
        <f t="shared" si="2"/>
        <v>29.673489752673682</v>
      </c>
    </row>
    <row r="14" spans="1:25" x14ac:dyDescent="0.25">
      <c r="A14" s="59" t="s">
        <v>16</v>
      </c>
      <c r="B14" s="60">
        <v>28.5</v>
      </c>
      <c r="C14" s="60">
        <v>5.1984500000000002</v>
      </c>
      <c r="D14" s="60">
        <v>5.4824034087083646</v>
      </c>
      <c r="E14" s="60">
        <v>7.0110701107011062</v>
      </c>
      <c r="F14" s="60">
        <v>34.868472538951153</v>
      </c>
      <c r="H14" s="2" t="s">
        <v>113</v>
      </c>
      <c r="I14" s="8">
        <v>39.973893888426304</v>
      </c>
      <c r="J14" s="2" t="s">
        <v>113</v>
      </c>
      <c r="K14" s="46">
        <v>74.1524</v>
      </c>
      <c r="L14" s="61">
        <f t="shared" si="0"/>
        <v>1.3485740178335428E-2</v>
      </c>
      <c r="M14" s="61"/>
      <c r="N14" s="59" t="s">
        <v>17</v>
      </c>
      <c r="O14" s="60">
        <v>14.09</v>
      </c>
      <c r="P14" s="60">
        <v>5.9619999999999997</v>
      </c>
      <c r="Q14" s="60">
        <v>2.3633009057363301</v>
      </c>
      <c r="R14" s="60">
        <v>3.4661746617466171</v>
      </c>
      <c r="S14" s="60">
        <v>-41.862216341049695</v>
      </c>
      <c r="T14" s="61"/>
      <c r="U14" s="5" t="s">
        <v>78</v>
      </c>
      <c r="V14" s="8">
        <v>36.062051471494463</v>
      </c>
      <c r="W14" s="62">
        <f>1/K56</f>
        <v>0.16767551434464026</v>
      </c>
      <c r="X14" s="62">
        <f t="shared" si="1"/>
        <v>5.9638999999999998</v>
      </c>
      <c r="Y14" s="63">
        <f t="shared" si="2"/>
        <v>5.0690903326632126</v>
      </c>
    </row>
    <row r="15" spans="1:25" x14ac:dyDescent="0.25">
      <c r="A15" s="59" t="s">
        <v>17</v>
      </c>
      <c r="B15" s="60">
        <v>14.09</v>
      </c>
      <c r="C15" s="60">
        <v>5.9619999999999997</v>
      </c>
      <c r="D15" s="60">
        <v>2.3633009057363301</v>
      </c>
      <c r="E15" s="60">
        <v>3.4661746617466171</v>
      </c>
      <c r="F15" s="60">
        <v>-41.862216341049695</v>
      </c>
      <c r="H15" s="5" t="s">
        <v>169</v>
      </c>
      <c r="I15" s="8">
        <v>143.91164399437483</v>
      </c>
      <c r="J15" s="5" t="s">
        <v>169</v>
      </c>
      <c r="K15" s="46">
        <v>2</v>
      </c>
      <c r="L15" s="61">
        <f t="shared" si="0"/>
        <v>0.5</v>
      </c>
      <c r="M15" s="61"/>
      <c r="N15" s="59" t="s">
        <v>53</v>
      </c>
      <c r="O15" s="60">
        <v>2.2000000000000002</v>
      </c>
      <c r="P15" s="60">
        <v>0.69752031527918246</v>
      </c>
      <c r="Q15" s="60">
        <v>3.1540300000000006</v>
      </c>
      <c r="R15" s="60">
        <v>0.54120541205412054</v>
      </c>
      <c r="S15" s="60">
        <v>-22.410086100861005</v>
      </c>
      <c r="T15" s="61"/>
      <c r="U15" s="5" t="s">
        <v>53</v>
      </c>
      <c r="V15" s="8">
        <v>100.91428199364505</v>
      </c>
      <c r="W15" s="62">
        <f>1/K60</f>
        <v>1.3901342174586957</v>
      </c>
      <c r="X15" s="62">
        <f t="shared" si="1"/>
        <v>0.71935499999999997</v>
      </c>
      <c r="Y15" s="63">
        <f t="shared" si="2"/>
        <v>117.60324962419224</v>
      </c>
    </row>
    <row r="16" spans="1:25" x14ac:dyDescent="0.25">
      <c r="A16" s="59" t="s">
        <v>53</v>
      </c>
      <c r="B16" s="60">
        <v>2.2000000000000002</v>
      </c>
      <c r="C16" s="60">
        <v>0.69752031527918246</v>
      </c>
      <c r="D16" s="60">
        <v>3.1540300000000006</v>
      </c>
      <c r="E16" s="60">
        <v>0.54120541205412054</v>
      </c>
      <c r="F16" s="60">
        <v>-22.410086100861005</v>
      </c>
      <c r="H16" s="2" t="s">
        <v>130</v>
      </c>
      <c r="I16" s="8">
        <v>38.99221169213363</v>
      </c>
      <c r="J16" s="2" t="s">
        <v>130</v>
      </c>
      <c r="K16" s="46">
        <v>5605.84</v>
      </c>
      <c r="L16" s="61">
        <f t="shared" si="0"/>
        <v>1.7838539808485437E-4</v>
      </c>
      <c r="M16" s="61"/>
      <c r="N16" s="59" t="s">
        <v>54</v>
      </c>
      <c r="O16" s="60">
        <v>3.75</v>
      </c>
      <c r="P16" s="60">
        <v>0.69752031527918246</v>
      </c>
      <c r="Q16" s="60">
        <v>5.3761875000000003</v>
      </c>
      <c r="R16" s="60">
        <v>0.92250922509225086</v>
      </c>
      <c r="S16" s="60">
        <v>32.255535055350549</v>
      </c>
      <c r="T16" s="61"/>
      <c r="U16" s="6" t="s">
        <v>54</v>
      </c>
      <c r="V16" s="8">
        <v>162.54813118688432</v>
      </c>
      <c r="W16" s="62">
        <f>1/K63</f>
        <v>1.3901342174586957</v>
      </c>
      <c r="X16" s="62">
        <f t="shared" si="1"/>
        <v>0.71935499999999997</v>
      </c>
      <c r="Y16" s="63">
        <f t="shared" si="2"/>
        <v>189.42996046011527</v>
      </c>
    </row>
    <row r="17" spans="1:25" x14ac:dyDescent="0.25">
      <c r="A17" s="59" t="s">
        <v>18</v>
      </c>
      <c r="B17" s="60">
        <v>3.4376604013615535</v>
      </c>
      <c r="C17" s="60">
        <v>0.69752031527918246</v>
      </c>
      <c r="D17" s="60">
        <v>4.9284018344119911</v>
      </c>
      <c r="E17" s="60">
        <v>0.84567291546409673</v>
      </c>
      <c r="F17" s="60">
        <v>21.23989752551023</v>
      </c>
      <c r="H17" s="5" t="s">
        <v>52</v>
      </c>
      <c r="I17" s="8">
        <v>145.76140845850662</v>
      </c>
      <c r="J17" s="5" t="s">
        <v>52</v>
      </c>
      <c r="K17" s="46">
        <v>0.71935499999999997</v>
      </c>
      <c r="L17" s="61"/>
      <c r="M17" s="61"/>
      <c r="N17" s="59" t="s">
        <v>55</v>
      </c>
      <c r="O17" s="60">
        <v>3.5</v>
      </c>
      <c r="P17" s="60">
        <v>0.69752031527918246</v>
      </c>
      <c r="Q17" s="60">
        <v>5.0177750000000003</v>
      </c>
      <c r="R17" s="60">
        <v>0.86100861008610075</v>
      </c>
      <c r="S17" s="60">
        <v>23.43849938499385</v>
      </c>
      <c r="T17" s="61"/>
      <c r="U17" s="5" t="s">
        <v>55</v>
      </c>
      <c r="V17" s="8">
        <v>145.88413713041913</v>
      </c>
      <c r="W17" s="62">
        <f>1/K64</f>
        <v>1.3901342174586957</v>
      </c>
      <c r="X17" s="62">
        <f t="shared" si="1"/>
        <v>0.71935499999999997</v>
      </c>
      <c r="Y17" s="63">
        <f t="shared" si="2"/>
        <v>170.01011409107562</v>
      </c>
    </row>
    <row r="18" spans="1:25" x14ac:dyDescent="0.25">
      <c r="A18" s="59" t="s">
        <v>54</v>
      </c>
      <c r="B18" s="60">
        <v>3.75</v>
      </c>
      <c r="C18" s="60">
        <v>0.69752031527918246</v>
      </c>
      <c r="D18" s="60">
        <v>5.3761875000000003</v>
      </c>
      <c r="E18" s="60">
        <v>0.92250922509225086</v>
      </c>
      <c r="F18" s="60">
        <v>32.255535055350549</v>
      </c>
      <c r="H18" s="5" t="s">
        <v>170</v>
      </c>
      <c r="I18" s="8">
        <v>70.534574081215055</v>
      </c>
      <c r="J18" s="5" t="s">
        <v>170</v>
      </c>
      <c r="K18" s="46">
        <v>2</v>
      </c>
      <c r="L18" s="61">
        <f t="shared" si="0"/>
        <v>0.5</v>
      </c>
      <c r="M18" s="61"/>
      <c r="N18" s="59" t="s">
        <v>56</v>
      </c>
      <c r="O18" s="60">
        <v>3.4</v>
      </c>
      <c r="P18" s="60">
        <v>0.69752031527918246</v>
      </c>
      <c r="Q18" s="60">
        <v>4.8744100000000001</v>
      </c>
      <c r="R18" s="60">
        <v>0.83640836408364072</v>
      </c>
      <c r="S18" s="60">
        <v>19.911685116851153</v>
      </c>
      <c r="T18" s="61"/>
      <c r="U18" s="5" t="s">
        <v>56</v>
      </c>
      <c r="V18" s="8">
        <v>135.64868451141209</v>
      </c>
      <c r="W18" s="62">
        <f>1/K67</f>
        <v>1.3901342174586957</v>
      </c>
      <c r="X18" s="62">
        <f t="shared" si="1"/>
        <v>0.71935499999999997</v>
      </c>
      <c r="Y18" s="63">
        <f t="shared" si="2"/>
        <v>158.08194628777619</v>
      </c>
    </row>
    <row r="19" spans="1:25" x14ac:dyDescent="0.25">
      <c r="A19" s="59" t="s">
        <v>55</v>
      </c>
      <c r="B19" s="60">
        <v>3.5</v>
      </c>
      <c r="C19" s="60">
        <v>0.69752031527918246</v>
      </c>
      <c r="D19" s="60">
        <v>5.0177750000000003</v>
      </c>
      <c r="E19" s="60">
        <v>0.86100861008610075</v>
      </c>
      <c r="F19" s="60">
        <v>23.43849938499385</v>
      </c>
      <c r="H19" s="2" t="s">
        <v>65</v>
      </c>
      <c r="I19" s="8">
        <v>56.858316634719195</v>
      </c>
      <c r="J19" s="2" t="s">
        <v>65</v>
      </c>
      <c r="K19" s="46">
        <v>471.86608333330003</v>
      </c>
      <c r="L19" s="61">
        <f t="shared" si="0"/>
        <v>2.1192453437973748E-3</v>
      </c>
      <c r="M19" s="61"/>
      <c r="N19" s="59" t="s">
        <v>57</v>
      </c>
      <c r="O19" s="60">
        <v>3.26</v>
      </c>
      <c r="P19" s="60">
        <v>0.69752031527918246</v>
      </c>
      <c r="Q19" s="60">
        <v>4.673699</v>
      </c>
      <c r="R19" s="60">
        <v>0.80196801968019671</v>
      </c>
      <c r="S19" s="60">
        <v>14.974145141451412</v>
      </c>
      <c r="T19" s="61"/>
      <c r="U19" s="5" t="s">
        <v>57</v>
      </c>
      <c r="V19" s="8">
        <v>125.73651594125825</v>
      </c>
      <c r="W19" s="62">
        <f>1/K69</f>
        <v>1.3901342174586957</v>
      </c>
      <c r="X19" s="62">
        <f t="shared" si="1"/>
        <v>0.71935499999999997</v>
      </c>
      <c r="Y19" s="63">
        <f t="shared" si="2"/>
        <v>146.5305264922483</v>
      </c>
    </row>
    <row r="20" spans="1:25" ht="25.5" x14ac:dyDescent="0.25">
      <c r="A20" s="59" t="s">
        <v>56</v>
      </c>
      <c r="B20" s="60">
        <v>3.4</v>
      </c>
      <c r="C20" s="60">
        <v>0.69752031527918246</v>
      </c>
      <c r="D20" s="60">
        <v>4.8744100000000001</v>
      </c>
      <c r="E20" s="60">
        <v>0.83640836408364072</v>
      </c>
      <c r="F20" s="60">
        <v>19.911685116851153</v>
      </c>
      <c r="H20" s="5" t="s">
        <v>171</v>
      </c>
      <c r="I20" s="8">
        <v>226.65474833543277</v>
      </c>
      <c r="J20" s="5" t="s">
        <v>171</v>
      </c>
      <c r="K20" s="46">
        <v>1</v>
      </c>
      <c r="L20" s="61">
        <f t="shared" si="0"/>
        <v>1</v>
      </c>
      <c r="M20" s="61"/>
      <c r="N20" s="59" t="s">
        <v>19</v>
      </c>
      <c r="O20" s="60">
        <v>15.1</v>
      </c>
      <c r="P20" s="60">
        <v>7.7918000000000003</v>
      </c>
      <c r="Q20" s="60">
        <v>1.9379347519186836</v>
      </c>
      <c r="R20" s="60">
        <v>3.7146371463714631</v>
      </c>
      <c r="S20" s="60">
        <v>-52.326328366084049</v>
      </c>
      <c r="T20" s="61"/>
      <c r="U20" s="2" t="s">
        <v>119</v>
      </c>
      <c r="V20" s="8">
        <v>88.169515225160893</v>
      </c>
      <c r="W20" s="62">
        <f>1/K76</f>
        <v>0.12846865364850976</v>
      </c>
      <c r="X20" s="62">
        <f t="shared" si="1"/>
        <v>7.7839999999999998</v>
      </c>
      <c r="Y20" s="63">
        <f t="shared" si="2"/>
        <v>9.4956692741505719</v>
      </c>
    </row>
    <row r="21" spans="1:25" x14ac:dyDescent="0.25">
      <c r="A21" s="59" t="s">
        <v>57</v>
      </c>
      <c r="B21" s="60">
        <v>3.26</v>
      </c>
      <c r="C21" s="60">
        <v>0.69752031527918246</v>
      </c>
      <c r="D21" s="60">
        <v>4.673699</v>
      </c>
      <c r="E21" s="60">
        <v>0.80196801968019671</v>
      </c>
      <c r="F21" s="60">
        <v>14.974145141451412</v>
      </c>
      <c r="H21" s="2" t="s">
        <v>114</v>
      </c>
      <c r="I21" s="8">
        <v>43.35589678391257</v>
      </c>
      <c r="J21" s="2" t="s">
        <v>114</v>
      </c>
      <c r="K21" s="46">
        <v>46.670466666666698</v>
      </c>
      <c r="L21" s="61">
        <f t="shared" si="0"/>
        <v>2.1426826672685209E-2</v>
      </c>
      <c r="M21" s="61"/>
      <c r="N21" s="59" t="s">
        <v>20</v>
      </c>
      <c r="O21" s="60">
        <v>760</v>
      </c>
      <c r="P21" s="60">
        <v>188.07239999999999</v>
      </c>
      <c r="Q21" s="60">
        <v>4.0409969777596286</v>
      </c>
      <c r="R21" s="60">
        <v>186.96186961869617</v>
      </c>
      <c r="S21" s="60">
        <v>-0.59048025191565934</v>
      </c>
      <c r="T21" s="61"/>
      <c r="U21" s="5" t="s">
        <v>20</v>
      </c>
      <c r="V21" s="8">
        <v>81.842207207597056</v>
      </c>
      <c r="W21" s="62">
        <f>1/K77</f>
        <v>4.9759609745452116E-3</v>
      </c>
      <c r="X21" s="62">
        <f t="shared" si="1"/>
        <v>200.96620634999999</v>
      </c>
      <c r="Y21" s="63">
        <f t="shared" si="2"/>
        <v>0.34140057906669335</v>
      </c>
    </row>
    <row r="22" spans="1:25" x14ac:dyDescent="0.25">
      <c r="A22" s="59" t="s">
        <v>19</v>
      </c>
      <c r="B22" s="60">
        <v>15.1</v>
      </c>
      <c r="C22" s="60">
        <v>7.7918000000000003</v>
      </c>
      <c r="D22" s="60">
        <v>1.9379347519186836</v>
      </c>
      <c r="E22" s="60">
        <v>3.7146371463714631</v>
      </c>
      <c r="F22" s="60">
        <v>-52.326328366084049</v>
      </c>
      <c r="H22" s="5" t="s">
        <v>153</v>
      </c>
      <c r="I22" s="8">
        <v>49.972618793216732</v>
      </c>
      <c r="J22" s="5" t="s">
        <v>153</v>
      </c>
      <c r="K22" s="46">
        <v>6.9369624999999981</v>
      </c>
      <c r="L22" s="61">
        <f t="shared" si="0"/>
        <v>0.14415531293415529</v>
      </c>
      <c r="M22" s="61"/>
      <c r="N22" s="59" t="s">
        <v>21</v>
      </c>
      <c r="O22" s="60">
        <v>84</v>
      </c>
      <c r="P22" s="60">
        <v>44.4</v>
      </c>
      <c r="Q22" s="60">
        <v>1.8918918918918919</v>
      </c>
      <c r="R22" s="60">
        <v>20.664206642066418</v>
      </c>
      <c r="S22" s="60">
        <v>-53.458994049399955</v>
      </c>
      <c r="T22" s="61"/>
      <c r="U22" s="2" t="s">
        <v>21</v>
      </c>
      <c r="V22" s="8">
        <v>38.275372079472753</v>
      </c>
      <c r="W22" s="62">
        <f>1/K79</f>
        <v>2.1426826672685209E-2</v>
      </c>
      <c r="X22" s="62">
        <f t="shared" si="1"/>
        <v>46.670466666666698</v>
      </c>
      <c r="Y22" s="63">
        <f t="shared" si="2"/>
        <v>0.68752300119716858</v>
      </c>
    </row>
    <row r="23" spans="1:25" x14ac:dyDescent="0.25">
      <c r="A23" s="59" t="s">
        <v>20</v>
      </c>
      <c r="B23" s="60">
        <v>760</v>
      </c>
      <c r="C23" s="60">
        <v>188.07239999999999</v>
      </c>
      <c r="D23" s="60">
        <v>4.0409969777596286</v>
      </c>
      <c r="E23" s="60">
        <v>186.96186961869617</v>
      </c>
      <c r="F23" s="60">
        <v>-0.59048025191565934</v>
      </c>
      <c r="H23" s="5" t="s">
        <v>172</v>
      </c>
      <c r="I23" s="8">
        <v>109.6584235343295</v>
      </c>
      <c r="J23" s="5" t="s">
        <v>172</v>
      </c>
      <c r="K23" s="46" t="s">
        <v>201</v>
      </c>
      <c r="L23" s="61" t="e">
        <f t="shared" si="0"/>
        <v>#VALUE!</v>
      </c>
      <c r="M23" s="61"/>
      <c r="N23" s="59" t="s">
        <v>22</v>
      </c>
      <c r="O23" s="60">
        <v>22534</v>
      </c>
      <c r="P23" s="60">
        <v>8523</v>
      </c>
      <c r="Q23" s="60">
        <v>2.6439047283820249</v>
      </c>
      <c r="R23" s="60">
        <v>5543.4194341943412</v>
      </c>
      <c r="S23" s="60">
        <v>-34.959293274734939</v>
      </c>
      <c r="T23" s="61"/>
      <c r="U23" s="2" t="s">
        <v>22</v>
      </c>
      <c r="V23" s="8">
        <v>55.654226856851437</v>
      </c>
      <c r="W23" s="62">
        <f>1/K80</f>
        <v>1.1401945171846321E-4</v>
      </c>
      <c r="X23" s="62">
        <f t="shared" si="1"/>
        <v>8770.4333333333307</v>
      </c>
      <c r="Y23" s="63">
        <f t="shared" si="2"/>
        <v>5.3196989631419129E-3</v>
      </c>
    </row>
    <row r="24" spans="1:25" ht="25.5" x14ac:dyDescent="0.25">
      <c r="A24" s="59" t="s">
        <v>21</v>
      </c>
      <c r="B24" s="60">
        <v>84</v>
      </c>
      <c r="C24" s="60">
        <v>44.4</v>
      </c>
      <c r="D24" s="60">
        <v>1.8918918918918919</v>
      </c>
      <c r="E24" s="60">
        <v>20.664206642066418</v>
      </c>
      <c r="F24" s="60">
        <v>-53.458994049399955</v>
      </c>
      <c r="H24" s="5" t="s">
        <v>137</v>
      </c>
      <c r="I24" s="8">
        <v>73.50257245808713</v>
      </c>
      <c r="J24" s="5" t="s">
        <v>137</v>
      </c>
      <c r="K24" s="46">
        <v>1.4069360896499998</v>
      </c>
      <c r="L24" s="61">
        <f t="shared" si="0"/>
        <v>0.71076433915968962</v>
      </c>
      <c r="M24" s="61"/>
      <c r="N24" s="59" t="s">
        <v>58</v>
      </c>
      <c r="O24" s="60">
        <v>3.8</v>
      </c>
      <c r="P24" s="60">
        <v>0.69752031527918246</v>
      </c>
      <c r="Q24" s="60">
        <v>5.44787</v>
      </c>
      <c r="R24" s="60">
        <v>0.93480934809348082</v>
      </c>
      <c r="S24" s="60">
        <v>34.0189421894219</v>
      </c>
      <c r="T24" s="61"/>
      <c r="U24" s="5" t="s">
        <v>58</v>
      </c>
      <c r="V24" s="8">
        <v>157.81684262627081</v>
      </c>
      <c r="W24" s="62">
        <f>1/K82</f>
        <v>1.3901342174586957</v>
      </c>
      <c r="X24" s="62">
        <f t="shared" si="1"/>
        <v>0.71935499999999997</v>
      </c>
      <c r="Y24" s="63">
        <f t="shared" si="2"/>
        <v>183.91622247728986</v>
      </c>
    </row>
    <row r="25" spans="1:25" x14ac:dyDescent="0.25">
      <c r="A25" s="59" t="s">
        <v>22</v>
      </c>
      <c r="B25" s="60">
        <v>22534</v>
      </c>
      <c r="C25" s="60">
        <v>8523</v>
      </c>
      <c r="D25" s="60">
        <v>2.6439047283820249</v>
      </c>
      <c r="E25" s="60">
        <v>5543.4194341943412</v>
      </c>
      <c r="F25" s="60">
        <v>-34.959293274734939</v>
      </c>
      <c r="H25" s="2" t="s">
        <v>66</v>
      </c>
      <c r="I25" s="8">
        <v>77.417401232645247</v>
      </c>
      <c r="J25" s="2" t="s">
        <v>66</v>
      </c>
      <c r="K25" s="46">
        <v>6.8382333332999998</v>
      </c>
      <c r="L25" s="61">
        <f t="shared" si="0"/>
        <v>0.14623660107213968</v>
      </c>
      <c r="M25" s="61"/>
      <c r="N25" s="59" t="s">
        <v>23</v>
      </c>
      <c r="O25" s="60">
        <v>15.9</v>
      </c>
      <c r="P25" s="60">
        <v>3.4033500000000001</v>
      </c>
      <c r="Q25" s="60">
        <v>4.6718674247432679</v>
      </c>
      <c r="R25" s="60">
        <v>3.9114391143911438</v>
      </c>
      <c r="S25" s="60">
        <v>14.929087939563779</v>
      </c>
      <c r="T25" s="61"/>
      <c r="U25" s="5" t="s">
        <v>23</v>
      </c>
      <c r="V25" s="8">
        <v>142.35919605452924</v>
      </c>
      <c r="W25" s="62">
        <f>1/K83</f>
        <v>0.27947559199917277</v>
      </c>
      <c r="X25" s="62">
        <f t="shared" si="1"/>
        <v>3.5781299999999998</v>
      </c>
      <c r="Y25" s="63">
        <f t="shared" si="2"/>
        <v>33.353342711036113</v>
      </c>
    </row>
    <row r="26" spans="1:25" x14ac:dyDescent="0.25">
      <c r="A26" s="59" t="s">
        <v>58</v>
      </c>
      <c r="B26" s="60">
        <v>3.8</v>
      </c>
      <c r="C26" s="60">
        <v>0.69752031527918246</v>
      </c>
      <c r="D26" s="60">
        <v>5.44787</v>
      </c>
      <c r="E26" s="60">
        <v>0.93480934809348082</v>
      </c>
      <c r="F26" s="60">
        <v>34.0189421894219</v>
      </c>
      <c r="H26" s="5" t="s">
        <v>8</v>
      </c>
      <c r="I26" s="8">
        <v>118.28440822335968</v>
      </c>
      <c r="J26" s="5" t="s">
        <v>8</v>
      </c>
      <c r="K26" s="46">
        <v>1.6728308332999999</v>
      </c>
      <c r="L26" s="61"/>
      <c r="M26" s="61"/>
      <c r="N26" s="59" t="s">
        <v>59</v>
      </c>
      <c r="O26" s="60">
        <v>3.5</v>
      </c>
      <c r="P26" s="60">
        <v>0.69752031527918246</v>
      </c>
      <c r="Q26" s="60">
        <v>5.0177750000000003</v>
      </c>
      <c r="R26" s="60">
        <v>0.86100861008610075</v>
      </c>
      <c r="S26" s="60">
        <v>23.43849938499385</v>
      </c>
      <c r="T26" s="61"/>
      <c r="U26" s="5" t="s">
        <v>59</v>
      </c>
      <c r="V26" s="8">
        <v>136.87003324500103</v>
      </c>
      <c r="W26" s="62">
        <f>1/K84</f>
        <v>1.3901342174586957</v>
      </c>
      <c r="X26" s="62">
        <f t="shared" si="1"/>
        <v>0.71935499999999997</v>
      </c>
      <c r="Y26" s="63">
        <f t="shared" si="2"/>
        <v>159.50527881471717</v>
      </c>
    </row>
    <row r="27" spans="1:25" ht="25.5" x14ac:dyDescent="0.25">
      <c r="A27" s="59" t="s">
        <v>23</v>
      </c>
      <c r="B27" s="60">
        <v>15.9</v>
      </c>
      <c r="C27" s="60">
        <v>3.4033500000000001</v>
      </c>
      <c r="D27" s="60">
        <v>4.6718674247432679</v>
      </c>
      <c r="E27" s="60">
        <v>3.9114391143911438</v>
      </c>
      <c r="F27" s="60">
        <v>14.929087939563779</v>
      </c>
      <c r="H27" s="2" t="s">
        <v>115</v>
      </c>
      <c r="I27" s="8">
        <v>80.8641014223128</v>
      </c>
      <c r="J27" s="2" t="s">
        <v>115</v>
      </c>
      <c r="K27" s="46">
        <v>1.25791302014692</v>
      </c>
      <c r="L27" s="61">
        <f t="shared" si="0"/>
        <v>0.79496752476828914</v>
      </c>
      <c r="M27" s="61"/>
      <c r="N27" s="59" t="s">
        <v>24</v>
      </c>
      <c r="O27" s="60">
        <v>320</v>
      </c>
      <c r="P27" s="60">
        <v>78.364999999999995</v>
      </c>
      <c r="Q27" s="60">
        <v>4.0834556243220828</v>
      </c>
      <c r="R27" s="60">
        <v>78.720787207872064</v>
      </c>
      <c r="S27" s="60">
        <v>0.45401289845219406</v>
      </c>
      <c r="T27" s="61"/>
      <c r="U27" s="5" t="s">
        <v>24</v>
      </c>
      <c r="V27" s="8">
        <v>173.5375184537379</v>
      </c>
      <c r="W27" s="62">
        <f>1/K86</f>
        <v>1.2530229177891664E-2</v>
      </c>
      <c r="X27" s="62">
        <f t="shared" si="1"/>
        <v>79.807000000000002</v>
      </c>
      <c r="Y27" s="63">
        <f t="shared" si="2"/>
        <v>1.8228979292021792</v>
      </c>
    </row>
    <row r="28" spans="1:25" x14ac:dyDescent="0.25">
      <c r="A28" s="59" t="s">
        <v>59</v>
      </c>
      <c r="B28" s="60">
        <v>3.5</v>
      </c>
      <c r="C28" s="60">
        <v>0.69752031527918246</v>
      </c>
      <c r="D28" s="60">
        <v>5.0177750000000003</v>
      </c>
      <c r="E28" s="60">
        <v>0.86100861008610075</v>
      </c>
      <c r="F28" s="60">
        <v>23.43849938499385</v>
      </c>
      <c r="H28" s="5" t="s">
        <v>138</v>
      </c>
      <c r="I28" s="8">
        <v>64.866785173343317</v>
      </c>
      <c r="J28" s="5" t="s">
        <v>138</v>
      </c>
      <c r="K28" s="46">
        <v>1.4069145089999999</v>
      </c>
      <c r="L28" s="61">
        <f t="shared" si="0"/>
        <v>0.71077524156800065</v>
      </c>
      <c r="M28" s="61"/>
      <c r="N28" s="59" t="s">
        <v>25</v>
      </c>
      <c r="O28" s="60">
        <v>1.6</v>
      </c>
      <c r="P28" s="60">
        <v>0.49475000000000002</v>
      </c>
      <c r="Q28" s="60">
        <v>3.2339565437089441</v>
      </c>
      <c r="R28" s="60">
        <v>0.39360393603936039</v>
      </c>
      <c r="S28" s="60">
        <v>-20.443873463494622</v>
      </c>
      <c r="T28" s="61"/>
      <c r="U28" s="5" t="s">
        <v>25</v>
      </c>
      <c r="V28" s="8">
        <v>94.657918838113005</v>
      </c>
      <c r="W28" s="62">
        <f>1/K94</f>
        <v>1.9681922942923624</v>
      </c>
      <c r="X28" s="62">
        <f t="shared" si="1"/>
        <v>0.50808043650000001</v>
      </c>
      <c r="Y28" s="63">
        <f t="shared" si="2"/>
        <v>156.18324193887625</v>
      </c>
    </row>
    <row r="29" spans="1:25" x14ac:dyDescent="0.25">
      <c r="A29" s="59" t="s">
        <v>24</v>
      </c>
      <c r="B29" s="60">
        <v>320</v>
      </c>
      <c r="C29" s="60">
        <v>78.364999999999995</v>
      </c>
      <c r="D29" s="60">
        <v>4.0834556243220828</v>
      </c>
      <c r="E29" s="60">
        <v>78.720787207872064</v>
      </c>
      <c r="F29" s="60">
        <v>0.45401289845219406</v>
      </c>
      <c r="H29" s="2" t="s">
        <v>67</v>
      </c>
      <c r="I29" s="8">
        <v>56.182020555094049</v>
      </c>
      <c r="J29" s="2" t="s">
        <v>67</v>
      </c>
      <c r="K29" s="46">
        <v>471.86608332999998</v>
      </c>
      <c r="L29" s="61">
        <f t="shared" si="0"/>
        <v>2.1192453438121958E-3</v>
      </c>
      <c r="M29" s="61"/>
      <c r="N29" s="59" t="s">
        <v>26</v>
      </c>
      <c r="O29" s="60">
        <v>7.3</v>
      </c>
      <c r="P29" s="60">
        <v>2.4083999999999999</v>
      </c>
      <c r="Q29" s="60">
        <v>3.0310579637933901</v>
      </c>
      <c r="R29" s="60">
        <v>1.7958179581795817</v>
      </c>
      <c r="S29" s="60">
        <v>-25.435228442967038</v>
      </c>
      <c r="T29" s="61"/>
      <c r="U29" s="5" t="s">
        <v>26</v>
      </c>
      <c r="V29" s="8">
        <v>85.767338823741312</v>
      </c>
      <c r="W29" s="62">
        <f>1/K97</f>
        <v>0.40261069782747216</v>
      </c>
      <c r="X29" s="62">
        <f t="shared" si="1"/>
        <v>2.4837889439999996</v>
      </c>
      <c r="Y29" s="63">
        <f t="shared" si="2"/>
        <v>28.947909078034122</v>
      </c>
    </row>
    <row r="30" spans="1:25" x14ac:dyDescent="0.25">
      <c r="A30" s="59" t="s">
        <v>25</v>
      </c>
      <c r="B30" s="60">
        <v>1.6</v>
      </c>
      <c r="C30" s="60">
        <v>0.49475000000000002</v>
      </c>
      <c r="D30" s="60">
        <v>3.2339565437089441</v>
      </c>
      <c r="E30" s="60">
        <v>0.39360393603936039</v>
      </c>
      <c r="F30" s="60">
        <v>-20.443873463494622</v>
      </c>
      <c r="H30" s="3" t="s">
        <v>68</v>
      </c>
      <c r="I30" s="8">
        <v>46.09673189289601</v>
      </c>
      <c r="J30" s="3" t="s">
        <v>68</v>
      </c>
      <c r="K30" s="46">
        <v>1261.0741666667</v>
      </c>
      <c r="L30" s="61">
        <f t="shared" si="0"/>
        <v>7.9297477216841482E-4</v>
      </c>
      <c r="M30" s="61"/>
      <c r="N30" s="59" t="s">
        <v>27</v>
      </c>
      <c r="O30" s="60">
        <v>7.2</v>
      </c>
      <c r="P30" s="60">
        <v>2.9729999999999999</v>
      </c>
      <c r="Q30" s="60">
        <v>2.4217961654894049</v>
      </c>
      <c r="R30" s="60">
        <v>1.7712177121771215</v>
      </c>
      <c r="S30" s="60">
        <v>-40.423218561146257</v>
      </c>
      <c r="T30" s="61"/>
      <c r="U30" s="2" t="s">
        <v>27</v>
      </c>
      <c r="V30" s="8">
        <v>61.829395420349222</v>
      </c>
      <c r="W30" s="62">
        <f>1/K103</f>
        <v>0.32679706410807613</v>
      </c>
      <c r="X30" s="62">
        <f t="shared" si="1"/>
        <v>3.06000301052058</v>
      </c>
      <c r="Y30" s="63">
        <f t="shared" si="2"/>
        <v>16.938817954179811</v>
      </c>
    </row>
    <row r="31" spans="1:25" x14ac:dyDescent="0.25">
      <c r="A31" s="59" t="s">
        <v>26</v>
      </c>
      <c r="B31" s="60">
        <v>7.3</v>
      </c>
      <c r="C31" s="60">
        <v>2.4083999999999999</v>
      </c>
      <c r="D31" s="60">
        <v>3.0310579637933901</v>
      </c>
      <c r="E31" s="60">
        <v>1.7958179581795817</v>
      </c>
      <c r="F31" s="60">
        <v>-25.435228442967038</v>
      </c>
      <c r="H31" s="2" t="s">
        <v>116</v>
      </c>
      <c r="I31" s="8">
        <v>44.897502837320339</v>
      </c>
      <c r="J31" s="2" t="s">
        <v>116</v>
      </c>
      <c r="K31" s="46">
        <v>4058.5</v>
      </c>
      <c r="L31" s="61">
        <f t="shared" si="0"/>
        <v>2.4639645189109276E-4</v>
      </c>
      <c r="M31" s="61"/>
      <c r="N31" s="59" t="s">
        <v>28</v>
      </c>
      <c r="O31" s="60">
        <v>32</v>
      </c>
      <c r="P31" s="60">
        <v>11.67075</v>
      </c>
      <c r="Q31" s="60">
        <v>2.7418974787395842</v>
      </c>
      <c r="R31" s="60">
        <v>7.8720787207872069</v>
      </c>
      <c r="S31" s="60">
        <v>-32.548647509481334</v>
      </c>
      <c r="T31" s="61"/>
      <c r="U31" s="5" t="s">
        <v>28</v>
      </c>
      <c r="V31" s="8">
        <v>85.842213065547767</v>
      </c>
      <c r="W31" s="62">
        <f>1/K109</f>
        <v>8.0493910635660429E-2</v>
      </c>
      <c r="X31" s="62">
        <f t="shared" si="1"/>
        <v>12.423299999999998</v>
      </c>
      <c r="Y31" s="63">
        <f t="shared" si="2"/>
        <v>5.7926046310316028</v>
      </c>
    </row>
    <row r="32" spans="1:25" x14ac:dyDescent="0.25">
      <c r="A32" s="59" t="s">
        <v>27</v>
      </c>
      <c r="B32" s="60">
        <v>7.2</v>
      </c>
      <c r="C32" s="60">
        <v>2.9729999999999999</v>
      </c>
      <c r="D32" s="60">
        <v>2.4217961654894049</v>
      </c>
      <c r="E32" s="60">
        <v>1.7712177121771215</v>
      </c>
      <c r="F32" s="60">
        <v>-40.423218561146257</v>
      </c>
      <c r="H32" s="2" t="s">
        <v>69</v>
      </c>
      <c r="I32" s="8">
        <v>58.2380922249869</v>
      </c>
      <c r="J32" s="2" t="s">
        <v>69</v>
      </c>
      <c r="K32" s="46">
        <v>471.86608332999998</v>
      </c>
      <c r="L32" s="61">
        <f t="shared" si="0"/>
        <v>2.1192453438121958E-3</v>
      </c>
      <c r="M32" s="61"/>
      <c r="N32" s="59" t="s">
        <v>60</v>
      </c>
      <c r="O32" s="60">
        <v>3.25</v>
      </c>
      <c r="P32" s="60">
        <v>0.69752031527918246</v>
      </c>
      <c r="Q32" s="60">
        <v>4.6593625000000003</v>
      </c>
      <c r="R32" s="60">
        <v>0.79950799507995074</v>
      </c>
      <c r="S32" s="60">
        <v>14.621463714637152</v>
      </c>
      <c r="T32" s="61"/>
      <c r="U32" s="5" t="s">
        <v>60</v>
      </c>
      <c r="V32" s="8">
        <v>144.12392339166377</v>
      </c>
      <c r="W32" s="62">
        <f>1/K119</f>
        <v>1.3901342174586957</v>
      </c>
      <c r="X32" s="62">
        <f t="shared" si="1"/>
        <v>0.71935499999999997</v>
      </c>
      <c r="Y32" s="63">
        <f t="shared" si="2"/>
        <v>167.95880032635188</v>
      </c>
    </row>
    <row r="33" spans="1:25" x14ac:dyDescent="0.25">
      <c r="A33" s="59" t="s">
        <v>28</v>
      </c>
      <c r="B33" s="60">
        <v>32</v>
      </c>
      <c r="C33" s="60">
        <v>11.67075</v>
      </c>
      <c r="D33" s="60">
        <v>2.7418974787395842</v>
      </c>
      <c r="E33" s="60">
        <v>7.8720787207872069</v>
      </c>
      <c r="F33" s="60">
        <v>-32.548647509481334</v>
      </c>
      <c r="H33" s="5" t="s">
        <v>10</v>
      </c>
      <c r="I33" s="8">
        <v>154.85427551839109</v>
      </c>
      <c r="J33" s="5" t="s">
        <v>10</v>
      </c>
      <c r="K33" s="46">
        <v>0.98953100000000005</v>
      </c>
      <c r="L33" s="61"/>
      <c r="M33" s="61"/>
      <c r="N33" s="59" t="s">
        <v>29</v>
      </c>
      <c r="O33" s="60">
        <v>5.0999999999999996</v>
      </c>
      <c r="P33" s="60">
        <v>1.1560693641618498</v>
      </c>
      <c r="Q33" s="60">
        <v>4.4114999999999993</v>
      </c>
      <c r="R33" s="60">
        <v>1.2546125461254611</v>
      </c>
      <c r="S33" s="60">
        <v>8.523985239852383</v>
      </c>
      <c r="T33" s="61"/>
      <c r="U33" s="5" t="s">
        <v>29</v>
      </c>
      <c r="V33" s="8">
        <v>149.75435151381632</v>
      </c>
      <c r="W33" s="62">
        <f>1/K120</f>
        <v>0.78998301536516968</v>
      </c>
      <c r="X33" s="62">
        <f t="shared" si="1"/>
        <v>1.2658499999999999</v>
      </c>
      <c r="Y33" s="63">
        <f t="shared" si="2"/>
        <v>99.176130420800831</v>
      </c>
    </row>
    <row r="34" spans="1:25" x14ac:dyDescent="0.25">
      <c r="A34" s="59" t="s">
        <v>60</v>
      </c>
      <c r="B34" s="60">
        <v>3.25</v>
      </c>
      <c r="C34" s="60">
        <v>0.69752031527918246</v>
      </c>
      <c r="D34" s="60">
        <v>4.6593625000000003</v>
      </c>
      <c r="E34" s="60">
        <v>0.79950799507995074</v>
      </c>
      <c r="F34" s="60">
        <v>14.621463714637152</v>
      </c>
      <c r="H34" s="4" t="s">
        <v>70</v>
      </c>
      <c r="I34" s="8">
        <v>71.925218636459476</v>
      </c>
      <c r="J34" s="4" t="s">
        <v>70</v>
      </c>
      <c r="K34" s="46">
        <v>78.885581818199995</v>
      </c>
      <c r="L34" s="61">
        <f t="shared" si="0"/>
        <v>1.2676587748374648E-2</v>
      </c>
      <c r="M34" s="61"/>
      <c r="N34" s="59" t="s">
        <v>30</v>
      </c>
      <c r="O34" s="60">
        <v>45</v>
      </c>
      <c r="P34" s="60">
        <v>5.4140499999999996</v>
      </c>
      <c r="Q34" s="60">
        <v>8.3117075017777822</v>
      </c>
      <c r="R34" s="60">
        <v>11.07011070110701</v>
      </c>
      <c r="S34" s="60">
        <v>104.47004924422588</v>
      </c>
      <c r="T34" s="61"/>
      <c r="U34" s="5" t="s">
        <v>30</v>
      </c>
      <c r="V34" s="8">
        <v>208.45951498253132</v>
      </c>
      <c r="W34" s="62">
        <f>1/K124</f>
        <v>0.17837326679737928</v>
      </c>
      <c r="X34" s="62">
        <f t="shared" si="1"/>
        <v>5.6062212569999996</v>
      </c>
      <c r="Y34" s="63">
        <f t="shared" si="2"/>
        <v>31.171768597860012</v>
      </c>
    </row>
    <row r="35" spans="1:25" ht="25.5" x14ac:dyDescent="0.25">
      <c r="A35" s="59" t="s">
        <v>29</v>
      </c>
      <c r="B35" s="60">
        <v>5.0999999999999996</v>
      </c>
      <c r="C35" s="60">
        <v>1.1560693641618498</v>
      </c>
      <c r="D35" s="60">
        <v>4.4114999999999993</v>
      </c>
      <c r="E35" s="60">
        <v>1.2546125461254611</v>
      </c>
      <c r="F35" s="60">
        <v>8.523985239852383</v>
      </c>
      <c r="H35" s="5" t="s">
        <v>173</v>
      </c>
      <c r="I35" s="8">
        <v>161.76437464486105</v>
      </c>
      <c r="J35" s="5" t="s">
        <v>173</v>
      </c>
      <c r="K35" s="46">
        <v>0.83750000000000002</v>
      </c>
      <c r="L35" s="61">
        <f t="shared" si="0"/>
        <v>1.1940298507462686</v>
      </c>
      <c r="M35" s="61"/>
      <c r="N35" s="59" t="s">
        <v>31</v>
      </c>
      <c r="O35" s="60">
        <v>205.13</v>
      </c>
      <c r="P35" s="60">
        <v>86.344999999999999</v>
      </c>
      <c r="Q35" s="60">
        <v>2.3757021251954371</v>
      </c>
      <c r="R35" s="60">
        <v>50.46248462484624</v>
      </c>
      <c r="S35" s="60">
        <v>-41.557143291625174</v>
      </c>
      <c r="T35" s="61"/>
      <c r="U35" s="2" t="s">
        <v>31</v>
      </c>
      <c r="V35" s="8">
        <v>35.110605239153514</v>
      </c>
      <c r="W35" s="62">
        <f>1/K126</f>
        <v>1.1581663370074878E-2</v>
      </c>
      <c r="X35" s="62">
        <f t="shared" si="1"/>
        <v>86.343383333333307</v>
      </c>
      <c r="Y35" s="63">
        <f t="shared" si="2"/>
        <v>0.34089388277118765</v>
      </c>
    </row>
    <row r="36" spans="1:25" ht="25.5" x14ac:dyDescent="0.25">
      <c r="A36" s="59" t="s">
        <v>30</v>
      </c>
      <c r="B36" s="60">
        <v>45</v>
      </c>
      <c r="C36" s="60">
        <v>5.4140499999999996</v>
      </c>
      <c r="D36" s="60">
        <v>8.3117075017777822</v>
      </c>
      <c r="E36" s="60">
        <v>11.07011070110701</v>
      </c>
      <c r="F36" s="60">
        <v>104.47004924422588</v>
      </c>
      <c r="H36" s="5" t="s">
        <v>71</v>
      </c>
      <c r="I36" s="8">
        <v>67.716406369774404</v>
      </c>
      <c r="J36" s="5" t="s">
        <v>71</v>
      </c>
      <c r="K36" s="46">
        <v>471.86608332999998</v>
      </c>
      <c r="L36" s="61">
        <f t="shared" si="0"/>
        <v>2.1192453438121958E-3</v>
      </c>
      <c r="M36" s="61"/>
      <c r="N36" s="59" t="s">
        <v>32</v>
      </c>
      <c r="O36" s="60">
        <v>10</v>
      </c>
      <c r="P36" s="60">
        <v>2.7374999999999998</v>
      </c>
      <c r="Q36" s="60">
        <v>3.6529680365296806</v>
      </c>
      <c r="R36" s="60">
        <v>2.460024600246002</v>
      </c>
      <c r="S36" s="60">
        <v>-10.136087662246496</v>
      </c>
      <c r="T36" s="61"/>
      <c r="U36" s="5" t="s">
        <v>32</v>
      </c>
      <c r="V36" s="8">
        <v>67.941220815182916</v>
      </c>
      <c r="W36" s="62">
        <f>1/K130</f>
        <v>0.36309502196724885</v>
      </c>
      <c r="X36" s="62">
        <f t="shared" si="1"/>
        <v>2.7540999999999998</v>
      </c>
      <c r="Y36" s="63">
        <f t="shared" si="2"/>
        <v>20.680621944944093</v>
      </c>
    </row>
    <row r="37" spans="1:25" x14ac:dyDescent="0.25">
      <c r="A37" s="59" t="s">
        <v>31</v>
      </c>
      <c r="B37" s="60">
        <v>205.13</v>
      </c>
      <c r="C37" s="60">
        <v>86.344999999999999</v>
      </c>
      <c r="D37" s="60">
        <v>2.3757021251954371</v>
      </c>
      <c r="E37" s="60">
        <v>50.46248462484624</v>
      </c>
      <c r="F37" s="60">
        <v>-41.557143291625174</v>
      </c>
      <c r="H37" s="5" t="s">
        <v>72</v>
      </c>
      <c r="I37" s="8">
        <v>63.526822458383535</v>
      </c>
      <c r="J37" s="5" t="s">
        <v>72</v>
      </c>
      <c r="K37" s="46">
        <v>471.86608332999998</v>
      </c>
      <c r="L37" s="61">
        <f t="shared" si="0"/>
        <v>2.1192453438121958E-3</v>
      </c>
      <c r="M37" s="61"/>
      <c r="N37" s="59" t="s">
        <v>33</v>
      </c>
      <c r="O37" s="60">
        <v>118</v>
      </c>
      <c r="P37" s="60">
        <v>42.41</v>
      </c>
      <c r="Q37" s="60">
        <v>2.7823626503183214</v>
      </c>
      <c r="R37" s="60">
        <v>29.028290282902827</v>
      </c>
      <c r="S37" s="60">
        <v>-31.553194334112643</v>
      </c>
      <c r="T37" s="61"/>
      <c r="U37" s="2" t="s">
        <v>33</v>
      </c>
      <c r="V37" s="8">
        <v>51.977823212898933</v>
      </c>
      <c r="W37" s="62">
        <f>1/K131</f>
        <v>2.3087683576473891E-2</v>
      </c>
      <c r="X37" s="62">
        <f t="shared" si="1"/>
        <v>43.3131369237488</v>
      </c>
      <c r="Y37" s="63">
        <f t="shared" si="2"/>
        <v>1.0060241441711719</v>
      </c>
    </row>
    <row r="38" spans="1:25" x14ac:dyDescent="0.25">
      <c r="A38" s="59" t="s">
        <v>32</v>
      </c>
      <c r="B38" s="60">
        <v>10</v>
      </c>
      <c r="C38" s="60">
        <v>2.7374999999999998</v>
      </c>
      <c r="D38" s="60">
        <v>3.6529680365296806</v>
      </c>
      <c r="E38" s="60">
        <v>2.460024600246002</v>
      </c>
      <c r="F38" s="60">
        <v>-10.136087662246496</v>
      </c>
      <c r="H38" s="5" t="s">
        <v>11</v>
      </c>
      <c r="I38" s="8">
        <v>96.590503270345835</v>
      </c>
      <c r="J38" s="5" t="s">
        <v>11</v>
      </c>
      <c r="K38" s="46">
        <v>483.66800000000006</v>
      </c>
      <c r="L38" s="61"/>
      <c r="M38" s="61"/>
      <c r="N38" s="59" t="s">
        <v>34</v>
      </c>
      <c r="O38" s="60">
        <v>8.6300000000000008</v>
      </c>
      <c r="P38" s="60">
        <v>2.7968000000000002</v>
      </c>
      <c r="Q38" s="60">
        <v>3.0856693363844396</v>
      </c>
      <c r="R38" s="60">
        <v>2.1230012300123002</v>
      </c>
      <c r="S38" s="60">
        <v>-24.091775242695224</v>
      </c>
      <c r="T38" s="61"/>
      <c r="U38" s="5" t="s">
        <v>34</v>
      </c>
      <c r="V38" s="8">
        <v>77.922835707025598</v>
      </c>
      <c r="W38" s="62">
        <f>1/K132</f>
        <v>0.33736208742869866</v>
      </c>
      <c r="X38" s="62">
        <f t="shared" si="1"/>
        <v>2.9641742129999997</v>
      </c>
      <c r="Y38" s="63">
        <f t="shared" si="2"/>
        <v>22.037939084862632</v>
      </c>
    </row>
    <row r="39" spans="1:25" x14ac:dyDescent="0.25">
      <c r="A39" s="59" t="s">
        <v>33</v>
      </c>
      <c r="B39" s="60">
        <v>118</v>
      </c>
      <c r="C39" s="60">
        <v>42.41</v>
      </c>
      <c r="D39" s="60">
        <v>2.7823626503183214</v>
      </c>
      <c r="E39" s="60">
        <v>29.028290282902827</v>
      </c>
      <c r="F39" s="60">
        <v>-31.553194334112643</v>
      </c>
      <c r="H39" s="2" t="s">
        <v>117</v>
      </c>
      <c r="I39" s="8">
        <v>68.234560656417273</v>
      </c>
      <c r="J39" s="2" t="s">
        <v>117</v>
      </c>
      <c r="K39" s="46">
        <v>6.4614613265500704</v>
      </c>
      <c r="L39" s="61"/>
      <c r="M39" s="61"/>
      <c r="N39" s="59" t="s">
        <v>61</v>
      </c>
      <c r="O39" s="60">
        <v>2.9</v>
      </c>
      <c r="P39" s="60">
        <v>0.69752031527918246</v>
      </c>
      <c r="Q39" s="60">
        <v>4.1575850000000001</v>
      </c>
      <c r="R39" s="60">
        <v>0.7134071340713406</v>
      </c>
      <c r="S39" s="60">
        <v>2.2776137761377546</v>
      </c>
      <c r="T39" s="61"/>
      <c r="U39" s="5" t="s">
        <v>61</v>
      </c>
      <c r="V39" s="8">
        <v>116.71719826495261</v>
      </c>
      <c r="W39" s="62">
        <f>1/K133</f>
        <v>1.3901342174586957</v>
      </c>
      <c r="X39" s="62">
        <f t="shared" si="1"/>
        <v>0.71935499999999997</v>
      </c>
      <c r="Y39" s="63">
        <f t="shared" si="2"/>
        <v>136.01961518047523</v>
      </c>
    </row>
    <row r="40" spans="1:25" x14ac:dyDescent="0.25">
      <c r="A40" s="59" t="s">
        <v>34</v>
      </c>
      <c r="B40" s="60">
        <v>8.6300000000000008</v>
      </c>
      <c r="C40" s="60">
        <v>2.7968000000000002</v>
      </c>
      <c r="D40" s="60">
        <v>3.0856693363844396</v>
      </c>
      <c r="E40" s="60">
        <v>2.1230012300123002</v>
      </c>
      <c r="F40" s="60">
        <v>-24.091775242695224</v>
      </c>
      <c r="H40" s="5" t="s">
        <v>13</v>
      </c>
      <c r="I40" s="8">
        <v>77.256150371235051</v>
      </c>
      <c r="J40" s="5" t="s">
        <v>13</v>
      </c>
      <c r="K40" s="46">
        <v>1848.1391667</v>
      </c>
      <c r="L40" s="61"/>
      <c r="M40" s="61"/>
      <c r="N40" s="59" t="s">
        <v>35</v>
      </c>
      <c r="O40" s="60">
        <v>75</v>
      </c>
      <c r="P40" s="60">
        <v>27.752500000000001</v>
      </c>
      <c r="Q40" s="60">
        <v>2.7024592379064947</v>
      </c>
      <c r="R40" s="60">
        <v>18.450184501845015</v>
      </c>
      <c r="S40" s="60">
        <v>-33.518837935879596</v>
      </c>
      <c r="T40" s="61"/>
      <c r="U40" s="2" t="s">
        <v>134</v>
      </c>
      <c r="V40" s="8">
        <v>68.149063352073512</v>
      </c>
      <c r="W40" s="62">
        <f>1/K136</f>
        <v>3.4068996531776155E-2</v>
      </c>
      <c r="X40" s="62">
        <f t="shared" si="1"/>
        <v>29.3522</v>
      </c>
      <c r="Y40" s="63">
        <f t="shared" si="2"/>
        <v>1.9463869660562672</v>
      </c>
    </row>
    <row r="41" spans="1:25" x14ac:dyDescent="0.25">
      <c r="A41" s="59" t="s">
        <v>61</v>
      </c>
      <c r="B41" s="60">
        <v>2.9</v>
      </c>
      <c r="C41" s="60">
        <v>0.69752031527918246</v>
      </c>
      <c r="D41" s="60">
        <v>4.1575850000000001</v>
      </c>
      <c r="E41" s="60">
        <v>0.7134071340713406</v>
      </c>
      <c r="F41" s="60">
        <v>2.2776137761377546</v>
      </c>
      <c r="H41" s="5" t="s">
        <v>73</v>
      </c>
      <c r="I41" s="8">
        <v>74.346568645658834</v>
      </c>
      <c r="J41" s="5" t="s">
        <v>73</v>
      </c>
      <c r="K41" s="46">
        <v>353.89991666669999</v>
      </c>
      <c r="L41" s="61">
        <f t="shared" si="0"/>
        <v>2.8256576306057504E-3</v>
      </c>
      <c r="M41" s="61"/>
      <c r="N41" s="59" t="s">
        <v>36</v>
      </c>
      <c r="O41" s="60">
        <v>10</v>
      </c>
      <c r="P41" s="60">
        <v>3.7502</v>
      </c>
      <c r="Q41" s="60">
        <v>2.6665244520292251</v>
      </c>
      <c r="R41" s="60">
        <v>2.460024600246002</v>
      </c>
      <c r="S41" s="60">
        <v>-34.402842508506161</v>
      </c>
      <c r="T41" s="61"/>
      <c r="U41" s="5" t="s">
        <v>36</v>
      </c>
      <c r="V41" s="8">
        <v>56.791350982857516</v>
      </c>
      <c r="W41" s="62">
        <f>1/K140</f>
        <v>0.26666666666666666</v>
      </c>
      <c r="X41" s="62">
        <f t="shared" si="1"/>
        <v>3.75</v>
      </c>
      <c r="Y41" s="63">
        <f t="shared" si="2"/>
        <v>12.695823809564946</v>
      </c>
    </row>
    <row r="42" spans="1:25" ht="25.5" x14ac:dyDescent="0.25">
      <c r="A42" s="59" t="s">
        <v>35</v>
      </c>
      <c r="B42" s="60">
        <v>75</v>
      </c>
      <c r="C42" s="60">
        <v>27.752500000000001</v>
      </c>
      <c r="D42" s="60">
        <v>2.7024592379064947</v>
      </c>
      <c r="E42" s="60">
        <v>18.450184501845015</v>
      </c>
      <c r="F42" s="60">
        <v>-33.518837935879596</v>
      </c>
      <c r="H42" s="5" t="s">
        <v>74</v>
      </c>
      <c r="I42" s="8">
        <v>74.954273671570476</v>
      </c>
      <c r="J42" s="5" t="s">
        <v>75</v>
      </c>
      <c r="K42" s="46">
        <v>919.49125000000004</v>
      </c>
      <c r="L42" s="61">
        <f t="shared" si="0"/>
        <v>1.0875579294528359E-3</v>
      </c>
      <c r="M42" s="61"/>
      <c r="N42" s="59" t="s">
        <v>37</v>
      </c>
      <c r="O42" s="60">
        <v>4.41</v>
      </c>
      <c r="P42" s="60">
        <v>1.20705</v>
      </c>
      <c r="Q42" s="60">
        <v>3.6535354790605199</v>
      </c>
      <c r="R42" s="60">
        <v>1.084870848708487</v>
      </c>
      <c r="S42" s="60">
        <v>-10.122128436395583</v>
      </c>
      <c r="T42" s="61"/>
      <c r="U42" s="2" t="s">
        <v>37</v>
      </c>
      <c r="V42" s="8">
        <v>111.05353278004759</v>
      </c>
      <c r="W42" s="62">
        <f>1/K145</f>
        <v>0.79505420491266943</v>
      </c>
      <c r="X42" s="62">
        <f t="shared" si="1"/>
        <v>1.2577758771929799</v>
      </c>
      <c r="Y42" s="63">
        <f t="shared" si="2"/>
        <v>74.018294139507972</v>
      </c>
    </row>
    <row r="43" spans="1:25" ht="25.5" x14ac:dyDescent="0.25">
      <c r="A43" s="59" t="s">
        <v>36</v>
      </c>
      <c r="B43" s="60">
        <v>10</v>
      </c>
      <c r="C43" s="60">
        <v>3.7502</v>
      </c>
      <c r="D43" s="60">
        <v>2.6665244520292251</v>
      </c>
      <c r="E43" s="60">
        <v>2.460024600246002</v>
      </c>
      <c r="F43" s="60">
        <v>-34.402842508506161</v>
      </c>
      <c r="H43" s="5" t="s">
        <v>75</v>
      </c>
      <c r="I43" s="8">
        <v>69.760342775594523</v>
      </c>
      <c r="J43" s="5" t="s">
        <v>203</v>
      </c>
      <c r="K43" s="46">
        <v>471.86608332999998</v>
      </c>
      <c r="L43" s="61">
        <f t="shared" si="0"/>
        <v>2.1192453438121958E-3</v>
      </c>
      <c r="M43" s="61"/>
      <c r="N43" s="59" t="s">
        <v>38</v>
      </c>
      <c r="O43" s="60">
        <v>19.45</v>
      </c>
      <c r="P43" s="60">
        <v>6.7688499999999996</v>
      </c>
      <c r="Q43" s="60">
        <v>2.8734570865065705</v>
      </c>
      <c r="R43" s="60">
        <v>4.7847478474784744</v>
      </c>
      <c r="S43" s="60">
        <v>-29.31224879442631</v>
      </c>
      <c r="T43" s="61"/>
      <c r="U43" s="2" t="s">
        <v>38</v>
      </c>
      <c r="V43" s="8">
        <v>83.249733434612438</v>
      </c>
      <c r="W43" s="62">
        <f>1/K149</f>
        <v>0.13771970596842775</v>
      </c>
      <c r="X43" s="62">
        <f t="shared" si="1"/>
        <v>7.2611249999999998</v>
      </c>
      <c r="Y43" s="63">
        <f t="shared" si="2"/>
        <v>9.6114495966671196</v>
      </c>
    </row>
    <row r="44" spans="1:25" x14ac:dyDescent="0.25">
      <c r="A44" s="59" t="s">
        <v>37</v>
      </c>
      <c r="B44" s="60">
        <v>4.41</v>
      </c>
      <c r="C44" s="60">
        <v>1.20705</v>
      </c>
      <c r="D44" s="60">
        <v>3.6535354790605199</v>
      </c>
      <c r="E44" s="60">
        <v>1.084870848708487</v>
      </c>
      <c r="F44" s="60">
        <v>-10.122128436395583</v>
      </c>
      <c r="H44" s="5" t="s">
        <v>14</v>
      </c>
      <c r="I44" s="8">
        <v>81.09899858287973</v>
      </c>
      <c r="J44" s="5" t="s">
        <v>14</v>
      </c>
      <c r="K44" s="46">
        <v>505.66433332999998</v>
      </c>
      <c r="L44" s="61"/>
      <c r="M44" s="61"/>
      <c r="N44" s="59" t="s">
        <v>39</v>
      </c>
      <c r="O44" s="60">
        <v>3700</v>
      </c>
      <c r="P44" s="60">
        <v>1056.2</v>
      </c>
      <c r="Q44" s="60">
        <v>3.5031244082560118</v>
      </c>
      <c r="R44" s="60">
        <v>910.20910209102078</v>
      </c>
      <c r="S44" s="60">
        <v>-13.822277779679915</v>
      </c>
      <c r="T44" s="61"/>
      <c r="U44" s="5" t="s">
        <v>142</v>
      </c>
      <c r="V44" s="8">
        <v>98.161606326620273</v>
      </c>
      <c r="W44" s="62">
        <f>1/K90</f>
        <v>9.0229091663734224E-4</v>
      </c>
      <c r="X44" s="62">
        <f t="shared" si="1"/>
        <v>1108.29</v>
      </c>
      <c r="Y44" s="63">
        <f t="shared" si="2"/>
        <v>7.4250297208354923E-2</v>
      </c>
    </row>
    <row r="45" spans="1:25" x14ac:dyDescent="0.25">
      <c r="A45" s="59" t="s">
        <v>38</v>
      </c>
      <c r="B45" s="60">
        <v>19.45</v>
      </c>
      <c r="C45" s="60">
        <v>6.7688499999999996</v>
      </c>
      <c r="D45" s="60">
        <v>2.8734570865065705</v>
      </c>
      <c r="E45" s="60">
        <v>4.7847478474784744</v>
      </c>
      <c r="F45" s="60">
        <v>-29.31224879442631</v>
      </c>
      <c r="H45" s="5" t="s">
        <v>76</v>
      </c>
      <c r="I45" s="8">
        <v>59.581109364071196</v>
      </c>
      <c r="J45" s="5" t="s">
        <v>76</v>
      </c>
      <c r="K45" s="46">
        <v>471.86608332999998</v>
      </c>
      <c r="L45" s="61">
        <f t="shared" si="0"/>
        <v>2.1192453438121958E-3</v>
      </c>
      <c r="M45" s="61"/>
      <c r="N45" s="59" t="s">
        <v>62</v>
      </c>
      <c r="O45" s="60">
        <v>3.5</v>
      </c>
      <c r="P45" s="60">
        <v>0.69752031527918246</v>
      </c>
      <c r="Q45" s="60">
        <v>5.0177750000000003</v>
      </c>
      <c r="R45" s="60">
        <v>0.86100861008610075</v>
      </c>
      <c r="S45" s="60">
        <v>23.43849938499385</v>
      </c>
      <c r="T45" s="61"/>
      <c r="U45" s="5" t="s">
        <v>62</v>
      </c>
      <c r="V45" s="8">
        <v>128.83130480159929</v>
      </c>
      <c r="W45" s="62">
        <f>1/K150</f>
        <v>1.3901342174586957</v>
      </c>
      <c r="X45" s="62">
        <f t="shared" si="1"/>
        <v>0.71935499999999997</v>
      </c>
      <c r="Y45" s="63">
        <f t="shared" si="2"/>
        <v>150.1371242867981</v>
      </c>
    </row>
    <row r="46" spans="1:25" x14ac:dyDescent="0.25">
      <c r="A46" s="59" t="s">
        <v>39</v>
      </c>
      <c r="B46" s="60">
        <v>3700</v>
      </c>
      <c r="C46" s="60">
        <v>1056.2</v>
      </c>
      <c r="D46" s="60">
        <v>3.5031244082560118</v>
      </c>
      <c r="E46" s="60">
        <v>910.20910209102078</v>
      </c>
      <c r="F46" s="60">
        <v>-13.822277779679915</v>
      </c>
      <c r="H46" s="5" t="s">
        <v>139</v>
      </c>
      <c r="I46" s="8">
        <v>97.155983394805617</v>
      </c>
      <c r="J46" s="5" t="s">
        <v>139</v>
      </c>
      <c r="K46" s="46">
        <v>5.3512818449999999</v>
      </c>
      <c r="L46" s="61">
        <f t="shared" si="0"/>
        <v>0.18687111405547729</v>
      </c>
      <c r="M46" s="61"/>
      <c r="N46" s="59" t="s">
        <v>40</v>
      </c>
      <c r="O46" s="60">
        <v>280</v>
      </c>
      <c r="P46" s="60">
        <v>109.47499999999999</v>
      </c>
      <c r="Q46" s="60">
        <v>2.5576615665677096</v>
      </c>
      <c r="R46" s="60">
        <v>68.88068880688806</v>
      </c>
      <c r="S46" s="60">
        <v>-37.080896271397066</v>
      </c>
      <c r="T46" s="61"/>
      <c r="U46" s="2" t="s">
        <v>40</v>
      </c>
      <c r="V46" s="8">
        <v>45.548996030059058</v>
      </c>
      <c r="W46" s="62">
        <f>1/K151</f>
        <v>9.0444364862411284E-3</v>
      </c>
      <c r="X46" s="62">
        <f t="shared" si="1"/>
        <v>110.565207851396</v>
      </c>
      <c r="Y46" s="63">
        <f t="shared" si="2"/>
        <v>0.34535860119404205</v>
      </c>
    </row>
    <row r="47" spans="1:25" x14ac:dyDescent="0.25">
      <c r="A47" s="59" t="s">
        <v>62</v>
      </c>
      <c r="B47" s="60">
        <v>3.5</v>
      </c>
      <c r="C47" s="60">
        <v>0.69752031527918246</v>
      </c>
      <c r="D47" s="60">
        <v>5.0177750000000003</v>
      </c>
      <c r="E47" s="60">
        <v>0.86100861008610075</v>
      </c>
      <c r="F47" s="60">
        <v>23.43849938499385</v>
      </c>
      <c r="H47" s="5" t="s">
        <v>154</v>
      </c>
      <c r="I47" s="8">
        <v>34.786852827517649</v>
      </c>
      <c r="J47" s="5" t="s">
        <v>154</v>
      </c>
      <c r="K47" s="46">
        <v>1</v>
      </c>
      <c r="L47" s="61">
        <f t="shared" si="0"/>
        <v>1</v>
      </c>
      <c r="M47" s="61"/>
      <c r="N47" s="59" t="s">
        <v>41</v>
      </c>
      <c r="O47" s="60">
        <v>48.4</v>
      </c>
      <c r="P47" s="60">
        <v>6.3352000000000004</v>
      </c>
      <c r="Q47" s="60">
        <v>7.6398535168581887</v>
      </c>
      <c r="R47" s="60">
        <v>11.906519065190651</v>
      </c>
      <c r="S47" s="60">
        <v>87.942275937470797</v>
      </c>
      <c r="T47" s="61"/>
      <c r="U47" s="6" t="s">
        <v>41</v>
      </c>
      <c r="V47" s="8">
        <v>167.20477282944429</v>
      </c>
      <c r="W47" s="62">
        <f>1/K159</f>
        <v>0.15394961322052489</v>
      </c>
      <c r="X47" s="62">
        <f t="shared" si="1"/>
        <v>6.495631779</v>
      </c>
      <c r="Y47" s="63">
        <f t="shared" si="2"/>
        <v>21.579293737667609</v>
      </c>
    </row>
    <row r="48" spans="1:25" x14ac:dyDescent="0.25">
      <c r="A48" s="59" t="s">
        <v>40</v>
      </c>
      <c r="B48" s="60">
        <v>280</v>
      </c>
      <c r="C48" s="60">
        <v>109.47499999999999</v>
      </c>
      <c r="D48" s="60">
        <v>2.5576615665677096</v>
      </c>
      <c r="E48" s="60">
        <v>68.88068880688806</v>
      </c>
      <c r="F48" s="60">
        <v>-37.080896271397066</v>
      </c>
      <c r="H48" s="5" t="s">
        <v>174</v>
      </c>
      <c r="I48" s="8">
        <v>95.239526274097031</v>
      </c>
      <c r="J48" s="5" t="s">
        <v>174</v>
      </c>
      <c r="K48" s="46">
        <v>1.79</v>
      </c>
      <c r="L48" s="61">
        <f t="shared" si="0"/>
        <v>0.55865921787709494</v>
      </c>
      <c r="M48" s="61"/>
      <c r="N48" s="59" t="s">
        <v>42</v>
      </c>
      <c r="O48" s="60">
        <v>6.5</v>
      </c>
      <c r="P48" s="60">
        <v>0.80615000000000003</v>
      </c>
      <c r="Q48" s="60">
        <v>8.0630155678223652</v>
      </c>
      <c r="R48" s="60">
        <v>1.5990159901599015</v>
      </c>
      <c r="S48" s="60">
        <v>98.352166490095058</v>
      </c>
      <c r="T48" s="61"/>
      <c r="U48" s="5" t="s">
        <v>42</v>
      </c>
      <c r="V48" s="8">
        <v>217.05596556753326</v>
      </c>
      <c r="W48" s="62">
        <f>1/K160</f>
        <v>1.1278064396062759</v>
      </c>
      <c r="X48" s="62">
        <f t="shared" si="1"/>
        <v>0.88667697299999992</v>
      </c>
      <c r="Y48" s="63">
        <f t="shared" si="2"/>
        <v>205.21837809651208</v>
      </c>
    </row>
    <row r="49" spans="1:25" x14ac:dyDescent="0.25">
      <c r="A49" s="59" t="s">
        <v>41</v>
      </c>
      <c r="B49" s="60">
        <v>48.4</v>
      </c>
      <c r="C49" s="60">
        <v>6.3352000000000004</v>
      </c>
      <c r="D49" s="60">
        <v>7.6398535168581887</v>
      </c>
      <c r="E49" s="60">
        <v>11.906519065190651</v>
      </c>
      <c r="F49" s="60">
        <v>87.942275937470797</v>
      </c>
      <c r="H49" s="5" t="s">
        <v>140</v>
      </c>
      <c r="I49" s="8">
        <v>117.99236076750188</v>
      </c>
      <c r="J49" s="5" t="s">
        <v>140</v>
      </c>
      <c r="K49" s="46">
        <v>0.71935499999999997</v>
      </c>
      <c r="L49" s="61">
        <f t="shared" si="0"/>
        <v>1.3901342174586957</v>
      </c>
      <c r="M49" s="61"/>
      <c r="N49" s="59" t="s">
        <v>43</v>
      </c>
      <c r="O49" s="60">
        <v>75</v>
      </c>
      <c r="P49" s="60">
        <v>28.834</v>
      </c>
      <c r="Q49" s="60">
        <v>2.6010959284178399</v>
      </c>
      <c r="R49" s="60">
        <v>18.450184501845015</v>
      </c>
      <c r="S49" s="60">
        <v>-36.012400284923999</v>
      </c>
      <c r="T49" s="61"/>
      <c r="U49" s="2" t="s">
        <v>126</v>
      </c>
      <c r="V49" s="8">
        <v>64.744708626283369</v>
      </c>
      <c r="W49" s="62">
        <f>1/K161</f>
        <v>3.3934060464840071E-2</v>
      </c>
      <c r="X49" s="62">
        <f t="shared" si="1"/>
        <v>29.468916666666669</v>
      </c>
      <c r="Y49" s="63">
        <f t="shared" si="2"/>
        <v>1.8418322135919725</v>
      </c>
    </row>
    <row r="50" spans="1:25" ht="25.5" x14ac:dyDescent="0.25">
      <c r="A50" s="59" t="s">
        <v>42</v>
      </c>
      <c r="B50" s="60">
        <v>6.5</v>
      </c>
      <c r="C50" s="60">
        <v>0.80615000000000003</v>
      </c>
      <c r="D50" s="60">
        <v>8.0630155678223652</v>
      </c>
      <c r="E50" s="60">
        <v>1.5990159901599015</v>
      </c>
      <c r="F50" s="60">
        <v>98.352166490095058</v>
      </c>
      <c r="H50" s="5" t="s">
        <v>15</v>
      </c>
      <c r="I50" s="8">
        <v>100.48535439008268</v>
      </c>
      <c r="J50" s="5" t="s">
        <v>15</v>
      </c>
      <c r="K50" s="46">
        <v>17.688939449999999</v>
      </c>
      <c r="L50" s="61"/>
      <c r="M50" s="61"/>
      <c r="N50" s="59" t="s">
        <v>44</v>
      </c>
      <c r="O50" s="60">
        <v>70</v>
      </c>
      <c r="P50" s="60">
        <v>29.75</v>
      </c>
      <c r="Q50" s="60">
        <v>2.3529411764705883</v>
      </c>
      <c r="R50" s="60">
        <v>17.220172201722015</v>
      </c>
      <c r="S50" s="60">
        <v>-42.117068229505826</v>
      </c>
      <c r="T50" s="61"/>
      <c r="U50" s="2" t="s">
        <v>44</v>
      </c>
      <c r="V50" s="8">
        <v>50.248262975520042</v>
      </c>
      <c r="W50" s="62">
        <f>1/K164</f>
        <v>3.2795774155180896E-2</v>
      </c>
      <c r="X50" s="62">
        <f t="shared" si="1"/>
        <v>30.491733333333297</v>
      </c>
      <c r="Y50" s="63">
        <f t="shared" si="2"/>
        <v>1.3814936554165409</v>
      </c>
    </row>
    <row r="51" spans="1:25" x14ac:dyDescent="0.25">
      <c r="A51" s="59" t="s">
        <v>43</v>
      </c>
      <c r="B51" s="60">
        <v>75</v>
      </c>
      <c r="C51" s="60">
        <v>28.834</v>
      </c>
      <c r="D51" s="60">
        <v>2.6010959284178399</v>
      </c>
      <c r="E51" s="60">
        <v>18.450184501845015</v>
      </c>
      <c r="F51" s="60">
        <v>-36.012400284923999</v>
      </c>
      <c r="H51" s="6" t="s">
        <v>16</v>
      </c>
      <c r="I51" s="8">
        <v>189.71129333404542</v>
      </c>
      <c r="J51" s="6" t="s">
        <v>16</v>
      </c>
      <c r="K51" s="47">
        <v>5.3596263629999994</v>
      </c>
      <c r="L51" s="61"/>
      <c r="M51" s="61"/>
      <c r="N51" s="59" t="s">
        <v>45</v>
      </c>
      <c r="O51" s="60">
        <v>6.5</v>
      </c>
      <c r="P51" s="60">
        <v>1.72285</v>
      </c>
      <c r="Q51" s="60">
        <v>3.7728182952665641</v>
      </c>
      <c r="R51" s="60">
        <v>1.5990159901599015</v>
      </c>
      <c r="S51" s="60">
        <v>-7.1877418138606703</v>
      </c>
      <c r="T51" s="61"/>
      <c r="U51" s="5" t="s">
        <v>45</v>
      </c>
      <c r="V51" s="8">
        <v>82.58859766525913</v>
      </c>
      <c r="W51" s="62">
        <f>1/K168</f>
        <v>0.59463350905068679</v>
      </c>
      <c r="X51" s="62">
        <f t="shared" si="1"/>
        <v>1.6817081190000001</v>
      </c>
      <c r="Y51" s="63">
        <f t="shared" si="2"/>
        <v>41.169863349081155</v>
      </c>
    </row>
    <row r="52" spans="1:25" x14ac:dyDescent="0.25">
      <c r="A52" s="59" t="s">
        <v>44</v>
      </c>
      <c r="B52" s="60">
        <v>70</v>
      </c>
      <c r="C52" s="60">
        <v>29.75</v>
      </c>
      <c r="D52" s="60">
        <v>2.3529411764705883</v>
      </c>
      <c r="E52" s="60">
        <v>17.220172201722015</v>
      </c>
      <c r="F52" s="60">
        <v>-42.117068229505826</v>
      </c>
      <c r="H52" s="18" t="s">
        <v>77</v>
      </c>
      <c r="I52" s="8">
        <v>68.113665861336003</v>
      </c>
      <c r="J52" s="18" t="s">
        <v>77</v>
      </c>
      <c r="K52" s="46">
        <v>177.721</v>
      </c>
      <c r="L52" s="61">
        <f t="shared" si="0"/>
        <v>5.6267970583104981E-3</v>
      </c>
      <c r="M52" s="61"/>
      <c r="N52" s="59" t="s">
        <v>46</v>
      </c>
      <c r="O52" s="60">
        <v>12</v>
      </c>
      <c r="P52" s="60">
        <v>3.6730499999999999</v>
      </c>
      <c r="Q52" s="60">
        <v>3.2670396536937969</v>
      </c>
      <c r="R52" s="60">
        <v>2.9520295202952025</v>
      </c>
      <c r="S52" s="60">
        <v>-19.63002081934081</v>
      </c>
      <c r="T52" s="61"/>
      <c r="U52" s="5" t="s">
        <v>195</v>
      </c>
      <c r="V52" s="8">
        <v>88.290129266031059</v>
      </c>
      <c r="W52" s="62">
        <f>1/K172</f>
        <v>0.27229407760381213</v>
      </c>
      <c r="X52" s="62">
        <f t="shared" si="1"/>
        <v>3.6724999999999999</v>
      </c>
      <c r="Y52" s="63">
        <f t="shared" si="2"/>
        <v>20.153955839976813</v>
      </c>
    </row>
    <row r="53" spans="1:25" x14ac:dyDescent="0.25">
      <c r="A53" s="59" t="s">
        <v>45</v>
      </c>
      <c r="B53" s="60">
        <v>6.5</v>
      </c>
      <c r="C53" s="60">
        <v>1.72285</v>
      </c>
      <c r="D53" s="60">
        <v>3.7728182952665641</v>
      </c>
      <c r="E53" s="60">
        <v>1.5990159901599015</v>
      </c>
      <c r="F53" s="60">
        <v>-7.1877418138606703</v>
      </c>
      <c r="H53" s="5" t="s">
        <v>175</v>
      </c>
      <c r="I53" s="8">
        <v>91.413740273343421</v>
      </c>
      <c r="J53" s="5" t="s">
        <v>175</v>
      </c>
      <c r="K53" s="46">
        <v>2.7</v>
      </c>
      <c r="L53" s="61">
        <f t="shared" si="0"/>
        <v>0.37037037037037035</v>
      </c>
      <c r="M53" s="61"/>
      <c r="N53" s="59" t="s">
        <v>47</v>
      </c>
      <c r="O53" s="60">
        <v>16.5</v>
      </c>
      <c r="P53" s="60">
        <v>7.9939999999999998</v>
      </c>
      <c r="Q53" s="60">
        <v>2.0640480360270201</v>
      </c>
      <c r="R53" s="60">
        <v>4.0590405904059033</v>
      </c>
      <c r="S53" s="60">
        <v>-49.223910552840842</v>
      </c>
      <c r="T53" s="61"/>
      <c r="U53" s="5" t="s">
        <v>47</v>
      </c>
      <c r="V53" s="8">
        <v>49.57378716512315</v>
      </c>
      <c r="W53" s="62">
        <f>1/K171</f>
        <v>0.12550830865003262</v>
      </c>
      <c r="X53" s="62">
        <f t="shared" si="1"/>
        <v>7.9676000000000009</v>
      </c>
      <c r="Y53" s="63">
        <f t="shared" si="2"/>
        <v>5.2159633284607692</v>
      </c>
    </row>
    <row r="54" spans="1:25" ht="25.5" x14ac:dyDescent="0.25">
      <c r="A54" s="59" t="s">
        <v>46</v>
      </c>
      <c r="B54" s="60">
        <v>12</v>
      </c>
      <c r="C54" s="60">
        <v>3.6730499999999999</v>
      </c>
      <c r="D54" s="60">
        <v>3.2670396536937969</v>
      </c>
      <c r="E54" s="60">
        <v>2.9520295202952025</v>
      </c>
      <c r="F54" s="60">
        <v>-19.63002081934081</v>
      </c>
      <c r="H54" s="5" t="s">
        <v>155</v>
      </c>
      <c r="I54" s="8">
        <v>64.921711705817359</v>
      </c>
      <c r="J54" s="5" t="s">
        <v>155</v>
      </c>
      <c r="K54" s="46">
        <v>38.109250000000003</v>
      </c>
      <c r="L54" s="61">
        <f t="shared" si="0"/>
        <v>2.6240348471827706E-2</v>
      </c>
      <c r="M54" s="61"/>
      <c r="N54" s="59" t="s">
        <v>48</v>
      </c>
      <c r="O54" s="60">
        <v>4.0650000000000004</v>
      </c>
      <c r="P54" s="60">
        <v>1</v>
      </c>
      <c r="Q54" s="60">
        <v>4.0650000000000004</v>
      </c>
      <c r="R54" s="60">
        <v>1</v>
      </c>
      <c r="S54" s="60">
        <v>0</v>
      </c>
      <c r="T54" s="61"/>
      <c r="U54" s="5" t="s">
        <v>48</v>
      </c>
      <c r="V54" s="8">
        <v>119.28615652877666</v>
      </c>
      <c r="W54" s="62">
        <f>1/K174</f>
        <v>1</v>
      </c>
      <c r="X54" s="62">
        <f t="shared" si="1"/>
        <v>1</v>
      </c>
      <c r="Y54" s="63">
        <f t="shared" si="2"/>
        <v>100</v>
      </c>
    </row>
    <row r="55" spans="1:25" x14ac:dyDescent="0.25">
      <c r="A55" s="59" t="s">
        <v>47</v>
      </c>
      <c r="B55" s="60">
        <v>16.5</v>
      </c>
      <c r="C55" s="60">
        <v>7.9939999999999998</v>
      </c>
      <c r="D55" s="60">
        <v>2.0640480360270201</v>
      </c>
      <c r="E55" s="60">
        <v>4.0590405904059033</v>
      </c>
      <c r="F55" s="60">
        <v>-49.223910552840842</v>
      </c>
      <c r="H55" s="5" t="s">
        <v>156</v>
      </c>
      <c r="I55" s="8">
        <v>65.277494417011241</v>
      </c>
      <c r="J55" s="5" t="s">
        <v>156</v>
      </c>
      <c r="K55" s="46">
        <v>1</v>
      </c>
      <c r="L55" s="61">
        <f t="shared" si="0"/>
        <v>1</v>
      </c>
      <c r="M55" s="61"/>
      <c r="N55" s="59" t="s">
        <v>49</v>
      </c>
      <c r="O55" s="60">
        <v>90</v>
      </c>
      <c r="P55" s="60">
        <v>18.45</v>
      </c>
      <c r="Q55" s="60">
        <v>4.8780487804878048</v>
      </c>
      <c r="R55" s="60">
        <v>22.140221402214021</v>
      </c>
      <c r="S55" s="60">
        <v>20.001200012000119</v>
      </c>
      <c r="T55" s="61"/>
      <c r="U55" s="5" t="s">
        <v>49</v>
      </c>
      <c r="V55" s="8">
        <v>101.4350650456232</v>
      </c>
      <c r="W55" s="62">
        <f>1/K175</f>
        <v>5.1775355363202401E-2</v>
      </c>
      <c r="X55" s="62">
        <f t="shared" si="1"/>
        <v>19.314208333</v>
      </c>
      <c r="Y55" s="63">
        <f t="shared" si="2"/>
        <v>4.4027208955799795</v>
      </c>
    </row>
    <row r="56" spans="1:25" ht="27.75" x14ac:dyDescent="0.25">
      <c r="A56" s="59" t="s">
        <v>48</v>
      </c>
      <c r="B56" s="60">
        <v>4.0650000000000004</v>
      </c>
      <c r="C56" s="60">
        <v>1</v>
      </c>
      <c r="D56" s="60">
        <v>4.0650000000000004</v>
      </c>
      <c r="E56" s="60">
        <v>1</v>
      </c>
      <c r="F56" s="60">
        <v>0</v>
      </c>
      <c r="H56" s="5" t="s">
        <v>78</v>
      </c>
      <c r="I56" s="8">
        <v>36.062051471494463</v>
      </c>
      <c r="J56" s="5" t="s">
        <v>78</v>
      </c>
      <c r="K56" s="46">
        <v>5.9638999999999998</v>
      </c>
      <c r="L56" s="61"/>
      <c r="M56" s="61"/>
      <c r="N56" s="59" t="s">
        <v>50</v>
      </c>
      <c r="O56" s="60">
        <v>28</v>
      </c>
      <c r="P56" s="60">
        <v>4.2946499999999999</v>
      </c>
      <c r="Q56" s="60">
        <v>6.5197396761086468</v>
      </c>
      <c r="R56" s="60">
        <v>6.888068880688806</v>
      </c>
      <c r="S56" s="60">
        <v>60.387199904271746</v>
      </c>
      <c r="T56" s="61"/>
      <c r="U56" s="5" t="s">
        <v>164</v>
      </c>
      <c r="V56" s="8">
        <v>81.066789017409349</v>
      </c>
      <c r="W56" s="62">
        <f>1/K176</f>
        <v>0.23313827431049355</v>
      </c>
      <c r="X56" s="62">
        <f t="shared" si="1"/>
        <v>4.2892999999999999</v>
      </c>
      <c r="Y56" s="63">
        <f t="shared" si="2"/>
        <v>15.844060908150976</v>
      </c>
    </row>
    <row r="57" spans="1:25" ht="27.75" x14ac:dyDescent="0.25">
      <c r="A57" s="59" t="s">
        <v>49</v>
      </c>
      <c r="B57" s="60">
        <v>90</v>
      </c>
      <c r="C57" s="60">
        <v>18.45</v>
      </c>
      <c r="D57" s="60">
        <v>4.8780487804878048</v>
      </c>
      <c r="E57" s="60">
        <v>22.140221402214021</v>
      </c>
      <c r="F57" s="60">
        <v>20.001200012000119</v>
      </c>
      <c r="H57" s="5" t="s">
        <v>78</v>
      </c>
      <c r="I57" s="8">
        <v>36.062051471494463</v>
      </c>
      <c r="J57" s="5" t="s">
        <v>78</v>
      </c>
      <c r="K57" s="46">
        <v>5.9638999999999998</v>
      </c>
      <c r="L57" s="61">
        <f t="shared" si="0"/>
        <v>0.16767551434464026</v>
      </c>
      <c r="M57" s="61"/>
      <c r="N57" s="61"/>
      <c r="O57" s="61"/>
      <c r="P57" s="61"/>
      <c r="Q57" s="61"/>
      <c r="R57" s="61"/>
      <c r="S57" s="61"/>
      <c r="T57" s="61"/>
      <c r="U57" s="61"/>
      <c r="V57" s="61">
        <v>0.50566433332999994</v>
      </c>
      <c r="W57" s="61"/>
      <c r="X57" s="61"/>
      <c r="Y57" s="61"/>
    </row>
    <row r="58" spans="1:25" x14ac:dyDescent="0.25">
      <c r="A58" s="59" t="s">
        <v>50</v>
      </c>
      <c r="B58" s="60">
        <v>28</v>
      </c>
      <c r="C58" s="60">
        <v>4.2946499999999999</v>
      </c>
      <c r="D58" s="60">
        <v>6.5197396761086468</v>
      </c>
      <c r="E58" s="60">
        <v>6.888068880688806</v>
      </c>
      <c r="F58" s="60">
        <v>60.387199904271746</v>
      </c>
      <c r="H58" s="5" t="s">
        <v>157</v>
      </c>
      <c r="I58" s="8">
        <v>63.313932332489408</v>
      </c>
      <c r="J58" s="5" t="s">
        <v>157</v>
      </c>
      <c r="K58" s="46">
        <v>1</v>
      </c>
      <c r="L58" s="61">
        <f t="shared" si="0"/>
        <v>1</v>
      </c>
      <c r="M58" s="61"/>
      <c r="N58" s="61"/>
      <c r="O58" s="61"/>
      <c r="P58" s="61"/>
      <c r="Q58" s="61"/>
      <c r="R58" s="61"/>
      <c r="S58" s="61"/>
      <c r="T58" s="61"/>
      <c r="U58" s="61"/>
      <c r="V58" s="61">
        <v>1E-3</v>
      </c>
      <c r="W58" s="61"/>
      <c r="X58" s="61"/>
      <c r="Y58" s="61"/>
    </row>
    <row r="59" spans="1:25" ht="25.5" x14ac:dyDescent="0.25">
      <c r="H59" s="5" t="s">
        <v>79</v>
      </c>
      <c r="I59" s="8">
        <v>81.237288275060195</v>
      </c>
      <c r="J59" s="5" t="s">
        <v>79</v>
      </c>
      <c r="K59" s="46">
        <v>471.86608332999998</v>
      </c>
      <c r="L59" s="61">
        <f t="shared" si="0"/>
        <v>2.1192453438121958E-3</v>
      </c>
      <c r="M59" s="61"/>
      <c r="N59" s="61"/>
      <c r="O59" s="61"/>
      <c r="P59" s="61"/>
      <c r="Q59" s="61"/>
      <c r="R59" s="61"/>
      <c r="S59" s="61"/>
      <c r="T59" s="61"/>
      <c r="U59" s="61"/>
      <c r="V59" s="61"/>
      <c r="W59" s="61"/>
      <c r="X59" s="61"/>
      <c r="Y59" s="61"/>
    </row>
    <row r="60" spans="1:25" x14ac:dyDescent="0.25">
      <c r="H60" s="5" t="s">
        <v>53</v>
      </c>
      <c r="I60" s="8">
        <v>100.91428199364505</v>
      </c>
      <c r="J60" s="5" t="s">
        <v>53</v>
      </c>
      <c r="K60" s="46">
        <v>0.71935499999999997</v>
      </c>
      <c r="L60" s="61"/>
      <c r="M60" s="61"/>
      <c r="N60" s="61"/>
      <c r="O60" s="61"/>
      <c r="P60" s="61"/>
      <c r="Q60" s="61"/>
      <c r="R60" s="61"/>
      <c r="S60" s="61"/>
      <c r="T60" s="61"/>
      <c r="U60" s="61"/>
      <c r="V60" s="61"/>
      <c r="W60" s="61"/>
      <c r="X60" s="61"/>
      <c r="Y60" s="61"/>
    </row>
    <row r="61" spans="1:25" x14ac:dyDescent="0.25">
      <c r="H61" s="5" t="s">
        <v>80</v>
      </c>
      <c r="I61" s="8">
        <v>38.389393385035063</v>
      </c>
      <c r="J61" s="5" t="s">
        <v>80</v>
      </c>
      <c r="K61" s="46">
        <v>16.8992333333</v>
      </c>
      <c r="L61" s="61">
        <f t="shared" si="0"/>
        <v>5.917428206813953E-2</v>
      </c>
      <c r="M61" s="61"/>
      <c r="N61" s="61"/>
      <c r="O61" s="61"/>
      <c r="P61" s="61"/>
      <c r="Q61" s="61"/>
      <c r="R61" s="61"/>
      <c r="S61" s="61"/>
      <c r="T61" s="61"/>
      <c r="U61" s="61"/>
      <c r="V61" s="61"/>
      <c r="W61" s="61"/>
      <c r="X61" s="61"/>
      <c r="Y61" s="61"/>
    </row>
    <row r="62" spans="1:25" x14ac:dyDescent="0.25">
      <c r="H62" s="2" t="s">
        <v>118</v>
      </c>
      <c r="I62" s="8">
        <v>80.926253411854361</v>
      </c>
      <c r="J62" s="2" t="s">
        <v>118</v>
      </c>
      <c r="K62" s="46">
        <v>1.79319425769221</v>
      </c>
      <c r="L62" s="61">
        <f t="shared" si="0"/>
        <v>0.55766406551344394</v>
      </c>
      <c r="M62" s="61"/>
      <c r="N62" s="61"/>
      <c r="O62" s="61"/>
      <c r="P62" s="61"/>
      <c r="Q62" s="61"/>
      <c r="R62" s="61"/>
      <c r="S62" s="61"/>
      <c r="T62" s="61"/>
      <c r="U62" s="61"/>
      <c r="V62" s="61"/>
      <c r="W62" s="61"/>
      <c r="X62" s="61"/>
      <c r="Y62" s="61"/>
    </row>
    <row r="63" spans="1:25" x14ac:dyDescent="0.25">
      <c r="H63" s="5" t="s">
        <v>54</v>
      </c>
      <c r="I63" s="8">
        <v>162.54813118688432</v>
      </c>
      <c r="J63" s="5" t="s">
        <v>54</v>
      </c>
      <c r="K63" s="46">
        <v>0.71935499999999997</v>
      </c>
      <c r="L63" s="61"/>
      <c r="M63" s="61"/>
      <c r="N63" s="61"/>
      <c r="O63" s="61"/>
      <c r="P63" s="61"/>
      <c r="Q63" s="61"/>
      <c r="R63" s="61"/>
      <c r="S63" s="61"/>
      <c r="T63" s="61"/>
      <c r="U63" s="61"/>
      <c r="V63" s="61"/>
      <c r="W63" s="61"/>
      <c r="X63" s="61"/>
      <c r="Y63" s="61"/>
    </row>
    <row r="64" spans="1:25" x14ac:dyDescent="0.25">
      <c r="H64" s="5" t="s">
        <v>55</v>
      </c>
      <c r="I64" s="8">
        <v>145.88413713041913</v>
      </c>
      <c r="J64" s="5" t="s">
        <v>55</v>
      </c>
      <c r="K64" s="46">
        <v>0.71935499999999997</v>
      </c>
      <c r="L64" s="61"/>
      <c r="M64" s="61"/>
      <c r="N64" s="61"/>
      <c r="O64" s="61"/>
      <c r="P64" s="61"/>
      <c r="Q64" s="61"/>
      <c r="R64" s="61"/>
      <c r="S64" s="61"/>
      <c r="T64" s="61"/>
      <c r="U64" s="61"/>
      <c r="V64" s="61"/>
      <c r="W64" s="61"/>
      <c r="X64" s="61"/>
      <c r="Y64" s="61"/>
    </row>
    <row r="65" spans="8:25" x14ac:dyDescent="0.25">
      <c r="H65" s="5" t="s">
        <v>81</v>
      </c>
      <c r="I65" s="8">
        <v>90.809234756402276</v>
      </c>
      <c r="J65" s="5" t="s">
        <v>81</v>
      </c>
      <c r="K65" s="46">
        <v>471.86608332999998</v>
      </c>
      <c r="L65" s="61">
        <f t="shared" si="0"/>
        <v>2.1192453438121958E-3</v>
      </c>
      <c r="M65" s="61"/>
      <c r="N65" s="61"/>
      <c r="O65" s="61"/>
      <c r="P65" s="61"/>
      <c r="Q65" s="61"/>
      <c r="R65" s="61"/>
      <c r="S65" s="61"/>
      <c r="T65" s="61"/>
      <c r="U65" s="61"/>
      <c r="V65" s="61"/>
      <c r="W65" s="61"/>
      <c r="X65" s="61"/>
      <c r="Y65" s="61"/>
    </row>
    <row r="66" spans="8:25" x14ac:dyDescent="0.25">
      <c r="H66" s="5" t="s">
        <v>82</v>
      </c>
      <c r="I66" s="8">
        <v>43.834898276492424</v>
      </c>
      <c r="J66" s="5" t="s">
        <v>82</v>
      </c>
      <c r="K66" s="46">
        <v>29.461649999999999</v>
      </c>
      <c r="L66" s="61">
        <f t="shared" si="0"/>
        <v>3.3942430244063043E-2</v>
      </c>
      <c r="M66" s="61"/>
      <c r="N66" s="61"/>
      <c r="O66" s="61"/>
      <c r="P66" s="61"/>
      <c r="Q66" s="61"/>
      <c r="R66" s="61"/>
      <c r="S66" s="61"/>
      <c r="T66" s="61"/>
      <c r="U66" s="61"/>
      <c r="V66" s="61"/>
      <c r="W66" s="61"/>
      <c r="X66" s="61"/>
      <c r="Y66" s="61"/>
    </row>
    <row r="67" spans="8:25" x14ac:dyDescent="0.25">
      <c r="H67" s="5" t="s">
        <v>197</v>
      </c>
      <c r="I67" s="8">
        <v>59.564234089773379</v>
      </c>
      <c r="J67" s="5" t="s">
        <v>56</v>
      </c>
      <c r="K67" s="46">
        <v>0.71935499999999997</v>
      </c>
      <c r="L67" s="61"/>
      <c r="M67" s="61"/>
      <c r="N67" s="61"/>
      <c r="O67" s="61"/>
      <c r="P67" s="61"/>
      <c r="Q67" s="61"/>
      <c r="R67" s="61"/>
      <c r="S67" s="61"/>
      <c r="T67" s="61"/>
      <c r="U67" s="61"/>
      <c r="V67" s="61"/>
      <c r="W67" s="61"/>
      <c r="X67" s="61"/>
      <c r="Y67" s="61"/>
    </row>
    <row r="68" spans="8:25" x14ac:dyDescent="0.25">
      <c r="H68" s="5" t="s">
        <v>56</v>
      </c>
      <c r="I68" s="8">
        <v>135.64868451141209</v>
      </c>
      <c r="J68" s="5" t="s">
        <v>83</v>
      </c>
      <c r="K68" s="46">
        <v>1.5118499999999999</v>
      </c>
      <c r="L68" s="61">
        <f t="shared" ref="L68:L129" si="3">1/K68</f>
        <v>0.66144128055031914</v>
      </c>
      <c r="M68" s="61"/>
      <c r="N68" s="61"/>
      <c r="O68" s="61"/>
      <c r="P68" s="61"/>
      <c r="Q68" s="61"/>
      <c r="R68" s="61"/>
      <c r="S68" s="61"/>
      <c r="T68" s="61"/>
      <c r="U68" s="61"/>
      <c r="V68" s="61"/>
      <c r="W68" s="61"/>
      <c r="X68" s="61"/>
      <c r="Y68" s="61"/>
    </row>
    <row r="69" spans="8:25" x14ac:dyDescent="0.25">
      <c r="H69" s="5" t="s">
        <v>83</v>
      </c>
      <c r="I69" s="8">
        <v>62.175534906036368</v>
      </c>
      <c r="J69" s="5" t="s">
        <v>57</v>
      </c>
      <c r="K69" s="46">
        <v>0.71935499999999997</v>
      </c>
      <c r="L69" s="61"/>
      <c r="M69" s="61"/>
      <c r="N69" s="61"/>
      <c r="O69" s="61"/>
      <c r="P69" s="61"/>
      <c r="Q69" s="61"/>
      <c r="R69" s="61"/>
      <c r="S69" s="61"/>
      <c r="T69" s="61"/>
      <c r="U69" s="61"/>
      <c r="V69" s="61"/>
      <c r="W69" s="61"/>
      <c r="X69" s="61"/>
      <c r="Y69" s="61"/>
    </row>
    <row r="70" spans="8:25" x14ac:dyDescent="0.25">
      <c r="H70" s="5" t="s">
        <v>57</v>
      </c>
      <c r="I70" s="8">
        <v>125.73651594125825</v>
      </c>
      <c r="J70" s="5" t="s">
        <v>176</v>
      </c>
      <c r="K70" s="46">
        <v>2.7</v>
      </c>
      <c r="L70" s="61">
        <f t="shared" si="3"/>
        <v>0.37037037037037035</v>
      </c>
      <c r="M70" s="61"/>
      <c r="N70" s="61"/>
      <c r="O70" s="61"/>
      <c r="P70" s="61"/>
      <c r="Q70" s="61"/>
      <c r="R70" s="61"/>
      <c r="S70" s="61"/>
      <c r="T70" s="61"/>
      <c r="U70" s="61"/>
      <c r="V70" s="61"/>
      <c r="W70" s="61"/>
      <c r="X70" s="61"/>
      <c r="Y70" s="61"/>
    </row>
    <row r="71" spans="8:25" x14ac:dyDescent="0.25">
      <c r="H71" s="5" t="s">
        <v>176</v>
      </c>
      <c r="I71" s="8">
        <v>92.414113667314524</v>
      </c>
      <c r="J71" s="5" t="s">
        <v>158</v>
      </c>
      <c r="K71" s="46">
        <v>7.7854183333</v>
      </c>
      <c r="L71" s="61">
        <f t="shared" si="3"/>
        <v>0.12844524946370231</v>
      </c>
      <c r="M71" s="61"/>
      <c r="N71" s="61"/>
      <c r="O71" s="61"/>
      <c r="P71" s="61"/>
      <c r="Q71" s="61"/>
      <c r="R71" s="61"/>
      <c r="S71" s="61"/>
      <c r="T71" s="61"/>
      <c r="U71" s="61"/>
      <c r="V71" s="61"/>
      <c r="W71" s="61"/>
      <c r="X71" s="61"/>
      <c r="Y71" s="61"/>
    </row>
    <row r="72" spans="8:25" x14ac:dyDescent="0.25">
      <c r="H72" s="5" t="s">
        <v>158</v>
      </c>
      <c r="I72" s="8">
        <v>59.344764188188179</v>
      </c>
      <c r="J72" s="5" t="s">
        <v>84</v>
      </c>
      <c r="K72" s="46">
        <v>6620.8409090908999</v>
      </c>
      <c r="L72" s="61">
        <f t="shared" si="3"/>
        <v>1.5103821610136059E-4</v>
      </c>
      <c r="M72" s="61"/>
      <c r="N72" s="61"/>
      <c r="O72" s="61"/>
      <c r="P72" s="61"/>
      <c r="Q72" s="61"/>
      <c r="R72" s="61"/>
      <c r="S72" s="61"/>
      <c r="T72" s="61"/>
      <c r="U72" s="61"/>
      <c r="V72" s="61"/>
      <c r="W72" s="61"/>
      <c r="X72" s="61"/>
      <c r="Y72" s="61"/>
    </row>
    <row r="73" spans="8:25" x14ac:dyDescent="0.25">
      <c r="H73" s="5" t="s">
        <v>84</v>
      </c>
      <c r="I73" s="8">
        <v>46.345309945824134</v>
      </c>
      <c r="J73" s="5" t="s">
        <v>85</v>
      </c>
      <c r="K73" s="46">
        <v>471.86608332999998</v>
      </c>
      <c r="L73" s="61">
        <f t="shared" si="3"/>
        <v>2.1192453438121958E-3</v>
      </c>
      <c r="M73" s="61"/>
      <c r="N73" s="61"/>
      <c r="O73" s="61"/>
      <c r="P73" s="61"/>
      <c r="Q73" s="61"/>
      <c r="R73" s="61"/>
      <c r="S73" s="61"/>
      <c r="T73" s="61"/>
      <c r="U73" s="61"/>
      <c r="V73" s="61"/>
      <c r="W73" s="61"/>
      <c r="X73" s="61"/>
      <c r="Y73" s="61"/>
    </row>
    <row r="74" spans="8:25" x14ac:dyDescent="0.25">
      <c r="H74" s="6" t="s">
        <v>85</v>
      </c>
      <c r="I74" s="8">
        <v>62.753175986176089</v>
      </c>
      <c r="J74" s="6" t="s">
        <v>159</v>
      </c>
      <c r="K74" s="47">
        <v>40.522821939000004</v>
      </c>
      <c r="L74" s="61">
        <f t="shared" si="3"/>
        <v>2.4677452165234804E-2</v>
      </c>
      <c r="M74" s="61"/>
      <c r="N74" s="61"/>
      <c r="O74" s="61"/>
      <c r="P74" s="61"/>
      <c r="Q74" s="61"/>
      <c r="R74" s="61"/>
      <c r="S74" s="61"/>
      <c r="T74" s="61"/>
      <c r="U74" s="61"/>
      <c r="V74" s="61"/>
      <c r="W74" s="61"/>
      <c r="X74" s="61"/>
      <c r="Y74" s="61"/>
    </row>
    <row r="75" spans="8:25" x14ac:dyDescent="0.25">
      <c r="H75" s="18" t="s">
        <v>159</v>
      </c>
      <c r="I75" s="8">
        <v>60.951050840345076</v>
      </c>
      <c r="J75" s="18" t="s">
        <v>160</v>
      </c>
      <c r="K75" s="46">
        <v>18.895099999999999</v>
      </c>
      <c r="L75" s="61">
        <f t="shared" si="3"/>
        <v>5.2923773888468438E-2</v>
      </c>
      <c r="M75" s="61"/>
      <c r="N75" s="61"/>
      <c r="O75" s="61"/>
      <c r="P75" s="61"/>
      <c r="Q75" s="61"/>
      <c r="R75" s="61"/>
      <c r="S75" s="61"/>
      <c r="T75" s="61"/>
      <c r="U75" s="61"/>
      <c r="V75" s="61"/>
      <c r="W75" s="61"/>
      <c r="X75" s="61"/>
      <c r="Y75" s="61"/>
    </row>
    <row r="76" spans="8:25" ht="25.5" x14ac:dyDescent="0.25">
      <c r="H76" s="5" t="s">
        <v>160</v>
      </c>
      <c r="I76" s="8">
        <v>63.637765727505879</v>
      </c>
      <c r="J76" s="2" t="s">
        <v>119</v>
      </c>
      <c r="K76" s="46">
        <v>7.7839999999999998</v>
      </c>
      <c r="L76" s="61"/>
      <c r="M76" s="61"/>
      <c r="N76" s="61"/>
      <c r="O76" s="61"/>
      <c r="P76" s="61"/>
      <c r="Q76" s="61"/>
      <c r="R76" s="61"/>
      <c r="S76" s="61"/>
      <c r="T76" s="61"/>
      <c r="U76" s="61"/>
      <c r="V76" s="61"/>
      <c r="W76" s="61"/>
      <c r="X76" s="61"/>
      <c r="Y76" s="61"/>
    </row>
    <row r="77" spans="8:25" ht="25.5" x14ac:dyDescent="0.25">
      <c r="H77" s="2" t="s">
        <v>119</v>
      </c>
      <c r="I77" s="8">
        <v>88.169515225160893</v>
      </c>
      <c r="J77" s="5" t="s">
        <v>20</v>
      </c>
      <c r="K77" s="46">
        <v>200.96620634999999</v>
      </c>
      <c r="L77" s="61"/>
      <c r="M77" s="61"/>
      <c r="N77" s="61"/>
      <c r="O77" s="61"/>
      <c r="P77" s="61"/>
      <c r="Q77" s="61"/>
      <c r="R77" s="61"/>
      <c r="S77" s="61"/>
      <c r="T77" s="61"/>
      <c r="U77" s="61"/>
      <c r="V77" s="61"/>
      <c r="W77" s="61"/>
      <c r="X77" s="61"/>
      <c r="Y77" s="61"/>
    </row>
    <row r="78" spans="8:25" x14ac:dyDescent="0.25">
      <c r="H78" s="5" t="s">
        <v>20</v>
      </c>
      <c r="I78" s="8">
        <v>81.842207207597056</v>
      </c>
      <c r="J78" s="5" t="s">
        <v>141</v>
      </c>
      <c r="K78" s="46">
        <v>116.11828409999998</v>
      </c>
      <c r="L78" s="61">
        <f t="shared" si="3"/>
        <v>8.6119081740719597E-3</v>
      </c>
      <c r="M78" s="61"/>
      <c r="N78" s="61"/>
      <c r="O78" s="61"/>
      <c r="P78" s="61"/>
      <c r="Q78" s="61"/>
      <c r="R78" s="61"/>
      <c r="S78" s="61"/>
      <c r="T78" s="61"/>
      <c r="U78" s="61"/>
      <c r="V78" s="61"/>
      <c r="W78" s="61"/>
      <c r="X78" s="61"/>
      <c r="Y78" s="61"/>
    </row>
    <row r="79" spans="8:25" x14ac:dyDescent="0.25">
      <c r="H79" s="5" t="s">
        <v>141</v>
      </c>
      <c r="I79" s="8">
        <v>142.68420691979924</v>
      </c>
      <c r="J79" s="2" t="s">
        <v>21</v>
      </c>
      <c r="K79" s="46">
        <v>46.670466666666698</v>
      </c>
      <c r="L79" s="61"/>
      <c r="M79" s="61"/>
      <c r="N79" s="61"/>
      <c r="O79" s="61"/>
      <c r="P79" s="61"/>
      <c r="Q79" s="61"/>
      <c r="R79" s="61"/>
      <c r="S79" s="61"/>
      <c r="T79" s="61"/>
      <c r="U79" s="61"/>
      <c r="V79" s="61"/>
      <c r="W79" s="61"/>
      <c r="X79" s="61"/>
      <c r="Y79" s="61"/>
    </row>
    <row r="80" spans="8:25" x14ac:dyDescent="0.25">
      <c r="H80" s="2" t="s">
        <v>21</v>
      </c>
      <c r="I80" s="8">
        <v>38.275372079472753</v>
      </c>
      <c r="J80" s="2" t="s">
        <v>22</v>
      </c>
      <c r="K80" s="46">
        <v>8770.4333333333307</v>
      </c>
      <c r="L80" s="61"/>
      <c r="M80" s="61"/>
      <c r="N80" s="61"/>
      <c r="O80" s="61"/>
      <c r="P80" s="61"/>
      <c r="Q80" s="61"/>
      <c r="R80" s="61"/>
      <c r="S80" s="61"/>
      <c r="T80" s="61"/>
      <c r="U80" s="61"/>
      <c r="V80" s="61"/>
      <c r="W80" s="61"/>
      <c r="X80" s="61"/>
      <c r="Y80" s="61"/>
    </row>
    <row r="81" spans="8:25" x14ac:dyDescent="0.25">
      <c r="H81" s="2" t="s">
        <v>22</v>
      </c>
      <c r="I81" s="8">
        <v>55.654226856851437</v>
      </c>
      <c r="J81" s="5" t="s">
        <v>188</v>
      </c>
      <c r="K81" s="46">
        <v>1199.2</v>
      </c>
      <c r="L81" s="61">
        <f t="shared" si="3"/>
        <v>8.3388925950633752E-4</v>
      </c>
      <c r="M81" s="61"/>
      <c r="N81" s="61"/>
      <c r="O81" s="61"/>
      <c r="P81" s="61"/>
      <c r="Q81" s="61"/>
      <c r="R81" s="61"/>
      <c r="S81" s="61"/>
      <c r="T81" s="61"/>
      <c r="U81" s="61"/>
      <c r="V81" s="61"/>
      <c r="W81" s="61"/>
      <c r="X81" s="61"/>
      <c r="Y81" s="61"/>
    </row>
    <row r="82" spans="8:25" ht="25.5" x14ac:dyDescent="0.25">
      <c r="H82" s="5" t="s">
        <v>198</v>
      </c>
      <c r="I82" s="8">
        <v>56.171115581897482</v>
      </c>
      <c r="J82" s="5" t="s">
        <v>58</v>
      </c>
      <c r="K82" s="46">
        <v>0.71935499999999997</v>
      </c>
      <c r="L82" s="61"/>
      <c r="M82" s="61"/>
      <c r="N82" s="61"/>
      <c r="O82" s="61"/>
      <c r="P82" s="61"/>
      <c r="Q82" s="61"/>
      <c r="R82" s="61"/>
      <c r="S82" s="61"/>
      <c r="T82" s="61"/>
      <c r="U82" s="61"/>
      <c r="V82" s="61"/>
      <c r="W82" s="61"/>
      <c r="X82" s="61"/>
      <c r="Y82" s="61"/>
    </row>
    <row r="83" spans="8:25" x14ac:dyDescent="0.25">
      <c r="H83" s="6" t="s">
        <v>188</v>
      </c>
      <c r="I83" s="8">
        <v>57.038733390516263</v>
      </c>
      <c r="J83" s="6" t="s">
        <v>23</v>
      </c>
      <c r="K83" s="47">
        <v>3.5781299999999998</v>
      </c>
      <c r="L83" s="61"/>
      <c r="M83" s="61"/>
      <c r="N83" s="61"/>
      <c r="O83" s="61"/>
      <c r="P83" s="61"/>
      <c r="Q83" s="61"/>
      <c r="R83" s="61"/>
      <c r="S83" s="61"/>
      <c r="T83" s="61"/>
      <c r="U83" s="61"/>
      <c r="V83" s="61"/>
      <c r="W83" s="61"/>
      <c r="X83" s="61"/>
      <c r="Y83" s="61"/>
    </row>
    <row r="84" spans="8:25" x14ac:dyDescent="0.25">
      <c r="H84" s="18" t="s">
        <v>58</v>
      </c>
      <c r="I84" s="8">
        <v>157.81684262627081</v>
      </c>
      <c r="J84" s="18" t="s">
        <v>59</v>
      </c>
      <c r="K84" s="46">
        <v>0.71935499999999997</v>
      </c>
      <c r="L84" s="61"/>
      <c r="M84" s="61"/>
      <c r="N84" s="61"/>
      <c r="O84" s="61"/>
      <c r="P84" s="61"/>
      <c r="Q84" s="61"/>
      <c r="R84" s="61"/>
      <c r="S84" s="61"/>
      <c r="T84" s="61"/>
      <c r="U84" s="61"/>
      <c r="V84" s="61"/>
      <c r="W84" s="61"/>
      <c r="X84" s="61"/>
      <c r="Y84" s="61"/>
    </row>
    <row r="85" spans="8:25" x14ac:dyDescent="0.25">
      <c r="H85" s="5" t="s">
        <v>23</v>
      </c>
      <c r="I85" s="8">
        <v>142.35919605452924</v>
      </c>
      <c r="J85" s="5" t="s">
        <v>177</v>
      </c>
      <c r="K85" s="46">
        <v>85.892458332999993</v>
      </c>
      <c r="L85" s="61">
        <f t="shared" si="3"/>
        <v>1.1642465699643372E-2</v>
      </c>
      <c r="M85" s="61"/>
      <c r="N85" s="61"/>
      <c r="O85" s="61"/>
      <c r="P85" s="61"/>
      <c r="Q85" s="61"/>
      <c r="R85" s="61"/>
      <c r="S85" s="61"/>
      <c r="T85" s="61"/>
      <c r="U85" s="61"/>
      <c r="V85" s="61"/>
      <c r="W85" s="61"/>
      <c r="X85" s="61"/>
      <c r="Y85" s="61"/>
    </row>
    <row r="86" spans="8:25" x14ac:dyDescent="0.25">
      <c r="H86" s="5" t="s">
        <v>59</v>
      </c>
      <c r="I86" s="8">
        <v>136.87003324500103</v>
      </c>
      <c r="J86" s="5" t="s">
        <v>24</v>
      </c>
      <c r="K86" s="46">
        <v>79.807000000000002</v>
      </c>
      <c r="L86" s="61"/>
      <c r="M86" s="61"/>
      <c r="N86" s="61"/>
      <c r="O86" s="61"/>
      <c r="P86" s="61"/>
      <c r="Q86" s="61"/>
      <c r="R86" s="61"/>
      <c r="S86" s="61"/>
      <c r="T86" s="61"/>
      <c r="U86" s="61"/>
      <c r="V86" s="61"/>
      <c r="W86" s="61"/>
      <c r="X86" s="61"/>
      <c r="Y86" s="61"/>
    </row>
    <row r="87" spans="8:25" x14ac:dyDescent="0.25">
      <c r="H87" s="5" t="s">
        <v>177</v>
      </c>
      <c r="I87" s="8">
        <v>87.985705057691035</v>
      </c>
      <c r="J87" s="5" t="s">
        <v>189</v>
      </c>
      <c r="K87" s="46">
        <v>0.71</v>
      </c>
      <c r="L87" s="61">
        <f t="shared" si="3"/>
        <v>1.4084507042253522</v>
      </c>
      <c r="M87" s="61"/>
      <c r="N87" s="61"/>
      <c r="O87" s="61"/>
      <c r="P87" s="61"/>
      <c r="Q87" s="61"/>
      <c r="R87" s="61"/>
      <c r="S87" s="61"/>
      <c r="T87" s="61"/>
      <c r="U87" s="61"/>
      <c r="V87" s="61"/>
      <c r="W87" s="61"/>
      <c r="X87" s="61"/>
      <c r="Y87" s="61"/>
    </row>
    <row r="88" spans="8:25" x14ac:dyDescent="0.25">
      <c r="H88" s="5" t="s">
        <v>24</v>
      </c>
      <c r="I88" s="8">
        <v>173.5375184537379</v>
      </c>
      <c r="J88" s="2" t="s">
        <v>131</v>
      </c>
      <c r="K88" s="46">
        <v>146.62</v>
      </c>
      <c r="L88" s="61">
        <f t="shared" si="3"/>
        <v>6.8203519301595957E-3</v>
      </c>
      <c r="M88" s="61"/>
      <c r="N88" s="61"/>
      <c r="O88" s="61"/>
      <c r="P88" s="61"/>
      <c r="Q88" s="61"/>
      <c r="R88" s="61"/>
      <c r="S88" s="61"/>
      <c r="T88" s="61"/>
      <c r="U88" s="61"/>
      <c r="V88" s="61"/>
      <c r="W88" s="61"/>
      <c r="X88" s="61"/>
      <c r="Y88" s="61"/>
    </row>
    <row r="89" spans="8:25" x14ac:dyDescent="0.25">
      <c r="H89" s="5" t="s">
        <v>189</v>
      </c>
      <c r="I89" s="8">
        <v>53.650475009639678</v>
      </c>
      <c r="J89" s="2" t="s">
        <v>86</v>
      </c>
      <c r="K89" s="46">
        <v>88.810783333299995</v>
      </c>
      <c r="L89" s="61">
        <f t="shared" si="3"/>
        <v>1.1259893928050126E-2</v>
      </c>
      <c r="M89" s="61"/>
      <c r="N89" s="61"/>
      <c r="O89" s="61"/>
      <c r="P89" s="61"/>
      <c r="Q89" s="61"/>
      <c r="R89" s="61"/>
      <c r="S89" s="61"/>
      <c r="T89" s="61"/>
      <c r="U89" s="61"/>
      <c r="V89" s="61"/>
      <c r="W89" s="61"/>
      <c r="X89" s="61"/>
      <c r="Y89" s="61"/>
    </row>
    <row r="90" spans="8:25" x14ac:dyDescent="0.25">
      <c r="H90" s="2" t="s">
        <v>131</v>
      </c>
      <c r="I90" s="8">
        <v>68.024200732947335</v>
      </c>
      <c r="J90" s="5" t="s">
        <v>142</v>
      </c>
      <c r="K90" s="46">
        <v>1108.29</v>
      </c>
      <c r="L90" s="61"/>
      <c r="M90" s="61"/>
      <c r="N90" s="61"/>
      <c r="O90" s="61"/>
      <c r="P90" s="61"/>
      <c r="Q90" s="61"/>
      <c r="R90" s="61"/>
      <c r="S90" s="61"/>
      <c r="T90" s="61"/>
      <c r="U90" s="61"/>
      <c r="V90" s="61"/>
      <c r="W90" s="61"/>
      <c r="X90" s="61"/>
      <c r="Y90" s="61"/>
    </row>
    <row r="91" spans="8:25" x14ac:dyDescent="0.25">
      <c r="H91" s="2" t="s">
        <v>86</v>
      </c>
      <c r="I91" s="8">
        <v>47.587241538386955</v>
      </c>
      <c r="J91" s="5" t="s">
        <v>190</v>
      </c>
      <c r="K91" s="46">
        <v>0.27600999999999998</v>
      </c>
      <c r="L91" s="61">
        <f t="shared" si="3"/>
        <v>3.6230571356110288</v>
      </c>
      <c r="M91" s="61"/>
      <c r="N91" s="61"/>
      <c r="O91" s="61"/>
      <c r="P91" s="61"/>
      <c r="Q91" s="61"/>
      <c r="R91" s="61"/>
      <c r="S91" s="61"/>
      <c r="T91" s="61"/>
      <c r="U91" s="61"/>
      <c r="V91" s="61"/>
      <c r="W91" s="61"/>
      <c r="X91" s="61"/>
      <c r="Y91" s="61"/>
    </row>
    <row r="92" spans="8:25" x14ac:dyDescent="0.25">
      <c r="H92" s="5" t="s">
        <v>142</v>
      </c>
      <c r="I92" s="8">
        <v>98.161606326620273</v>
      </c>
      <c r="J92" s="2" t="s">
        <v>132</v>
      </c>
      <c r="K92" s="46">
        <v>46.143900000000002</v>
      </c>
      <c r="L92" s="61">
        <f t="shared" si="3"/>
        <v>2.1671336839755632E-2</v>
      </c>
      <c r="M92" s="61"/>
      <c r="N92" s="61"/>
      <c r="O92" s="61"/>
      <c r="P92" s="61"/>
      <c r="Q92" s="61"/>
      <c r="R92" s="61"/>
      <c r="S92" s="61"/>
      <c r="T92" s="61"/>
      <c r="U92" s="61"/>
      <c r="V92" s="61"/>
      <c r="W92" s="61"/>
      <c r="X92" s="61"/>
      <c r="Y92" s="61"/>
    </row>
    <row r="93" spans="8:25" x14ac:dyDescent="0.25">
      <c r="H93" s="5" t="s">
        <v>190</v>
      </c>
      <c r="I93" s="8">
        <v>77.981578477212267</v>
      </c>
      <c r="J93" s="2" t="s">
        <v>120</v>
      </c>
      <c r="K93" s="46">
        <v>8030.0550000000003</v>
      </c>
      <c r="L93" s="61">
        <f t="shared" si="3"/>
        <v>1.2453214828541024E-4</v>
      </c>
      <c r="M93" s="61"/>
      <c r="N93" s="61"/>
      <c r="O93" s="61"/>
      <c r="P93" s="61"/>
      <c r="Q93" s="61"/>
      <c r="R93" s="61"/>
      <c r="S93" s="61"/>
      <c r="T93" s="61"/>
      <c r="U93" s="61"/>
      <c r="V93" s="61"/>
      <c r="W93" s="61"/>
      <c r="X93" s="61"/>
      <c r="Y93" s="61"/>
    </row>
    <row r="94" spans="8:25" x14ac:dyDescent="0.25">
      <c r="H94" s="2" t="s">
        <v>132</v>
      </c>
      <c r="I94" s="8">
        <v>45.337102660639601</v>
      </c>
      <c r="J94" s="5" t="s">
        <v>25</v>
      </c>
      <c r="K94" s="46">
        <v>0.50808043650000001</v>
      </c>
      <c r="L94" s="61"/>
      <c r="M94" s="61"/>
      <c r="N94" s="61"/>
      <c r="O94" s="61"/>
      <c r="P94" s="61"/>
      <c r="Q94" s="61"/>
      <c r="R94" s="61"/>
      <c r="S94" s="61"/>
      <c r="T94" s="61"/>
      <c r="U94" s="61"/>
      <c r="V94" s="61"/>
      <c r="W94" s="61"/>
      <c r="X94" s="61"/>
      <c r="Y94" s="61"/>
    </row>
    <row r="95" spans="8:25" x14ac:dyDescent="0.25">
      <c r="H95" s="2" t="s">
        <v>120</v>
      </c>
      <c r="I95" s="8">
        <v>43.299935779586797</v>
      </c>
      <c r="J95" s="2" t="s">
        <v>87</v>
      </c>
      <c r="K95" s="46">
        <v>7.2611249999999998</v>
      </c>
      <c r="L95" s="61">
        <f t="shared" si="3"/>
        <v>0.13771970596842775</v>
      </c>
      <c r="M95" s="61"/>
      <c r="N95" s="61"/>
      <c r="O95" s="61"/>
      <c r="P95" s="61"/>
      <c r="Q95" s="61"/>
      <c r="R95" s="61"/>
      <c r="S95" s="61"/>
      <c r="T95" s="61"/>
      <c r="U95" s="61"/>
      <c r="V95" s="61"/>
      <c r="W95" s="61"/>
      <c r="X95" s="61"/>
      <c r="Y95" s="61"/>
    </row>
    <row r="96" spans="8:25" x14ac:dyDescent="0.25">
      <c r="H96" s="5" t="s">
        <v>25</v>
      </c>
      <c r="I96" s="8">
        <v>94.657918838113005</v>
      </c>
      <c r="J96" s="2" t="s">
        <v>88</v>
      </c>
      <c r="K96" s="46">
        <v>1</v>
      </c>
      <c r="L96" s="61">
        <f t="shared" si="3"/>
        <v>1</v>
      </c>
      <c r="M96" s="61"/>
      <c r="N96" s="61"/>
      <c r="O96" s="61"/>
      <c r="P96" s="61"/>
      <c r="Q96" s="61"/>
      <c r="R96" s="61"/>
      <c r="S96" s="61"/>
      <c r="T96" s="61"/>
      <c r="U96" s="61"/>
      <c r="V96" s="61"/>
      <c r="W96" s="61"/>
      <c r="X96" s="61"/>
      <c r="Y96" s="61"/>
    </row>
    <row r="97" spans="8:25" x14ac:dyDescent="0.25">
      <c r="H97" s="2" t="s">
        <v>87</v>
      </c>
      <c r="I97" s="8">
        <v>63.483708220742841</v>
      </c>
      <c r="J97" s="5" t="s">
        <v>26</v>
      </c>
      <c r="K97" s="46">
        <v>2.4837889439999996</v>
      </c>
      <c r="L97" s="61"/>
      <c r="M97" s="61"/>
      <c r="N97" s="61"/>
      <c r="O97" s="61"/>
      <c r="P97" s="61"/>
      <c r="Q97" s="61"/>
      <c r="R97" s="61"/>
      <c r="S97" s="61"/>
      <c r="T97" s="61"/>
      <c r="U97" s="61"/>
      <c r="V97" s="61"/>
      <c r="W97" s="61"/>
      <c r="X97" s="61"/>
      <c r="Y97" s="61"/>
    </row>
    <row r="98" spans="8:25" x14ac:dyDescent="0.25">
      <c r="H98" s="2" t="s">
        <v>88</v>
      </c>
      <c r="I98" s="8">
        <v>67.722301119993759</v>
      </c>
      <c r="J98" s="5" t="s">
        <v>143</v>
      </c>
      <c r="K98" s="46">
        <v>0.71935499999999997</v>
      </c>
      <c r="L98" s="61">
        <f t="shared" si="3"/>
        <v>1.3901342174586957</v>
      </c>
      <c r="M98" s="61"/>
      <c r="N98" s="61"/>
      <c r="O98" s="61"/>
      <c r="P98" s="61"/>
      <c r="Q98" s="61"/>
      <c r="R98" s="61"/>
      <c r="S98" s="61"/>
      <c r="T98" s="61"/>
      <c r="U98" s="61"/>
      <c r="V98" s="61"/>
      <c r="W98" s="61"/>
      <c r="X98" s="61"/>
      <c r="Y98" s="61"/>
    </row>
    <row r="99" spans="8:25" ht="25.5" x14ac:dyDescent="0.25">
      <c r="H99" s="5" t="s">
        <v>26</v>
      </c>
      <c r="I99" s="8">
        <v>85.767338823741312</v>
      </c>
      <c r="J99" s="2" t="s">
        <v>121</v>
      </c>
      <c r="K99" s="46">
        <v>8.0182083333333303</v>
      </c>
      <c r="L99" s="61">
        <f t="shared" si="3"/>
        <v>0.12471614086688115</v>
      </c>
      <c r="M99" s="61"/>
      <c r="N99" s="61"/>
      <c r="O99" s="61"/>
      <c r="P99" s="61"/>
      <c r="Q99" s="61"/>
      <c r="R99" s="61"/>
      <c r="S99" s="61"/>
      <c r="T99" s="61"/>
      <c r="U99" s="61"/>
      <c r="V99" s="61"/>
      <c r="W99" s="61"/>
      <c r="X99" s="61"/>
      <c r="Y99" s="61"/>
    </row>
    <row r="100" spans="8:25" ht="25.5" x14ac:dyDescent="0.25">
      <c r="H100" s="5" t="s">
        <v>143</v>
      </c>
      <c r="I100" s="8">
        <v>164.05038099607282</v>
      </c>
      <c r="J100" s="5" t="s">
        <v>144</v>
      </c>
      <c r="K100" s="46">
        <v>44.225945399999993</v>
      </c>
      <c r="L100" s="61">
        <f t="shared" si="3"/>
        <v>2.2611161637259205E-2</v>
      </c>
      <c r="M100" s="61"/>
      <c r="N100" s="61"/>
      <c r="O100" s="61"/>
      <c r="P100" s="61"/>
      <c r="Q100" s="61"/>
      <c r="R100" s="61"/>
      <c r="S100" s="61"/>
      <c r="T100" s="61"/>
      <c r="U100" s="61"/>
      <c r="V100" s="61"/>
      <c r="W100" s="61"/>
      <c r="X100" s="61"/>
      <c r="Y100" s="61"/>
    </row>
    <row r="101" spans="8:25" ht="25.5" x14ac:dyDescent="0.25">
      <c r="H101" s="2" t="s">
        <v>121</v>
      </c>
      <c r="I101" s="8">
        <v>81.258627447829795</v>
      </c>
      <c r="J101" s="2" t="s">
        <v>89</v>
      </c>
      <c r="K101" s="46">
        <v>2025.1175000000001</v>
      </c>
      <c r="L101" s="61">
        <f t="shared" si="3"/>
        <v>4.9379850798780811E-4</v>
      </c>
      <c r="M101" s="61"/>
      <c r="N101" s="61"/>
      <c r="O101" s="61"/>
      <c r="P101" s="61"/>
      <c r="Q101" s="61"/>
      <c r="R101" s="61"/>
      <c r="S101" s="61"/>
      <c r="T101" s="61"/>
      <c r="U101" s="61"/>
      <c r="V101" s="61"/>
      <c r="W101" s="61"/>
      <c r="X101" s="61"/>
      <c r="Y101" s="61"/>
    </row>
    <row r="102" spans="8:25" ht="25.5" x14ac:dyDescent="0.25">
      <c r="H102" s="5" t="s">
        <v>144</v>
      </c>
      <c r="I102" s="8">
        <v>61.862920575922274</v>
      </c>
      <c r="J102" s="2" t="s">
        <v>90</v>
      </c>
      <c r="K102" s="46">
        <v>155.77636363639999</v>
      </c>
      <c r="L102" s="61">
        <f t="shared" si="3"/>
        <v>6.4194591313873227E-3</v>
      </c>
      <c r="M102" s="61"/>
      <c r="N102" s="61"/>
      <c r="O102" s="61"/>
      <c r="P102" s="61"/>
      <c r="Q102" s="61"/>
      <c r="R102" s="61"/>
      <c r="S102" s="61"/>
      <c r="T102" s="61"/>
      <c r="U102" s="61"/>
      <c r="V102" s="61"/>
      <c r="W102" s="61"/>
      <c r="X102" s="61"/>
      <c r="Y102" s="61"/>
    </row>
    <row r="103" spans="8:25" x14ac:dyDescent="0.25">
      <c r="H103" s="2" t="s">
        <v>89</v>
      </c>
      <c r="I103" s="8">
        <v>41.521742551567606</v>
      </c>
      <c r="J103" s="2" t="s">
        <v>27</v>
      </c>
      <c r="K103" s="46">
        <v>3.06000301052058</v>
      </c>
      <c r="L103" s="61"/>
      <c r="M103" s="61"/>
      <c r="N103" s="61"/>
      <c r="O103" s="61"/>
      <c r="P103" s="61"/>
      <c r="Q103" s="61"/>
      <c r="R103" s="61"/>
      <c r="S103" s="61"/>
      <c r="T103" s="61"/>
      <c r="U103" s="61"/>
      <c r="V103" s="61"/>
      <c r="W103" s="61"/>
      <c r="X103" s="61"/>
      <c r="Y103" s="61"/>
    </row>
    <row r="104" spans="8:25" x14ac:dyDescent="0.25">
      <c r="H104" s="2" t="s">
        <v>90</v>
      </c>
      <c r="I104" s="8">
        <v>59.741726025630456</v>
      </c>
      <c r="J104" s="2" t="s">
        <v>122</v>
      </c>
      <c r="K104" s="46">
        <v>14.6020084036964</v>
      </c>
      <c r="L104" s="61">
        <f t="shared" si="3"/>
        <v>6.8483729933127332E-2</v>
      </c>
      <c r="M104" s="61"/>
      <c r="N104" s="61"/>
      <c r="O104" s="61"/>
      <c r="P104" s="61"/>
      <c r="Q104" s="61"/>
      <c r="R104" s="61"/>
      <c r="S104" s="61"/>
      <c r="T104" s="61"/>
      <c r="U104" s="61"/>
      <c r="V104" s="61"/>
      <c r="W104" s="61"/>
      <c r="X104" s="61"/>
      <c r="Y104" s="61"/>
    </row>
    <row r="105" spans="8:25" x14ac:dyDescent="0.25">
      <c r="H105" s="2" t="s">
        <v>27</v>
      </c>
      <c r="I105" s="8">
        <v>61.829395420349222</v>
      </c>
      <c r="J105" s="2" t="s">
        <v>91</v>
      </c>
      <c r="K105" s="46">
        <v>471.86608332999998</v>
      </c>
      <c r="L105" s="61">
        <f t="shared" si="3"/>
        <v>2.1192453438121958E-3</v>
      </c>
      <c r="M105" s="61"/>
      <c r="N105" s="61"/>
      <c r="O105" s="61"/>
      <c r="P105" s="61"/>
      <c r="Q105" s="61"/>
      <c r="R105" s="61"/>
      <c r="S105" s="61"/>
      <c r="T105" s="61"/>
      <c r="U105" s="61"/>
      <c r="V105" s="61"/>
      <c r="W105" s="61"/>
      <c r="X105" s="61"/>
      <c r="Y105" s="61"/>
    </row>
    <row r="106" spans="8:25" x14ac:dyDescent="0.25">
      <c r="H106" s="2" t="s">
        <v>122</v>
      </c>
      <c r="I106" s="8">
        <v>87.21433684737363</v>
      </c>
      <c r="J106" s="5" t="s">
        <v>145</v>
      </c>
      <c r="K106" s="46">
        <v>0.71935499999999997</v>
      </c>
      <c r="L106" s="61">
        <f t="shared" si="3"/>
        <v>1.3901342174586957</v>
      </c>
      <c r="M106" s="61"/>
      <c r="N106" s="61"/>
      <c r="O106" s="61"/>
      <c r="P106" s="61"/>
      <c r="Q106" s="61"/>
      <c r="R106" s="61"/>
      <c r="S106" s="61"/>
      <c r="T106" s="61"/>
      <c r="U106" s="61"/>
      <c r="V106" s="61"/>
      <c r="W106" s="61"/>
      <c r="X106" s="61"/>
      <c r="Y106" s="61"/>
    </row>
    <row r="107" spans="8:25" x14ac:dyDescent="0.25">
      <c r="H107" s="2" t="s">
        <v>91</v>
      </c>
      <c r="I107" s="8">
        <v>56.087562551413349</v>
      </c>
      <c r="J107" s="2" t="s">
        <v>92</v>
      </c>
      <c r="K107" s="46">
        <v>285.47000000000003</v>
      </c>
      <c r="L107" s="61">
        <f t="shared" si="3"/>
        <v>3.5029950607769638E-3</v>
      </c>
      <c r="M107" s="61"/>
      <c r="N107" s="61"/>
      <c r="O107" s="61"/>
      <c r="P107" s="61"/>
      <c r="Q107" s="61"/>
      <c r="R107" s="61"/>
      <c r="S107" s="61"/>
      <c r="T107" s="61"/>
      <c r="U107" s="61"/>
      <c r="V107" s="61"/>
      <c r="W107" s="61"/>
      <c r="X107" s="61"/>
      <c r="Y107" s="61"/>
    </row>
    <row r="108" spans="8:25" x14ac:dyDescent="0.25">
      <c r="H108" s="5" t="s">
        <v>145</v>
      </c>
      <c r="I108" s="8">
        <v>104.23524070658647</v>
      </c>
      <c r="J108" s="2" t="s">
        <v>93</v>
      </c>
      <c r="K108" s="46">
        <v>28.705950000000001</v>
      </c>
      <c r="L108" s="61">
        <f t="shared" si="3"/>
        <v>3.4835983480776635E-2</v>
      </c>
      <c r="M108" s="61"/>
      <c r="N108" s="61"/>
      <c r="O108" s="61"/>
      <c r="P108" s="61"/>
      <c r="Q108" s="61"/>
      <c r="R108" s="61"/>
      <c r="S108" s="61"/>
      <c r="T108" s="61"/>
      <c r="U108" s="61"/>
      <c r="V108" s="61"/>
      <c r="W108" s="61"/>
      <c r="X108" s="61"/>
      <c r="Y108" s="61"/>
    </row>
    <row r="109" spans="8:25" x14ac:dyDescent="0.25">
      <c r="H109" s="2" t="s">
        <v>92</v>
      </c>
      <c r="I109" s="8">
        <v>47.137279096505125</v>
      </c>
      <c r="J109" s="5" t="s">
        <v>28</v>
      </c>
      <c r="K109" s="46">
        <v>12.423299999999998</v>
      </c>
      <c r="L109" s="61"/>
      <c r="M109" s="61"/>
      <c r="N109" s="61"/>
      <c r="O109" s="61"/>
      <c r="P109" s="61"/>
      <c r="Q109" s="61"/>
      <c r="R109" s="61"/>
      <c r="S109" s="61"/>
      <c r="T109" s="61"/>
      <c r="U109" s="61"/>
      <c r="V109" s="61"/>
      <c r="W109" s="61"/>
      <c r="X109" s="61"/>
      <c r="Y109" s="61"/>
    </row>
    <row r="110" spans="8:25" x14ac:dyDescent="0.25">
      <c r="H110" s="2" t="s">
        <v>93</v>
      </c>
      <c r="I110" s="8">
        <v>75.984159012814075</v>
      </c>
      <c r="J110" s="2" t="s">
        <v>133</v>
      </c>
      <c r="K110" s="46">
        <v>11.739000000000001</v>
      </c>
      <c r="L110" s="61">
        <f t="shared" si="3"/>
        <v>8.5186131697759598E-2</v>
      </c>
      <c r="M110" s="61"/>
      <c r="N110" s="61"/>
      <c r="O110" s="61"/>
      <c r="P110" s="61"/>
      <c r="Q110" s="61"/>
      <c r="R110" s="61"/>
      <c r="S110" s="61"/>
      <c r="T110" s="61"/>
      <c r="U110" s="61"/>
      <c r="V110" s="61"/>
      <c r="W110" s="61"/>
      <c r="X110" s="61"/>
      <c r="Y110" s="61"/>
    </row>
    <row r="111" spans="8:25" x14ac:dyDescent="0.25">
      <c r="H111" s="5" t="s">
        <v>28</v>
      </c>
      <c r="I111" s="8">
        <v>85.842213065547767</v>
      </c>
      <c r="J111" s="2" t="s">
        <v>123</v>
      </c>
      <c r="K111" s="46">
        <v>1265.51583333333</v>
      </c>
      <c r="L111" s="61">
        <f t="shared" si="3"/>
        <v>7.9019161488168082E-4</v>
      </c>
      <c r="M111" s="61"/>
      <c r="N111" s="61"/>
      <c r="O111" s="61"/>
      <c r="P111" s="61"/>
      <c r="Q111" s="61"/>
      <c r="R111" s="61"/>
      <c r="S111" s="61"/>
      <c r="T111" s="61"/>
      <c r="U111" s="61"/>
      <c r="V111" s="61"/>
      <c r="W111" s="61"/>
      <c r="X111" s="61"/>
      <c r="Y111" s="61"/>
    </row>
    <row r="112" spans="8:25" x14ac:dyDescent="0.25">
      <c r="H112" s="2" t="s">
        <v>133</v>
      </c>
      <c r="I112" s="8">
        <v>55.393834162603937</v>
      </c>
      <c r="J112" s="5" t="s">
        <v>146</v>
      </c>
      <c r="K112" s="46">
        <v>0.71935499999999997</v>
      </c>
      <c r="L112" s="61">
        <f t="shared" si="3"/>
        <v>1.3901342174586957</v>
      </c>
      <c r="M112" s="61"/>
      <c r="N112" s="61"/>
      <c r="O112" s="61"/>
      <c r="P112" s="61"/>
      <c r="Q112" s="61"/>
      <c r="R112" s="61"/>
      <c r="S112" s="61"/>
      <c r="T112" s="61"/>
      <c r="U112" s="61"/>
      <c r="V112" s="61"/>
      <c r="W112" s="61"/>
      <c r="X112" s="61"/>
      <c r="Y112" s="61"/>
    </row>
    <row r="113" spans="8:25" x14ac:dyDescent="0.25">
      <c r="H113" s="2" t="s">
        <v>123</v>
      </c>
      <c r="I113" s="8">
        <v>55.64385866087661</v>
      </c>
      <c r="J113" s="5" t="s">
        <v>178</v>
      </c>
      <c r="K113" s="46">
        <v>2.7</v>
      </c>
      <c r="L113" s="61">
        <f t="shared" si="3"/>
        <v>0.37037037037037035</v>
      </c>
      <c r="M113" s="61"/>
      <c r="N113" s="61"/>
      <c r="O113" s="61"/>
      <c r="P113" s="61"/>
      <c r="Q113" s="61"/>
      <c r="R113" s="61"/>
      <c r="S113" s="61"/>
      <c r="T113" s="61"/>
      <c r="U113" s="61"/>
      <c r="V113" s="61"/>
      <c r="W113" s="61"/>
      <c r="X113" s="61"/>
      <c r="Y113" s="61"/>
    </row>
    <row r="114" spans="8:25" x14ac:dyDescent="0.25">
      <c r="H114" s="5" t="s">
        <v>146</v>
      </c>
      <c r="I114" s="8">
        <v>74.511441391618149</v>
      </c>
      <c r="J114" s="2" t="s">
        <v>94</v>
      </c>
      <c r="K114" s="46">
        <v>8.0898833332999995</v>
      </c>
      <c r="L114" s="61">
        <f t="shared" si="3"/>
        <v>0.12361117692312668</v>
      </c>
      <c r="M114" s="61"/>
      <c r="N114" s="61"/>
      <c r="O114" s="61"/>
      <c r="P114" s="61"/>
      <c r="Q114" s="61"/>
      <c r="R114" s="61"/>
      <c r="S114" s="61"/>
      <c r="T114" s="61"/>
      <c r="U114" s="61"/>
      <c r="V114" s="61"/>
      <c r="W114" s="61"/>
      <c r="X114" s="61"/>
      <c r="Y114" s="61"/>
    </row>
    <row r="115" spans="8:25" x14ac:dyDescent="0.25">
      <c r="H115" s="5" t="s">
        <v>178</v>
      </c>
      <c r="I115" s="8">
        <v>103.20620106053795</v>
      </c>
      <c r="J115" s="2" t="s">
        <v>95</v>
      </c>
      <c r="K115" s="46">
        <v>29.067599999999999</v>
      </c>
      <c r="L115" s="61">
        <f t="shared" si="3"/>
        <v>3.4402565055250522E-2</v>
      </c>
      <c r="M115" s="61"/>
      <c r="N115" s="61"/>
      <c r="O115" s="61"/>
      <c r="P115" s="61"/>
      <c r="Q115" s="61"/>
      <c r="R115" s="61"/>
      <c r="S115" s="61"/>
      <c r="T115" s="61"/>
      <c r="U115" s="61"/>
      <c r="V115" s="61"/>
      <c r="W115" s="61"/>
      <c r="X115" s="61"/>
      <c r="Y115" s="61"/>
    </row>
    <row r="116" spans="8:25" x14ac:dyDescent="0.25">
      <c r="H116" s="2" t="s">
        <v>94</v>
      </c>
      <c r="I116" s="8">
        <v>61.828317196161329</v>
      </c>
      <c r="J116" s="2" t="s">
        <v>124</v>
      </c>
      <c r="K116" s="46">
        <v>817.91669999999999</v>
      </c>
      <c r="L116" s="61">
        <f t="shared" si="3"/>
        <v>1.2226183913349611E-3</v>
      </c>
      <c r="M116" s="61"/>
      <c r="N116" s="61"/>
      <c r="O116" s="61"/>
      <c r="P116" s="61"/>
      <c r="Q116" s="61"/>
      <c r="R116" s="61"/>
      <c r="S116" s="61"/>
      <c r="T116" s="61"/>
      <c r="U116" s="61"/>
      <c r="V116" s="61"/>
      <c r="W116" s="61"/>
      <c r="X116" s="61"/>
      <c r="Y116" s="61"/>
    </row>
    <row r="117" spans="8:25" x14ac:dyDescent="0.25">
      <c r="H117" s="2" t="s">
        <v>95</v>
      </c>
      <c r="I117" s="8">
        <v>63.720010307078944</v>
      </c>
      <c r="J117" s="2" t="s">
        <v>96</v>
      </c>
      <c r="K117" s="46">
        <v>7.2611249999999998</v>
      </c>
      <c r="L117" s="61">
        <f t="shared" si="3"/>
        <v>0.13771970596842775</v>
      </c>
      <c r="M117" s="61"/>
      <c r="N117" s="61"/>
      <c r="O117" s="61"/>
      <c r="P117" s="61"/>
      <c r="Q117" s="61"/>
      <c r="R117" s="61"/>
      <c r="S117" s="61"/>
      <c r="T117" s="61"/>
      <c r="U117" s="61"/>
      <c r="V117" s="61"/>
      <c r="W117" s="61"/>
      <c r="X117" s="61"/>
      <c r="Y117" s="61"/>
    </row>
    <row r="118" spans="8:25" x14ac:dyDescent="0.25">
      <c r="H118" s="2" t="s">
        <v>124</v>
      </c>
      <c r="I118" s="8">
        <v>40.22710350234653</v>
      </c>
      <c r="J118" s="2" t="s">
        <v>125</v>
      </c>
      <c r="K118" s="46">
        <v>74.019679993588497</v>
      </c>
      <c r="L118" s="61">
        <f t="shared" si="3"/>
        <v>1.3509920606068804E-2</v>
      </c>
      <c r="M118" s="61"/>
      <c r="N118" s="61"/>
      <c r="O118" s="61"/>
      <c r="P118" s="61"/>
      <c r="Q118" s="61"/>
      <c r="R118" s="61"/>
      <c r="S118" s="61"/>
      <c r="T118" s="61"/>
      <c r="U118" s="61"/>
      <c r="V118" s="61"/>
      <c r="W118" s="61"/>
      <c r="X118" s="61"/>
      <c r="Y118" s="61"/>
    </row>
    <row r="119" spans="8:25" x14ac:dyDescent="0.25">
      <c r="H119" s="2" t="s">
        <v>96</v>
      </c>
      <c r="I119" s="8">
        <v>84.287455324119136</v>
      </c>
      <c r="J119" s="5" t="s">
        <v>60</v>
      </c>
      <c r="K119" s="46">
        <v>0.71935499999999997</v>
      </c>
      <c r="L119" s="61"/>
      <c r="M119" s="61"/>
      <c r="N119" s="61"/>
      <c r="O119" s="61"/>
      <c r="P119" s="61"/>
      <c r="Q119" s="61"/>
      <c r="R119" s="61"/>
      <c r="S119" s="61"/>
      <c r="T119" s="61"/>
      <c r="U119" s="61"/>
      <c r="V119" s="61"/>
      <c r="W119" s="61"/>
      <c r="X119" s="61"/>
      <c r="Y119" s="61"/>
    </row>
    <row r="120" spans="8:25" x14ac:dyDescent="0.25">
      <c r="H120" s="2" t="s">
        <v>125</v>
      </c>
      <c r="I120" s="8">
        <v>41.512257228788016</v>
      </c>
      <c r="J120" s="5" t="s">
        <v>29</v>
      </c>
      <c r="K120" s="46">
        <v>1.2658499999999999</v>
      </c>
      <c r="L120" s="61"/>
      <c r="M120" s="61"/>
      <c r="N120" s="61"/>
      <c r="O120" s="61"/>
      <c r="P120" s="61"/>
      <c r="Q120" s="61"/>
      <c r="R120" s="61"/>
      <c r="S120" s="61"/>
      <c r="T120" s="61"/>
      <c r="U120" s="61"/>
      <c r="V120" s="61"/>
      <c r="W120" s="61"/>
      <c r="X120" s="61"/>
      <c r="Y120" s="61"/>
    </row>
    <row r="121" spans="8:25" x14ac:dyDescent="0.25">
      <c r="H121" s="5" t="s">
        <v>60</v>
      </c>
      <c r="I121" s="8">
        <v>144.12392339166377</v>
      </c>
      <c r="J121" s="5" t="s">
        <v>161</v>
      </c>
      <c r="K121" s="46">
        <v>22.424258333000001</v>
      </c>
      <c r="L121" s="61">
        <f t="shared" si="3"/>
        <v>4.4594562957222951E-2</v>
      </c>
      <c r="M121" s="61"/>
      <c r="N121" s="61"/>
      <c r="O121" s="61"/>
      <c r="P121" s="61"/>
      <c r="Q121" s="61"/>
      <c r="R121" s="61"/>
      <c r="S121" s="61"/>
      <c r="T121" s="61"/>
      <c r="U121" s="61"/>
      <c r="V121" s="61"/>
      <c r="W121" s="61"/>
      <c r="X121" s="61"/>
      <c r="Y121" s="61"/>
    </row>
    <row r="122" spans="8:25" x14ac:dyDescent="0.25">
      <c r="H122" s="5" t="s">
        <v>29</v>
      </c>
      <c r="I122" s="8">
        <v>149.75435151381632</v>
      </c>
      <c r="J122" s="2" t="s">
        <v>97</v>
      </c>
      <c r="K122" s="46">
        <v>471.86608332999998</v>
      </c>
      <c r="L122" s="61">
        <f t="shared" si="3"/>
        <v>2.1192453438121958E-3</v>
      </c>
      <c r="M122" s="61"/>
      <c r="N122" s="61"/>
      <c r="O122" s="61"/>
      <c r="P122" s="61"/>
      <c r="Q122" s="61"/>
      <c r="R122" s="61"/>
      <c r="S122" s="61"/>
      <c r="T122" s="61"/>
      <c r="U122" s="61"/>
      <c r="V122" s="61"/>
      <c r="W122" s="61"/>
      <c r="X122" s="61"/>
      <c r="Y122" s="61"/>
    </row>
    <row r="123" spans="8:25" x14ac:dyDescent="0.25">
      <c r="H123" s="5" t="s">
        <v>161</v>
      </c>
      <c r="I123" s="8">
        <v>48.727149499441417</v>
      </c>
      <c r="J123" s="2" t="s">
        <v>98</v>
      </c>
      <c r="K123" s="46">
        <v>153.90291666670001</v>
      </c>
      <c r="L123" s="61">
        <f t="shared" si="3"/>
        <v>6.4976026553522108E-3</v>
      </c>
      <c r="M123" s="61"/>
      <c r="N123" s="61"/>
      <c r="O123" s="61"/>
      <c r="P123" s="61"/>
      <c r="Q123" s="61"/>
      <c r="R123" s="61"/>
      <c r="S123" s="61"/>
      <c r="T123" s="61"/>
      <c r="U123" s="61"/>
      <c r="V123" s="61"/>
      <c r="W123" s="61"/>
      <c r="X123" s="61"/>
      <c r="Y123" s="61"/>
    </row>
    <row r="124" spans="8:25" x14ac:dyDescent="0.25">
      <c r="H124" s="2" t="s">
        <v>97</v>
      </c>
      <c r="I124" s="8">
        <v>57.828027209134191</v>
      </c>
      <c r="J124" s="5" t="s">
        <v>30</v>
      </c>
      <c r="K124" s="46">
        <v>5.6062212569999996</v>
      </c>
      <c r="L124" s="61"/>
      <c r="M124" s="61"/>
      <c r="N124" s="61"/>
      <c r="O124" s="61"/>
      <c r="P124" s="61"/>
      <c r="Q124" s="61"/>
      <c r="R124" s="61"/>
      <c r="S124" s="61"/>
      <c r="T124" s="61"/>
      <c r="U124" s="61"/>
      <c r="V124" s="61"/>
      <c r="W124" s="61"/>
      <c r="X124" s="61"/>
      <c r="Y124" s="61"/>
    </row>
    <row r="125" spans="8:25" x14ac:dyDescent="0.25">
      <c r="H125" s="2" t="s">
        <v>98</v>
      </c>
      <c r="I125" s="8">
        <v>61.642781546248493</v>
      </c>
      <c r="J125" s="5" t="s">
        <v>191</v>
      </c>
      <c r="K125" s="46">
        <v>0.38450000000000001</v>
      </c>
      <c r="L125" s="61">
        <f t="shared" si="3"/>
        <v>2.6007802340702209</v>
      </c>
      <c r="M125" s="61"/>
      <c r="N125" s="61"/>
      <c r="O125" s="61"/>
      <c r="P125" s="61"/>
      <c r="Q125" s="61"/>
      <c r="R125" s="61"/>
      <c r="S125" s="61"/>
      <c r="T125" s="61"/>
      <c r="U125" s="61"/>
      <c r="V125" s="61"/>
      <c r="W125" s="61"/>
      <c r="X125" s="61"/>
      <c r="Y125" s="61"/>
    </row>
    <row r="126" spans="8:25" x14ac:dyDescent="0.25">
      <c r="H126" s="5" t="s">
        <v>30</v>
      </c>
      <c r="I126" s="8">
        <v>208.45951498253132</v>
      </c>
      <c r="J126" s="2" t="s">
        <v>31</v>
      </c>
      <c r="K126" s="46">
        <v>86.343383333333307</v>
      </c>
      <c r="L126" s="61"/>
      <c r="M126" s="61"/>
      <c r="N126" s="61"/>
      <c r="O126" s="61"/>
      <c r="P126" s="61"/>
      <c r="Q126" s="61"/>
      <c r="R126" s="61"/>
      <c r="S126" s="61"/>
      <c r="T126" s="61"/>
      <c r="U126" s="61"/>
      <c r="V126" s="61"/>
      <c r="W126" s="61"/>
      <c r="X126" s="61"/>
      <c r="Y126" s="61"/>
    </row>
    <row r="127" spans="8:25" ht="25.5" x14ac:dyDescent="0.25">
      <c r="H127" s="5" t="s">
        <v>191</v>
      </c>
      <c r="I127" s="8">
        <v>62.057885836174464</v>
      </c>
      <c r="J127" s="5" t="s">
        <v>192</v>
      </c>
      <c r="K127" s="46">
        <v>3.5781299999999998</v>
      </c>
      <c r="L127" s="61">
        <f t="shared" si="3"/>
        <v>0.27947559199917277</v>
      </c>
      <c r="M127" s="61"/>
      <c r="N127" s="61"/>
      <c r="O127" s="61"/>
      <c r="P127" s="61"/>
      <c r="Q127" s="61"/>
      <c r="R127" s="61"/>
      <c r="S127" s="61"/>
      <c r="T127" s="61"/>
      <c r="U127" s="61"/>
      <c r="V127" s="61"/>
      <c r="W127" s="61"/>
      <c r="X127" s="61"/>
      <c r="Y127" s="61"/>
    </row>
    <row r="128" spans="8:25" x14ac:dyDescent="0.25">
      <c r="H128" s="2" t="s">
        <v>31</v>
      </c>
      <c r="I128" s="8">
        <v>35.110605239153514</v>
      </c>
      <c r="J128" s="5" t="s">
        <v>162</v>
      </c>
      <c r="K128" s="46">
        <v>1</v>
      </c>
      <c r="L128" s="61">
        <f t="shared" si="3"/>
        <v>1</v>
      </c>
      <c r="M128" s="61"/>
      <c r="N128" s="61"/>
      <c r="O128" s="61"/>
      <c r="P128" s="61"/>
      <c r="Q128" s="61"/>
      <c r="R128" s="61"/>
      <c r="S128" s="61"/>
      <c r="T128" s="61"/>
      <c r="U128" s="61"/>
      <c r="V128" s="61"/>
      <c r="W128" s="61"/>
      <c r="X128" s="61"/>
      <c r="Y128" s="61"/>
    </row>
    <row r="129" spans="8:25" ht="25.5" x14ac:dyDescent="0.25">
      <c r="H129" s="5" t="s">
        <v>192</v>
      </c>
      <c r="I129" s="8">
        <v>84.104011755975066</v>
      </c>
      <c r="J129" s="5" t="s">
        <v>163</v>
      </c>
      <c r="K129" s="46">
        <v>4176.0658333000001</v>
      </c>
      <c r="L129" s="61">
        <f t="shared" si="3"/>
        <v>2.3945982652524004E-4</v>
      </c>
      <c r="M129" s="61"/>
      <c r="N129" s="61"/>
      <c r="O129" s="61"/>
      <c r="P129" s="61"/>
      <c r="Q129" s="61"/>
      <c r="R129" s="61"/>
      <c r="S129" s="61"/>
      <c r="T129" s="61"/>
      <c r="U129" s="61"/>
      <c r="V129" s="61"/>
      <c r="W129" s="61"/>
      <c r="X129" s="61"/>
      <c r="Y129" s="61"/>
    </row>
    <row r="130" spans="8:25" x14ac:dyDescent="0.25">
      <c r="H130" s="6" t="s">
        <v>162</v>
      </c>
      <c r="I130" s="8">
        <v>66.01391630876347</v>
      </c>
      <c r="J130" s="6" t="s">
        <v>32</v>
      </c>
      <c r="K130" s="47">
        <v>2.7540999999999998</v>
      </c>
      <c r="L130" s="61"/>
      <c r="M130" s="61"/>
      <c r="N130" s="61"/>
      <c r="O130" s="61"/>
      <c r="P130" s="61"/>
      <c r="Q130" s="61"/>
      <c r="R130" s="61"/>
      <c r="S130" s="61"/>
      <c r="T130" s="61"/>
      <c r="U130" s="61"/>
      <c r="V130" s="61"/>
      <c r="W130" s="61"/>
      <c r="X130" s="61"/>
      <c r="Y130" s="61"/>
    </row>
    <row r="131" spans="8:25" x14ac:dyDescent="0.25">
      <c r="H131" s="18" t="s">
        <v>163</v>
      </c>
      <c r="I131" s="8">
        <v>65.967116894987399</v>
      </c>
      <c r="J131" s="1" t="s">
        <v>33</v>
      </c>
      <c r="K131" s="46">
        <v>43.3131369237488</v>
      </c>
      <c r="L131" s="61"/>
      <c r="M131" s="61"/>
      <c r="N131" s="61"/>
      <c r="O131" s="61"/>
      <c r="P131" s="61"/>
      <c r="Q131" s="61"/>
      <c r="R131" s="61"/>
      <c r="S131" s="61"/>
      <c r="T131" s="61"/>
      <c r="U131" s="61"/>
      <c r="V131" s="61"/>
      <c r="W131" s="61"/>
      <c r="X131" s="61"/>
      <c r="Y131" s="61"/>
    </row>
    <row r="132" spans="8:25" x14ac:dyDescent="0.25">
      <c r="H132" s="5" t="s">
        <v>32</v>
      </c>
      <c r="I132" s="8">
        <v>67.941220815182916</v>
      </c>
      <c r="J132" s="5" t="s">
        <v>34</v>
      </c>
      <c r="K132" s="46">
        <v>2.9641742129999997</v>
      </c>
      <c r="L132" s="61"/>
      <c r="M132" s="61"/>
      <c r="N132" s="61"/>
      <c r="O132" s="61"/>
      <c r="P132" s="61"/>
      <c r="Q132" s="61"/>
      <c r="R132" s="61"/>
      <c r="S132" s="61"/>
      <c r="T132" s="61"/>
      <c r="U132" s="61"/>
      <c r="V132" s="61"/>
      <c r="W132" s="61"/>
      <c r="X132" s="61"/>
      <c r="Y132" s="61"/>
    </row>
    <row r="133" spans="8:25" x14ac:dyDescent="0.25">
      <c r="H133" s="2" t="s">
        <v>33</v>
      </c>
      <c r="I133" s="8">
        <v>51.977823212898933</v>
      </c>
      <c r="J133" s="5" t="s">
        <v>61</v>
      </c>
      <c r="K133" s="46">
        <v>0.71935499999999997</v>
      </c>
      <c r="L133" s="61"/>
      <c r="M133" s="61"/>
      <c r="N133" s="61"/>
      <c r="O133" s="61"/>
      <c r="P133" s="61"/>
      <c r="Q133" s="61"/>
      <c r="R133" s="61"/>
      <c r="S133" s="61"/>
      <c r="T133" s="61"/>
      <c r="U133" s="61"/>
      <c r="V133" s="61"/>
      <c r="W133" s="61"/>
      <c r="X133" s="61"/>
      <c r="Y133" s="61"/>
    </row>
    <row r="134" spans="8:25" x14ac:dyDescent="0.25">
      <c r="H134" s="5" t="s">
        <v>34</v>
      </c>
      <c r="I134" s="8">
        <v>77.922835707025598</v>
      </c>
      <c r="J134" s="5" t="s">
        <v>193</v>
      </c>
      <c r="K134" s="46">
        <v>3.65</v>
      </c>
      <c r="L134" s="61">
        <f t="shared" ref="L134:L181" si="4">1/K134</f>
        <v>0.27397260273972601</v>
      </c>
      <c r="M134" s="61"/>
      <c r="N134" s="61"/>
      <c r="O134" s="61"/>
      <c r="P134" s="61"/>
      <c r="Q134" s="61"/>
      <c r="R134" s="61"/>
      <c r="S134" s="61"/>
      <c r="T134" s="61"/>
      <c r="U134" s="61"/>
      <c r="V134" s="61"/>
      <c r="W134" s="61"/>
      <c r="X134" s="61"/>
      <c r="Y134" s="61"/>
    </row>
    <row r="135" spans="8:25" x14ac:dyDescent="0.25">
      <c r="H135" s="5" t="s">
        <v>61</v>
      </c>
      <c r="I135" s="8">
        <v>116.71719826495261</v>
      </c>
      <c r="J135" s="5" t="s">
        <v>147</v>
      </c>
      <c r="K135" s="46">
        <v>3.0494177804999998</v>
      </c>
      <c r="L135" s="61">
        <f t="shared" si="4"/>
        <v>0.32793145183144906</v>
      </c>
      <c r="M135" s="61"/>
      <c r="N135" s="61"/>
      <c r="O135" s="61"/>
      <c r="P135" s="61"/>
      <c r="Q135" s="61"/>
      <c r="R135" s="61"/>
      <c r="S135" s="61"/>
      <c r="T135" s="61"/>
      <c r="U135" s="61"/>
      <c r="V135" s="61"/>
      <c r="W135" s="61"/>
      <c r="X135" s="61"/>
      <c r="Y135" s="61"/>
    </row>
    <row r="136" spans="8:25" ht="27.75" x14ac:dyDescent="0.25">
      <c r="H136" s="5" t="s">
        <v>193</v>
      </c>
      <c r="I136" s="8">
        <v>86.289485371282254</v>
      </c>
      <c r="J136" s="2" t="s">
        <v>134</v>
      </c>
      <c r="K136" s="46">
        <v>29.3522</v>
      </c>
      <c r="L136" s="61"/>
      <c r="M136" s="61"/>
      <c r="N136" s="61"/>
      <c r="O136" s="61"/>
      <c r="P136" s="61"/>
      <c r="Q136" s="61"/>
      <c r="R136" s="61"/>
      <c r="S136" s="61"/>
      <c r="T136" s="61"/>
      <c r="U136" s="61"/>
      <c r="V136" s="61"/>
      <c r="W136" s="61"/>
      <c r="X136" s="61"/>
      <c r="Y136" s="61"/>
    </row>
    <row r="137" spans="8:25" ht="27.75" x14ac:dyDescent="0.25">
      <c r="H137" s="5" t="s">
        <v>147</v>
      </c>
      <c r="I137" s="8">
        <v>78.255533519215447</v>
      </c>
      <c r="J137" s="5" t="s">
        <v>148</v>
      </c>
      <c r="K137" s="46">
        <v>29.3522</v>
      </c>
      <c r="L137" s="61">
        <f t="shared" si="4"/>
        <v>3.4068996531776155E-2</v>
      </c>
      <c r="M137" s="61"/>
      <c r="N137" s="61"/>
      <c r="O137" s="61"/>
      <c r="P137" s="61"/>
      <c r="Q137" s="61"/>
      <c r="R137" s="61"/>
      <c r="S137" s="61"/>
      <c r="T137" s="61"/>
      <c r="U137" s="61"/>
      <c r="V137" s="61"/>
      <c r="W137" s="61"/>
      <c r="X137" s="61"/>
      <c r="Y137" s="61"/>
    </row>
    <row r="138" spans="8:25" ht="27.75" x14ac:dyDescent="0.25">
      <c r="H138" s="2" t="s">
        <v>134</v>
      </c>
      <c r="I138" s="8">
        <v>68.149063352073512</v>
      </c>
      <c r="J138" s="2" t="s">
        <v>99</v>
      </c>
      <c r="K138" s="46">
        <v>601.83291666670004</v>
      </c>
      <c r="L138" s="61">
        <f t="shared" si="4"/>
        <v>1.6615907377392721E-3</v>
      </c>
      <c r="M138" s="61"/>
      <c r="N138" s="61"/>
      <c r="O138" s="61"/>
      <c r="P138" s="61"/>
      <c r="Q138" s="61"/>
      <c r="R138" s="61"/>
      <c r="S138" s="61"/>
      <c r="T138" s="61"/>
      <c r="U138" s="61"/>
      <c r="V138" s="61"/>
      <c r="W138" s="61"/>
      <c r="X138" s="61"/>
      <c r="Y138" s="61"/>
    </row>
    <row r="139" spans="8:25" ht="27.75" x14ac:dyDescent="0.25">
      <c r="H139" s="5" t="s">
        <v>148</v>
      </c>
      <c r="I139" s="8">
        <v>68.149063352073512</v>
      </c>
      <c r="J139" s="2" t="s">
        <v>100</v>
      </c>
      <c r="K139" s="46">
        <v>17622.933333333302</v>
      </c>
      <c r="L139" s="61">
        <f t="shared" si="4"/>
        <v>5.6744242350876235E-5</v>
      </c>
      <c r="M139" s="61"/>
      <c r="N139" s="61"/>
      <c r="O139" s="61"/>
      <c r="P139" s="61"/>
      <c r="Q139" s="61"/>
      <c r="R139" s="61"/>
      <c r="S139" s="61"/>
      <c r="T139" s="61"/>
      <c r="U139" s="61"/>
      <c r="V139" s="61"/>
      <c r="W139" s="61"/>
      <c r="X139" s="61"/>
      <c r="Y139" s="61"/>
    </row>
    <row r="140" spans="8:25" x14ac:dyDescent="0.25">
      <c r="H140" s="2" t="s">
        <v>99</v>
      </c>
      <c r="I140" s="8">
        <v>48.923749773187041</v>
      </c>
      <c r="J140" s="5" t="s">
        <v>36</v>
      </c>
      <c r="K140" s="46">
        <v>3.75</v>
      </c>
      <c r="L140" s="61"/>
      <c r="M140" s="61"/>
      <c r="N140" s="61"/>
      <c r="O140" s="61"/>
      <c r="P140" s="61"/>
      <c r="Q140" s="61"/>
      <c r="R140" s="61"/>
      <c r="S140" s="61"/>
      <c r="T140" s="61"/>
      <c r="U140" s="61"/>
      <c r="V140" s="61"/>
      <c r="W140" s="61"/>
      <c r="X140" s="61"/>
      <c r="Y140" s="61"/>
    </row>
    <row r="141" spans="8:25" ht="25.5" x14ac:dyDescent="0.25">
      <c r="H141" s="2" t="s">
        <v>100</v>
      </c>
      <c r="I141" s="8">
        <v>69.006522731363816</v>
      </c>
      <c r="J141" s="2" t="s">
        <v>101</v>
      </c>
      <c r="K141" s="46">
        <v>471.86608332999998</v>
      </c>
      <c r="L141" s="61">
        <f t="shared" si="4"/>
        <v>2.1192453438121958E-3</v>
      </c>
      <c r="M141" s="61"/>
      <c r="N141" s="61"/>
      <c r="O141" s="61"/>
      <c r="P141" s="61"/>
      <c r="Q141" s="61"/>
      <c r="R141" s="61"/>
      <c r="S141" s="61"/>
      <c r="T141" s="61"/>
      <c r="U141" s="61"/>
      <c r="V141" s="61"/>
      <c r="W141" s="61"/>
      <c r="X141" s="61"/>
      <c r="Y141" s="61"/>
    </row>
    <row r="142" spans="8:25" x14ac:dyDescent="0.25">
      <c r="H142" s="5" t="s">
        <v>36</v>
      </c>
      <c r="I142" s="8">
        <v>56.791350982857516</v>
      </c>
      <c r="J142" s="5" t="s">
        <v>149</v>
      </c>
      <c r="K142" s="46">
        <v>73.338386120999999</v>
      </c>
      <c r="L142" s="61">
        <f t="shared" si="4"/>
        <v>1.3635424133142414E-2</v>
      </c>
      <c r="M142" s="61"/>
      <c r="N142" s="61"/>
      <c r="O142" s="61"/>
      <c r="P142" s="61"/>
      <c r="Q142" s="61"/>
      <c r="R142" s="61"/>
      <c r="S142" s="61"/>
      <c r="T142" s="61"/>
      <c r="U142" s="61"/>
      <c r="V142" s="61"/>
      <c r="W142" s="61"/>
      <c r="X142" s="61"/>
      <c r="Y142" s="61"/>
    </row>
    <row r="143" spans="8:25" x14ac:dyDescent="0.25">
      <c r="H143" s="2" t="s">
        <v>101</v>
      </c>
      <c r="I143" s="8">
        <v>62.215124571702049</v>
      </c>
      <c r="J143" s="2" t="s">
        <v>102</v>
      </c>
      <c r="K143" s="46">
        <v>12.381024999999999</v>
      </c>
      <c r="L143" s="61">
        <f t="shared" si="4"/>
        <v>8.0768757029405891E-2</v>
      </c>
      <c r="M143" s="61"/>
      <c r="N143" s="61"/>
      <c r="O143" s="61"/>
      <c r="P143" s="61"/>
      <c r="Q143" s="61"/>
      <c r="R143" s="61"/>
      <c r="S143" s="61"/>
      <c r="T143" s="61"/>
      <c r="U143" s="61"/>
      <c r="V143" s="61"/>
      <c r="W143" s="61"/>
      <c r="X143" s="61"/>
      <c r="Y143" s="61"/>
    </row>
    <row r="144" spans="8:25" x14ac:dyDescent="0.25">
      <c r="H144" s="5" t="s">
        <v>149</v>
      </c>
      <c r="I144" s="8">
        <v>73.794474281896413</v>
      </c>
      <c r="J144" s="2" t="s">
        <v>103</v>
      </c>
      <c r="K144" s="46">
        <v>4336.1291666667003</v>
      </c>
      <c r="L144" s="61">
        <f t="shared" si="4"/>
        <v>2.3062043623777172E-4</v>
      </c>
      <c r="M144" s="61"/>
      <c r="N144" s="61"/>
      <c r="O144" s="61"/>
      <c r="P144" s="61"/>
      <c r="Q144" s="61"/>
      <c r="R144" s="61"/>
      <c r="S144" s="61"/>
      <c r="T144" s="61"/>
      <c r="U144" s="61"/>
      <c r="V144" s="61"/>
      <c r="W144" s="61"/>
      <c r="X144" s="61"/>
      <c r="Y144" s="61"/>
    </row>
    <row r="145" spans="8:25" x14ac:dyDescent="0.25">
      <c r="H145" s="2" t="s">
        <v>102</v>
      </c>
      <c r="I145" s="8">
        <v>76.066361002464461</v>
      </c>
      <c r="J145" s="2" t="s">
        <v>37</v>
      </c>
      <c r="K145" s="46">
        <v>1.2577758771929799</v>
      </c>
      <c r="L145" s="61"/>
      <c r="M145" s="61"/>
      <c r="N145" s="61"/>
      <c r="O145" s="61"/>
      <c r="P145" s="61"/>
      <c r="Q145" s="61"/>
      <c r="R145" s="61"/>
      <c r="S145" s="61"/>
      <c r="T145" s="61"/>
      <c r="U145" s="61"/>
      <c r="V145" s="61"/>
      <c r="W145" s="61"/>
      <c r="X145" s="61"/>
      <c r="Y145" s="61"/>
    </row>
    <row r="146" spans="8:25" x14ac:dyDescent="0.25">
      <c r="H146" s="2" t="s">
        <v>103</v>
      </c>
      <c r="I146" s="8">
        <v>48.615081267708888</v>
      </c>
      <c r="J146" s="5" t="s">
        <v>182</v>
      </c>
      <c r="K146" s="46">
        <v>1.79</v>
      </c>
      <c r="L146" s="61">
        <f t="shared" si="4"/>
        <v>0.55865921787709494</v>
      </c>
      <c r="M146" s="61"/>
      <c r="N146" s="61"/>
      <c r="O146" s="61"/>
      <c r="P146" s="61"/>
      <c r="Q146" s="61"/>
      <c r="R146" s="61"/>
      <c r="S146" s="61"/>
      <c r="T146" s="61"/>
      <c r="U146" s="61"/>
      <c r="V146" s="61"/>
      <c r="W146" s="61"/>
      <c r="X146" s="61"/>
      <c r="Y146" s="61"/>
    </row>
    <row r="147" spans="8:25" x14ac:dyDescent="0.25">
      <c r="H147" s="17" t="s">
        <v>37</v>
      </c>
      <c r="I147" s="8">
        <v>111.05353278004759</v>
      </c>
      <c r="J147" s="6" t="s">
        <v>150</v>
      </c>
      <c r="K147" s="47">
        <v>0.71935499999999997</v>
      </c>
      <c r="L147" s="61">
        <f t="shared" si="4"/>
        <v>1.3901342174586957</v>
      </c>
      <c r="M147" s="61"/>
      <c r="N147" s="61"/>
      <c r="O147" s="61"/>
      <c r="P147" s="61"/>
      <c r="Q147" s="61"/>
      <c r="R147" s="61"/>
      <c r="S147" s="61"/>
      <c r="T147" s="61"/>
      <c r="U147" s="61"/>
      <c r="V147" s="61"/>
      <c r="W147" s="61"/>
      <c r="X147" s="61"/>
      <c r="Y147" s="61"/>
    </row>
    <row r="148" spans="8:25" x14ac:dyDescent="0.25">
      <c r="H148" s="18" t="s">
        <v>182</v>
      </c>
      <c r="I148" s="8">
        <v>111.79419452880519</v>
      </c>
      <c r="J148" s="18" t="s">
        <v>151</v>
      </c>
      <c r="K148" s="46">
        <v>0.71935499999999997</v>
      </c>
      <c r="L148" s="61">
        <f t="shared" si="4"/>
        <v>1.3901342174586957</v>
      </c>
      <c r="M148" s="61"/>
      <c r="N148" s="61"/>
      <c r="O148" s="61"/>
      <c r="P148" s="61"/>
      <c r="Q148" s="61"/>
      <c r="R148" s="61"/>
      <c r="S148" s="61"/>
      <c r="T148" s="61"/>
      <c r="U148" s="61"/>
      <c r="V148" s="61"/>
      <c r="W148" s="61"/>
      <c r="X148" s="61"/>
      <c r="Y148" s="61"/>
    </row>
    <row r="149" spans="8:25" x14ac:dyDescent="0.25">
      <c r="H149" s="5" t="s">
        <v>150</v>
      </c>
      <c r="I149" s="8">
        <v>94.034393254448219</v>
      </c>
      <c r="J149" s="2" t="s">
        <v>38</v>
      </c>
      <c r="K149" s="46">
        <v>7.2611249999999998</v>
      </c>
      <c r="L149" s="61"/>
      <c r="M149" s="61"/>
      <c r="N149" s="61"/>
      <c r="O149" s="61"/>
      <c r="P149" s="61"/>
      <c r="Q149" s="61"/>
      <c r="R149" s="61"/>
      <c r="S149" s="61"/>
      <c r="T149" s="61"/>
      <c r="U149" s="61"/>
      <c r="V149" s="61"/>
      <c r="W149" s="61"/>
      <c r="X149" s="61"/>
      <c r="Y149" s="61"/>
    </row>
    <row r="150" spans="8:25" x14ac:dyDescent="0.25">
      <c r="H150" s="5" t="s">
        <v>151</v>
      </c>
      <c r="I150" s="8">
        <v>112.97555994990284</v>
      </c>
      <c r="J150" s="5" t="s">
        <v>62</v>
      </c>
      <c r="K150" s="46">
        <v>0.71935499999999997</v>
      </c>
      <c r="L150" s="61"/>
      <c r="M150" s="61"/>
      <c r="N150" s="61"/>
      <c r="O150" s="61"/>
      <c r="P150" s="61"/>
      <c r="Q150" s="61"/>
      <c r="R150" s="61"/>
      <c r="S150" s="61"/>
      <c r="T150" s="61"/>
      <c r="U150" s="61"/>
      <c r="V150" s="61"/>
      <c r="W150" s="61"/>
      <c r="X150" s="61"/>
      <c r="Y150" s="61"/>
    </row>
    <row r="151" spans="8:25" x14ac:dyDescent="0.25">
      <c r="H151" s="2" t="s">
        <v>38</v>
      </c>
      <c r="I151" s="8">
        <v>83.249733434612438</v>
      </c>
      <c r="J151" s="2" t="s">
        <v>40</v>
      </c>
      <c r="K151" s="46">
        <v>110.565207851396</v>
      </c>
      <c r="L151" s="61"/>
      <c r="M151" s="61"/>
      <c r="N151" s="61"/>
      <c r="O151" s="61"/>
      <c r="P151" s="61"/>
      <c r="Q151" s="61"/>
      <c r="R151" s="61"/>
      <c r="S151" s="61"/>
      <c r="T151" s="61"/>
      <c r="U151" s="61"/>
      <c r="V151" s="61"/>
      <c r="W151" s="61"/>
      <c r="X151" s="61"/>
      <c r="Y151" s="61"/>
    </row>
    <row r="152" spans="8:25" ht="25.5" x14ac:dyDescent="0.25">
      <c r="H152" s="5" t="s">
        <v>62</v>
      </c>
      <c r="I152" s="8">
        <v>128.83130480159929</v>
      </c>
      <c r="J152" s="5" t="s">
        <v>179</v>
      </c>
      <c r="K152" s="46">
        <v>2.7</v>
      </c>
      <c r="L152" s="61">
        <f t="shared" si="4"/>
        <v>0.37037037037037035</v>
      </c>
      <c r="M152" s="61"/>
      <c r="N152" s="61"/>
      <c r="O152" s="61"/>
      <c r="P152" s="61"/>
      <c r="Q152" s="61"/>
      <c r="R152" s="61"/>
      <c r="S152" s="61"/>
      <c r="T152" s="61"/>
      <c r="U152" s="61"/>
      <c r="V152" s="61"/>
      <c r="W152" s="61"/>
      <c r="X152" s="61"/>
      <c r="Y152" s="61"/>
    </row>
    <row r="153" spans="8:25" x14ac:dyDescent="0.25">
      <c r="H153" s="2" t="s">
        <v>40</v>
      </c>
      <c r="I153" s="8">
        <v>45.548996030059058</v>
      </c>
      <c r="J153" s="5" t="s">
        <v>180</v>
      </c>
      <c r="K153" s="46">
        <v>2.7</v>
      </c>
      <c r="L153" s="61">
        <f t="shared" si="4"/>
        <v>0.37037037037037035</v>
      </c>
      <c r="M153" s="61"/>
      <c r="N153" s="61"/>
      <c r="O153" s="61"/>
      <c r="P153" s="61"/>
      <c r="Q153" s="61"/>
      <c r="R153" s="61"/>
      <c r="S153" s="61"/>
      <c r="T153" s="61"/>
      <c r="U153" s="61"/>
      <c r="V153" s="61"/>
      <c r="W153" s="61"/>
      <c r="X153" s="61"/>
      <c r="Y153" s="61"/>
    </row>
    <row r="154" spans="8:25" ht="25.5" x14ac:dyDescent="0.25">
      <c r="H154" s="5" t="s">
        <v>179</v>
      </c>
      <c r="I154" s="8">
        <v>98.104090351773436</v>
      </c>
      <c r="J154" s="5" t="s">
        <v>181</v>
      </c>
      <c r="K154" s="46">
        <v>2.7</v>
      </c>
      <c r="L154" s="61">
        <f t="shared" si="4"/>
        <v>0.37037037037037035</v>
      </c>
      <c r="M154" s="61"/>
      <c r="N154" s="61"/>
      <c r="O154" s="61"/>
      <c r="P154" s="61"/>
      <c r="Q154" s="61"/>
      <c r="R154" s="61"/>
      <c r="S154" s="61"/>
      <c r="T154" s="61"/>
      <c r="U154" s="61"/>
      <c r="V154" s="61"/>
      <c r="W154" s="61"/>
      <c r="X154" s="61"/>
      <c r="Y154" s="61"/>
    </row>
    <row r="155" spans="8:25" x14ac:dyDescent="0.25">
      <c r="H155" s="5" t="s">
        <v>180</v>
      </c>
      <c r="I155" s="8">
        <v>94.503522635671033</v>
      </c>
      <c r="J155" s="2" t="s">
        <v>104</v>
      </c>
      <c r="K155" s="46">
        <v>2.6666333333000001</v>
      </c>
      <c r="L155" s="61">
        <f t="shared" si="4"/>
        <v>0.37500468756328209</v>
      </c>
      <c r="M155" s="61"/>
      <c r="N155" s="61"/>
      <c r="O155" s="61"/>
      <c r="P155" s="61"/>
      <c r="Q155" s="61"/>
      <c r="R155" s="61"/>
      <c r="S155" s="61"/>
      <c r="T155" s="61"/>
      <c r="U155" s="61"/>
      <c r="V155" s="61"/>
      <c r="W155" s="61"/>
      <c r="X155" s="61"/>
      <c r="Y155" s="61"/>
    </row>
    <row r="156" spans="8:25" ht="25.5" x14ac:dyDescent="0.25">
      <c r="H156" s="5" t="s">
        <v>181</v>
      </c>
      <c r="I156" s="8">
        <v>90.098230729657018</v>
      </c>
      <c r="J156" s="5" t="s">
        <v>194</v>
      </c>
      <c r="K156" s="46">
        <v>2.6666333333000001</v>
      </c>
      <c r="L156" s="61">
        <f t="shared" si="4"/>
        <v>0.37500468756328209</v>
      </c>
      <c r="M156" s="61"/>
      <c r="N156" s="61"/>
      <c r="O156" s="61"/>
      <c r="P156" s="61"/>
      <c r="Q156" s="61"/>
      <c r="R156" s="61"/>
      <c r="S156" s="61"/>
      <c r="T156" s="61"/>
      <c r="U156" s="61"/>
      <c r="V156" s="61"/>
      <c r="W156" s="61"/>
      <c r="X156" s="61"/>
      <c r="Y156" s="61"/>
    </row>
    <row r="157" spans="8:25" x14ac:dyDescent="0.25">
      <c r="H157" s="2" t="s">
        <v>104</v>
      </c>
      <c r="I157" s="8">
        <v>66.451998248893247</v>
      </c>
      <c r="J157" s="5" t="s">
        <v>183</v>
      </c>
      <c r="K157" s="46">
        <v>3.2679999999999998</v>
      </c>
      <c r="L157" s="61">
        <f t="shared" si="4"/>
        <v>0.30599755201958384</v>
      </c>
      <c r="M157" s="61"/>
      <c r="N157" s="61"/>
      <c r="O157" s="61"/>
      <c r="P157" s="61"/>
      <c r="Q157" s="61"/>
      <c r="R157" s="61"/>
      <c r="S157" s="61"/>
      <c r="T157" s="61"/>
      <c r="U157" s="61"/>
      <c r="V157" s="61"/>
      <c r="W157" s="61"/>
      <c r="X157" s="61"/>
      <c r="Y157" s="61"/>
    </row>
    <row r="158" spans="8:25" x14ac:dyDescent="0.25">
      <c r="H158" s="5" t="s">
        <v>194</v>
      </c>
      <c r="I158" s="8">
        <v>66.451998248893247</v>
      </c>
      <c r="J158" s="5" t="s">
        <v>105</v>
      </c>
      <c r="K158" s="46">
        <v>7.2611249999999998</v>
      </c>
      <c r="L158" s="61">
        <f t="shared" si="4"/>
        <v>0.13771970596842775</v>
      </c>
      <c r="M158" s="61"/>
      <c r="N158" s="61"/>
      <c r="O158" s="61"/>
      <c r="P158" s="61"/>
      <c r="Q158" s="61"/>
      <c r="R158" s="61"/>
      <c r="S158" s="61"/>
      <c r="T158" s="61"/>
      <c r="U158" s="61"/>
      <c r="V158" s="61"/>
      <c r="W158" s="61"/>
      <c r="X158" s="61"/>
      <c r="Y158" s="61"/>
    </row>
    <row r="159" spans="8:25" x14ac:dyDescent="0.25">
      <c r="H159" s="5" t="s">
        <v>183</v>
      </c>
      <c r="I159" s="8">
        <v>68.798219191752182</v>
      </c>
      <c r="J159" s="5" t="s">
        <v>41</v>
      </c>
      <c r="K159" s="46">
        <v>6.495631779</v>
      </c>
      <c r="L159" s="61"/>
      <c r="M159" s="61"/>
      <c r="N159" s="61"/>
      <c r="O159" s="61"/>
      <c r="P159" s="61"/>
      <c r="Q159" s="61"/>
      <c r="R159" s="61"/>
      <c r="S159" s="61"/>
      <c r="T159" s="61"/>
      <c r="U159" s="61"/>
      <c r="V159" s="61"/>
      <c r="W159" s="61"/>
      <c r="X159" s="61"/>
      <c r="Y159" s="61"/>
    </row>
    <row r="160" spans="8:25" x14ac:dyDescent="0.25">
      <c r="H160" s="5" t="s">
        <v>105</v>
      </c>
      <c r="I160" s="8">
        <v>66.518323206882187</v>
      </c>
      <c r="J160" s="5" t="s">
        <v>42</v>
      </c>
      <c r="K160" s="46">
        <v>0.88667697299999992</v>
      </c>
      <c r="L160" s="61"/>
      <c r="M160" s="61"/>
      <c r="N160" s="61"/>
      <c r="O160" s="61"/>
      <c r="P160" s="61"/>
      <c r="Q160" s="61"/>
      <c r="R160" s="61"/>
      <c r="S160" s="61"/>
      <c r="T160" s="61"/>
      <c r="U160" s="61"/>
      <c r="V160" s="61"/>
      <c r="W160" s="61"/>
      <c r="X160" s="61"/>
      <c r="Y160" s="61"/>
    </row>
    <row r="161" spans="8:25" x14ac:dyDescent="0.25">
      <c r="H161" s="5" t="s">
        <v>41</v>
      </c>
      <c r="I161" s="8">
        <v>167.20477282944429</v>
      </c>
      <c r="J161" s="2" t="s">
        <v>126</v>
      </c>
      <c r="K161" s="46">
        <v>29.468916666666669</v>
      </c>
      <c r="L161" s="61"/>
      <c r="M161" s="61"/>
      <c r="N161" s="61"/>
      <c r="O161" s="61"/>
      <c r="P161" s="61"/>
      <c r="Q161" s="61"/>
      <c r="R161" s="61"/>
      <c r="S161" s="61"/>
      <c r="T161" s="61"/>
      <c r="U161" s="61"/>
      <c r="V161" s="61"/>
      <c r="W161" s="61"/>
      <c r="X161" s="61"/>
      <c r="Y161" s="61"/>
    </row>
    <row r="162" spans="8:25" x14ac:dyDescent="0.25">
      <c r="H162" s="5" t="s">
        <v>42</v>
      </c>
      <c r="I162" s="8">
        <v>217.05596556753326</v>
      </c>
      <c r="J162" s="5" t="s">
        <v>135</v>
      </c>
      <c r="K162" s="46">
        <v>4.6096000000000004</v>
      </c>
      <c r="L162" s="61">
        <f t="shared" si="4"/>
        <v>0.21693856299895867</v>
      </c>
      <c r="M162" s="61"/>
      <c r="N162" s="61"/>
      <c r="O162" s="61"/>
      <c r="P162" s="61"/>
      <c r="Q162" s="61"/>
      <c r="R162" s="61"/>
      <c r="S162" s="61"/>
      <c r="T162" s="61"/>
      <c r="U162" s="61"/>
      <c r="V162" s="61"/>
      <c r="W162" s="61"/>
      <c r="X162" s="61"/>
      <c r="Y162" s="61"/>
    </row>
    <row r="163" spans="8:25" x14ac:dyDescent="0.25">
      <c r="H163" s="2" t="s">
        <v>126</v>
      </c>
      <c r="I163" s="8">
        <v>64.744708626283369</v>
      </c>
      <c r="J163" s="5" t="s">
        <v>106</v>
      </c>
      <c r="K163" s="46">
        <v>1572.115</v>
      </c>
      <c r="L163" s="61">
        <f t="shared" si="4"/>
        <v>6.3608578252863184E-4</v>
      </c>
      <c r="M163" s="61"/>
      <c r="N163" s="61"/>
      <c r="O163" s="61"/>
      <c r="P163" s="61"/>
      <c r="Q163" s="61"/>
      <c r="R163" s="61"/>
      <c r="S163" s="61"/>
      <c r="T163" s="61"/>
      <c r="U163" s="61"/>
      <c r="V163" s="61"/>
      <c r="W163" s="61"/>
      <c r="X163" s="61"/>
      <c r="Y163" s="61"/>
    </row>
    <row r="164" spans="8:25" x14ac:dyDescent="0.25">
      <c r="H164" s="5" t="s">
        <v>135</v>
      </c>
      <c r="I164" s="8">
        <v>48.719293945346855</v>
      </c>
      <c r="J164" s="2" t="s">
        <v>44</v>
      </c>
      <c r="K164" s="46">
        <v>30.4917333333333</v>
      </c>
      <c r="L164" s="61"/>
      <c r="M164" s="61"/>
      <c r="N164" s="61"/>
      <c r="O164" s="61"/>
      <c r="P164" s="61"/>
      <c r="Q164" s="61"/>
      <c r="R164" s="61"/>
      <c r="S164" s="61"/>
      <c r="T164" s="61"/>
      <c r="U164" s="61"/>
      <c r="V164" s="61"/>
      <c r="W164" s="61"/>
      <c r="X164" s="61"/>
      <c r="Y164" s="61"/>
    </row>
    <row r="165" spans="8:25" x14ac:dyDescent="0.25">
      <c r="H165" s="5" t="s">
        <v>106</v>
      </c>
      <c r="I165" s="8">
        <v>44.427077544857525</v>
      </c>
      <c r="J165" s="5" t="s">
        <v>107</v>
      </c>
      <c r="K165" s="46">
        <v>471.86608332999998</v>
      </c>
      <c r="L165" s="61">
        <f t="shared" si="4"/>
        <v>2.1192453438121958E-3</v>
      </c>
      <c r="M165" s="61"/>
      <c r="N165" s="61"/>
      <c r="O165" s="61"/>
      <c r="P165" s="61"/>
      <c r="Q165" s="61"/>
      <c r="R165" s="61"/>
      <c r="S165" s="61"/>
      <c r="T165" s="61"/>
      <c r="U165" s="61"/>
      <c r="V165" s="61"/>
      <c r="W165" s="61"/>
      <c r="X165" s="61"/>
      <c r="Y165" s="61"/>
    </row>
    <row r="166" spans="8:25" ht="25.5" x14ac:dyDescent="0.25">
      <c r="H166" s="2" t="s">
        <v>44</v>
      </c>
      <c r="I166" s="8">
        <v>50.248262975520042</v>
      </c>
      <c r="J166" s="5" t="s">
        <v>184</v>
      </c>
      <c r="K166" s="46">
        <v>6.4093007056999998</v>
      </c>
      <c r="L166" s="61">
        <f t="shared" si="4"/>
        <v>0.15602326149413889</v>
      </c>
      <c r="M166" s="61"/>
      <c r="N166" s="61"/>
      <c r="O166" s="61"/>
      <c r="P166" s="61"/>
      <c r="Q166" s="61"/>
      <c r="R166" s="61"/>
      <c r="S166" s="61"/>
      <c r="T166" s="61"/>
      <c r="U166" s="61"/>
      <c r="V166" s="61"/>
      <c r="W166" s="61"/>
      <c r="X166" s="61"/>
      <c r="Y166" s="61"/>
    </row>
    <row r="167" spans="8:25" x14ac:dyDescent="0.25">
      <c r="H167" s="5" t="s">
        <v>107</v>
      </c>
      <c r="I167" s="8">
        <v>58.703168425901318</v>
      </c>
      <c r="J167" s="5" t="s">
        <v>108</v>
      </c>
      <c r="K167" s="46">
        <v>1.4077833333000001</v>
      </c>
      <c r="L167" s="61">
        <f t="shared" si="4"/>
        <v>0.71033658116685416</v>
      </c>
      <c r="M167" s="61"/>
      <c r="N167" s="61"/>
      <c r="O167" s="61"/>
      <c r="P167" s="61"/>
      <c r="Q167" s="61"/>
      <c r="R167" s="61"/>
      <c r="S167" s="61"/>
      <c r="T167" s="61"/>
      <c r="U167" s="61"/>
      <c r="V167" s="61"/>
      <c r="W167" s="61"/>
      <c r="X167" s="61"/>
      <c r="Y167" s="61"/>
    </row>
    <row r="168" spans="8:25" ht="25.5" x14ac:dyDescent="0.25">
      <c r="H168" s="5" t="s">
        <v>184</v>
      </c>
      <c r="I168" s="8">
        <v>85.97033732564914</v>
      </c>
      <c r="J168" s="5" t="s">
        <v>45</v>
      </c>
      <c r="K168" s="46">
        <v>1.6817081190000001</v>
      </c>
      <c r="L168" s="61"/>
      <c r="M168" s="61"/>
      <c r="N168" s="61"/>
      <c r="O168" s="61"/>
      <c r="P168" s="61"/>
      <c r="Q168" s="61"/>
      <c r="R168" s="61"/>
      <c r="S168" s="61"/>
      <c r="T168" s="61"/>
      <c r="U168" s="61"/>
      <c r="V168" s="61"/>
      <c r="W168" s="61"/>
      <c r="X168" s="61"/>
      <c r="Y168" s="61"/>
    </row>
    <row r="169" spans="8:25" ht="25.5" x14ac:dyDescent="0.25">
      <c r="H169" s="6" t="s">
        <v>108</v>
      </c>
      <c r="I169" s="8">
        <v>59.019617614995234</v>
      </c>
      <c r="J169" s="6" t="s">
        <v>185</v>
      </c>
      <c r="K169" s="47">
        <v>1</v>
      </c>
      <c r="L169" s="61">
        <f t="shared" si="4"/>
        <v>1</v>
      </c>
      <c r="M169" s="61"/>
      <c r="N169" s="61"/>
      <c r="O169" s="61"/>
      <c r="P169" s="61"/>
      <c r="Q169" s="61"/>
      <c r="R169" s="61"/>
      <c r="S169" s="61"/>
      <c r="T169" s="61"/>
      <c r="U169" s="61"/>
      <c r="V169" s="61"/>
      <c r="W169" s="61"/>
      <c r="X169" s="61"/>
      <c r="Y169" s="61"/>
    </row>
    <row r="170" spans="8:25" x14ac:dyDescent="0.25">
      <c r="H170" s="18" t="s">
        <v>45</v>
      </c>
      <c r="I170" s="8">
        <v>82.58859766525913</v>
      </c>
      <c r="J170" s="18" t="s">
        <v>109</v>
      </c>
      <c r="K170" s="46">
        <v>2522.7466666667001</v>
      </c>
      <c r="L170" s="61">
        <f t="shared" si="4"/>
        <v>3.963933490481222E-4</v>
      </c>
      <c r="M170" s="61"/>
      <c r="N170" s="61"/>
      <c r="O170" s="61"/>
      <c r="P170" s="61"/>
      <c r="Q170" s="61"/>
      <c r="R170" s="61"/>
      <c r="S170" s="61"/>
      <c r="T170" s="61"/>
      <c r="U170" s="61"/>
      <c r="V170" s="61"/>
      <c r="W170" s="61"/>
      <c r="X170" s="61"/>
      <c r="Y170" s="61"/>
    </row>
    <row r="171" spans="8:25" ht="25.5" x14ac:dyDescent="0.25">
      <c r="H171" s="5" t="s">
        <v>185</v>
      </c>
      <c r="I171" s="8">
        <v>152.9815325171781</v>
      </c>
      <c r="J171" s="5" t="s">
        <v>47</v>
      </c>
      <c r="K171" s="46">
        <v>7.9676</v>
      </c>
      <c r="L171" s="61"/>
      <c r="M171" s="61"/>
      <c r="N171" s="61"/>
      <c r="O171" s="61"/>
      <c r="P171" s="61"/>
      <c r="Q171" s="61"/>
      <c r="R171" s="61"/>
      <c r="S171" s="61"/>
      <c r="T171" s="61"/>
      <c r="U171" s="61"/>
      <c r="V171" s="61"/>
      <c r="W171" s="61"/>
      <c r="X171" s="61"/>
      <c r="Y171" s="61"/>
    </row>
    <row r="172" spans="8:25" ht="25.5" x14ac:dyDescent="0.25">
      <c r="H172" s="5" t="s">
        <v>109</v>
      </c>
      <c r="I172" s="8">
        <v>44.772993013777985</v>
      </c>
      <c r="J172" s="5" t="s">
        <v>195</v>
      </c>
      <c r="K172" s="46">
        <v>3.6724999999999999</v>
      </c>
      <c r="L172" s="61"/>
      <c r="M172" s="61"/>
      <c r="N172" s="61"/>
      <c r="O172" s="61"/>
      <c r="P172" s="61"/>
      <c r="Q172" s="61"/>
      <c r="R172" s="61"/>
      <c r="S172" s="61"/>
      <c r="T172" s="61"/>
      <c r="U172" s="61"/>
      <c r="V172" s="61"/>
      <c r="W172" s="61"/>
      <c r="X172" s="61"/>
      <c r="Y172" s="61"/>
    </row>
    <row r="173" spans="8:25" ht="25.5" x14ac:dyDescent="0.25">
      <c r="H173" s="5" t="s">
        <v>47</v>
      </c>
      <c r="I173" s="8">
        <v>49.57378716512315</v>
      </c>
      <c r="J173" s="5" t="s">
        <v>152</v>
      </c>
      <c r="K173" s="46">
        <v>0.62431381739999992</v>
      </c>
      <c r="L173" s="61"/>
      <c r="M173" s="61"/>
      <c r="N173" s="61"/>
      <c r="O173" s="61"/>
      <c r="P173" s="61"/>
      <c r="Q173" s="61"/>
      <c r="R173" s="61"/>
      <c r="S173" s="61"/>
      <c r="T173" s="61"/>
      <c r="U173" s="61"/>
      <c r="V173" s="61"/>
      <c r="W173" s="61"/>
      <c r="X173" s="61"/>
      <c r="Y173" s="61"/>
    </row>
    <row r="174" spans="8:25" x14ac:dyDescent="0.25">
      <c r="H174" s="5" t="s">
        <v>46</v>
      </c>
      <c r="I174" s="8">
        <v>88.290129266031059</v>
      </c>
      <c r="J174" s="5" t="s">
        <v>48</v>
      </c>
      <c r="K174" s="46">
        <v>1</v>
      </c>
      <c r="L174" s="61"/>
      <c r="M174" s="61"/>
      <c r="N174" s="61"/>
      <c r="O174" s="61"/>
      <c r="P174" s="61"/>
      <c r="Q174" s="61"/>
      <c r="R174" s="61"/>
      <c r="S174" s="61"/>
      <c r="T174" s="61"/>
      <c r="U174" s="61"/>
      <c r="V174" s="61"/>
      <c r="W174" s="61"/>
      <c r="X174" s="61"/>
      <c r="Y174" s="61"/>
    </row>
    <row r="175" spans="8:25" x14ac:dyDescent="0.25">
      <c r="H175" s="5" t="s">
        <v>9</v>
      </c>
      <c r="I175" s="8">
        <v>144.52433348386677</v>
      </c>
      <c r="J175" s="5" t="s">
        <v>49</v>
      </c>
      <c r="K175" s="46">
        <v>19.314208333</v>
      </c>
      <c r="L175" s="61"/>
      <c r="M175" s="61"/>
      <c r="N175" s="61"/>
      <c r="O175" s="61"/>
      <c r="P175" s="61"/>
      <c r="Q175" s="61"/>
      <c r="R175" s="61"/>
      <c r="S175" s="61"/>
      <c r="T175" s="61"/>
      <c r="U175" s="61"/>
      <c r="V175" s="61"/>
      <c r="W175" s="61"/>
      <c r="X175" s="61"/>
      <c r="Y175" s="61"/>
    </row>
    <row r="176" spans="8:25" x14ac:dyDescent="0.25">
      <c r="H176" s="5" t="s">
        <v>48</v>
      </c>
      <c r="I176" s="8">
        <v>119.28615652877666</v>
      </c>
      <c r="J176" s="5" t="s">
        <v>164</v>
      </c>
      <c r="K176" s="46">
        <v>4.2892999999999999</v>
      </c>
      <c r="L176" s="61"/>
      <c r="M176" s="61"/>
      <c r="N176" s="61"/>
      <c r="O176" s="61"/>
      <c r="P176" s="61"/>
      <c r="Q176" s="61"/>
      <c r="R176" s="61"/>
      <c r="S176" s="61"/>
      <c r="T176" s="61"/>
      <c r="U176" s="61"/>
      <c r="V176" s="61"/>
      <c r="W176" s="61"/>
      <c r="X176" s="61"/>
      <c r="Y176" s="61"/>
    </row>
    <row r="177" spans="8:25" x14ac:dyDescent="0.25">
      <c r="H177" s="5" t="s">
        <v>49</v>
      </c>
      <c r="I177" s="8">
        <v>101.4350650456232</v>
      </c>
      <c r="J177" s="2" t="s">
        <v>127</v>
      </c>
      <c r="K177" s="46">
        <v>20509.75</v>
      </c>
      <c r="L177" s="61">
        <f t="shared" si="4"/>
        <v>4.8757298358097981E-5</v>
      </c>
      <c r="M177" s="61"/>
      <c r="N177" s="61"/>
      <c r="O177" s="61"/>
      <c r="P177" s="61"/>
      <c r="Q177" s="61"/>
      <c r="R177" s="61"/>
      <c r="S177" s="61"/>
      <c r="T177" s="61"/>
      <c r="U177" s="61"/>
      <c r="V177" s="61"/>
      <c r="W177" s="61"/>
      <c r="X177" s="61"/>
      <c r="Y177" s="61"/>
    </row>
    <row r="178" spans="8:25" ht="25.5" x14ac:dyDescent="0.25">
      <c r="H178" s="5" t="s">
        <v>50</v>
      </c>
      <c r="I178" s="8">
        <v>81.066789017409349</v>
      </c>
      <c r="J178" s="5" t="s">
        <v>186</v>
      </c>
      <c r="K178" s="46">
        <v>1</v>
      </c>
      <c r="L178" s="61">
        <f t="shared" si="4"/>
        <v>1</v>
      </c>
      <c r="M178" s="61"/>
      <c r="N178" s="61"/>
      <c r="O178" s="61"/>
      <c r="P178" s="61"/>
      <c r="Q178" s="61"/>
      <c r="R178" s="61"/>
      <c r="S178" s="61"/>
      <c r="T178" s="61"/>
      <c r="U178" s="61"/>
      <c r="V178" s="61"/>
      <c r="W178" s="61"/>
      <c r="X178" s="61"/>
      <c r="Y178" s="61"/>
    </row>
    <row r="179" spans="8:25" x14ac:dyDescent="0.25">
      <c r="H179" s="2" t="s">
        <v>127</v>
      </c>
      <c r="I179" s="8">
        <v>44.347384090302526</v>
      </c>
      <c r="J179" s="5" t="s">
        <v>196</v>
      </c>
      <c r="K179" s="46">
        <v>213.8</v>
      </c>
      <c r="L179" s="61">
        <f t="shared" si="4"/>
        <v>4.6772684752104769E-3</v>
      </c>
      <c r="M179" s="61"/>
      <c r="N179" s="61"/>
      <c r="O179" s="61"/>
      <c r="P179" s="61"/>
      <c r="Q179" s="61"/>
      <c r="R179" s="61"/>
      <c r="S179" s="61"/>
      <c r="T179" s="61"/>
      <c r="U179" s="61"/>
      <c r="V179" s="61"/>
      <c r="W179" s="61"/>
      <c r="X179" s="61"/>
      <c r="Y179" s="61"/>
    </row>
    <row r="180" spans="8:25" ht="25.5" x14ac:dyDescent="0.25">
      <c r="H180" s="5" t="s">
        <v>186</v>
      </c>
      <c r="I180" s="8">
        <v>149.1435116903798</v>
      </c>
      <c r="J180" s="5" t="s">
        <v>110</v>
      </c>
      <c r="K180" s="46">
        <v>4860.6666666666997</v>
      </c>
      <c r="L180" s="61">
        <f t="shared" si="4"/>
        <v>2.0573309559731036E-4</v>
      </c>
      <c r="M180" s="61"/>
      <c r="N180" s="61"/>
      <c r="O180" s="61"/>
      <c r="P180" s="61"/>
      <c r="Q180" s="61"/>
      <c r="R180" s="61"/>
      <c r="S180" s="61"/>
      <c r="T180" s="61"/>
      <c r="U180" s="61"/>
      <c r="V180" s="61"/>
      <c r="W180" s="61"/>
      <c r="X180" s="61"/>
      <c r="Y180" s="61"/>
    </row>
    <row r="181" spans="8:25" x14ac:dyDescent="0.25">
      <c r="H181" s="6" t="s">
        <v>196</v>
      </c>
      <c r="I181" s="8">
        <v>45.802825041869454</v>
      </c>
      <c r="J181" s="6" t="s">
        <v>111</v>
      </c>
      <c r="K181" s="47">
        <v>1</v>
      </c>
      <c r="L181" s="61">
        <f t="shared" si="4"/>
        <v>1</v>
      </c>
      <c r="M181" s="61"/>
      <c r="N181" s="61"/>
      <c r="O181" s="61"/>
      <c r="P181" s="61"/>
      <c r="Q181" s="61"/>
      <c r="R181" s="61"/>
      <c r="S181" s="61"/>
      <c r="T181" s="61"/>
      <c r="U181" s="61"/>
      <c r="V181" s="61"/>
      <c r="W181" s="61"/>
      <c r="X181" s="61"/>
      <c r="Y181" s="61"/>
    </row>
    <row r="182" spans="8:25" x14ac:dyDescent="0.25">
      <c r="H182" s="18" t="s">
        <v>110</v>
      </c>
      <c r="I182" s="8">
        <v>61.483838774011176</v>
      </c>
      <c r="J182" s="61"/>
      <c r="K182" s="61"/>
      <c r="L182" s="61"/>
      <c r="M182" s="61"/>
      <c r="N182" s="61"/>
      <c r="O182" s="61"/>
      <c r="P182" s="61"/>
      <c r="Q182" s="61"/>
      <c r="R182" s="61"/>
      <c r="S182" s="61"/>
      <c r="T182" s="61"/>
      <c r="U182" s="61"/>
      <c r="V182" s="61"/>
      <c r="W182" s="61"/>
      <c r="X182" s="61"/>
      <c r="Y182" s="61"/>
    </row>
    <row r="183" spans="8:25" x14ac:dyDescent="0.25">
      <c r="H183" s="5" t="s">
        <v>111</v>
      </c>
      <c r="I183" s="8">
        <v>63.934553759613323</v>
      </c>
      <c r="J183" s="61"/>
      <c r="K183" s="61"/>
      <c r="L183" s="61"/>
      <c r="M183" s="61"/>
      <c r="N183" s="61"/>
      <c r="O183" s="61"/>
      <c r="P183" s="61"/>
      <c r="Q183" s="61"/>
      <c r="R183" s="61"/>
      <c r="S183" s="61"/>
      <c r="T183" s="61"/>
      <c r="U183" s="61"/>
      <c r="V183" s="61"/>
      <c r="W183" s="61"/>
      <c r="X183" s="61"/>
      <c r="Y183" s="61"/>
    </row>
    <row r="184" spans="8:25" x14ac:dyDescent="0.25">
      <c r="H184" s="15"/>
      <c r="I184" s="9"/>
    </row>
    <row r="185" spans="8:25" x14ac:dyDescent="0.25">
      <c r="H185" s="16"/>
      <c r="I185" s="10"/>
      <c r="J185" s="14"/>
      <c r="K185" s="48"/>
    </row>
    <row r="186" spans="8:25" x14ac:dyDescent="0.25">
      <c r="J186" s="15"/>
      <c r="K186" s="49"/>
    </row>
    <row r="187" spans="8:25" x14ac:dyDescent="0.25">
      <c r="J187" s="16"/>
      <c r="K187" s="50"/>
    </row>
    <row r="198" spans="8:11" x14ac:dyDescent="0.25">
      <c r="H198" s="19"/>
      <c r="I198" s="11">
        <v>56.065535498066808</v>
      </c>
    </row>
    <row r="199" spans="8:11" x14ac:dyDescent="0.25">
      <c r="H199" s="20"/>
      <c r="I199" s="12"/>
    </row>
    <row r="200" spans="8:11" x14ac:dyDescent="0.25">
      <c r="H200" s="16"/>
      <c r="I200" s="10"/>
      <c r="J200" s="19"/>
      <c r="K200" s="48" t="s">
        <v>200</v>
      </c>
    </row>
    <row r="201" spans="8:11" x14ac:dyDescent="0.25">
      <c r="J201" s="20"/>
      <c r="K201" s="51"/>
    </row>
    <row r="202" spans="8:11" x14ac:dyDescent="0.25">
      <c r="J202" s="16"/>
      <c r="K202" s="50"/>
    </row>
    <row r="203" spans="8:11" x14ac:dyDescent="0.25">
      <c r="J203" s="18" t="s">
        <v>197</v>
      </c>
      <c r="K203" s="46">
        <v>1.68604301369863</v>
      </c>
    </row>
    <row r="204" spans="8:11" ht="25.5" x14ac:dyDescent="0.25">
      <c r="J204" s="5" t="s">
        <v>198</v>
      </c>
      <c r="K204" s="46">
        <v>10621</v>
      </c>
    </row>
    <row r="205" spans="8:11" x14ac:dyDescent="0.25">
      <c r="I205" s="11">
        <v>56.307421234889119</v>
      </c>
      <c r="J205" s="48"/>
      <c r="K205" s="48" t="s">
        <v>200</v>
      </c>
    </row>
    <row r="206" spans="8:11" x14ac:dyDescent="0.25">
      <c r="I206" s="9"/>
      <c r="J206" s="49"/>
    </row>
    <row r="207" spans="8:11" x14ac:dyDescent="0.25">
      <c r="I207" s="13">
        <v>100</v>
      </c>
      <c r="J207" s="52" t="s">
        <v>200</v>
      </c>
    </row>
  </sheetData>
  <autoFilter ref="J1:K1">
    <sortState ref="J2:K183">
      <sortCondition ref="J1"/>
    </sortState>
  </autoFilter>
  <conditionalFormatting sqref="A2:A58 H2:H183">
    <cfRule type="duplicateValues" dxfId="2"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3"/>
  <sheetViews>
    <sheetView zoomScale="60" zoomScaleNormal="60" workbookViewId="0">
      <selection activeCell="A2" sqref="A2"/>
    </sheetView>
  </sheetViews>
  <sheetFormatPr baseColWidth="10" defaultRowHeight="15" x14ac:dyDescent="0.25"/>
  <cols>
    <col min="1" max="1" width="28.7109375" customWidth="1"/>
    <col min="14" max="14" width="10.140625" customWidth="1"/>
    <col min="15" max="15" width="13.28515625" customWidth="1"/>
    <col min="21" max="21" width="12" customWidth="1"/>
    <col min="30" max="30" width="12.7109375" customWidth="1"/>
  </cols>
  <sheetData>
    <row r="1" spans="1:32" x14ac:dyDescent="0.25">
      <c r="A1" s="114" t="s">
        <v>546</v>
      </c>
      <c r="B1" s="114"/>
    </row>
    <row r="2" spans="1:32" x14ac:dyDescent="0.25">
      <c r="A2" s="45" t="s">
        <v>535</v>
      </c>
      <c r="B2" s="25">
        <v>1975</v>
      </c>
      <c r="C2" s="25">
        <v>1976</v>
      </c>
      <c r="D2" s="25">
        <v>1977</v>
      </c>
      <c r="E2" s="25">
        <v>1978</v>
      </c>
      <c r="F2" s="25">
        <v>1979</v>
      </c>
      <c r="G2" s="25">
        <v>1980</v>
      </c>
      <c r="H2" s="25">
        <v>1981</v>
      </c>
      <c r="I2" s="25">
        <v>1982</v>
      </c>
      <c r="J2" s="25">
        <v>1983</v>
      </c>
      <c r="K2" s="25">
        <v>1984</v>
      </c>
      <c r="L2" s="25">
        <v>1985</v>
      </c>
      <c r="M2" s="25">
        <v>1986</v>
      </c>
      <c r="N2" s="25">
        <v>1987</v>
      </c>
      <c r="O2" s="25">
        <v>1988</v>
      </c>
      <c r="P2" s="25">
        <v>1989</v>
      </c>
      <c r="Q2" s="25">
        <v>1990</v>
      </c>
      <c r="R2" s="25">
        <v>1991</v>
      </c>
      <c r="S2" s="25">
        <v>1992</v>
      </c>
      <c r="T2" s="25">
        <v>1993</v>
      </c>
      <c r="U2" s="25">
        <v>1994</v>
      </c>
      <c r="V2" s="25">
        <v>1995</v>
      </c>
      <c r="W2" s="25">
        <v>1996</v>
      </c>
      <c r="X2" s="25">
        <v>1997</v>
      </c>
      <c r="Y2" s="25">
        <v>1998</v>
      </c>
      <c r="Z2" s="25">
        <v>1999</v>
      </c>
      <c r="AA2" s="25">
        <v>2000</v>
      </c>
      <c r="AB2" s="25">
        <v>2001</v>
      </c>
      <c r="AC2" s="25">
        <v>2002</v>
      </c>
      <c r="AD2" s="25">
        <v>2003</v>
      </c>
      <c r="AE2" s="25">
        <v>2004</v>
      </c>
      <c r="AF2" s="26">
        <v>2005</v>
      </c>
    </row>
    <row r="3" spans="1:32" x14ac:dyDescent="0.25">
      <c r="A3" s="79" t="s">
        <v>247</v>
      </c>
      <c r="B3" s="67"/>
      <c r="C3" s="87">
        <f>('Muestra TC'!D4-'Muestra TC'!C4)/'Muestra TC'!C4</f>
        <v>0</v>
      </c>
      <c r="D3" s="87">
        <f>('Muestra TC'!E4-'Muestra TC'!D4)/'Muestra TC'!D4</f>
        <v>0</v>
      </c>
      <c r="E3" s="87">
        <f>('Muestra TC'!F4-'Muestra TC'!E4)/'Muestra TC'!E4</f>
        <v>0</v>
      </c>
      <c r="F3" s="87">
        <f>('Muestra TC'!G4-'Muestra TC'!F4)/'Muestra TC'!F4</f>
        <v>-3.1018518518518463E-2</v>
      </c>
      <c r="G3" s="87">
        <f>('Muestra TC'!H4-'Muestra TC'!G4)/'Muestra TC'!G4</f>
        <v>1.5461060678450282E-2</v>
      </c>
      <c r="H3" s="87">
        <f>('Muestra TC'!I4-'Muestra TC'!H4)/'Muestra TC'!H4</f>
        <v>0.12197463018030025</v>
      </c>
      <c r="I3" s="87">
        <f>('Muestra TC'!J4-'Muestra TC'!I4)/'Muestra TC'!I4</f>
        <v>1.8535603455504566E-2</v>
      </c>
      <c r="J3" s="87">
        <f>('Muestra TC'!K4-'Muestra TC'!J4)/'Muestra TC'!J4</f>
        <v>0</v>
      </c>
      <c r="K3" s="87">
        <f>('Muestra TC'!L4-'Muestra TC'!K4)/'Muestra TC'!K4</f>
        <v>0</v>
      </c>
      <c r="L3" s="87">
        <f>('Muestra TC'!M4-'Muestra TC'!L4)/'Muestra TC'!L4</f>
        <v>0</v>
      </c>
      <c r="M3" s="87">
        <f>('Muestra TC'!N4-'Muestra TC'!M4)/'Muestra TC'!M4</f>
        <v>0</v>
      </c>
      <c r="N3" s="87">
        <f>('Muestra TC'!O4-'Muestra TC'!N4)/'Muestra TC'!N4</f>
        <v>0</v>
      </c>
      <c r="O3" s="87">
        <f>('Muestra TC'!P4-'Muestra TC'!O4)/'Muestra TC'!O4</f>
        <v>0</v>
      </c>
      <c r="P3" s="87">
        <f>('Muestra TC'!Q4-'Muestra TC'!P4)/'Muestra TC'!P4</f>
        <v>0</v>
      </c>
      <c r="Q3" s="87">
        <f>('Muestra TC'!R4-'Muestra TC'!Q4)/'Muestra TC'!Q4</f>
        <v>0</v>
      </c>
      <c r="R3" s="87">
        <f>('Muestra TC'!S4-'Muestra TC'!R4)/'Muestra TC'!R4</f>
        <v>0</v>
      </c>
      <c r="S3" s="87">
        <f>('Muestra TC'!T4-'Muestra TC'!S4)/'Muestra TC'!S4</f>
        <v>0</v>
      </c>
      <c r="T3" s="87">
        <f>('Muestra TC'!U4-'Muestra TC'!T4)/'Muestra TC'!T4</f>
        <v>0</v>
      </c>
      <c r="U3" s="87">
        <f>('Muestra TC'!V4-'Muestra TC'!U4)/'Muestra TC'!U4</f>
        <v>-1.1660079051382426E-2</v>
      </c>
      <c r="V3" s="87">
        <f>('Muestra TC'!W4-'Muestra TC'!V4)/'Muestra TC'!V4</f>
        <v>-0.14960128782195584</v>
      </c>
      <c r="W3" s="87">
        <f>('Muestra TC'!X4-'Muestra TC'!W4)/'Muestra TC'!W4</f>
        <v>0.29898028650756214</v>
      </c>
      <c r="X3" s="87">
        <f>('Muestra TC'!Y4-'Muestra TC'!X4)/'Muestra TC'!X4</f>
        <v>0</v>
      </c>
      <c r="Y3" s="87">
        <f>('Muestra TC'!Z4-'Muestra TC'!Y4)/'Muestra TC'!Y4</f>
        <v>0</v>
      </c>
      <c r="Z3" s="87">
        <f>('Muestra TC'!AA4-'Muestra TC'!Z4)/'Muestra TC'!Z4</f>
        <v>-1.853618784865468E-2</v>
      </c>
      <c r="AA3" s="87">
        <f>('Muestra TC'!AB4-'Muestra TC'!AA4)/'Muestra TC'!AA4</f>
        <v>1.5831211445947506E-2</v>
      </c>
      <c r="AB3" s="87">
        <f>('Muestra TC'!AC4-'Muestra TC'!AB4)/'Muestra TC'!AB4</f>
        <v>3.0077508351036429E-3</v>
      </c>
      <c r="AC3" s="87">
        <f>('Muestra TC'!AD4-'Muestra TC'!AC4)/'Muestra TC'!AC4</f>
        <v>-4.9897777620367045E-3</v>
      </c>
      <c r="AD3" s="87">
        <f>('Muestra TC'!AE4-'Muestra TC'!AD4)/'Muestra TC'!AD4</f>
        <v>3.1732086057450898E-2</v>
      </c>
      <c r="AE3" s="87">
        <f>('Muestra TC'!AF4-'Muestra TC'!AE4)/'Muestra TC'!AE4</f>
        <v>-1.8814382205989182E-2</v>
      </c>
      <c r="AF3" s="88">
        <f>('Muestra TC'!AG4-'Muestra TC'!AF4)/'Muestra TC'!AF4</f>
        <v>3.447119297214328E-2</v>
      </c>
    </row>
    <row r="4" spans="1:32" x14ac:dyDescent="0.25">
      <c r="A4" s="80" t="s">
        <v>63</v>
      </c>
      <c r="B4" s="68"/>
      <c r="C4" s="89">
        <f>('Muestra TC'!D5-'Muestra TC'!C5)/'Muestra TC'!C5</f>
        <v>5.4290832606815151E-2</v>
      </c>
      <c r="D4" s="89">
        <f>('Muestra TC'!E5-'Muestra TC'!D5)/'Muestra TC'!D5</f>
        <v>-4.0987953794333126E-3</v>
      </c>
      <c r="E4" s="89">
        <f>('Muestra TC'!F5-'Muestra TC'!E5)/'Muestra TC'!E5</f>
        <v>-4.3614389563802543E-2</v>
      </c>
      <c r="F4" s="89">
        <f>('Muestra TC'!G5-'Muestra TC'!F5)/'Muestra TC'!F5</f>
        <v>-2.8400447152406888E-2</v>
      </c>
      <c r="G4" s="89">
        <f>('Muestra TC'!H5-'Muestra TC'!G5)/'Muestra TC'!G5</f>
        <v>-4.1047422976456293E-3</v>
      </c>
      <c r="H4" s="89">
        <f>('Muestra TC'!I5-'Muestra TC'!H5)/'Muestra TC'!H5</f>
        <v>0.12465526155597743</v>
      </c>
      <c r="I4" s="89">
        <f>('Muestra TC'!J5-'Muestra TC'!I5)/'Muestra TC'!I5</f>
        <v>6.403976081669821E-2</v>
      </c>
      <c r="J4" s="89">
        <f>('Muestra TC'!K5-'Muestra TC'!J5)/'Muestra TC'!J5</f>
        <v>4.2813616601254732E-2</v>
      </c>
      <c r="K4" s="89">
        <f>('Muestra TC'!L5-'Muestra TC'!K5)/'Muestra TC'!K5</f>
        <v>4.0631264747736692E-2</v>
      </c>
      <c r="L4" s="89">
        <f>('Muestra TC'!M5-'Muestra TC'!L5)/'Muestra TC'!L5</f>
        <v>8.9146412662872467E-3</v>
      </c>
      <c r="M4" s="89">
        <f>('Muestra TC'!N5-'Muestra TC'!M5)/'Muestra TC'!M5</f>
        <v>-6.4736730445389634E-2</v>
      </c>
      <c r="N4" s="89">
        <f>('Muestra TC'!O5-'Muestra TC'!N5)/'Muestra TC'!N5</f>
        <v>3.1351567844218636E-2</v>
      </c>
      <c r="O4" s="89">
        <f>('Muestra TC'!P5-'Muestra TC'!O5)/'Muestra TC'!O5</f>
        <v>0.21960448065103097</v>
      </c>
      <c r="P4" s="89">
        <f>('Muestra TC'!Q5-'Muestra TC'!P5)/'Muestra TC'!P5</f>
        <v>0.28636660786844109</v>
      </c>
      <c r="Q4" s="89">
        <f>('Muestra TC'!R5-'Muestra TC'!Q5)/'Muestra TC'!Q5</f>
        <v>0.17729377115901282</v>
      </c>
      <c r="R4" s="89">
        <f>('Muestra TC'!S5-'Muestra TC'!R5)/'Muestra TC'!R5</f>
        <v>1.0622782935358706</v>
      </c>
      <c r="S4" s="89">
        <f>('Muestra TC'!T5-'Muestra TC'!S5)/'Muestra TC'!S5</f>
        <v>0.18206153617127832</v>
      </c>
      <c r="T4" s="89">
        <f>('Muestra TC'!U5-'Muestra TC'!T5)/'Muestra TC'!T5</f>
        <v>6.9121014956520344E-2</v>
      </c>
      <c r="U4" s="89">
        <f>('Muestra TC'!V5-'Muestra TC'!U5)/'Muestra TC'!U5</f>
        <v>0.50173014049015974</v>
      </c>
      <c r="V4" s="89">
        <f>('Muestra TC'!W5-'Muestra TC'!V5)/'Muestra TC'!V5</f>
        <v>0.35951981783971265</v>
      </c>
      <c r="W4" s="89">
        <f>('Muestra TC'!X5-'Muestra TC'!W5)/'Muestra TC'!W5</f>
        <v>0.14867396731673752</v>
      </c>
      <c r="X4" s="89">
        <f>('Muestra TC'!Y5-'Muestra TC'!X5)/'Muestra TC'!X5</f>
        <v>5.4036060367691222E-2</v>
      </c>
      <c r="Y4" s="89">
        <f>('Muestra TC'!Z5-'Muestra TC'!Y5)/'Muestra TC'!Y5</f>
        <v>1.7876550098614868E-2</v>
      </c>
      <c r="Z4" s="89">
        <f>('Muestra TC'!AA5-'Muestra TC'!Z5)/'Muestra TC'!Z5</f>
        <v>0.1333853525662631</v>
      </c>
      <c r="AA4" s="89">
        <f>('Muestra TC'!AB5-'Muestra TC'!AA5)/'Muestra TC'!AA5</f>
        <v>0.13047034841620228</v>
      </c>
      <c r="AB4" s="89">
        <f>('Muestra TC'!AC5-'Muestra TC'!AB5)/'Muestra TC'!AB5</f>
        <v>2.5979731319567129E-2</v>
      </c>
      <c r="AC4" s="89">
        <f>('Muestra TC'!AD5-'Muestra TC'!AC5)/'Muestra TC'!AC5</f>
        <v>3.194817718163151E-2</v>
      </c>
      <c r="AD4" s="89">
        <f>('Muestra TC'!AE5-'Muestra TC'!AD5)/'Muestra TC'!AD5</f>
        <v>-2.8700683593137169E-2</v>
      </c>
      <c r="AE4" s="89">
        <f>('Muestra TC'!AF5-'Muestra TC'!AE5)/'Muestra TC'!AE5</f>
        <v>-6.8923402326830738E-2</v>
      </c>
      <c r="AF4" s="90">
        <f>('Muestra TC'!AG5-'Muestra TC'!AF5)/'Muestra TC'!AF5</f>
        <v>1.6869932943059895E-2</v>
      </c>
    </row>
    <row r="5" spans="1:32" x14ac:dyDescent="0.25">
      <c r="A5" s="80" t="s">
        <v>64</v>
      </c>
      <c r="B5" s="68"/>
      <c r="C5" s="89">
        <f>('Muestra TC'!D6-'Muestra TC'!C6)/'Muestra TC'!C6</f>
        <v>0.14994581186596048</v>
      </c>
      <c r="D5" s="89">
        <f>('Muestra TC'!E6-'Muestra TC'!D6)/'Muestra TC'!D6</f>
        <v>1.8186207351102688E-2</v>
      </c>
      <c r="E5" s="89">
        <f>('Muestra TC'!F6-'Muestra TC'!E6)/'Muestra TC'!E6</f>
        <v>0</v>
      </c>
      <c r="F5" s="89">
        <f>('Muestra TC'!G6-'Muestra TC'!F6)/'Muestra TC'!F6</f>
        <v>0</v>
      </c>
      <c r="G5" s="89">
        <f>('Muestra TC'!H6-'Muestra TC'!G6)/'Muestra TC'!G6</f>
        <v>0</v>
      </c>
      <c r="H5" s="89">
        <f>('Muestra TC'!I6-'Muestra TC'!H6)/'Muestra TC'!H6</f>
        <v>0</v>
      </c>
      <c r="I5" s="89">
        <f>('Muestra TC'!J6-'Muestra TC'!I6)/'Muestra TC'!I6</f>
        <v>0</v>
      </c>
      <c r="J5" s="89">
        <f>('Muestra TC'!K6-'Muestra TC'!J6)/'Muestra TC'!J6</f>
        <v>0</v>
      </c>
      <c r="K5" s="89">
        <f>('Muestra TC'!L6-'Muestra TC'!K6)/'Muestra TC'!K6</f>
        <v>0</v>
      </c>
      <c r="L5" s="89">
        <f>('Muestra TC'!M6-'Muestra TC'!L6)/'Muestra TC'!L6</f>
        <v>0</v>
      </c>
      <c r="M5" s="89">
        <f>('Muestra TC'!N6-'Muestra TC'!M6)/'Muestra TC'!M6</f>
        <v>0</v>
      </c>
      <c r="N5" s="89">
        <f>('Muestra TC'!O6-'Muestra TC'!N6)/'Muestra TC'!N6</f>
        <v>0</v>
      </c>
      <c r="O5" s="89">
        <f>('Muestra TC'!P6-'Muestra TC'!O6)/'Muestra TC'!O6</f>
        <v>0</v>
      </c>
      <c r="P5" s="89">
        <f>('Muestra TC'!Q6-'Muestra TC'!P6)/'Muestra TC'!P6</f>
        <v>0</v>
      </c>
      <c r="Q5" s="89">
        <f>('Muestra TC'!R6-'Muestra TC'!Q6)/'Muestra TC'!Q6</f>
        <v>0</v>
      </c>
      <c r="R5" s="89">
        <f>('Muestra TC'!S6-'Muestra TC'!R6)/'Muestra TC'!R6</f>
        <v>0.84164494061545903</v>
      </c>
      <c r="S5" s="89">
        <f>('Muestra TC'!T6-'Muestra TC'!S6)/'Muestra TC'!S6</f>
        <v>3.5630539338758069</v>
      </c>
      <c r="T5" s="89">
        <f>('Muestra TC'!U6-'Muestra TC'!T6)/'Muestra TC'!T6</f>
        <v>9.5807093138879669</v>
      </c>
      <c r="U5" s="89">
        <f>('Muestra TC'!V6-'Muestra TC'!U6)/'Muestra TC'!U6</f>
        <v>21.372658354739649</v>
      </c>
      <c r="V5" s="89">
        <f>('Muestra TC'!W6-'Muestra TC'!V6)/'Muestra TC'!V6</f>
        <v>45.210696183035026</v>
      </c>
      <c r="W5" s="89">
        <f>('Muestra TC'!X6-'Muestra TC'!W6)/'Muestra TC'!W6</f>
        <v>45.552174204850658</v>
      </c>
      <c r="X5" s="89">
        <f>('Muestra TC'!Y6-'Muestra TC'!X6)/'Muestra TC'!X6</f>
        <v>0.78896800859178506</v>
      </c>
      <c r="Y5" s="89">
        <f>('Muestra TC'!Z6-'Muestra TC'!Y6)/'Muestra TC'!Y6</f>
        <v>0.71508633678020939</v>
      </c>
      <c r="Z5" s="89">
        <f>('Muestra TC'!AA6-'Muestra TC'!Z6)/'Muestra TC'!Z6</f>
        <v>6.1042237603981278</v>
      </c>
      <c r="AA5" s="89">
        <f>('Muestra TC'!AB6-'Muestra TC'!AA6)/'Muestra TC'!AA6</f>
        <v>2.5978507112626352</v>
      </c>
      <c r="AB5" s="89">
        <f>('Muestra TC'!AC6-'Muestra TC'!AB6)/'Muestra TC'!AB6</f>
        <v>1.1968791034151245</v>
      </c>
      <c r="AC5" s="89">
        <f>('Muestra TC'!AD6-'Muestra TC'!AC6)/'Muestra TC'!AC6</f>
        <v>0.9734554203161262</v>
      </c>
      <c r="AD5" s="89">
        <f>('Muestra TC'!AE6-'Muestra TC'!AD6)/'Muestra TC'!AD6</f>
        <v>0.71389723473247702</v>
      </c>
      <c r="AE5" s="89">
        <f>('Muestra TC'!AF6-'Muestra TC'!AE6)/'Muestra TC'!AE6</f>
        <v>0.11976282923646341</v>
      </c>
      <c r="AF5" s="90">
        <f>('Muestra TC'!AG6-'Muestra TC'!AF6)/'Muestra TC'!AF6</f>
        <v>4.3305244951764979E-2</v>
      </c>
    </row>
    <row r="6" spans="1:32" x14ac:dyDescent="0.25">
      <c r="A6" s="80" t="s">
        <v>166</v>
      </c>
      <c r="B6" s="68"/>
      <c r="C6" s="89">
        <f>('Muestra TC'!D7-'Muestra TC'!C7)/'Muestra TC'!C7</f>
        <v>0.20503081159557562</v>
      </c>
      <c r="D6" s="89">
        <f>('Muestra TC'!E7-'Muestra TC'!D7)/'Muestra TC'!D7</f>
        <v>3.2634764611729344E-2</v>
      </c>
      <c r="E6" s="89">
        <f>('Muestra TC'!F7-'Muestra TC'!E7)/'Muestra TC'!E7</f>
        <v>0</v>
      </c>
      <c r="F6" s="89">
        <f>('Muestra TC'!G7-'Muestra TC'!F7)/'Muestra TC'!F7</f>
        <v>0</v>
      </c>
      <c r="G6" s="89">
        <f>('Muestra TC'!H7-'Muestra TC'!G7)/'Muestra TC'!G7</f>
        <v>0</v>
      </c>
      <c r="H6" s="89">
        <f>('Muestra TC'!I7-'Muestra TC'!H7)/'Muestra TC'!H7</f>
        <v>0</v>
      </c>
      <c r="I6" s="89">
        <f>('Muestra TC'!J7-'Muestra TC'!I7)/'Muestra TC'!I7</f>
        <v>0</v>
      </c>
      <c r="J6" s="89">
        <f>('Muestra TC'!K7-'Muestra TC'!J7)/'Muestra TC'!J7</f>
        <v>0</v>
      </c>
      <c r="K6" s="89">
        <f>('Muestra TC'!L7-'Muestra TC'!K7)/'Muestra TC'!K7</f>
        <v>0</v>
      </c>
      <c r="L6" s="89">
        <f>('Muestra TC'!M7-'Muestra TC'!L7)/'Muestra TC'!L7</f>
        <v>0</v>
      </c>
      <c r="M6" s="89">
        <f>('Muestra TC'!N7-'Muestra TC'!M7)/'Muestra TC'!M7</f>
        <v>0</v>
      </c>
      <c r="N6" s="89">
        <f>('Muestra TC'!O7-'Muestra TC'!N7)/'Muestra TC'!N7</f>
        <v>0</v>
      </c>
      <c r="O6" s="89">
        <f>('Muestra TC'!P7-'Muestra TC'!O7)/'Muestra TC'!O7</f>
        <v>0</v>
      </c>
      <c r="P6" s="89">
        <f>('Muestra TC'!Q7-'Muestra TC'!P7)/'Muestra TC'!P7</f>
        <v>0</v>
      </c>
      <c r="Q6" s="89">
        <f>('Muestra TC'!R7-'Muestra TC'!Q7)/'Muestra TC'!Q7</f>
        <v>0</v>
      </c>
      <c r="R6" s="89">
        <f>('Muestra TC'!S7-'Muestra TC'!R7)/'Muestra TC'!R7</f>
        <v>0</v>
      </c>
      <c r="S6" s="89">
        <f>('Muestra TC'!T7-'Muestra TC'!S7)/'Muestra TC'!S7</f>
        <v>0</v>
      </c>
      <c r="T6" s="89">
        <f>('Muestra TC'!U7-'Muestra TC'!T7)/'Muestra TC'!T7</f>
        <v>0</v>
      </c>
      <c r="U6" s="89">
        <f>('Muestra TC'!V7-'Muestra TC'!U7)/'Muestra TC'!U7</f>
        <v>0</v>
      </c>
      <c r="V6" s="89">
        <f>('Muestra TC'!W7-'Muestra TC'!V7)/'Muestra TC'!V7</f>
        <v>0</v>
      </c>
      <c r="W6" s="89">
        <f>('Muestra TC'!X7-'Muestra TC'!W7)/'Muestra TC'!W7</f>
        <v>0</v>
      </c>
      <c r="X6" s="89">
        <f>('Muestra TC'!Y7-'Muestra TC'!X7)/'Muestra TC'!X7</f>
        <v>0</v>
      </c>
      <c r="Y6" s="89">
        <f>('Muestra TC'!Z7-'Muestra TC'!Y7)/'Muestra TC'!Y7</f>
        <v>0</v>
      </c>
      <c r="Z6" s="89">
        <f>('Muestra TC'!AA7-'Muestra TC'!Z7)/'Muestra TC'!Z7</f>
        <v>0</v>
      </c>
      <c r="AA6" s="89">
        <f>('Muestra TC'!AB7-'Muestra TC'!AA7)/'Muestra TC'!AA7</f>
        <v>0</v>
      </c>
      <c r="AB6" s="89">
        <f>('Muestra TC'!AC7-'Muestra TC'!AB7)/'Muestra TC'!AB7</f>
        <v>0</v>
      </c>
      <c r="AC6" s="89">
        <f>('Muestra TC'!AD7-'Muestra TC'!AC7)/'Muestra TC'!AC7</f>
        <v>0</v>
      </c>
      <c r="AD6" s="89">
        <f>('Muestra TC'!AE7-'Muestra TC'!AD7)/'Muestra TC'!AD7</f>
        <v>0</v>
      </c>
      <c r="AE6" s="89">
        <f>('Muestra TC'!AF7-'Muestra TC'!AE7)/'Muestra TC'!AE7</f>
        <v>0</v>
      </c>
      <c r="AF6" s="90">
        <f>('Muestra TC'!AG7-'Muestra TC'!AF7)/'Muestra TC'!AF7</f>
        <v>0</v>
      </c>
    </row>
    <row r="7" spans="1:32" x14ac:dyDescent="0.25">
      <c r="A7" s="80" t="s">
        <v>6</v>
      </c>
      <c r="B7" s="68"/>
      <c r="C7" s="89">
        <f>('Muestra TC'!D8-'Muestra TC'!C8)/'Muestra TC'!C8</f>
        <v>2.8272955115538112</v>
      </c>
      <c r="D7" s="89">
        <f>('Muestra TC'!E8-'Muestra TC'!D8)/'Muestra TC'!D8</f>
        <v>1.91201333492071</v>
      </c>
      <c r="E7" s="89">
        <f>('Muestra TC'!F8-'Muestra TC'!E8)/'Muestra TC'!E8</f>
        <v>0.95212200507128864</v>
      </c>
      <c r="F7" s="89">
        <f>('Muestra TC'!G8-'Muestra TC'!F8)/'Muestra TC'!F8</f>
        <v>0.65500052361265493</v>
      </c>
      <c r="G7" s="89">
        <f>('Muestra TC'!H8-'Muestra TC'!G8)/'Muestra TC'!G8</f>
        <v>0.39499228024186267</v>
      </c>
      <c r="H7" s="89">
        <f>('Muestra TC'!I8-'Muestra TC'!H8)/'Muestra TC'!H8</f>
        <v>1.3964682775499371</v>
      </c>
      <c r="I7" s="89">
        <f>('Muestra TC'!J8-'Muestra TC'!I8)/'Muestra TC'!I8</f>
        <v>4.887882980674215</v>
      </c>
      <c r="J7" s="89">
        <f>('Muestra TC'!K8-'Muestra TC'!J8)/'Muestra TC'!J8</f>
        <v>3.0620865885999922</v>
      </c>
      <c r="K7" s="89">
        <f>('Muestra TC'!L8-'Muestra TC'!K8)/'Muestra TC'!K8</f>
        <v>5.4244434670008808</v>
      </c>
      <c r="L7" s="89">
        <f>('Muestra TC'!M8-'Muestra TC'!L8)/'Muestra TC'!L8</f>
        <v>7.8960363366054898</v>
      </c>
      <c r="M7" s="89">
        <f>('Muestra TC'!N8-'Muestra TC'!M8)/'Muestra TC'!M8</f>
        <v>0.56699495465615668</v>
      </c>
      <c r="N7" s="89">
        <f>('Muestra TC'!O8-'Muestra TC'!N8)/'Muestra TC'!N8</f>
        <v>1.2738349189405052</v>
      </c>
      <c r="O7" s="89">
        <f>('Muestra TC'!P8-'Muestra TC'!O8)/'Muestra TC'!O8</f>
        <v>3.0818033715768793</v>
      </c>
      <c r="P7" s="89">
        <f>('Muestra TC'!Q8-'Muestra TC'!P8)/'Muestra TC'!P8</f>
        <v>47.367274501636359</v>
      </c>
      <c r="Q7" s="89">
        <f>('Muestra TC'!R8-'Muestra TC'!Q8)/'Muestra TC'!Q8</f>
        <v>10.517681637514311</v>
      </c>
      <c r="R7" s="89">
        <f>('Muestra TC'!S8-'Muestra TC'!R8)/'Muestra TC'!R8</f>
        <v>0.95565169373323255</v>
      </c>
      <c r="S7" s="89">
        <f>('Muestra TC'!T8-'Muestra TC'!S8)/'Muestra TC'!S8</f>
        <v>3.8893690125882528E-2</v>
      </c>
      <c r="T7" s="89">
        <f>('Muestra TC'!U8-'Muestra TC'!T8)/'Muestra TC'!T8</f>
        <v>8.382613962330138E-3</v>
      </c>
      <c r="U7" s="89">
        <f>('Muestra TC'!V8-'Muestra TC'!U8)/'Muestra TC'!U8</f>
        <v>6.2565954944246801E-5</v>
      </c>
      <c r="V7" s="89">
        <f>('Muestra TC'!W8-'Muestra TC'!V8)/'Muestra TC'!V8</f>
        <v>7.4240288285914243E-4</v>
      </c>
      <c r="W7" s="89">
        <f>('Muestra TC'!X8-'Muestra TC'!W8)/'Muestra TC'!W8</f>
        <v>-8.7521880470135647E-5</v>
      </c>
      <c r="X7" s="89">
        <f>('Muestra TC'!Y8-'Muestra TC'!X8)/'Muestra TC'!X8</f>
        <v>-1.625548622659691E-4</v>
      </c>
      <c r="Y7" s="89">
        <f>('Muestra TC'!Z8-'Muestra TC'!Y8)/'Muestra TC'!Y8</f>
        <v>0</v>
      </c>
      <c r="Z7" s="89">
        <f>('Muestra TC'!AA8-'Muestra TC'!Z8)/'Muestra TC'!Z8</f>
        <v>0</v>
      </c>
      <c r="AA7" s="89">
        <f>('Muestra TC'!AB8-'Muestra TC'!AA8)/'Muestra TC'!AA8</f>
        <v>0</v>
      </c>
      <c r="AB7" s="89">
        <f>('Muestra TC'!AC8-'Muestra TC'!AB8)/'Muestra TC'!AB8</f>
        <v>0</v>
      </c>
      <c r="AC7" s="89">
        <f>('Muestra TC'!AD8-'Muestra TC'!AC8)/'Muestra TC'!AC8</f>
        <v>2.0647890611972683</v>
      </c>
      <c r="AD7" s="89">
        <f>('Muestra TC'!AE8-'Muestra TC'!AD8)/'Muestra TC'!AD8</f>
        <v>-5.3089740004374275E-2</v>
      </c>
      <c r="AE7" s="89">
        <f>('Muestra TC'!AF8-'Muestra TC'!AE8)/'Muestra TC'!AE8</f>
        <v>7.816115378410678E-3</v>
      </c>
      <c r="AF7" s="90">
        <f>('Muestra TC'!AG8-'Muestra TC'!AF8)/'Muestra TC'!AF8</f>
        <v>-6.7195680910763283E-3</v>
      </c>
    </row>
    <row r="8" spans="1:32" x14ac:dyDescent="0.25">
      <c r="A8" s="80" t="s">
        <v>7</v>
      </c>
      <c r="B8" s="68"/>
      <c r="C8" s="89">
        <f>('Muestra TC'!D9-'Muestra TC'!C9)/'Muestra TC'!C9</f>
        <v>7.1232990382300701E-2</v>
      </c>
      <c r="D8" s="89">
        <f>('Muestra TC'!E9-'Muestra TC'!D9)/'Muestra TC'!D9</f>
        <v>0.1020928042843635</v>
      </c>
      <c r="E8" s="89">
        <f>('Muestra TC'!F9-'Muestra TC'!E9)/'Muestra TC'!E9</f>
        <v>-3.1231946365682849E-2</v>
      </c>
      <c r="F8" s="89">
        <f>('Muestra TC'!G9-'Muestra TC'!F9)/'Muestra TC'!F9</f>
        <v>2.4015846785440498E-2</v>
      </c>
      <c r="G8" s="89">
        <f>('Muestra TC'!H9-'Muestra TC'!G9)/'Muestra TC'!G9</f>
        <v>-1.8327558069614631E-2</v>
      </c>
      <c r="H8" s="89">
        <f>('Muestra TC'!I9-'Muestra TC'!H9)/'Muestra TC'!H9</f>
        <v>-9.1429568109666973E-3</v>
      </c>
      <c r="I8" s="89">
        <f>('Muestra TC'!J9-'Muestra TC'!I9)/'Muestra TC'!I9</f>
        <v>0.13289624461349384</v>
      </c>
      <c r="J8" s="89">
        <f>('Muestra TC'!K9-'Muestra TC'!J9)/'Muestra TC'!J9</f>
        <v>0.1259324956388653</v>
      </c>
      <c r="K8" s="89">
        <f>('Muestra TC'!L9-'Muestra TC'!K9)/'Muestra TC'!K9</f>
        <v>2.6579971236559773E-2</v>
      </c>
      <c r="L8" s="89">
        <f>('Muestra TC'!M9-'Muestra TC'!L9)/'Muestra TC'!L9</f>
        <v>0.25657825013248692</v>
      </c>
      <c r="M8" s="89">
        <f>('Muestra TC'!N9-'Muestra TC'!M9)/'Muestra TC'!M9</f>
        <v>4.4751302951016286E-2</v>
      </c>
      <c r="N8" s="89">
        <f>('Muestra TC'!O9-'Muestra TC'!N9)/'Muestra TC'!N9</f>
        <v>-4.5317738727439612E-2</v>
      </c>
      <c r="O8" s="89">
        <f>('Muestra TC'!P9-'Muestra TC'!O9)/'Muestra TC'!O9</f>
        <v>-0.10381861296662179</v>
      </c>
      <c r="P8" s="89">
        <f>('Muestra TC'!Q9-'Muestra TC'!P9)/'Muestra TC'!P9</f>
        <v>-1.19630963154863E-2</v>
      </c>
      <c r="Q8" s="89">
        <f>('Muestra TC'!R9-'Muestra TC'!Q9)/'Muestra TC'!Q9</f>
        <v>1.3016007738962962E-2</v>
      </c>
      <c r="R8" s="89">
        <f>('Muestra TC'!S9-'Muestra TC'!R9)/'Muestra TC'!R9</f>
        <v>2.106984598646452E-3</v>
      </c>
      <c r="S8" s="89">
        <f>('Muestra TC'!T9-'Muestra TC'!S9)/'Muestra TC'!S9</f>
        <v>6.0675478917005983E-2</v>
      </c>
      <c r="T8" s="89">
        <f>('Muestra TC'!U9-'Muestra TC'!T9)/'Muestra TC'!T9</f>
        <v>7.998516503894447E-2</v>
      </c>
      <c r="U8" s="89">
        <f>('Muestra TC'!V9-'Muestra TC'!U9)/'Muestra TC'!U9</f>
        <v>-6.9911575635587919E-2</v>
      </c>
      <c r="V8" s="89">
        <f>('Muestra TC'!W9-'Muestra TC'!V9)/'Muestra TC'!V9</f>
        <v>-1.3685484868403701E-2</v>
      </c>
      <c r="W8" s="89">
        <f>('Muestra TC'!X9-'Muestra TC'!W9)/'Muestra TC'!W9</f>
        <v>-5.2755709493040426E-2</v>
      </c>
      <c r="X8" s="89">
        <f>('Muestra TC'!Y9-'Muestra TC'!X9)/'Muestra TC'!X9</f>
        <v>5.440070534407971E-2</v>
      </c>
      <c r="Y8" s="89">
        <f>('Muestra TC'!Z9-'Muestra TC'!Y9)/'Muestra TC'!Y9</f>
        <v>0.18142493827526759</v>
      </c>
      <c r="Z8" s="89">
        <f>('Muestra TC'!AA9-'Muestra TC'!Z9)/'Muestra TC'!Z9</f>
        <v>-2.6308322610162246E-2</v>
      </c>
      <c r="AA8" s="89">
        <f>('Muestra TC'!AB9-'Muestra TC'!AA9)/'Muestra TC'!AA9</f>
        <v>0.11282729550415828</v>
      </c>
      <c r="AB8" s="89">
        <f>('Muestra TC'!AC9-'Muestra TC'!AB9)/'Muestra TC'!AB9</f>
        <v>0.12094886829207736</v>
      </c>
      <c r="AC8" s="89">
        <f>('Muestra TC'!AD9-'Muestra TC'!AC9)/'Muestra TC'!AC9</f>
        <v>-4.803866678217731E-2</v>
      </c>
      <c r="AD8" s="89">
        <f>('Muestra TC'!AE9-'Muestra TC'!AD9)/'Muestra TC'!AD9</f>
        <v>-0.16225927309359506</v>
      </c>
      <c r="AE8" s="89">
        <f>('Muestra TC'!AF9-'Muestra TC'!AE9)/'Muestra TC'!AE9</f>
        <v>-0.11813995266706029</v>
      </c>
      <c r="AF8" s="90">
        <f>('Muestra TC'!AG9-'Muestra TC'!AF9)/'Muestra TC'!AF9</f>
        <v>-3.6976704706680068E-2</v>
      </c>
    </row>
    <row r="9" spans="1:32" x14ac:dyDescent="0.25">
      <c r="A9" s="80" t="s">
        <v>51</v>
      </c>
      <c r="B9" s="68"/>
      <c r="C9" s="89">
        <f>('Muestra TC'!D10-'Muestra TC'!C10)/'Muestra TC'!C10</f>
        <v>3.0023779791959949E-2</v>
      </c>
      <c r="D9" s="89">
        <f>('Muestra TC'!E10-'Muestra TC'!D10)/'Muestra TC'!D10</f>
        <v>-7.8750069672360673E-2</v>
      </c>
      <c r="E9" s="89">
        <f>('Muestra TC'!F10-'Muestra TC'!E10)/'Muestra TC'!E10</f>
        <v>-0.12133237195872727</v>
      </c>
      <c r="F9" s="89">
        <f>('Muestra TC'!G10-'Muestra TC'!F10)/'Muestra TC'!F10</f>
        <v>-7.9478939497726872E-2</v>
      </c>
      <c r="G9" s="89">
        <f>('Muestra TC'!H10-'Muestra TC'!G10)/'Muestra TC'!G10</f>
        <v>-3.2130166474818887E-2</v>
      </c>
      <c r="H9" s="89">
        <f>('Muestra TC'!I10-'Muestra TC'!H10)/'Muestra TC'!H10</f>
        <v>0.23101200598715182</v>
      </c>
      <c r="I9" s="89">
        <f>('Muestra TC'!J10-'Muestra TC'!I10)/'Muestra TC'!I10</f>
        <v>7.1101181459246043E-2</v>
      </c>
      <c r="J9" s="89">
        <f>('Muestra TC'!K10-'Muestra TC'!J10)/'Muestra TC'!J10</f>
        <v>5.2996663591744222E-2</v>
      </c>
      <c r="K9" s="89">
        <f>('Muestra TC'!L10-'Muestra TC'!K10)/'Muestra TC'!K10</f>
        <v>0.11388476527713524</v>
      </c>
      <c r="L9" s="89">
        <f>('Muestra TC'!M10-'Muestra TC'!L10)/'Muestra TC'!L10</f>
        <v>3.4005389245181109E-2</v>
      </c>
      <c r="M9" s="89">
        <f>('Muestra TC'!N10-'Muestra TC'!M10)/'Muestra TC'!M10</f>
        <v>-0.26208302117227039</v>
      </c>
      <c r="N9" s="89">
        <f>('Muestra TC'!O10-'Muestra TC'!N10)/'Muestra TC'!N10</f>
        <v>-0.1719139589619513</v>
      </c>
      <c r="O9" s="89">
        <f>('Muestra TC'!P10-'Muestra TC'!O10)/'Muestra TC'!O10</f>
        <v>-2.3320809439058676E-2</v>
      </c>
      <c r="P9" s="89">
        <f>('Muestra TC'!Q10-'Muestra TC'!P10)/'Muestra TC'!P10</f>
        <v>7.1511486650648978E-2</v>
      </c>
      <c r="Q9" s="89">
        <f>('Muestra TC'!R10-'Muestra TC'!Q10)/'Muestra TC'!Q10</f>
        <v>-0.14064547011992806</v>
      </c>
      <c r="R9" s="89">
        <f>('Muestra TC'!S10-'Muestra TC'!R10)/'Muestra TC'!R10</f>
        <v>2.6920652604119095E-2</v>
      </c>
      <c r="S9" s="89">
        <f>('Muestra TC'!T10-'Muestra TC'!S10)/'Muestra TC'!S10</f>
        <v>-5.8803377322271359E-2</v>
      </c>
      <c r="T9" s="89">
        <f>('Muestra TC'!U10-'Muestra TC'!T10)/'Muestra TC'!T10</f>
        <v>5.8497558238294882E-2</v>
      </c>
      <c r="U9" s="89">
        <f>('Muestra TC'!V10-'Muestra TC'!U10)/'Muestra TC'!U10</f>
        <v>-1.8084102732509572E-2</v>
      </c>
      <c r="V9" s="89">
        <f>('Muestra TC'!W10-'Muestra TC'!V10)/'Muestra TC'!V10</f>
        <v>-0.11734806767853673</v>
      </c>
      <c r="W9" s="89">
        <f>('Muestra TC'!X10-'Muestra TC'!W10)/'Muestra TC'!W10</f>
        <v>5.0097889739414668E-2</v>
      </c>
      <c r="X9" s="89">
        <f>('Muestra TC'!Y10-'Muestra TC'!X10)/'Muestra TC'!X10</f>
        <v>0.15280573186011598</v>
      </c>
      <c r="Y9" s="89">
        <f>('Muestra TC'!Z10-'Muestra TC'!Y10)/'Muestra TC'!Y10</f>
        <v>1.4324593227230526E-2</v>
      </c>
      <c r="Z9" s="89">
        <f>('Muestra TC'!AA10-'Muestra TC'!Z10)/'Muestra TC'!Z10</f>
        <v>-0.92417623820269679</v>
      </c>
      <c r="AA9" s="89">
        <f>('Muestra TC'!AB10-'Muestra TC'!AA10)/'Muestra TC'!AA10</f>
        <v>0.15637043721075369</v>
      </c>
      <c r="AB9" s="89">
        <f>('Muestra TC'!AC10-'Muestra TC'!AB10)/'Muestra TC'!AB10</f>
        <v>2.9582773184410424E-2</v>
      </c>
      <c r="AC9" s="89">
        <f>('Muestra TC'!AD10-'Muestra TC'!AC10)/'Muestra TC'!AC10</f>
        <v>-4.9179276546366578E-2</v>
      </c>
      <c r="AD9" s="89">
        <f>('Muestra TC'!AE10-'Muestra TC'!AD10)/'Muestra TC'!AD10</f>
        <v>-0.16612603936122541</v>
      </c>
      <c r="AE9" s="89">
        <f>('Muestra TC'!AF10-'Muestra TC'!AE10)/'Muestra TC'!AE10</f>
        <v>-9.1045209881861572E-2</v>
      </c>
      <c r="AF9" s="90">
        <f>('Muestra TC'!AG10-'Muestra TC'!AF10)/'Muestra TC'!AF10</f>
        <v>-1.5458829226500427E-3</v>
      </c>
    </row>
    <row r="10" spans="1:32" x14ac:dyDescent="0.25">
      <c r="A10" s="80" t="s">
        <v>168</v>
      </c>
      <c r="B10" s="68"/>
      <c r="C10" s="89">
        <f>('Muestra TC'!D11-'Muestra TC'!C11)/'Muestra TC'!C11</f>
        <v>0</v>
      </c>
      <c r="D10" s="89">
        <f>('Muestra TC'!E11-'Muestra TC'!D11)/'Muestra TC'!D11</f>
        <v>0</v>
      </c>
      <c r="E10" s="89">
        <f>('Muestra TC'!F11-'Muestra TC'!E11)/'Muestra TC'!E11</f>
        <v>0</v>
      </c>
      <c r="F10" s="89">
        <f>('Muestra TC'!G11-'Muestra TC'!F11)/'Muestra TC'!F11</f>
        <v>0</v>
      </c>
      <c r="G10" s="89">
        <f>('Muestra TC'!H11-'Muestra TC'!G11)/'Muestra TC'!G11</f>
        <v>0</v>
      </c>
      <c r="H10" s="89">
        <f>('Muestra TC'!I11-'Muestra TC'!H11)/'Muestra TC'!H11</f>
        <v>0</v>
      </c>
      <c r="I10" s="89">
        <f>('Muestra TC'!J11-'Muestra TC'!I11)/'Muestra TC'!I11</f>
        <v>0</v>
      </c>
      <c r="J10" s="89">
        <f>('Muestra TC'!K11-'Muestra TC'!J11)/'Muestra TC'!J11</f>
        <v>0</v>
      </c>
      <c r="K10" s="89">
        <f>('Muestra TC'!L11-'Muestra TC'!K11)/'Muestra TC'!K11</f>
        <v>5.8333293809267284E-10</v>
      </c>
      <c r="L10" s="89">
        <f>('Muestra TC'!M11-'Muestra TC'!L11)/'Muestra TC'!L11</f>
        <v>4.1666703438234004E-10</v>
      </c>
      <c r="M10" s="89">
        <f>('Muestra TC'!N11-'Muestra TC'!M11)/'Muestra TC'!M11</f>
        <v>0</v>
      </c>
      <c r="N10" s="89">
        <f>('Muestra TC'!O11-'Muestra TC'!N11)/'Muestra TC'!N11</f>
        <v>0</v>
      </c>
      <c r="O10" s="89">
        <f>('Muestra TC'!P11-'Muestra TC'!O11)/'Muestra TC'!O11</f>
        <v>0</v>
      </c>
      <c r="P10" s="89">
        <f>('Muestra TC'!Q11-'Muestra TC'!P11)/'Muestra TC'!P11</f>
        <v>0</v>
      </c>
      <c r="Q10" s="89">
        <f>('Muestra TC'!R11-'Muestra TC'!Q11)/'Muestra TC'!Q11</f>
        <v>0</v>
      </c>
      <c r="R10" s="89">
        <f>('Muestra TC'!S11-'Muestra TC'!R11)/'Muestra TC'!R11</f>
        <v>0</v>
      </c>
      <c r="S10" s="89">
        <f>('Muestra TC'!T11-'Muestra TC'!S11)/'Muestra TC'!S11</f>
        <v>0</v>
      </c>
      <c r="T10" s="89">
        <f>('Muestra TC'!U11-'Muestra TC'!T11)/'Muestra TC'!T11</f>
        <v>0</v>
      </c>
      <c r="U10" s="89">
        <f>('Muestra TC'!V11-'Muestra TC'!U11)/'Muestra TC'!U11</f>
        <v>0</v>
      </c>
      <c r="V10" s="89">
        <f>('Muestra TC'!W11-'Muestra TC'!V11)/'Muestra TC'!V11</f>
        <v>0</v>
      </c>
      <c r="W10" s="89">
        <f>('Muestra TC'!X11-'Muestra TC'!W11)/'Muestra TC'!W11</f>
        <v>0</v>
      </c>
      <c r="X10" s="89">
        <f>('Muestra TC'!Y11-'Muestra TC'!X11)/'Muestra TC'!X11</f>
        <v>0</v>
      </c>
      <c r="Y10" s="89">
        <f>('Muestra TC'!Z11-'Muestra TC'!Y11)/'Muestra TC'!Y11</f>
        <v>0</v>
      </c>
      <c r="Z10" s="89">
        <f>('Muestra TC'!AA11-'Muestra TC'!Z11)/'Muestra TC'!Z11</f>
        <v>0</v>
      </c>
      <c r="AA10" s="89">
        <f>('Muestra TC'!AB11-'Muestra TC'!AA11)/'Muestra TC'!AA11</f>
        <v>0</v>
      </c>
      <c r="AB10" s="89">
        <f>('Muestra TC'!AC11-'Muestra TC'!AB11)/'Muestra TC'!AB11</f>
        <v>0</v>
      </c>
      <c r="AC10" s="89">
        <f>('Muestra TC'!AD11-'Muestra TC'!AC11)/'Muestra TC'!AC11</f>
        <v>0</v>
      </c>
      <c r="AD10" s="89">
        <f>('Muestra TC'!AE11-'Muestra TC'!AD11)/'Muestra TC'!AD11</f>
        <v>0</v>
      </c>
      <c r="AE10" s="89">
        <f>('Muestra TC'!AF11-'Muestra TC'!AE11)/'Muestra TC'!AE11</f>
        <v>0</v>
      </c>
      <c r="AF10" s="90">
        <f>('Muestra TC'!AG11-'Muestra TC'!AF11)/'Muestra TC'!AF11</f>
        <v>0</v>
      </c>
    </row>
    <row r="11" spans="1:32" x14ac:dyDescent="0.25">
      <c r="A11" s="80" t="s">
        <v>187</v>
      </c>
      <c r="B11" s="68"/>
      <c r="C11" s="89">
        <f>('Muestra TC'!D12-'Muestra TC'!C12)/'Muestra TC'!C12</f>
        <v>2.5073746376162004E-4</v>
      </c>
      <c r="D11" s="89">
        <f>('Muestra TC'!E12-'Muestra TC'!D12)/'Muestra TC'!D12</f>
        <v>1.284970691162492E-4</v>
      </c>
      <c r="E11" s="89">
        <f>('Muestra TC'!F12-'Muestra TC'!E12)/'Muestra TC'!E12</f>
        <v>-2.0716963698682995E-2</v>
      </c>
      <c r="F11" s="89">
        <f>('Muestra TC'!G12-'Muestra TC'!F12)/'Muestra TC'!F12</f>
        <v>-1.5062028369167176E-2</v>
      </c>
      <c r="G11" s="89">
        <f>('Muestra TC'!H12-'Muestra TC'!G12)/'Muestra TC'!G12</f>
        <v>-1.2099195002779917E-2</v>
      </c>
      <c r="H11" s="89">
        <f>('Muestra TC'!I12-'Muestra TC'!H12)/'Muestra TC'!H12</f>
        <v>-2.6531434678553796E-3</v>
      </c>
      <c r="I11" s="89">
        <f>('Muestra TC'!J12-'Muestra TC'!I12)/'Muestra TC'!I12</f>
        <v>0</v>
      </c>
      <c r="J11" s="89">
        <f>('Muestra TC'!K12-'Muestra TC'!J12)/'Muestra TC'!J12</f>
        <v>0</v>
      </c>
      <c r="K11" s="89">
        <f>('Muestra TC'!L12-'Muestra TC'!K12)/'Muestra TC'!K12</f>
        <v>1.5514176863911173E-9</v>
      </c>
      <c r="L11" s="89">
        <f>('Muestra TC'!M12-'Muestra TC'!L12)/'Muestra TC'!L12</f>
        <v>1.1081568594662494E-9</v>
      </c>
      <c r="M11" s="89">
        <f>('Muestra TC'!N12-'Muestra TC'!M12)/'Muestra TC'!M12</f>
        <v>0</v>
      </c>
      <c r="N11" s="89">
        <f>('Muestra TC'!O12-'Muestra TC'!N12)/'Muestra TC'!N12</f>
        <v>0</v>
      </c>
      <c r="O11" s="89">
        <f>('Muestra TC'!P12-'Muestra TC'!O12)/'Muestra TC'!O12</f>
        <v>0</v>
      </c>
      <c r="P11" s="89">
        <f>('Muestra TC'!Q12-'Muestra TC'!P12)/'Muestra TC'!P12</f>
        <v>0</v>
      </c>
      <c r="Q11" s="89">
        <f>('Muestra TC'!R12-'Muestra TC'!Q12)/'Muestra TC'!Q12</f>
        <v>0</v>
      </c>
      <c r="R11" s="89">
        <f>('Muestra TC'!S12-'Muestra TC'!R12)/'Muestra TC'!R12</f>
        <v>0</v>
      </c>
      <c r="S11" s="89">
        <f>('Muestra TC'!T12-'Muestra TC'!S12)/'Muestra TC'!S12</f>
        <v>0</v>
      </c>
      <c r="T11" s="89">
        <f>('Muestra TC'!U12-'Muestra TC'!T12)/'Muestra TC'!T12</f>
        <v>-2.8812055873516026E-8</v>
      </c>
      <c r="U11" s="89">
        <f>('Muestra TC'!V12-'Muestra TC'!U12)/'Muestra TC'!U12</f>
        <v>-6.4273052386123608E-8</v>
      </c>
      <c r="V11" s="89">
        <f>('Muestra TC'!W12-'Muestra TC'!V12)/'Muestra TC'!V12</f>
        <v>1.5514184910411438E-8</v>
      </c>
      <c r="W11" s="89">
        <f>('Muestra TC'!X12-'Muestra TC'!W12)/'Muestra TC'!W12</f>
        <v>-8.8652480241533082E-9</v>
      </c>
      <c r="X11" s="89">
        <f>('Muestra TC'!Y12-'Muestra TC'!X12)/'Muestra TC'!X12</f>
        <v>-6.6489367045126749E-9</v>
      </c>
      <c r="Y11" s="89">
        <f>('Muestra TC'!Z12-'Muestra TC'!Y12)/'Muestra TC'!Y12</f>
        <v>-6.6489367487210342E-9</v>
      </c>
      <c r="Z11" s="89">
        <f>('Muestra TC'!AA12-'Muestra TC'!Z12)/'Muestra TC'!Z12</f>
        <v>4.4326246418072383E-8</v>
      </c>
      <c r="AA11" s="89">
        <f>('Muestra TC'!AB12-'Muestra TC'!AA12)/'Muestra TC'!AA12</f>
        <v>5.5407803610392796E-8</v>
      </c>
      <c r="AB11" s="89">
        <f>('Muestra TC'!AC12-'Muestra TC'!AB12)/'Muestra TC'!AB12</f>
        <v>0</v>
      </c>
      <c r="AC11" s="89">
        <f>('Muestra TC'!AD12-'Muestra TC'!AC12)/'Muestra TC'!AC12</f>
        <v>0</v>
      </c>
      <c r="AD11" s="89">
        <f>('Muestra TC'!AE12-'Muestra TC'!AD12)/'Muestra TC'!AD12</f>
        <v>0</v>
      </c>
      <c r="AE11" s="89">
        <f>('Muestra TC'!AF12-'Muestra TC'!AE12)/'Muestra TC'!AE12</f>
        <v>0</v>
      </c>
      <c r="AF11" s="90">
        <f>('Muestra TC'!AG12-'Muestra TC'!AF12)/'Muestra TC'!AF12</f>
        <v>0</v>
      </c>
    </row>
    <row r="12" spans="1:32" x14ac:dyDescent="0.25">
      <c r="A12" s="80" t="s">
        <v>113</v>
      </c>
      <c r="B12" s="68"/>
      <c r="C12" s="89">
        <f>('Muestra TC'!D13-'Muestra TC'!C13)/'Muestra TC'!C13</f>
        <v>0.2636583865504481</v>
      </c>
      <c r="D12" s="89">
        <f>('Muestra TC'!E13-'Muestra TC'!D13)/'Muestra TC'!D13</f>
        <v>-1.5629807658728027E-3</v>
      </c>
      <c r="E12" s="89">
        <f>('Muestra TC'!F13-'Muestra TC'!E13)/'Muestra TC'!E13</f>
        <v>-2.3348357648426285E-2</v>
      </c>
      <c r="F12" s="89">
        <f>('Muestra TC'!G13-'Muestra TC'!F13)/'Muestra TC'!F13</f>
        <v>3.568221701456388E-2</v>
      </c>
      <c r="G12" s="89">
        <f>('Muestra TC'!H13-'Muestra TC'!G13)/'Muestra TC'!G13</f>
        <v>-6.2928972996908706E-3</v>
      </c>
      <c r="H12" s="89">
        <f>('Muestra TC'!I13-'Muestra TC'!H13)/'Muestra TC'!H13</f>
        <v>0.16388143999735982</v>
      </c>
      <c r="I12" s="89">
        <f>('Muestra TC'!J13-'Muestra TC'!I13)/'Muestra TC'!I13</f>
        <v>0.22968046282504664</v>
      </c>
      <c r="J12" s="89">
        <f>('Muestra TC'!K13-'Muestra TC'!J13)/'Muestra TC'!J13</f>
        <v>0.11291956059446423</v>
      </c>
      <c r="K12" s="89">
        <f>('Muestra TC'!L13-'Muestra TC'!K13)/'Muestra TC'!K13</f>
        <v>3.0001853943139419E-2</v>
      </c>
      <c r="L12" s="89">
        <f>('Muestra TC'!M13-'Muestra TC'!L13)/'Muestra TC'!L13</f>
        <v>0.10415181902848257</v>
      </c>
      <c r="M12" s="89">
        <f>('Muestra TC'!N13-'Muestra TC'!M13)/'Muestra TC'!M13</f>
        <v>8.6170513292595993E-2</v>
      </c>
      <c r="N12" s="89">
        <f>('Muestra TC'!O13-'Muestra TC'!N13)/'Muestra TC'!N13</f>
        <v>1.785559637231347E-2</v>
      </c>
      <c r="O12" s="89">
        <f>('Muestra TC'!P13-'Muestra TC'!O13)/'Muestra TC'!O13</f>
        <v>2.5312422732139704E-2</v>
      </c>
      <c r="P12" s="89">
        <f>('Muestra TC'!Q13-'Muestra TC'!P13)/'Muestra TC'!P13</f>
        <v>1.6914480097549658E-2</v>
      </c>
      <c r="Q12" s="89">
        <f>('Muestra TC'!R13-'Muestra TC'!Q13)/'Muestra TC'!Q13</f>
        <v>7.1236700754053237E-2</v>
      </c>
      <c r="R12" s="89">
        <f>('Muestra TC'!S13-'Muestra TC'!R13)/'Muestra TC'!R13</f>
        <v>5.8647523526146078E-2</v>
      </c>
      <c r="S12" s="89">
        <f>('Muestra TC'!T13-'Muestra TC'!S13)/'Muestra TC'!S13</f>
        <v>6.4339359614458858E-2</v>
      </c>
      <c r="T12" s="89">
        <f>('Muestra TC'!U13-'Muestra TC'!T13)/'Muestra TC'!T13</f>
        <v>1.5827655045655718E-2</v>
      </c>
      <c r="U12" s="89">
        <f>('Muestra TC'!V13-'Muestra TC'!U13)/'Muestra TC'!U13</f>
        <v>1.6288257195149466E-2</v>
      </c>
      <c r="V12" s="89">
        <f>('Muestra TC'!W13-'Muestra TC'!V13)/'Muestra TC'!V13</f>
        <v>1.6557146755241565E-3</v>
      </c>
      <c r="W12" s="89">
        <f>('Muestra TC'!X13-'Muestra TC'!W13)/'Muestra TC'!W13</f>
        <v>3.7634391472235865E-2</v>
      </c>
      <c r="X12" s="89">
        <f>('Muestra TC'!Y13-'Muestra TC'!X13)/'Muestra TC'!X13</f>
        <v>5.0197134759749726E-2</v>
      </c>
      <c r="Y12" s="89">
        <f>('Muestra TC'!Z13-'Muestra TC'!Y13)/'Muestra TC'!Y13</f>
        <v>6.8657793686145538E-2</v>
      </c>
      <c r="Z12" s="89">
        <f>('Muestra TC'!AA13-'Muestra TC'!Z13)/'Muestra TC'!Z13</f>
        <v>4.6470910346232956E-2</v>
      </c>
      <c r="AA12" s="89">
        <f>('Muestra TC'!AB13-'Muestra TC'!AA13)/'Muestra TC'!AA13</f>
        <v>6.2264271385517919E-2</v>
      </c>
      <c r="AB12" s="89">
        <f>('Muestra TC'!AC13-'Muestra TC'!AB13)/'Muestra TC'!AB13</f>
        <v>7.0289276010867763E-2</v>
      </c>
      <c r="AC12" s="89">
        <f>('Muestra TC'!AD13-'Muestra TC'!AC13)/'Muestra TC'!AC13</f>
        <v>3.729542468044373E-2</v>
      </c>
      <c r="AD12" s="89">
        <f>('Muestra TC'!AE13-'Muestra TC'!AD13)/'Muestra TC'!AD13</f>
        <v>4.5266721945826241E-3</v>
      </c>
      <c r="AE12" s="89">
        <f>('Muestra TC'!AF13-'Muestra TC'!AE13)/'Muestra TC'!AE13</f>
        <v>2.3432801307330171E-2</v>
      </c>
      <c r="AF12" s="90">
        <f>('Muestra TC'!AG13-'Muestra TC'!AF13)/'Muestra TC'!AF13</f>
        <v>8.0904076569705316E-2</v>
      </c>
    </row>
    <row r="13" spans="1:32" x14ac:dyDescent="0.25">
      <c r="A13" s="80" t="s">
        <v>169</v>
      </c>
      <c r="B13" s="68"/>
      <c r="C13" s="89">
        <f>('Muestra TC'!D14-'Muestra TC'!C14)/'Muestra TC'!C14</f>
        <v>-9.345143271194116E-3</v>
      </c>
      <c r="D13" s="89">
        <f>('Muestra TC'!E14-'Muestra TC'!D14)/'Muestra TC'!D14</f>
        <v>0</v>
      </c>
      <c r="E13" s="89">
        <f>('Muestra TC'!F14-'Muestra TC'!E14)/'Muestra TC'!E14</f>
        <v>0</v>
      </c>
      <c r="F13" s="89">
        <f>('Muestra TC'!G14-'Muestra TC'!F14)/'Muestra TC'!F14</f>
        <v>0</v>
      </c>
      <c r="G13" s="89">
        <f>('Muestra TC'!H14-'Muestra TC'!G14)/'Muestra TC'!G14</f>
        <v>0</v>
      </c>
      <c r="H13" s="89">
        <f>('Muestra TC'!I14-'Muestra TC'!H14)/'Muestra TC'!H14</f>
        <v>0</v>
      </c>
      <c r="I13" s="89">
        <f>('Muestra TC'!J14-'Muestra TC'!I14)/'Muestra TC'!I14</f>
        <v>0</v>
      </c>
      <c r="J13" s="89">
        <f>('Muestra TC'!K14-'Muestra TC'!J14)/'Muestra TC'!J14</f>
        <v>0</v>
      </c>
      <c r="K13" s="89">
        <f>('Muestra TC'!L14-'Muestra TC'!K14)/'Muestra TC'!K14</f>
        <v>0</v>
      </c>
      <c r="L13" s="89">
        <f>('Muestra TC'!M14-'Muestra TC'!L14)/'Muestra TC'!L14</f>
        <v>0</v>
      </c>
      <c r="M13" s="89">
        <f>('Muestra TC'!N14-'Muestra TC'!M14)/'Muestra TC'!M14</f>
        <v>0</v>
      </c>
      <c r="N13" s="89">
        <f>('Muestra TC'!O14-'Muestra TC'!N14)/'Muestra TC'!N14</f>
        <v>0</v>
      </c>
      <c r="O13" s="89">
        <f>('Muestra TC'!P14-'Muestra TC'!O14)/'Muestra TC'!O14</f>
        <v>0</v>
      </c>
      <c r="P13" s="89">
        <f>('Muestra TC'!Q14-'Muestra TC'!P14)/'Muestra TC'!P14</f>
        <v>0</v>
      </c>
      <c r="Q13" s="89">
        <f>('Muestra TC'!R14-'Muestra TC'!Q14)/'Muestra TC'!Q14</f>
        <v>0</v>
      </c>
      <c r="R13" s="89">
        <f>('Muestra TC'!S14-'Muestra TC'!R14)/'Muestra TC'!R14</f>
        <v>0</v>
      </c>
      <c r="S13" s="89">
        <f>('Muestra TC'!T14-'Muestra TC'!S14)/'Muestra TC'!S14</f>
        <v>0</v>
      </c>
      <c r="T13" s="89">
        <f>('Muestra TC'!U14-'Muestra TC'!T14)/'Muestra TC'!T14</f>
        <v>0</v>
      </c>
      <c r="U13" s="89">
        <f>('Muestra TC'!V14-'Muestra TC'!U14)/'Muestra TC'!U14</f>
        <v>0</v>
      </c>
      <c r="V13" s="89">
        <f>('Muestra TC'!W14-'Muestra TC'!V14)/'Muestra TC'!V14</f>
        <v>0</v>
      </c>
      <c r="W13" s="89">
        <f>('Muestra TC'!X14-'Muestra TC'!W14)/'Muestra TC'!W14</f>
        <v>0</v>
      </c>
      <c r="X13" s="89">
        <f>('Muestra TC'!Y14-'Muestra TC'!X14)/'Muestra TC'!X14</f>
        <v>0</v>
      </c>
      <c r="Y13" s="89">
        <f>('Muestra TC'!Z14-'Muestra TC'!Y14)/'Muestra TC'!Y14</f>
        <v>0</v>
      </c>
      <c r="Z13" s="89">
        <f>('Muestra TC'!AA14-'Muestra TC'!Z14)/'Muestra TC'!Z14</f>
        <v>0</v>
      </c>
      <c r="AA13" s="89">
        <f>('Muestra TC'!AB14-'Muestra TC'!AA14)/'Muestra TC'!AA14</f>
        <v>0</v>
      </c>
      <c r="AB13" s="89">
        <f>('Muestra TC'!AC14-'Muestra TC'!AB14)/'Muestra TC'!AB14</f>
        <v>0</v>
      </c>
      <c r="AC13" s="89">
        <f>('Muestra TC'!AD14-'Muestra TC'!AC14)/'Muestra TC'!AC14</f>
        <v>0</v>
      </c>
      <c r="AD13" s="89">
        <f>('Muestra TC'!AE14-'Muestra TC'!AD14)/'Muestra TC'!AD14</f>
        <v>0</v>
      </c>
      <c r="AE13" s="89">
        <f>('Muestra TC'!AF14-'Muestra TC'!AE14)/'Muestra TC'!AE14</f>
        <v>0</v>
      </c>
      <c r="AF13" s="90">
        <f>('Muestra TC'!AG14-'Muestra TC'!AF14)/'Muestra TC'!AF14</f>
        <v>0</v>
      </c>
    </row>
    <row r="14" spans="1:32" x14ac:dyDescent="0.25">
      <c r="A14" s="80" t="s">
        <v>52</v>
      </c>
      <c r="B14" s="68"/>
      <c r="C14" s="89">
        <f>('Muestra TC'!D15-'Muestra TC'!C15)/'Muestra TC'!C15</f>
        <v>4.9654806763376344E-2</v>
      </c>
      <c r="D14" s="89">
        <f>('Muestra TC'!E15-'Muestra TC'!D15)/'Muestra TC'!D15</f>
        <v>-7.1555620795271502E-2</v>
      </c>
      <c r="E14" s="89">
        <f>('Muestra TC'!F15-'Muestra TC'!E15)/'Muestra TC'!E15</f>
        <v>-0.12138205541673223</v>
      </c>
      <c r="F14" s="89">
        <f>('Muestra TC'!G15-'Muestra TC'!F15)/'Muestra TC'!F15</f>
        <v>-6.9014699463694346E-2</v>
      </c>
      <c r="G14" s="89">
        <f>('Muestra TC'!H15-'Muestra TC'!G15)/'Muestra TC'!G15</f>
        <v>-2.6263131538267139E-3</v>
      </c>
      <c r="H14" s="89">
        <f>('Muestra TC'!I15-'Muestra TC'!H15)/'Muestra TC'!H15</f>
        <v>0.2697378170531991</v>
      </c>
      <c r="I14" s="89">
        <f>('Muestra TC'!J15-'Muestra TC'!I15)/'Muestra TC'!I15</f>
        <v>0.23058190869351622</v>
      </c>
      <c r="J14" s="89">
        <f>('Muestra TC'!K15-'Muestra TC'!J15)/'Muestra TC'!J15</f>
        <v>0.11908544248437246</v>
      </c>
      <c r="K14" s="89">
        <f>('Muestra TC'!L15-'Muestra TC'!K15)/'Muestra TC'!K15</f>
        <v>0.13010039442012755</v>
      </c>
      <c r="L14" s="89">
        <f>('Muestra TC'!M15-'Muestra TC'!L15)/'Muestra TC'!L15</f>
        <v>2.7586972734746459E-2</v>
      </c>
      <c r="M14" s="89">
        <f>('Muestra TC'!N15-'Muestra TC'!M15)/'Muestra TC'!M15</f>
        <v>-0.2476688897122386</v>
      </c>
      <c r="N14" s="89">
        <f>('Muestra TC'!O15-'Muestra TC'!N15)/'Muestra TC'!N15</f>
        <v>-0.16426054400322487</v>
      </c>
      <c r="O14" s="89">
        <f>('Muestra TC'!P15-'Muestra TC'!O15)/'Muestra TC'!O15</f>
        <v>-1.5153713429863993E-2</v>
      </c>
      <c r="P14" s="89">
        <f>('Muestra TC'!Q15-'Muestra TC'!P15)/'Muestra TC'!P15</f>
        <v>7.1683060604688001E-2</v>
      </c>
      <c r="Q14" s="89">
        <f>('Muestra TC'!R15-'Muestra TC'!Q15)/'Muestra TC'!Q15</f>
        <v>-0.15191562616316376</v>
      </c>
      <c r="R14" s="89">
        <f>('Muestra TC'!S15-'Muestra TC'!R15)/'Muestra TC'!R15</f>
        <v>2.1854544094359499E-2</v>
      </c>
      <c r="S14" s="89">
        <f>('Muestra TC'!T15-'Muestra TC'!S15)/'Muestra TC'!S15</f>
        <v>-5.8531549933012503E-2</v>
      </c>
      <c r="T14" s="89">
        <f>('Muestra TC'!U15-'Muestra TC'!T15)/'Muestra TC'!T15</f>
        <v>7.6113806850286861E-2</v>
      </c>
      <c r="U14" s="89">
        <f>('Muestra TC'!V15-'Muestra TC'!U15)/'Muestra TC'!U15</f>
        <v>-3.2951964702615577E-2</v>
      </c>
      <c r="V14" s="89">
        <f>('Muestra TC'!W15-'Muestra TC'!V15)/'Muestra TC'!V15</f>
        <v>-0.11885526371471784</v>
      </c>
      <c r="W14" s="89">
        <f>('Muestra TC'!X15-'Muestra TC'!W15)/'Muestra TC'!W15</f>
        <v>5.025426828682026E-2</v>
      </c>
      <c r="X14" s="89">
        <f>('Muestra TC'!Y15-'Muestra TC'!X15)/'Muestra TC'!X15</f>
        <v>0.15543095223381637</v>
      </c>
      <c r="Y14" s="89">
        <f>('Muestra TC'!Z15-'Muestra TC'!Y15)/'Muestra TC'!Y15</f>
        <v>1.4668519072883579E-2</v>
      </c>
      <c r="Z14" s="89">
        <f>('Muestra TC'!AA15-'Muestra TC'!Z15)/'Muestra TC'!Z15</f>
        <v>-0.97414153107982526</v>
      </c>
      <c r="AA14" s="89">
        <f>('Muestra TC'!AB15-'Muestra TC'!AA15)/'Muestra TC'!AA15</f>
        <v>0.15637043721075369</v>
      </c>
      <c r="AB14" s="89">
        <f>('Muestra TC'!AC15-'Muestra TC'!AB15)/'Muestra TC'!AB15</f>
        <v>2.9582773184410424E-2</v>
      </c>
      <c r="AC14" s="89">
        <f>('Muestra TC'!AD15-'Muestra TC'!AC15)/'Muestra TC'!AC15</f>
        <v>-4.9179276546366578E-2</v>
      </c>
      <c r="AD14" s="89">
        <f>('Muestra TC'!AE15-'Muestra TC'!AD15)/'Muestra TC'!AD15</f>
        <v>-0.16612603936122541</v>
      </c>
      <c r="AE14" s="89">
        <f>('Muestra TC'!AF15-'Muestra TC'!AE15)/'Muestra TC'!AE15</f>
        <v>-9.1045209881861572E-2</v>
      </c>
      <c r="AF14" s="90">
        <f>('Muestra TC'!AG15-'Muestra TC'!AF15)/'Muestra TC'!AF15</f>
        <v>-1.5458829226500427E-3</v>
      </c>
    </row>
    <row r="15" spans="1:32" x14ac:dyDescent="0.25">
      <c r="A15" s="80" t="s">
        <v>170</v>
      </c>
      <c r="B15" s="68"/>
      <c r="C15" s="89">
        <f>('Muestra TC'!D16-'Muestra TC'!C16)/'Muestra TC'!C16</f>
        <v>0.23098414376566848</v>
      </c>
      <c r="D15" s="89">
        <f>('Muestra TC'!E16-'Muestra TC'!D16)/'Muestra TC'!D16</f>
        <v>-0.10139545130964457</v>
      </c>
      <c r="E15" s="89">
        <f>('Muestra TC'!F16-'Muestra TC'!E16)/'Muestra TC'!E16</f>
        <v>0</v>
      </c>
      <c r="F15" s="89">
        <f>('Muestra TC'!G16-'Muestra TC'!F16)/'Muestra TC'!F16</f>
        <v>0</v>
      </c>
      <c r="G15" s="89">
        <f>('Muestra TC'!H16-'Muestra TC'!G16)/'Muestra TC'!G16</f>
        <v>0</v>
      </c>
      <c r="H15" s="89">
        <f>('Muestra TC'!I16-'Muestra TC'!H16)/'Muestra TC'!H16</f>
        <v>0</v>
      </c>
      <c r="I15" s="89">
        <f>('Muestra TC'!J16-'Muestra TC'!I16)/'Muestra TC'!I16</f>
        <v>0</v>
      </c>
      <c r="J15" s="89">
        <f>('Muestra TC'!K16-'Muestra TC'!J16)/'Muestra TC'!J16</f>
        <v>0</v>
      </c>
      <c r="K15" s="89">
        <f>('Muestra TC'!L16-'Muestra TC'!K16)/'Muestra TC'!K16</f>
        <v>0</v>
      </c>
      <c r="L15" s="89">
        <f>('Muestra TC'!M16-'Muestra TC'!L16)/'Muestra TC'!L16</f>
        <v>0</v>
      </c>
      <c r="M15" s="89">
        <f>('Muestra TC'!N16-'Muestra TC'!M16)/'Muestra TC'!M16</f>
        <v>0</v>
      </c>
      <c r="N15" s="89">
        <f>('Muestra TC'!O16-'Muestra TC'!N16)/'Muestra TC'!N16</f>
        <v>0</v>
      </c>
      <c r="O15" s="89">
        <f>('Muestra TC'!P16-'Muestra TC'!O16)/'Muestra TC'!O16</f>
        <v>0</v>
      </c>
      <c r="P15" s="89">
        <f>('Muestra TC'!Q16-'Muestra TC'!P16)/'Muestra TC'!P16</f>
        <v>0</v>
      </c>
      <c r="Q15" s="89">
        <f>('Muestra TC'!R16-'Muestra TC'!Q16)/'Muestra TC'!Q16</f>
        <v>0</v>
      </c>
      <c r="R15" s="89">
        <f>('Muestra TC'!S16-'Muestra TC'!R16)/'Muestra TC'!R16</f>
        <v>0</v>
      </c>
      <c r="S15" s="89">
        <f>('Muestra TC'!T16-'Muestra TC'!S16)/'Muestra TC'!S16</f>
        <v>0</v>
      </c>
      <c r="T15" s="89">
        <f>('Muestra TC'!U16-'Muestra TC'!T16)/'Muestra TC'!T16</f>
        <v>0</v>
      </c>
      <c r="U15" s="89">
        <f>('Muestra TC'!V16-'Muestra TC'!U16)/'Muestra TC'!U16</f>
        <v>0</v>
      </c>
      <c r="V15" s="89">
        <f>('Muestra TC'!W16-'Muestra TC'!V16)/'Muestra TC'!V16</f>
        <v>0</v>
      </c>
      <c r="W15" s="89">
        <f>('Muestra TC'!X16-'Muestra TC'!W16)/'Muestra TC'!W16</f>
        <v>0</v>
      </c>
      <c r="X15" s="89">
        <f>('Muestra TC'!Y16-'Muestra TC'!X16)/'Muestra TC'!X16</f>
        <v>0</v>
      </c>
      <c r="Y15" s="89">
        <f>('Muestra TC'!Z16-'Muestra TC'!Y16)/'Muestra TC'!Y16</f>
        <v>0</v>
      </c>
      <c r="Z15" s="89">
        <f>('Muestra TC'!AA16-'Muestra TC'!Z16)/'Muestra TC'!Z16</f>
        <v>0</v>
      </c>
      <c r="AA15" s="89">
        <f>('Muestra TC'!AB16-'Muestra TC'!AA16)/'Muestra TC'!AA16</f>
        <v>0</v>
      </c>
      <c r="AB15" s="89">
        <f>('Muestra TC'!AC16-'Muestra TC'!AB16)/'Muestra TC'!AB16</f>
        <v>0</v>
      </c>
      <c r="AC15" s="89">
        <f>('Muestra TC'!AD16-'Muestra TC'!AC16)/'Muestra TC'!AC16</f>
        <v>0</v>
      </c>
      <c r="AD15" s="89">
        <f>('Muestra TC'!AE16-'Muestra TC'!AD16)/'Muestra TC'!AD16</f>
        <v>0</v>
      </c>
      <c r="AE15" s="89">
        <f>('Muestra TC'!AF16-'Muestra TC'!AE16)/'Muestra TC'!AE16</f>
        <v>0</v>
      </c>
      <c r="AF15" s="90">
        <f>('Muestra TC'!AG16-'Muestra TC'!AF16)/'Muestra TC'!AF16</f>
        <v>0</v>
      </c>
    </row>
    <row r="16" spans="1:32" x14ac:dyDescent="0.25">
      <c r="A16" s="80" t="s">
        <v>65</v>
      </c>
      <c r="B16" s="68"/>
      <c r="C16" s="89">
        <f>('Muestra TC'!D17-'Muestra TC'!C17)/'Muestra TC'!C17</f>
        <v>0.11496085343725543</v>
      </c>
      <c r="D16" s="89">
        <f>('Muestra TC'!E17-'Muestra TC'!D17)/'Muestra TC'!D17</f>
        <v>2.8161449592969776E-2</v>
      </c>
      <c r="E16" s="89">
        <f>('Muestra TC'!F17-'Muestra TC'!E17)/'Muestra TC'!E17</f>
        <v>-8.1503793058580062E-2</v>
      </c>
      <c r="F16" s="89">
        <f>('Muestra TC'!G17-'Muestra TC'!F17)/'Muestra TC'!F17</f>
        <v>-5.7318325161907893E-2</v>
      </c>
      <c r="G16" s="89">
        <f>('Muestra TC'!H17-'Muestra TC'!G17)/'Muestra TC'!G17</f>
        <v>-6.7792295075215616E-3</v>
      </c>
      <c r="H16" s="89">
        <f>('Muestra TC'!I17-'Muestra TC'!H17)/'Muestra TC'!H17</f>
        <v>0.28612279601291973</v>
      </c>
      <c r="I16" s="89">
        <f>('Muestra TC'!J17-'Muestra TC'!I17)/'Muestra TC'!I17</f>
        <v>0.20930517838426999</v>
      </c>
      <c r="J16" s="89">
        <f>('Muestra TC'!K17-'Muestra TC'!J17)/'Muestra TC'!J17</f>
        <v>0.15964329009190287</v>
      </c>
      <c r="K16" s="89">
        <f>('Muestra TC'!L17-'Muestra TC'!K17)/'Muestra TC'!K17</f>
        <v>0.14666914518660457</v>
      </c>
      <c r="L16" s="89">
        <f>('Muestra TC'!M17-'Muestra TC'!L17)/'Muestra TC'!L17</f>
        <v>2.8163655316725204E-2</v>
      </c>
      <c r="M16" s="89">
        <f>('Muestra TC'!N17-'Muestra TC'!M17)/'Muestra TC'!M17</f>
        <v>-0.22916881136984502</v>
      </c>
      <c r="N16" s="89">
        <f>('Muestra TC'!O17-'Muestra TC'!N17)/'Muestra TC'!N17</f>
        <v>-0.13216448429910446</v>
      </c>
      <c r="O16" s="89">
        <f>('Muestra TC'!P17-'Muestra TC'!O17)/'Muestra TC'!O17</f>
        <v>-8.9451465093578989E-3</v>
      </c>
      <c r="P16" s="89">
        <f>('Muestra TC'!Q17-'Muestra TC'!P17)/'Muestra TC'!P17</f>
        <v>7.1043166725656803E-2</v>
      </c>
      <c r="Q16" s="89">
        <f>('Muestra TC'!R17-'Muestra TC'!Q17)/'Muestra TC'!Q17</f>
        <v>-0.14652757187993645</v>
      </c>
      <c r="R16" s="89">
        <f>('Muestra TC'!S17-'Muestra TC'!R17)/'Muestra TC'!R17</f>
        <v>3.614907725811254E-2</v>
      </c>
      <c r="S16" s="89">
        <f>('Muestra TC'!T17-'Muestra TC'!S17)/'Muestra TC'!S17</f>
        <v>-6.1732299048524848E-2</v>
      </c>
      <c r="T16" s="89">
        <f>('Muestra TC'!U17-'Muestra TC'!T17)/'Muestra TC'!T17</f>
        <v>6.978220971356866E-2</v>
      </c>
      <c r="U16" s="89">
        <f>('Muestra TC'!V17-'Muestra TC'!U17)/'Muestra TC'!U17</f>
        <v>0.96072763793869065</v>
      </c>
      <c r="V16" s="89">
        <f>('Muestra TC'!W17-'Muestra TC'!V17)/'Muestra TC'!V17</f>
        <v>-0.10096504981497775</v>
      </c>
      <c r="W16" s="89">
        <f>('Muestra TC'!X17-'Muestra TC'!W17)/'Muestra TC'!W17</f>
        <v>2.4850332541484294E-2</v>
      </c>
      <c r="X16" s="89">
        <f>('Muestra TC'!Y17-'Muestra TC'!X17)/'Muestra TC'!X17</f>
        <v>0.14097663858709783</v>
      </c>
      <c r="Y16" s="89">
        <f>('Muestra TC'!Z17-'Muestra TC'!Y17)/'Muestra TC'!Y17</f>
        <v>1.0763631794837632E-2</v>
      </c>
      <c r="Z16" s="89">
        <f>('Muestra TC'!AA17-'Muestra TC'!Z17)/'Muestra TC'!Z17</f>
        <v>4.364315612976493E-2</v>
      </c>
      <c r="AA16" s="89">
        <f>('Muestra TC'!AB17-'Muestra TC'!AA17)/'Muestra TC'!AA17</f>
        <v>0.15637043721075605</v>
      </c>
      <c r="AB16" s="89">
        <f>('Muestra TC'!AC17-'Muestra TC'!AB17)/'Muestra TC'!AB17</f>
        <v>2.9582773184407871E-2</v>
      </c>
      <c r="AC16" s="89">
        <f>('Muestra TC'!AD17-'Muestra TC'!AC17)/'Muestra TC'!AC17</f>
        <v>-4.9179276546369027E-2</v>
      </c>
      <c r="AD16" s="89">
        <f>('Muestra TC'!AE17-'Muestra TC'!AD17)/'Muestra TC'!AD17</f>
        <v>-0.16612603936122314</v>
      </c>
      <c r="AE16" s="89">
        <f>('Muestra TC'!AF17-'Muestra TC'!AE17)/'Muestra TC'!AE17</f>
        <v>-9.1045209881861835E-2</v>
      </c>
      <c r="AF16" s="90">
        <f>('Muestra TC'!AG17-'Muestra TC'!AF17)/'Muestra TC'!AF17</f>
        <v>-1.5458829226498122E-3</v>
      </c>
    </row>
    <row r="17" spans="1:32" x14ac:dyDescent="0.25">
      <c r="A17" s="80" t="s">
        <v>114</v>
      </c>
      <c r="B17" s="68"/>
      <c r="C17" s="89">
        <f>('Muestra TC'!D18-'Muestra TC'!C18)/'Muestra TC'!C18</f>
        <v>6.9786093978129682E-2</v>
      </c>
      <c r="D17" s="89">
        <f>('Muestra TC'!E18-'Muestra TC'!D18)/'Muestra TC'!D18</f>
        <v>-2.4757403876394565E-2</v>
      </c>
      <c r="E17" s="89">
        <f>('Muestra TC'!F18-'Muestra TC'!E18)/'Muestra TC'!E18</f>
        <v>-6.2451343584105083E-2</v>
      </c>
      <c r="F17" s="89">
        <f>('Muestra TC'!G18-'Muestra TC'!F18)/'Muestra TC'!F18</f>
        <v>-8.1839019431279528E-3</v>
      </c>
      <c r="G17" s="89">
        <f>('Muestra TC'!H18-'Muestra TC'!G18)/'Muestra TC'!G18</f>
        <v>-3.234715819716652E-2</v>
      </c>
      <c r="H17" s="89">
        <f>('Muestra TC'!I18-'Muestra TC'!H18)/'Muestra TC'!H18</f>
        <v>0.10118068308938351</v>
      </c>
      <c r="I17" s="89">
        <f>('Muestra TC'!J18-'Muestra TC'!I18)/'Muestra TC'!I18</f>
        <v>9.2002889317401748E-2</v>
      </c>
      <c r="J17" s="89">
        <f>('Muestra TC'!K18-'Muestra TC'!J18)/'Muestra TC'!J18</f>
        <v>6.8086443963805671E-2</v>
      </c>
      <c r="K17" s="89">
        <f>('Muestra TC'!L18-'Muestra TC'!K18)/'Muestra TC'!K18</f>
        <v>0.12513098538898704</v>
      </c>
      <c r="L17" s="89">
        <f>('Muestra TC'!M18-'Muestra TC'!L18)/'Muestra TC'!L18</f>
        <v>8.8550872408032041E-2</v>
      </c>
      <c r="M17" s="89">
        <f>('Muestra TC'!N18-'Muestra TC'!M18)/'Muestra TC'!M18</f>
        <v>1.9572174526516783E-2</v>
      </c>
      <c r="N17" s="89">
        <f>('Muestra TC'!O18-'Muestra TC'!N18)/'Muestra TC'!N18</f>
        <v>2.7806779891811285E-2</v>
      </c>
      <c r="O17" s="89">
        <f>('Muestra TC'!P18-'Muestra TC'!O18)/'Muestra TC'!O18</f>
        <v>7.3724748935948867E-2</v>
      </c>
      <c r="P17" s="89">
        <f>('Muestra TC'!Q18-'Muestra TC'!P18)/'Muestra TC'!P18</f>
        <v>0.16586928535074077</v>
      </c>
      <c r="Q17" s="89">
        <f>('Muestra TC'!R18-'Muestra TC'!Q18)/'Muestra TC'!Q18</f>
        <v>7.8877384364118133E-2</v>
      </c>
      <c r="R17" s="89">
        <f>('Muestra TC'!S18-'Muestra TC'!R18)/'Muestra TC'!R18</f>
        <v>0.29917229947649071</v>
      </c>
      <c r="S17" s="89">
        <f>('Muestra TC'!T18-'Muestra TC'!S18)/'Muestra TC'!S18</f>
        <v>0.13963545384325654</v>
      </c>
      <c r="T17" s="89">
        <f>('Muestra TC'!U18-'Muestra TC'!T18)/'Muestra TC'!T18</f>
        <v>0.17652572045901307</v>
      </c>
      <c r="U17" s="89">
        <f>('Muestra TC'!V18-'Muestra TC'!U18)/'Muestra TC'!U18</f>
        <v>2.8873591049396317E-2</v>
      </c>
      <c r="V17" s="89">
        <f>('Muestra TC'!W18-'Muestra TC'!V18)/'Muestra TC'!V18</f>
        <v>3.3573749343633497E-2</v>
      </c>
      <c r="W17" s="89">
        <f>('Muestra TC'!X18-'Muestra TC'!W18)/'Muestra TC'!W18</f>
        <v>9.2703289216221799E-2</v>
      </c>
      <c r="X17" s="89">
        <f>('Muestra TC'!Y18-'Muestra TC'!X18)/'Muestra TC'!X18</f>
        <v>2.4838658725834423E-2</v>
      </c>
      <c r="Y17" s="89">
        <f>('Muestra TC'!Z18-'Muestra TC'!Y18)/'Muestra TC'!Y18</f>
        <v>0.13620577298809217</v>
      </c>
      <c r="Z17" s="89">
        <f>('Muestra TC'!AA18-'Muestra TC'!Z18)/'Muestra TC'!Z18</f>
        <v>4.3531046426267116E-2</v>
      </c>
      <c r="AA17" s="89">
        <f>('Muestra TC'!AB18-'Muestra TC'!AA18)/'Muestra TC'!AA18</f>
        <v>4.3808103639429614E-2</v>
      </c>
      <c r="AB17" s="89">
        <f>('Muestra TC'!AC18-'Muestra TC'!AB18)/'Muestra TC'!AB18</f>
        <v>4.9949465905071662E-2</v>
      </c>
      <c r="AC17" s="89">
        <f>('Muestra TC'!AD18-'Muestra TC'!AC18)/'Muestra TC'!AC18</f>
        <v>3.0176164583531097E-2</v>
      </c>
      <c r="AD17" s="89">
        <f>('Muestra TC'!AE18-'Muestra TC'!AD18)/'Muestra TC'!AD18</f>
        <v>-4.1699685061726277E-2</v>
      </c>
      <c r="AE17" s="89">
        <f>('Muestra TC'!AF18-'Muestra TC'!AE18)/'Muestra TC'!AE18</f>
        <v>-2.719467986558342E-2</v>
      </c>
      <c r="AF17" s="90">
        <f>('Muestra TC'!AG18-'Muestra TC'!AF18)/'Muestra TC'!AF18</f>
        <v>-2.6844362681998541E-2</v>
      </c>
    </row>
    <row r="18" spans="1:32" x14ac:dyDescent="0.25">
      <c r="A18" s="80" t="s">
        <v>153</v>
      </c>
      <c r="B18" s="68"/>
      <c r="C18" s="89">
        <f>('Muestra TC'!D19-'Muestra TC'!C19)/'Muestra TC'!C19</f>
        <v>0</v>
      </c>
      <c r="D18" s="89">
        <f>('Muestra TC'!E19-'Muestra TC'!D19)/'Muestra TC'!D19</f>
        <v>0</v>
      </c>
      <c r="E18" s="89">
        <f>('Muestra TC'!F19-'Muestra TC'!E19)/'Muestra TC'!E19</f>
        <v>0</v>
      </c>
      <c r="F18" s="89">
        <f>('Muestra TC'!G19-'Muestra TC'!F19)/'Muestra TC'!F19</f>
        <v>1.9656838247541296E-2</v>
      </c>
      <c r="G18" s="89">
        <f>('Muestra TC'!H19-'Muestra TC'!G19)/'Muestra TC'!G19</f>
        <v>0.20176441757882885</v>
      </c>
      <c r="H18" s="89">
        <f>('Muestra TC'!I19-'Muestra TC'!H19)/'Muestra TC'!H19</f>
        <v>0</v>
      </c>
      <c r="I18" s="89">
        <f>('Muestra TC'!J19-'Muestra TC'!I19)/'Muestra TC'!I19</f>
        <v>1.6130369766177284</v>
      </c>
      <c r="J18" s="89">
        <f>('Muestra TC'!K19-'Muestra TC'!J19)/'Muestra TC'!J19</f>
        <v>2.6151705121868725</v>
      </c>
      <c r="K18" s="89">
        <f>('Muestra TC'!L19-'Muestra TC'!K19)/'Muestra TC'!K19</f>
        <v>12.538441336038812</v>
      </c>
      <c r="L18" s="89">
        <f>('Muestra TC'!M19-'Muestra TC'!L19)/'Muestra TC'!L19</f>
        <v>139.31943686719217</v>
      </c>
      <c r="M18" s="89">
        <f>('Muestra TC'!N19-'Muestra TC'!M19)/'Muestra TC'!M19</f>
        <v>3.3677991608166855</v>
      </c>
      <c r="N18" s="89">
        <f>('Muestra TC'!O19-'Muestra TC'!N19)/'Muestra TC'!N19</f>
        <v>6.9143885359986224E-2</v>
      </c>
      <c r="O18" s="89">
        <f>('Muestra TC'!P19-'Muestra TC'!O19)/'Muestra TC'!O19</f>
        <v>0.14375339643607554</v>
      </c>
      <c r="P18" s="89">
        <f>('Muestra TC'!Q19-'Muestra TC'!P19)/'Muestra TC'!P19</f>
        <v>0.14527938616241298</v>
      </c>
      <c r="Q18" s="89">
        <f>('Muestra TC'!R19-'Muestra TC'!Q19)/'Muestra TC'!Q19</f>
        <v>0.1786862000854498</v>
      </c>
      <c r="R18" s="89">
        <f>('Muestra TC'!S19-'Muestra TC'!R19)/'Muestra TC'!R19</f>
        <v>0.12858598752882608</v>
      </c>
      <c r="S18" s="89">
        <f>('Muestra TC'!T19-'Muestra TC'!S19)/'Muestra TC'!S19</f>
        <v>8.9344687704372455E-2</v>
      </c>
      <c r="T18" s="89">
        <f>('Muestra TC'!U19-'Muestra TC'!T19)/'Muestra TC'!T19</f>
        <v>9.3466250197621503E-2</v>
      </c>
      <c r="U18" s="89">
        <f>('Muestra TC'!V19-'Muestra TC'!U19)/'Muestra TC'!U19</f>
        <v>8.3335612825073471E-2</v>
      </c>
      <c r="V18" s="89">
        <f>('Muestra TC'!W19-'Muestra TC'!V19)/'Muestra TC'!V19</f>
        <v>3.8918807781236589E-2</v>
      </c>
      <c r="W18" s="89">
        <f>('Muestra TC'!X19-'Muestra TC'!W19)/'Muestra TC'!W19</f>
        <v>5.713568999428785E-2</v>
      </c>
      <c r="X18" s="89">
        <f>('Muestra TC'!Y19-'Muestra TC'!X19)/'Muestra TC'!X19</f>
        <v>3.5400896784400816E-2</v>
      </c>
      <c r="Y18" s="89">
        <f>('Muestra TC'!Z19-'Muestra TC'!Y19)/'Muestra TC'!Y19</f>
        <v>4.8698595266379305E-2</v>
      </c>
      <c r="Z18" s="89">
        <f>('Muestra TC'!AA19-'Muestra TC'!Z19)/'Muestra TC'!Z19</f>
        <v>5.4858019164690512E-2</v>
      </c>
      <c r="AA18" s="89">
        <f>('Muestra TC'!AB19-'Muestra TC'!AA19)/'Muestra TC'!AA19</f>
        <v>6.3851903040765975E-2</v>
      </c>
      <c r="AB18" s="89">
        <f>('Muestra TC'!AC19-'Muestra TC'!AB19)/'Muestra TC'!AB19</f>
        <v>6.8468043529530648E-2</v>
      </c>
      <c r="AC18" s="89">
        <f>('Muestra TC'!AD19-'Muestra TC'!AC19)/'Muestra TC'!AC19</f>
        <v>8.5226341081946336E-2</v>
      </c>
      <c r="AD18" s="89">
        <f>('Muestra TC'!AE19-'Muestra TC'!AD19)/'Muestra TC'!AD19</f>
        <v>6.8224081822408689E-2</v>
      </c>
      <c r="AE18" s="89">
        <f>('Muestra TC'!AF19-'Muestra TC'!AE19)/'Muestra TC'!AE19</f>
        <v>3.617887063431615E-2</v>
      </c>
      <c r="AF18" s="90">
        <f>('Muestra TC'!AG19-'Muestra TC'!AF19)/'Muestra TC'!AF19</f>
        <v>1.6354772185073887E-2</v>
      </c>
    </row>
    <row r="19" spans="1:32" x14ac:dyDescent="0.25">
      <c r="A19" s="80" t="s">
        <v>66</v>
      </c>
      <c r="B19" s="68"/>
      <c r="C19" s="89">
        <f>('Muestra TC'!D20-'Muestra TC'!C20)/'Muestra TC'!C20</f>
        <v>0.175870107100879</v>
      </c>
      <c r="D19" s="89">
        <f>('Muestra TC'!E20-'Muestra TC'!D20)/'Muestra TC'!D20</f>
        <v>-3.1746141306376256E-2</v>
      </c>
      <c r="E19" s="89">
        <f>('Muestra TC'!F20-'Muestra TC'!E20)/'Muestra TC'!E20</f>
        <v>-1.6393501054160434E-2</v>
      </c>
      <c r="F19" s="89">
        <f>('Muestra TC'!G20-'Muestra TC'!F20)/'Muestra TC'!F20</f>
        <v>-1.5879034228065411E-2</v>
      </c>
      <c r="G19" s="89">
        <f>('Muestra TC'!H20-'Muestra TC'!G20)/'Muestra TC'!G20</f>
        <v>-4.6357494065109313E-2</v>
      </c>
      <c r="H19" s="89">
        <f>('Muestra TC'!I20-'Muestra TC'!H20)/'Muestra TC'!H20</f>
        <v>7.657156345962178E-2</v>
      </c>
      <c r="I19" s="89">
        <f>('Muestra TC'!J20-'Muestra TC'!I20)/'Muestra TC'!I20</f>
        <v>0.23056491224524447</v>
      </c>
      <c r="J19" s="89">
        <f>('Muestra TC'!K20-'Muestra TC'!J20)/'Muestra TC'!J20</f>
        <v>6.5327336805345471E-2</v>
      </c>
      <c r="K19" s="89">
        <f>('Muestra TC'!L20-'Muestra TC'!K20)/'Muestra TC'!K20</f>
        <v>0.18364733006383094</v>
      </c>
      <c r="L19" s="89">
        <f>('Muestra TC'!M20-'Muestra TC'!L20)/'Muestra TC'!L20</f>
        <v>0.46534638241740395</v>
      </c>
      <c r="M19" s="89">
        <f>('Muestra TC'!N20-'Muestra TC'!M20)/'Muestra TC'!M20</f>
        <v>-1.2311000886389171E-2</v>
      </c>
      <c r="N19" s="89">
        <f>('Muestra TC'!O20-'Muestra TC'!N20)/'Muestra TC'!N20</f>
        <v>-0.10653963476339268</v>
      </c>
      <c r="O19" s="89">
        <f>('Muestra TC'!P20-'Muestra TC'!O20)/'Muestra TC'!O20</f>
        <v>8.9131590402483113E-2</v>
      </c>
      <c r="P19" s="89">
        <f>('Muestra TC'!Q20-'Muestra TC'!P20)/'Muestra TC'!P20</f>
        <v>0.10188100560313898</v>
      </c>
      <c r="Q19" s="89">
        <f>('Muestra TC'!R20-'Muestra TC'!Q20)/'Muestra TC'!Q20</f>
        <v>-7.663957800752165E-2</v>
      </c>
      <c r="R19" s="89">
        <f>('Muestra TC'!S20-'Muestra TC'!R20)/'Muestra TC'!R20</f>
        <v>8.6586289544871464E-2</v>
      </c>
      <c r="S19" s="89">
        <f>('Muestra TC'!T20-'Muestra TC'!S20)/'Muestra TC'!S20</f>
        <v>4.3614079578936545E-2</v>
      </c>
      <c r="T19" s="89">
        <f>('Muestra TC'!U20-'Muestra TC'!T20)/'Muestra TC'!T20</f>
        <v>0.14852646671959605</v>
      </c>
      <c r="U19" s="89">
        <f>('Muestra TC'!V20-'Muestra TC'!U20)/'Muestra TC'!U20</f>
        <v>0.10794981583318715</v>
      </c>
      <c r="V19" s="89">
        <f>('Muestra TC'!W20-'Muestra TC'!V20)/'Muestra TC'!V20</f>
        <v>3.2615541480866005E-2</v>
      </c>
      <c r="W19" s="89">
        <f>('Muestra TC'!X20-'Muestra TC'!W20)/'Muestra TC'!W20</f>
        <v>0.19911574654126291</v>
      </c>
      <c r="X19" s="89">
        <f>('Muestra TC'!Y20-'Muestra TC'!X20)/'Muestra TC'!X20</f>
        <v>9.823927384961964E-2</v>
      </c>
      <c r="Y19" s="89">
        <f>('Muestra TC'!Z20-'Muestra TC'!Y20)/'Muestra TC'!Y20</f>
        <v>0.1575332647327648</v>
      </c>
      <c r="Z19" s="89">
        <f>('Muestra TC'!AA20-'Muestra TC'!Z20)/'Muestra TC'!Z20</f>
        <v>9.4303494183460013E-2</v>
      </c>
      <c r="AA19" s="89">
        <f>('Muestra TC'!AB20-'Muestra TC'!AA20)/'Muestra TC'!AA20</f>
        <v>0.10333219935045784</v>
      </c>
      <c r="AB19" s="89">
        <f>('Muestra TC'!AC20-'Muestra TC'!AB20)/'Muestra TC'!AB20</f>
        <v>0.14487567657975053</v>
      </c>
      <c r="AC19" s="89">
        <f>('Muestra TC'!AD20-'Muestra TC'!AC20)/'Muestra TC'!AC20</f>
        <v>8.3258586362906881E-2</v>
      </c>
      <c r="AD19" s="89">
        <f>('Muestra TC'!AE20-'Muestra TC'!AD20)/'Muestra TC'!AD20</f>
        <v>-0.21778885463820208</v>
      </c>
      <c r="AE19" s="89">
        <f>('Muestra TC'!AF20-'Muestra TC'!AE20)/'Muestra TC'!AE20</f>
        <v>-5.1686722676043538E-2</v>
      </c>
      <c r="AF19" s="90">
        <f>('Muestra TC'!AG20-'Muestra TC'!AF20)/'Muestra TC'!AF20</f>
        <v>9.0102173169071625E-2</v>
      </c>
    </row>
    <row r="20" spans="1:32" x14ac:dyDescent="0.25">
      <c r="A20" s="80" t="s">
        <v>8</v>
      </c>
      <c r="B20" s="68"/>
      <c r="C20" s="89">
        <f>('Muestra TC'!D21-'Muestra TC'!C21)/'Muestra TC'!C21</f>
        <v>0.31331009029374807</v>
      </c>
      <c r="D20" s="89">
        <f>('Muestra TC'!E21-'Muestra TC'!D21)/'Muestra TC'!D21</f>
        <v>0.32523384919598852</v>
      </c>
      <c r="E20" s="89">
        <f>('Muestra TC'!F21-'Muestra TC'!E21)/'Muestra TC'!E21</f>
        <v>0.27755585407696698</v>
      </c>
      <c r="F20" s="89">
        <f>('Muestra TC'!G21-'Muestra TC'!F21)/'Muestra TC'!F21</f>
        <v>0.49118462257775947</v>
      </c>
      <c r="G20" s="89">
        <f>('Muestra TC'!H21-'Muestra TC'!G21)/'Muestra TC'!G21</f>
        <v>0.9563437082842936</v>
      </c>
      <c r="H20" s="89">
        <f>('Muestra TC'!I21-'Muestra TC'!H21)/'Muestra TC'!H21</f>
        <v>0.7665941584723962</v>
      </c>
      <c r="I20" s="89">
        <f>('Muestra TC'!J21-'Muestra TC'!I21)/'Muestra TC'!I21</f>
        <v>0.92767324863527378</v>
      </c>
      <c r="J20" s="89">
        <f>('Muestra TC'!K21-'Muestra TC'!J21)/'Muestra TC'!J21</f>
        <v>2.2144783306504299</v>
      </c>
      <c r="K20" s="89">
        <f>('Muestra TC'!L21-'Muestra TC'!K21)/'Muestra TC'!K21</f>
        <v>2.2025755949628505</v>
      </c>
      <c r="L20" s="89">
        <f>('Muestra TC'!M21-'Muestra TC'!L21)/'Muestra TC'!L21</f>
        <v>2.3551377931956083</v>
      </c>
      <c r="M20" s="89">
        <f>('Muestra TC'!N21-'Muestra TC'!M21)/'Muestra TC'!M21</f>
        <v>1.2024407477221835</v>
      </c>
      <c r="N20" s="89">
        <f>('Muestra TC'!O21-'Muestra TC'!N21)/'Muestra TC'!N21</f>
        <v>1.8726261508111639</v>
      </c>
      <c r="O20" s="89">
        <f>('Muestra TC'!P21-'Muestra TC'!O21)/'Muestra TC'!O21</f>
        <v>5.6885965378135719</v>
      </c>
      <c r="P20" s="89">
        <f>('Muestra TC'!Q21-'Muestra TC'!P21)/'Muestra TC'!P21</f>
        <v>9.8006390121352016</v>
      </c>
      <c r="Q20" s="89">
        <f>('Muestra TC'!R21-'Muestra TC'!Q21)/'Muestra TC'!Q21</f>
        <v>23.101085070720639</v>
      </c>
      <c r="R20" s="89">
        <f>('Muestra TC'!S21-'Muestra TC'!R21)/'Muestra TC'!R21</f>
        <v>4.9532377524018942</v>
      </c>
      <c r="S20" s="89">
        <f>('Muestra TC'!T21-'Muestra TC'!S21)/'Muestra TC'!S21</f>
        <v>10.099156089174127</v>
      </c>
      <c r="T20" s="89">
        <f>('Muestra TC'!U21-'Muestra TC'!T21)/'Muestra TC'!T21</f>
        <v>18.598643071082634</v>
      </c>
      <c r="U20" s="89">
        <f>('Muestra TC'!V21-'Muestra TC'!U21)/'Muestra TC'!U21</f>
        <v>16.365265575469049</v>
      </c>
      <c r="V20" s="89">
        <f>('Muestra TC'!W21-'Muestra TC'!V21)/'Muestra TC'!V21</f>
        <v>0.38060693133007034</v>
      </c>
      <c r="W20" s="89">
        <f>('Muestra TC'!X21-'Muestra TC'!W21)/'Muestra TC'!W21</f>
        <v>9.5277878677805794E-2</v>
      </c>
      <c r="X20" s="89">
        <f>('Muestra TC'!Y21-'Muestra TC'!X21)/'Muestra TC'!X21</f>
        <v>7.2521805458829872E-2</v>
      </c>
      <c r="Y20" s="89">
        <f>('Muestra TC'!Z21-'Muestra TC'!Y21)/'Muestra TC'!Y21</f>
        <v>7.6554395132924377E-2</v>
      </c>
      <c r="Z20" s="89">
        <f>('Muestra TC'!AA21-'Muestra TC'!Z21)/'Muestra TC'!Z21</f>
        <v>0.56303903138440481</v>
      </c>
      <c r="AA20" s="89">
        <f>('Muestra TC'!AB21-'Muestra TC'!AA21)/'Muestra TC'!AA21</f>
        <v>8.5396080305578555E-3</v>
      </c>
      <c r="AB20" s="89">
        <f>('Muestra TC'!AC21-'Muestra TC'!AB21)/'Muestra TC'!AB21</f>
        <v>0.28435662639740572</v>
      </c>
      <c r="AC20" s="89">
        <f>('Muestra TC'!AD21-'Muestra TC'!AC21)/'Muestra TC'!AC21</f>
        <v>0.24290245410304362</v>
      </c>
      <c r="AD20" s="89">
        <f>('Muestra TC'!AE21-'Muestra TC'!AD21)/'Muestra TC'!AD21</f>
        <v>5.3798825614353986E-2</v>
      </c>
      <c r="AE20" s="89">
        <f>('Muestra TC'!AF21-'Muestra TC'!AE21)/'Muestra TC'!AE21</f>
        <v>-4.950671024027594E-2</v>
      </c>
      <c r="AF20" s="90">
        <f>('Muestra TC'!AG21-'Muestra TC'!AF21)/'Muestra TC'!AF21</f>
        <v>-0.16776388853631297</v>
      </c>
    </row>
    <row r="21" spans="1:32" x14ac:dyDescent="0.25">
      <c r="A21" s="80" t="s">
        <v>115</v>
      </c>
      <c r="B21" s="68"/>
      <c r="C21" s="89">
        <f>('Muestra TC'!D22-'Muestra TC'!C22)/'Muestra TC'!C22</f>
        <v>4.1977677591118652E-2</v>
      </c>
      <c r="D21" s="89">
        <f>('Muestra TC'!E22-'Muestra TC'!D22)/'Muestra TC'!D22</f>
        <v>-1.2725083561760815E-2</v>
      </c>
      <c r="E21" s="89">
        <f>('Muestra TC'!F22-'Muestra TC'!E22)/'Muestra TC'!E22</f>
        <v>-6.7793309885289338E-2</v>
      </c>
      <c r="F21" s="89">
        <f>('Muestra TC'!G22-'Muestra TC'!F22)/'Muestra TC'!F22</f>
        <v>-4.3740357605180274E-2</v>
      </c>
      <c r="G21" s="89">
        <f>('Muestra TC'!H22-'Muestra TC'!G22)/'Muestra TC'!G22</f>
        <v>-1.5336447598685054E-2</v>
      </c>
      <c r="H21" s="89">
        <f>('Muestra TC'!I22-'Muestra TC'!H22)/'Muestra TC'!H22</f>
        <v>-1.3318025224068329E-2</v>
      </c>
      <c r="I21" s="89">
        <f>('Muestra TC'!J22-'Muestra TC'!I22)/'Muestra TC'!I22</f>
        <v>1.2937682107877593E-2</v>
      </c>
      <c r="J21" s="89">
        <f>('Muestra TC'!K22-'Muestra TC'!J22)/'Muestra TC'!J22</f>
        <v>-1.2604993015116433E-2</v>
      </c>
      <c r="K21" s="89">
        <f>('Muestra TC'!L22-'Muestra TC'!K22)/'Muestra TC'!K22</f>
        <v>9.4807666687873257E-3</v>
      </c>
      <c r="L21" s="89">
        <f>('Muestra TC'!M22-'Muestra TC'!L22)/'Muestra TC'!L22</f>
        <v>3.1441184518725004E-2</v>
      </c>
      <c r="M21" s="89">
        <f>('Muestra TC'!N22-'Muestra TC'!M22)/'Muestra TC'!M22</f>
        <v>-1.0332628761727199E-2</v>
      </c>
      <c r="N21" s="89">
        <f>('Muestra TC'!O22-'Muestra TC'!N22)/'Muestra TC'!N22</f>
        <v>-3.2806460180858595E-2</v>
      </c>
      <c r="O21" s="89">
        <f>('Muestra TC'!P22-'Muestra TC'!O22)/'Muestra TC'!O22</f>
        <v>-4.4425011277390715E-2</v>
      </c>
      <c r="P21" s="89">
        <f>('Muestra TC'!Q22-'Muestra TC'!P22)/'Muestra TC'!P22</f>
        <v>-3.0891420384198075E-2</v>
      </c>
      <c r="Q21" s="89">
        <f>('Muestra TC'!R22-'Muestra TC'!Q22)/'Muestra TC'!Q22</f>
        <v>-7.0618849639577833E-2</v>
      </c>
      <c r="R21" s="89">
        <f>('Muestra TC'!S22-'Muestra TC'!R22)/'Muestra TC'!R22</f>
        <v>-4.6886494041487183E-2</v>
      </c>
      <c r="S21" s="89">
        <f>('Muestra TC'!T22-'Muestra TC'!S22)/'Muestra TC'!S22</f>
        <v>-5.7065400904940479E-2</v>
      </c>
      <c r="T21" s="89">
        <f>('Muestra TC'!U22-'Muestra TC'!T22)/'Muestra TC'!T22</f>
        <v>-8.0884609875422168E-3</v>
      </c>
      <c r="U21" s="89">
        <f>('Muestra TC'!V22-'Muestra TC'!U22)/'Muestra TC'!U22</f>
        <v>-5.4677044109975106E-2</v>
      </c>
      <c r="V21" s="89">
        <f>('Muestra TC'!W22-'Muestra TC'!V22)/'Muestra TC'!V22</f>
        <v>-7.2061008231072116E-2</v>
      </c>
      <c r="W21" s="89">
        <f>('Muestra TC'!X22-'Muestra TC'!W22)/'Muestra TC'!W22</f>
        <v>-5.1744715877378757E-3</v>
      </c>
      <c r="X21" s="89">
        <f>('Muestra TC'!Y22-'Muestra TC'!X22)/'Muestra TC'!X22</f>
        <v>5.3023287150667724E-2</v>
      </c>
      <c r="Y21" s="89">
        <f>('Muestra TC'!Z22-'Muestra TC'!Y22)/'Muestra TC'!Y22</f>
        <v>0.12715186665821537</v>
      </c>
      <c r="Z21" s="89">
        <f>('Muestra TC'!AA22-'Muestra TC'!Z22)/'Muestra TC'!Z22</f>
        <v>1.2759906031004971E-2</v>
      </c>
      <c r="AA21" s="89">
        <f>('Muestra TC'!AB22-'Muestra TC'!AA22)/'Muestra TC'!AA22</f>
        <v>1.7113515193108126E-2</v>
      </c>
      <c r="AB21" s="89">
        <f>('Muestra TC'!AC22-'Muestra TC'!AB22)/'Muestra TC'!AB22</f>
        <v>3.9304296881799657E-2</v>
      </c>
      <c r="AC21" s="89">
        <f>('Muestra TC'!AD22-'Muestra TC'!AC22)/'Muestra TC'!AC22</f>
        <v>-6.3300352965942606E-4</v>
      </c>
      <c r="AD21" s="89">
        <f>('Muestra TC'!AE22-'Muestra TC'!AD22)/'Muestra TC'!AD22</f>
        <v>-2.703301428859969E-2</v>
      </c>
      <c r="AE21" s="89">
        <f>('Muestra TC'!AF22-'Muestra TC'!AE22)/'Muestra TC'!AE22</f>
        <v>-2.9821775358506258E-2</v>
      </c>
      <c r="AF21" s="90">
        <f>('Muestra TC'!AG22-'Muestra TC'!AF22)/'Muestra TC'!AF22</f>
        <v>-1.5282451976407509E-2</v>
      </c>
    </row>
    <row r="22" spans="1:32" x14ac:dyDescent="0.25">
      <c r="A22" s="80" t="s">
        <v>67</v>
      </c>
      <c r="B22" s="68"/>
      <c r="C22" s="89">
        <f>('Muestra TC'!D23-'Muestra TC'!C23)/'Muestra TC'!C23</f>
        <v>0.11496085343725543</v>
      </c>
      <c r="D22" s="89">
        <f>('Muestra TC'!E23-'Muestra TC'!D23)/'Muestra TC'!D23</f>
        <v>2.8161449592969776E-2</v>
      </c>
      <c r="E22" s="89">
        <f>('Muestra TC'!F23-'Muestra TC'!E23)/'Muestra TC'!E23</f>
        <v>-8.1503793058580062E-2</v>
      </c>
      <c r="F22" s="89">
        <f>('Muestra TC'!G23-'Muestra TC'!F23)/'Muestra TC'!F23</f>
        <v>-5.7318325161907893E-2</v>
      </c>
      <c r="G22" s="89">
        <f>('Muestra TC'!H23-'Muestra TC'!G23)/'Muestra TC'!G23</f>
        <v>-6.7792295075215616E-3</v>
      </c>
      <c r="H22" s="89">
        <f>('Muestra TC'!I23-'Muestra TC'!H23)/'Muestra TC'!H23</f>
        <v>0.28612279601291973</v>
      </c>
      <c r="I22" s="89">
        <f>('Muestra TC'!J23-'Muestra TC'!I23)/'Muestra TC'!I23</f>
        <v>0.20930517838426999</v>
      </c>
      <c r="J22" s="89">
        <f>('Muestra TC'!K23-'Muestra TC'!J23)/'Muestra TC'!J23</f>
        <v>0.15964329009190287</v>
      </c>
      <c r="K22" s="89">
        <f>('Muestra TC'!L23-'Muestra TC'!K23)/'Muestra TC'!K23</f>
        <v>0.14666914518660457</v>
      </c>
      <c r="L22" s="89">
        <f>('Muestra TC'!M23-'Muestra TC'!L23)/'Muestra TC'!L23</f>
        <v>2.8163655316725204E-2</v>
      </c>
      <c r="M22" s="89">
        <f>('Muestra TC'!N23-'Muestra TC'!M23)/'Muestra TC'!M23</f>
        <v>-0.22916881136984502</v>
      </c>
      <c r="N22" s="89">
        <f>('Muestra TC'!O23-'Muestra TC'!N23)/'Muestra TC'!N23</f>
        <v>-0.13216448429910446</v>
      </c>
      <c r="O22" s="89">
        <f>('Muestra TC'!P23-'Muestra TC'!O23)/'Muestra TC'!O23</f>
        <v>-8.9451465093578989E-3</v>
      </c>
      <c r="P22" s="89">
        <f>('Muestra TC'!Q23-'Muestra TC'!P23)/'Muestra TC'!P23</f>
        <v>7.1043166725656803E-2</v>
      </c>
      <c r="Q22" s="89">
        <f>('Muestra TC'!R23-'Muestra TC'!Q23)/'Muestra TC'!Q23</f>
        <v>-0.14652757187993645</v>
      </c>
      <c r="R22" s="89">
        <f>('Muestra TC'!S23-'Muestra TC'!R23)/'Muestra TC'!R23</f>
        <v>3.614907725811254E-2</v>
      </c>
      <c r="S22" s="89">
        <f>('Muestra TC'!T23-'Muestra TC'!S23)/'Muestra TC'!S23</f>
        <v>-6.1732299048524848E-2</v>
      </c>
      <c r="T22" s="89">
        <f>('Muestra TC'!U23-'Muestra TC'!T23)/'Muestra TC'!T23</f>
        <v>6.978220971356866E-2</v>
      </c>
      <c r="U22" s="89">
        <f>('Muestra TC'!V23-'Muestra TC'!U23)/'Muestra TC'!U23</f>
        <v>0.96072763793869065</v>
      </c>
      <c r="V22" s="89">
        <f>('Muestra TC'!W23-'Muestra TC'!V23)/'Muestra TC'!V23</f>
        <v>-0.10096504981497775</v>
      </c>
      <c r="W22" s="89">
        <f>('Muestra TC'!X23-'Muestra TC'!W23)/'Muestra TC'!W23</f>
        <v>2.4850332541484294E-2</v>
      </c>
      <c r="X22" s="89">
        <f>('Muestra TC'!Y23-'Muestra TC'!X23)/'Muestra TC'!X23</f>
        <v>0.14097663858709783</v>
      </c>
      <c r="Y22" s="89">
        <f>('Muestra TC'!Z23-'Muestra TC'!Y23)/'Muestra TC'!Y23</f>
        <v>1.0763631794837632E-2</v>
      </c>
      <c r="Z22" s="89">
        <f>('Muestra TC'!AA23-'Muestra TC'!Z23)/'Muestra TC'!Z23</f>
        <v>4.364315612976493E-2</v>
      </c>
      <c r="AA22" s="89">
        <f>('Muestra TC'!AB23-'Muestra TC'!AA23)/'Muestra TC'!AA23</f>
        <v>0.15637043721075605</v>
      </c>
      <c r="AB22" s="89">
        <f>('Muestra TC'!AC23-'Muestra TC'!AB23)/'Muestra TC'!AB23</f>
        <v>2.9582773184407871E-2</v>
      </c>
      <c r="AC22" s="89">
        <f>('Muestra TC'!AD23-'Muestra TC'!AC23)/'Muestra TC'!AC23</f>
        <v>-4.9179276546369027E-2</v>
      </c>
      <c r="AD22" s="89">
        <f>('Muestra TC'!AE23-'Muestra TC'!AD23)/'Muestra TC'!AD23</f>
        <v>-0.16612603936122314</v>
      </c>
      <c r="AE22" s="89">
        <f>('Muestra TC'!AF23-'Muestra TC'!AE23)/'Muestra TC'!AE23</f>
        <v>-9.1045209881861835E-2</v>
      </c>
      <c r="AF22" s="90">
        <f>('Muestra TC'!AG23-'Muestra TC'!AF23)/'Muestra TC'!AF23</f>
        <v>-1.5458829226498122E-3</v>
      </c>
    </row>
    <row r="23" spans="1:32" x14ac:dyDescent="0.25">
      <c r="A23" s="80" t="s">
        <v>68</v>
      </c>
      <c r="B23" s="68"/>
      <c r="C23" s="89">
        <f>('Muestra TC'!D24-'Muestra TC'!C24)/'Muestra TC'!C24</f>
        <v>9.5238095238095233E-2</v>
      </c>
      <c r="D23" s="89">
        <f>('Muestra TC'!E24-'Muestra TC'!D24)/'Muestra TC'!D24</f>
        <v>4.3478260869565216E-2</v>
      </c>
      <c r="E23" s="89">
        <f>('Muestra TC'!F24-'Muestra TC'!E24)/'Muestra TC'!E24</f>
        <v>0</v>
      </c>
      <c r="F23" s="89">
        <f>('Muestra TC'!G24-'Muestra TC'!F24)/'Muestra TC'!F24</f>
        <v>0</v>
      </c>
      <c r="G23" s="89">
        <f>('Muestra TC'!H24-'Muestra TC'!G24)/'Muestra TC'!G24</f>
        <v>0</v>
      </c>
      <c r="H23" s="89">
        <f>('Muestra TC'!I24-'Muestra TC'!H24)/'Muestra TC'!H24</f>
        <v>0</v>
      </c>
      <c r="I23" s="89">
        <f>('Muestra TC'!J24-'Muestra TC'!I24)/'Muestra TC'!I24</f>
        <v>0</v>
      </c>
      <c r="J23" s="89">
        <f>('Muestra TC'!K24-'Muestra TC'!J24)/'Muestra TC'!J24</f>
        <v>3.2759259257407788E-2</v>
      </c>
      <c r="K23" s="89">
        <f>('Muestra TC'!L24-'Muestra TC'!K24)/'Muestra TC'!K24</f>
        <v>0.28791084652457388</v>
      </c>
      <c r="L23" s="89">
        <f>('Muestra TC'!M24-'Muestra TC'!L24)/'Muestra TC'!L24</f>
        <v>8.1997340770681541E-3</v>
      </c>
      <c r="M23" s="89">
        <f>('Muestra TC'!N24-'Muestra TC'!M24)/'Muestra TC'!M24</f>
        <v>-5.4019605199913688E-2</v>
      </c>
      <c r="N23" s="89">
        <f>('Muestra TC'!O24-'Muestra TC'!N24)/'Muestra TC'!N24</f>
        <v>8.2269080102854469E-2</v>
      </c>
      <c r="O23" s="89">
        <f>('Muestra TC'!P24-'Muestra TC'!O24)/'Muestra TC'!O24</f>
        <v>0.13621434535186588</v>
      </c>
      <c r="P23" s="89">
        <f>('Muestra TC'!Q24-'Muestra TC'!P24)/'Muestra TC'!P24</f>
        <v>0.13014471075655817</v>
      </c>
      <c r="Q23" s="89">
        <f>('Muestra TC'!R24-'Muestra TC'!Q24)/'Muestra TC'!Q24</f>
        <v>7.9340861344537675E-2</v>
      </c>
      <c r="R23" s="89">
        <f>('Muestra TC'!S24-'Muestra TC'!R24)/'Muestra TC'!R24</f>
        <v>5.9893969290505021E-2</v>
      </c>
      <c r="S23" s="89">
        <f>('Muestra TC'!T24-'Muestra TC'!S24)/'Muestra TC'!S24</f>
        <v>0.147593532312502</v>
      </c>
      <c r="T23" s="89">
        <f>('Muestra TC'!U24-'Muestra TC'!T24)/'Muestra TC'!T24</f>
        <v>0.16551556389100294</v>
      </c>
      <c r="U23" s="89">
        <f>('Muestra TC'!V24-'Muestra TC'!U24)/'Muestra TC'!U24</f>
        <v>4.0705577065656119E-2</v>
      </c>
      <c r="V23" s="89">
        <f>('Muestra TC'!W24-'Muestra TC'!V24)/'Muestra TC'!V24</f>
        <v>-1.1497551080987488E-2</v>
      </c>
      <c r="W23" s="89">
        <f>('Muestra TC'!X24-'Muestra TC'!W24)/'Muestra TC'!W24</f>
        <v>0.21216246425699736</v>
      </c>
      <c r="X23" s="89">
        <f>('Muestra TC'!Y24-'Muestra TC'!X24)/'Muestra TC'!X24</f>
        <v>0.16384711089579609</v>
      </c>
      <c r="Y23" s="89">
        <f>('Muestra TC'!Z24-'Muestra TC'!Y24)/'Muestra TC'!Y24</f>
        <v>0.27079544298887726</v>
      </c>
      <c r="Z23" s="89">
        <f>('Muestra TC'!AA24-'Muestra TC'!Z24)/'Muestra TC'!Z24</f>
        <v>0.25860987606989616</v>
      </c>
      <c r="AA23" s="89">
        <f>('Muestra TC'!AB24-'Muestra TC'!AA24)/'Muestra TC'!AA24</f>
        <v>0.27878156075560911</v>
      </c>
      <c r="AB23" s="89">
        <f>('Muestra TC'!AC24-'Muestra TC'!AB24)/'Muestra TC'!AB24</f>
        <v>0.1521910065586814</v>
      </c>
      <c r="AC23" s="89">
        <f>('Muestra TC'!AD24-'Muestra TC'!AC24)/'Muestra TC'!AC24</f>
        <v>0.12090736473629778</v>
      </c>
      <c r="AD23" s="89">
        <f>('Muestra TC'!AE24-'Muestra TC'!AD24)/'Muestra TC'!AD24</f>
        <v>0.16317052840050844</v>
      </c>
      <c r="AE23" s="89">
        <f>('Muestra TC'!AF24-'Muestra TC'!AE24)/'Muestra TC'!AE24</f>
        <v>1.6884964253385492E-2</v>
      </c>
      <c r="AF23" s="90">
        <f>('Muestra TC'!AG24-'Muestra TC'!AF24)/'Muestra TC'!AF24</f>
        <v>-1.7551851515423725E-2</v>
      </c>
    </row>
    <row r="24" spans="1:32" x14ac:dyDescent="0.25">
      <c r="A24" s="80" t="s">
        <v>288</v>
      </c>
      <c r="B24" s="68"/>
      <c r="C24" s="89">
        <f>('Muestra TC'!D25-'Muestra TC'!C25)/'Muestra TC'!C25</f>
        <v>0.18344702938865967</v>
      </c>
      <c r="D24" s="89">
        <f>('Muestra TC'!E25-'Muestra TC'!D25)/'Muestra TC'!D25</f>
        <v>0.12628263617542726</v>
      </c>
      <c r="E24" s="89">
        <f>('Muestra TC'!F25-'Muestra TC'!E25)/'Muestra TC'!E25</f>
        <v>4.271389685140721E-2</v>
      </c>
      <c r="F24" s="89">
        <f>('Muestra TC'!G25-'Muestra TC'!F25)/'Muestra TC'!F25</f>
        <v>5.442842756996491E-2</v>
      </c>
      <c r="G24" s="89">
        <f>('Muestra TC'!H25-'Muestra TC'!G25)/'Muestra TC'!G25</f>
        <v>7.3248648698740287E-2</v>
      </c>
      <c r="H24" s="89">
        <f>('Muestra TC'!I25-'Muestra TC'!H25)/'Muestra TC'!H25</f>
        <v>0.21206640130459664</v>
      </c>
      <c r="I24" s="89">
        <f>('Muestra TC'!J25-'Muestra TC'!I25)/'Muestra TC'!I25</f>
        <v>0.19711946551875179</v>
      </c>
      <c r="J24" s="89">
        <f>('Muestra TC'!K25-'Muestra TC'!J25)/'Muestra TC'!J25</f>
        <v>0.22974325252105246</v>
      </c>
      <c r="K24" s="89">
        <f>('Muestra TC'!L25-'Muestra TC'!K25)/'Muestra TC'!K25</f>
        <v>0.18402636504869707</v>
      </c>
      <c r="L24" s="89">
        <f>('Muestra TC'!M25-'Muestra TC'!L25)/'Muestra TC'!L25</f>
        <v>7.9570166957911748E-2</v>
      </c>
      <c r="M24" s="89">
        <f>('Muestra TC'!N25-'Muestra TC'!M25)/'Muestra TC'!M25</f>
        <v>-0.12535786390849296</v>
      </c>
      <c r="N24" s="89">
        <f>('Muestra TC'!O25-'Muestra TC'!N25)/'Muestra TC'!N25</f>
        <v>-9.5814976828433568E-2</v>
      </c>
      <c r="O24" s="89">
        <f>('Muestra TC'!P25-'Muestra TC'!O25)/'Muestra TC'!O25</f>
        <v>-5.4968433399643253E-3</v>
      </c>
      <c r="P24" s="89">
        <f>('Muestra TC'!Q25-'Muestra TC'!P25)/'Muestra TC'!P25</f>
        <v>8.201454654779626E-2</v>
      </c>
      <c r="Q24" s="89">
        <f>('Muestra TC'!R25-'Muestra TC'!Q25)/'Muestra TC'!Q25</f>
        <v>-0.10191004523706997</v>
      </c>
      <c r="R24" s="89">
        <f>('Muestra TC'!S25-'Muestra TC'!R25)/'Muestra TC'!R25</f>
        <v>1.9662627204965543E-2</v>
      </c>
      <c r="S24" s="89">
        <f>('Muestra TC'!T25-'Muestra TC'!S25)/'Muestra TC'!S25</f>
        <v>-4.7483953786906272E-2</v>
      </c>
      <c r="T24" s="89">
        <f>('Muestra TC'!U25-'Muestra TC'!T25)/'Muestra TC'!T25</f>
        <v>0.18243832581281119</v>
      </c>
      <c r="U24" s="89">
        <f>('Muestra TC'!V25-'Muestra TC'!U25)/'Muestra TC'!U25</f>
        <v>1.8205867447477275E-2</v>
      </c>
      <c r="V24" s="89">
        <f>('Muestra TC'!W25-'Muestra TC'!V25)/'Muestra TC'!V25</f>
        <v>-6.1514821561224925E-2</v>
      </c>
      <c r="W24" s="89">
        <f>('Muestra TC'!X25-'Muestra TC'!W25)/'Muestra TC'!W25</f>
        <v>7.4663428174879573E-2</v>
      </c>
      <c r="X24" s="89">
        <f>('Muestra TC'!Y25-'Muestra TC'!X25)/'Muestra TC'!X25</f>
        <v>0.12816336150950214</v>
      </c>
      <c r="Y24" s="89">
        <f>('Muestra TC'!Z25-'Muestra TC'!Y25)/'Muestra TC'!Y25</f>
        <v>5.3455800808499536E-2</v>
      </c>
      <c r="Z24" s="89">
        <f>('Muestra TC'!AA25-'Muestra TC'!Z25)/'Muestra TC'!Z25</f>
        <v>5.4452585957690418E-2</v>
      </c>
      <c r="AA24" s="89">
        <f>('Muestra TC'!AB25-'Muestra TC'!AA25)/'Muestra TC'!AA25</f>
        <v>0.15637043721075644</v>
      </c>
      <c r="AB24" s="89">
        <f>('Muestra TC'!AC25-'Muestra TC'!AB25)/'Muestra TC'!AB25</f>
        <v>2.9582773184404436E-2</v>
      </c>
      <c r="AC24" s="89">
        <f>('Muestra TC'!AD25-'Muestra TC'!AC25)/'Muestra TC'!AC25</f>
        <v>-4.9179276546372198E-2</v>
      </c>
      <c r="AD24" s="89">
        <f>('Muestra TC'!AE25-'Muestra TC'!AD25)/'Muestra TC'!AD25</f>
        <v>-0.16612603936122108</v>
      </c>
      <c r="AE24" s="89">
        <f>('Muestra TC'!AF25-'Muestra TC'!AE25)/'Muestra TC'!AE25</f>
        <v>-9.1045209881861003E-2</v>
      </c>
      <c r="AF24" s="90">
        <f>('Muestra TC'!AG25-'Muestra TC'!AF25)/'Muestra TC'!AF25</f>
        <v>-1.5458829226499137E-3</v>
      </c>
    </row>
    <row r="25" spans="1:32" x14ac:dyDescent="0.25">
      <c r="A25" s="80" t="s">
        <v>69</v>
      </c>
      <c r="B25" s="68"/>
      <c r="C25" s="89">
        <f>('Muestra TC'!D26-'Muestra TC'!C26)/'Muestra TC'!C26</f>
        <v>0.11496085343725543</v>
      </c>
      <c r="D25" s="89">
        <f>('Muestra TC'!E26-'Muestra TC'!D26)/'Muestra TC'!D26</f>
        <v>2.8161449592969776E-2</v>
      </c>
      <c r="E25" s="89">
        <f>('Muestra TC'!F26-'Muestra TC'!E26)/'Muestra TC'!E26</f>
        <v>-8.1503793058580062E-2</v>
      </c>
      <c r="F25" s="89">
        <f>('Muestra TC'!G26-'Muestra TC'!F26)/'Muestra TC'!F26</f>
        <v>-5.7318325161907893E-2</v>
      </c>
      <c r="G25" s="89">
        <f>('Muestra TC'!H26-'Muestra TC'!G26)/'Muestra TC'!G26</f>
        <v>-6.7792295075215616E-3</v>
      </c>
      <c r="H25" s="89">
        <f>('Muestra TC'!I26-'Muestra TC'!H26)/'Muestra TC'!H26</f>
        <v>0.28612279601291973</v>
      </c>
      <c r="I25" s="89">
        <f>('Muestra TC'!J26-'Muestra TC'!I26)/'Muestra TC'!I26</f>
        <v>0.20930517838426999</v>
      </c>
      <c r="J25" s="89">
        <f>('Muestra TC'!K26-'Muestra TC'!J26)/'Muestra TC'!J26</f>
        <v>0.15964329009190287</v>
      </c>
      <c r="K25" s="89">
        <f>('Muestra TC'!L26-'Muestra TC'!K26)/'Muestra TC'!K26</f>
        <v>0.14666914518660457</v>
      </c>
      <c r="L25" s="89">
        <f>('Muestra TC'!M26-'Muestra TC'!L26)/'Muestra TC'!L26</f>
        <v>2.8163655316725204E-2</v>
      </c>
      <c r="M25" s="89">
        <f>('Muestra TC'!N26-'Muestra TC'!M26)/'Muestra TC'!M26</f>
        <v>-0.22916881136984502</v>
      </c>
      <c r="N25" s="89">
        <f>('Muestra TC'!O26-'Muestra TC'!N26)/'Muestra TC'!N26</f>
        <v>-0.13216448429910446</v>
      </c>
      <c r="O25" s="89">
        <f>('Muestra TC'!P26-'Muestra TC'!O26)/'Muestra TC'!O26</f>
        <v>-8.9451465093578989E-3</v>
      </c>
      <c r="P25" s="89">
        <f>('Muestra TC'!Q26-'Muestra TC'!P26)/'Muestra TC'!P26</f>
        <v>7.1043166725656803E-2</v>
      </c>
      <c r="Q25" s="89">
        <f>('Muestra TC'!R26-'Muestra TC'!Q26)/'Muestra TC'!Q26</f>
        <v>-0.14652757187993645</v>
      </c>
      <c r="R25" s="89">
        <f>('Muestra TC'!S26-'Muestra TC'!R26)/'Muestra TC'!R26</f>
        <v>3.614907725811254E-2</v>
      </c>
      <c r="S25" s="89">
        <f>('Muestra TC'!T26-'Muestra TC'!S26)/'Muestra TC'!S26</f>
        <v>-6.1732299048524848E-2</v>
      </c>
      <c r="T25" s="89">
        <f>('Muestra TC'!U26-'Muestra TC'!T26)/'Muestra TC'!T26</f>
        <v>6.978220971356866E-2</v>
      </c>
      <c r="U25" s="89">
        <f>('Muestra TC'!V26-'Muestra TC'!U26)/'Muestra TC'!U26</f>
        <v>0.96072763793869065</v>
      </c>
      <c r="V25" s="89">
        <f>('Muestra TC'!W26-'Muestra TC'!V26)/'Muestra TC'!V26</f>
        <v>-0.10096504981497775</v>
      </c>
      <c r="W25" s="89">
        <f>('Muestra TC'!X26-'Muestra TC'!W26)/'Muestra TC'!W26</f>
        <v>2.4850332541484294E-2</v>
      </c>
      <c r="X25" s="89">
        <f>('Muestra TC'!Y26-'Muestra TC'!X26)/'Muestra TC'!X26</f>
        <v>0.14097663858709783</v>
      </c>
      <c r="Y25" s="89">
        <f>('Muestra TC'!Z26-'Muestra TC'!Y26)/'Muestra TC'!Y26</f>
        <v>1.0763631794837632E-2</v>
      </c>
      <c r="Z25" s="89">
        <f>('Muestra TC'!AA26-'Muestra TC'!Z26)/'Muestra TC'!Z26</f>
        <v>4.364315612976493E-2</v>
      </c>
      <c r="AA25" s="89">
        <f>('Muestra TC'!AB26-'Muestra TC'!AA26)/'Muestra TC'!AA26</f>
        <v>0.15637043721075605</v>
      </c>
      <c r="AB25" s="89">
        <f>('Muestra TC'!AC26-'Muestra TC'!AB26)/'Muestra TC'!AB26</f>
        <v>2.9582773184407871E-2</v>
      </c>
      <c r="AC25" s="89">
        <f>('Muestra TC'!AD26-'Muestra TC'!AC26)/'Muestra TC'!AC26</f>
        <v>-4.9179276546369027E-2</v>
      </c>
      <c r="AD25" s="89">
        <f>('Muestra TC'!AE26-'Muestra TC'!AD26)/'Muestra TC'!AD26</f>
        <v>-0.16612603936122314</v>
      </c>
      <c r="AE25" s="89">
        <f>('Muestra TC'!AF26-'Muestra TC'!AE26)/'Muestra TC'!AE26</f>
        <v>-9.1045209881861835E-2</v>
      </c>
      <c r="AF25" s="90">
        <f>('Muestra TC'!AG26-'Muestra TC'!AF26)/'Muestra TC'!AF26</f>
        <v>-1.5458829226498122E-3</v>
      </c>
    </row>
    <row r="26" spans="1:32" x14ac:dyDescent="0.25">
      <c r="A26" s="80" t="s">
        <v>10</v>
      </c>
      <c r="B26" s="68"/>
      <c r="C26" s="89">
        <f>('Muestra TC'!D27-'Muestra TC'!C27)/'Muestra TC'!C27</f>
        <v>-3.0608148943020566E-2</v>
      </c>
      <c r="D26" s="89">
        <f>('Muestra TC'!E27-'Muestra TC'!D27)/'Muestra TC'!D27</f>
        <v>7.8522350250060435E-2</v>
      </c>
      <c r="E26" s="89">
        <f>('Muestra TC'!F27-'Muestra TC'!E27)/'Muestra TC'!E27</f>
        <v>7.2617424381983195E-2</v>
      </c>
      <c r="F26" s="89">
        <f>('Muestra TC'!G27-'Muestra TC'!F27)/'Muestra TC'!F27</f>
        <v>2.6957722563080412E-2</v>
      </c>
      <c r="G26" s="89">
        <f>('Muestra TC'!H27-'Muestra TC'!G27)/'Muestra TC'!G27</f>
        <v>-1.885168492171851E-3</v>
      </c>
      <c r="H26" s="89">
        <f>('Muestra TC'!I27-'Muestra TC'!H27)/'Muestra TC'!H27</f>
        <v>2.5394494832944845E-2</v>
      </c>
      <c r="I26" s="89">
        <f>('Muestra TC'!J27-'Muestra TC'!I27)/'Muestra TC'!I27</f>
        <v>2.9047258357360176E-2</v>
      </c>
      <c r="J26" s="89">
        <f>('Muestra TC'!K27-'Muestra TC'!J27)/'Muestra TC'!J27</f>
        <v>-1.0672217124539105E-3</v>
      </c>
      <c r="K26" s="89">
        <f>('Muestra TC'!L27-'Muestra TC'!K27)/'Muestra TC'!K27</f>
        <v>5.0835080709306792E-2</v>
      </c>
      <c r="L26" s="89">
        <f>('Muestra TC'!M27-'Muestra TC'!L27)/'Muestra TC'!L27</f>
        <v>5.4373005200348476E-2</v>
      </c>
      <c r="M26" s="89">
        <f>('Muestra TC'!N27-'Muestra TC'!M27)/'Muestra TC'!M27</f>
        <v>1.7588399839367035E-2</v>
      </c>
      <c r="N26" s="89">
        <f>('Muestra TC'!O27-'Muestra TC'!N27)/'Muestra TC'!N27</f>
        <v>-4.5705889236960347E-2</v>
      </c>
      <c r="O26" s="89">
        <f>('Muestra TC'!P27-'Muestra TC'!O27)/'Muestra TC'!O27</f>
        <v>-7.185816904329953E-2</v>
      </c>
      <c r="P26" s="89">
        <f>('Muestra TC'!Q27-'Muestra TC'!P27)/'Muestra TC'!P27</f>
        <v>-3.7959169854753005E-2</v>
      </c>
      <c r="Q26" s="89">
        <f>('Muestra TC'!R27-'Muestra TC'!Q27)/'Muestra TC'!Q27</f>
        <v>-1.4541205948806082E-2</v>
      </c>
      <c r="R26" s="89">
        <f>('Muestra TC'!S27-'Muestra TC'!R27)/'Muestra TC'!R27</f>
        <v>-1.8048324084189198E-2</v>
      </c>
      <c r="S26" s="89">
        <f>('Muestra TC'!T27-'Muestra TC'!S27)/'Muestra TC'!S27</f>
        <v>5.4994690368470808E-2</v>
      </c>
      <c r="T26" s="89">
        <f>('Muestra TC'!U27-'Muestra TC'!T27)/'Muestra TC'!T27</f>
        <v>6.730163326370342E-2</v>
      </c>
      <c r="U26" s="89">
        <f>('Muestra TC'!V27-'Muestra TC'!U27)/'Muestra TC'!U27</f>
        <v>5.8573505786806673E-2</v>
      </c>
      <c r="V26" s="89">
        <f>('Muestra TC'!W27-'Muestra TC'!V27)/'Muestra TC'!V27</f>
        <v>4.9811870639249736E-3</v>
      </c>
      <c r="W26" s="89">
        <f>('Muestra TC'!X27-'Muestra TC'!W27)/'Muestra TC'!W27</f>
        <v>-6.5376224475979751E-3</v>
      </c>
      <c r="X26" s="89">
        <f>('Muestra TC'!Y27-'Muestra TC'!X27)/'Muestra TC'!X27</f>
        <v>1.5510689039354321E-2</v>
      </c>
      <c r="Y26" s="89">
        <f>('Muestra TC'!Z27-'Muestra TC'!Y27)/'Muestra TC'!Y27</f>
        <v>7.1389012602761162E-2</v>
      </c>
      <c r="Z26" s="89">
        <f>('Muestra TC'!AA27-'Muestra TC'!Z27)/'Muestra TC'!Z27</f>
        <v>1.5292482562104099E-3</v>
      </c>
      <c r="AA26" s="89">
        <f>('Muestra TC'!AB27-'Muestra TC'!AA27)/'Muestra TC'!AA27</f>
        <v>-4.1842459215049273E-4</v>
      </c>
      <c r="AB26" s="89">
        <f>('Muestra TC'!AC27-'Muestra TC'!AB27)/'Muestra TC'!AB27</f>
        <v>4.2859339263307164E-2</v>
      </c>
      <c r="AC26" s="89">
        <f>('Muestra TC'!AD27-'Muestra TC'!AC27)/'Muestra TC'!AC27</f>
        <v>1.3273514901429292E-2</v>
      </c>
      <c r="AD26" s="89">
        <f>('Muestra TC'!AE27-'Muestra TC'!AD27)/'Muestra TC'!AD27</f>
        <v>-0.1072227750690016</v>
      </c>
      <c r="AE26" s="89">
        <f>('Muestra TC'!AF27-'Muestra TC'!AE27)/'Muestra TC'!AE27</f>
        <v>-7.1398152102408602E-2</v>
      </c>
      <c r="AF26" s="90">
        <f>('Muestra TC'!AG27-'Muestra TC'!AF27)/'Muestra TC'!AF27</f>
        <v>-6.8604549125914557E-2</v>
      </c>
    </row>
    <row r="27" spans="1:32" x14ac:dyDescent="0.25">
      <c r="A27" s="80" t="s">
        <v>71</v>
      </c>
      <c r="B27" s="68"/>
      <c r="C27" s="89">
        <f>('Muestra TC'!D28-'Muestra TC'!C28)/'Muestra TC'!C28</f>
        <v>0.11496085343725543</v>
      </c>
      <c r="D27" s="89">
        <f>('Muestra TC'!E28-'Muestra TC'!D28)/'Muestra TC'!D28</f>
        <v>2.8161449592969776E-2</v>
      </c>
      <c r="E27" s="89">
        <f>('Muestra TC'!F28-'Muestra TC'!E28)/'Muestra TC'!E28</f>
        <v>-8.1503793058580062E-2</v>
      </c>
      <c r="F27" s="89">
        <f>('Muestra TC'!G28-'Muestra TC'!F28)/'Muestra TC'!F28</f>
        <v>-5.7318325161907893E-2</v>
      </c>
      <c r="G27" s="89">
        <f>('Muestra TC'!H28-'Muestra TC'!G28)/'Muestra TC'!G28</f>
        <v>-6.7792295075215616E-3</v>
      </c>
      <c r="H27" s="89">
        <f>('Muestra TC'!I28-'Muestra TC'!H28)/'Muestra TC'!H28</f>
        <v>0.28612279601291973</v>
      </c>
      <c r="I27" s="89">
        <f>('Muestra TC'!J28-'Muestra TC'!I28)/'Muestra TC'!I28</f>
        <v>0.20930517838426999</v>
      </c>
      <c r="J27" s="89">
        <f>('Muestra TC'!K28-'Muestra TC'!J28)/'Muestra TC'!J28</f>
        <v>0.15964329009190287</v>
      </c>
      <c r="K27" s="89">
        <f>('Muestra TC'!L28-'Muestra TC'!K28)/'Muestra TC'!K28</f>
        <v>0.14666914518660457</v>
      </c>
      <c r="L27" s="89">
        <f>('Muestra TC'!M28-'Muestra TC'!L28)/'Muestra TC'!L28</f>
        <v>2.8163655316725204E-2</v>
      </c>
      <c r="M27" s="89">
        <f>('Muestra TC'!N28-'Muestra TC'!M28)/'Muestra TC'!M28</f>
        <v>-0.22916881136984502</v>
      </c>
      <c r="N27" s="89">
        <f>('Muestra TC'!O28-'Muestra TC'!N28)/'Muestra TC'!N28</f>
        <v>-0.13216448429910446</v>
      </c>
      <c r="O27" s="89">
        <f>('Muestra TC'!P28-'Muestra TC'!O28)/'Muestra TC'!O28</f>
        <v>-8.9451465093578989E-3</v>
      </c>
      <c r="P27" s="89">
        <f>('Muestra TC'!Q28-'Muestra TC'!P28)/'Muestra TC'!P28</f>
        <v>7.1043166725656803E-2</v>
      </c>
      <c r="Q27" s="89">
        <f>('Muestra TC'!R28-'Muestra TC'!Q28)/'Muestra TC'!Q28</f>
        <v>-0.14652757187993645</v>
      </c>
      <c r="R27" s="89">
        <f>('Muestra TC'!S28-'Muestra TC'!R28)/'Muestra TC'!R28</f>
        <v>3.614907725811254E-2</v>
      </c>
      <c r="S27" s="89">
        <f>('Muestra TC'!T28-'Muestra TC'!S28)/'Muestra TC'!S28</f>
        <v>-6.1732299048524848E-2</v>
      </c>
      <c r="T27" s="89">
        <f>('Muestra TC'!U28-'Muestra TC'!T28)/'Muestra TC'!T28</f>
        <v>6.978220971356866E-2</v>
      </c>
      <c r="U27" s="89">
        <f>('Muestra TC'!V28-'Muestra TC'!U28)/'Muestra TC'!U28</f>
        <v>0.96072763793869065</v>
      </c>
      <c r="V27" s="89">
        <f>('Muestra TC'!W28-'Muestra TC'!V28)/'Muestra TC'!V28</f>
        <v>-0.10096504981497775</v>
      </c>
      <c r="W27" s="89">
        <f>('Muestra TC'!X28-'Muestra TC'!W28)/'Muestra TC'!W28</f>
        <v>2.4850332541484294E-2</v>
      </c>
      <c r="X27" s="89">
        <f>('Muestra TC'!Y28-'Muestra TC'!X28)/'Muestra TC'!X28</f>
        <v>0.14097663858709783</v>
      </c>
      <c r="Y27" s="89">
        <f>('Muestra TC'!Z28-'Muestra TC'!Y28)/'Muestra TC'!Y28</f>
        <v>1.0763631794837632E-2</v>
      </c>
      <c r="Z27" s="89">
        <f>('Muestra TC'!AA28-'Muestra TC'!Z28)/'Muestra TC'!Z28</f>
        <v>4.364315612976493E-2</v>
      </c>
      <c r="AA27" s="89">
        <f>('Muestra TC'!AB28-'Muestra TC'!AA28)/'Muestra TC'!AA28</f>
        <v>0.15637043721075605</v>
      </c>
      <c r="AB27" s="89">
        <f>('Muestra TC'!AC28-'Muestra TC'!AB28)/'Muestra TC'!AB28</f>
        <v>2.9582773184407871E-2</v>
      </c>
      <c r="AC27" s="89">
        <f>('Muestra TC'!AD28-'Muestra TC'!AC28)/'Muestra TC'!AC28</f>
        <v>-4.9179276546369027E-2</v>
      </c>
      <c r="AD27" s="89">
        <f>('Muestra TC'!AE28-'Muestra TC'!AD28)/'Muestra TC'!AD28</f>
        <v>-0.16612603936122314</v>
      </c>
      <c r="AE27" s="89">
        <f>('Muestra TC'!AF28-'Muestra TC'!AE28)/'Muestra TC'!AE28</f>
        <v>-9.1045209881861835E-2</v>
      </c>
      <c r="AF27" s="90">
        <f>('Muestra TC'!AG28-'Muestra TC'!AF28)/'Muestra TC'!AF28</f>
        <v>-1.5458829226498122E-3</v>
      </c>
    </row>
    <row r="28" spans="1:32" x14ac:dyDescent="0.25">
      <c r="A28" s="80" t="s">
        <v>72</v>
      </c>
      <c r="B28" s="68"/>
      <c r="C28" s="89">
        <f>('Muestra TC'!D29-'Muestra TC'!C29)/'Muestra TC'!C29</f>
        <v>0.11496085343725543</v>
      </c>
      <c r="D28" s="89">
        <f>('Muestra TC'!E29-'Muestra TC'!D29)/'Muestra TC'!D29</f>
        <v>2.8161449592969776E-2</v>
      </c>
      <c r="E28" s="89">
        <f>('Muestra TC'!F29-'Muestra TC'!E29)/'Muestra TC'!E29</f>
        <v>-8.1503793058575899E-2</v>
      </c>
      <c r="F28" s="89">
        <f>('Muestra TC'!G29-'Muestra TC'!F29)/'Muestra TC'!F29</f>
        <v>-5.7318325161912168E-2</v>
      </c>
      <c r="G28" s="89">
        <f>('Muestra TC'!H29-'Muestra TC'!G29)/'Muestra TC'!G29</f>
        <v>-6.779229507516752E-3</v>
      </c>
      <c r="H28" s="89">
        <f>('Muestra TC'!I29-'Muestra TC'!H29)/'Muestra TC'!H29</f>
        <v>0.28612279601290891</v>
      </c>
      <c r="I28" s="89">
        <f>('Muestra TC'!J29-'Muestra TC'!I29)/'Muestra TC'!I29</f>
        <v>0.20930517838427429</v>
      </c>
      <c r="J28" s="89">
        <f>('Muestra TC'!K29-'Muestra TC'!J29)/'Muestra TC'!J29</f>
        <v>0.159643290091906</v>
      </c>
      <c r="K28" s="89">
        <f>('Muestra TC'!L29-'Muestra TC'!K29)/'Muestra TC'!K29</f>
        <v>0.14666914518659879</v>
      </c>
      <c r="L28" s="89">
        <f>('Muestra TC'!M29-'Muestra TC'!L29)/'Muestra TC'!L29</f>
        <v>2.8163655316727612E-2</v>
      </c>
      <c r="M28" s="89">
        <f>('Muestra TC'!N29-'Muestra TC'!M29)/'Muestra TC'!M29</f>
        <v>-0.22916881136984729</v>
      </c>
      <c r="N28" s="89">
        <f>('Muestra TC'!O29-'Muestra TC'!N29)/'Muestra TC'!N29</f>
        <v>-0.13216448429910485</v>
      </c>
      <c r="O28" s="89">
        <f>('Muestra TC'!P29-'Muestra TC'!O29)/'Muestra TC'!O29</f>
        <v>-8.9451465093513087E-3</v>
      </c>
      <c r="P28" s="89">
        <f>('Muestra TC'!Q29-'Muestra TC'!P29)/'Muestra TC'!P29</f>
        <v>7.1043166725653334E-2</v>
      </c>
      <c r="Q28" s="89">
        <f>('Muestra TC'!R29-'Muestra TC'!Q29)/'Muestra TC'!Q29</f>
        <v>-0.14652757187993645</v>
      </c>
      <c r="R28" s="89">
        <f>('Muestra TC'!S29-'Muestra TC'!R29)/'Muestra TC'!R29</f>
        <v>3.6149077258116294E-2</v>
      </c>
      <c r="S28" s="89">
        <f>('Muestra TC'!T29-'Muestra TC'!S29)/'Muestra TC'!S29</f>
        <v>-6.1732299048528248E-2</v>
      </c>
      <c r="T28" s="89">
        <f>('Muestra TC'!U29-'Muestra TC'!T29)/'Muestra TC'!T29</f>
        <v>6.978220971356866E-2</v>
      </c>
      <c r="U28" s="89">
        <f>('Muestra TC'!V29-'Muestra TC'!U29)/'Muestra TC'!U29</f>
        <v>0.96072763793869065</v>
      </c>
      <c r="V28" s="89">
        <f>('Muestra TC'!W29-'Muestra TC'!V29)/'Muestra TC'!V29</f>
        <v>-0.10096504981497775</v>
      </c>
      <c r="W28" s="89">
        <f>('Muestra TC'!X29-'Muestra TC'!W29)/'Muestra TC'!W29</f>
        <v>2.4850332541484294E-2</v>
      </c>
      <c r="X28" s="89">
        <f>('Muestra TC'!Y29-'Muestra TC'!X29)/'Muestra TC'!X29</f>
        <v>0.14097663858709783</v>
      </c>
      <c r="Y28" s="89">
        <f>('Muestra TC'!Z29-'Muestra TC'!Y29)/'Muestra TC'!Y29</f>
        <v>1.0763631794837632E-2</v>
      </c>
      <c r="Z28" s="89">
        <f>('Muestra TC'!AA29-'Muestra TC'!Z29)/'Muestra TC'!Z29</f>
        <v>4.364315612976493E-2</v>
      </c>
      <c r="AA28" s="89">
        <f>('Muestra TC'!AB29-'Muestra TC'!AA29)/'Muestra TC'!AA29</f>
        <v>0.15637043721075605</v>
      </c>
      <c r="AB28" s="89">
        <f>('Muestra TC'!AC29-'Muestra TC'!AB29)/'Muestra TC'!AB29</f>
        <v>2.9582773184407871E-2</v>
      </c>
      <c r="AC28" s="89">
        <f>('Muestra TC'!AD29-'Muestra TC'!AC29)/'Muestra TC'!AC29</f>
        <v>-4.9179276546369027E-2</v>
      </c>
      <c r="AD28" s="89">
        <f>('Muestra TC'!AE29-'Muestra TC'!AD29)/'Muestra TC'!AD29</f>
        <v>-0.16612603936122314</v>
      </c>
      <c r="AE28" s="89">
        <f>('Muestra TC'!AF29-'Muestra TC'!AE29)/'Muestra TC'!AE29</f>
        <v>-9.1045209881861835E-2</v>
      </c>
      <c r="AF28" s="90">
        <f>('Muestra TC'!AG29-'Muestra TC'!AF29)/'Muestra TC'!AF29</f>
        <v>-1.5458829226498122E-3</v>
      </c>
    </row>
    <row r="29" spans="1:32" x14ac:dyDescent="0.25">
      <c r="A29" s="80" t="s">
        <v>11</v>
      </c>
      <c r="B29" s="68"/>
      <c r="C29" s="89">
        <f>('Muestra TC'!D30-'Muestra TC'!C30)/'Muestra TC'!C30</f>
        <v>1.6584641493423893</v>
      </c>
      <c r="D29" s="89">
        <f>('Muestra TC'!E30-'Muestra TC'!D30)/'Muestra TC'!D30</f>
        <v>0.64972869454196591</v>
      </c>
      <c r="E29" s="89">
        <f>('Muestra TC'!F30-'Muestra TC'!E30)/'Muestra TC'!E30</f>
        <v>0.46991448361258442</v>
      </c>
      <c r="F29" s="89">
        <f>('Muestra TC'!G30-'Muestra TC'!F30)/'Muestra TC'!F30</f>
        <v>0.17658672703819744</v>
      </c>
      <c r="G29" s="89">
        <f>('Muestra TC'!H30-'Muestra TC'!G30)/'Muestra TC'!G30</f>
        <v>4.7096990714845952E-2</v>
      </c>
      <c r="H29" s="89">
        <f>('Muestra TC'!I30-'Muestra TC'!H30)/'Muestra TC'!H30</f>
        <v>0</v>
      </c>
      <c r="I29" s="89">
        <f>('Muestra TC'!J30-'Muestra TC'!I30)/'Muestra TC'!I30</f>
        <v>0.30534188034187959</v>
      </c>
      <c r="J29" s="89">
        <f>('Muestra TC'!K30-'Muestra TC'!J30)/'Muestra TC'!J30</f>
        <v>0.54765100671140965</v>
      </c>
      <c r="K29" s="89">
        <f>('Muestra TC'!L30-'Muestra TC'!K30)/'Muestra TC'!K30</f>
        <v>0.24989951981046327</v>
      </c>
      <c r="L29" s="89">
        <f>('Muestra TC'!M30-'Muestra TC'!L30)/'Muestra TC'!L30</f>
        <v>0.63346957426739081</v>
      </c>
      <c r="M29" s="89">
        <f>('Muestra TC'!N30-'Muestra TC'!M30)/'Muestra TC'!M30</f>
        <v>0.19936590824174155</v>
      </c>
      <c r="N29" s="89">
        <f>('Muestra TC'!O30-'Muestra TC'!N30)/'Muestra TC'!N30</f>
        <v>0.13723457558205421</v>
      </c>
      <c r="O29" s="89">
        <f>('Muestra TC'!P30-'Muestra TC'!O30)/'Muestra TC'!O30</f>
        <v>0.11670110297468908</v>
      </c>
      <c r="P29" s="89">
        <f>('Muestra TC'!Q30-'Muestra TC'!P30)/'Muestra TC'!P30</f>
        <v>8.9556959872658992E-2</v>
      </c>
      <c r="Q29" s="89">
        <f>('Muestra TC'!R30-'Muestra TC'!Q30)/'Muestra TC'!Q30</f>
        <v>0.14215611294073321</v>
      </c>
      <c r="R29" s="89">
        <f>('Muestra TC'!S30-'Muestra TC'!R30)/'Muestra TC'!R30</f>
        <v>0.14533294705425778</v>
      </c>
      <c r="S29" s="89">
        <f>('Muestra TC'!T30-'Muestra TC'!S30)/'Muestra TC'!S30</f>
        <v>3.8257142788962799E-2</v>
      </c>
      <c r="T29" s="89">
        <f>('Muestra TC'!U30-'Muestra TC'!T30)/'Muestra TC'!T30</f>
        <v>0.11470703829773561</v>
      </c>
      <c r="U29" s="89">
        <f>('Muestra TC'!V30-'Muestra TC'!U30)/'Muestra TC'!U30</f>
        <v>3.9614514669104102E-2</v>
      </c>
      <c r="V29" s="89">
        <f>('Muestra TC'!W30-'Muestra TC'!V30)/'Muestra TC'!V30</f>
        <v>-5.5698793364697317E-2</v>
      </c>
      <c r="W29" s="89">
        <f>('Muestra TC'!X30-'Muestra TC'!W30)/'Muestra TC'!W30</f>
        <v>3.9048323139997586E-2</v>
      </c>
      <c r="X29" s="89">
        <f>('Muestra TC'!Y30-'Muestra TC'!X30)/'Muestra TC'!X30</f>
        <v>1.7048027166881512E-2</v>
      </c>
      <c r="Y29" s="89">
        <f>('Muestra TC'!Z30-'Muestra TC'!Y30)/'Muestra TC'!Y30</f>
        <v>9.776529650961735E-2</v>
      </c>
      <c r="Z29" s="89">
        <f>('Muestra TC'!AA30-'Muestra TC'!Z30)/'Muestra TC'!Z30</f>
        <v>0.10534539101467444</v>
      </c>
      <c r="AA29" s="89">
        <f>('Muestra TC'!AB30-'Muestra TC'!AA30)/'Muestra TC'!AA30</f>
        <v>6.0558660315920491E-2</v>
      </c>
      <c r="AB29" s="89">
        <f>('Muestra TC'!AC30-'Muestra TC'!AB30)/'Muestra TC'!AB30</f>
        <v>0.17671060455131574</v>
      </c>
      <c r="AC29" s="89">
        <f>('Muestra TC'!AD30-'Muestra TC'!AC30)/'Muestra TC'!AC30</f>
        <v>8.5045004370504107E-2</v>
      </c>
      <c r="AD29" s="89">
        <f>('Muestra TC'!AE30-'Muestra TC'!AD30)/'Muestra TC'!AD30</f>
        <v>3.5719296887470309E-3</v>
      </c>
      <c r="AE29" s="89">
        <f>('Muestra TC'!AF30-'Muestra TC'!AE30)/'Muestra TC'!AE30</f>
        <v>-0.11840993543270405</v>
      </c>
      <c r="AF29" s="90">
        <f>('Muestra TC'!AG30-'Muestra TC'!AF30)/'Muestra TC'!AF30</f>
        <v>-8.1639516840184514E-2</v>
      </c>
    </row>
    <row r="30" spans="1:32" x14ac:dyDescent="0.25">
      <c r="A30" s="80" t="s">
        <v>12</v>
      </c>
      <c r="B30" s="68"/>
      <c r="C30" s="89">
        <f>('Muestra TC'!D31-'Muestra TC'!C31)/'Muestra TC'!C31</f>
        <v>4.3875685581178395E-2</v>
      </c>
      <c r="D30" s="89">
        <f>('Muestra TC'!E31-'Muestra TC'!D31)/'Muestra TC'!D31</f>
        <v>-4.3049447323220066E-2</v>
      </c>
      <c r="E30" s="89">
        <f>('Muestra TC'!F31-'Muestra TC'!E31)/'Muestra TC'!E31</f>
        <v>-9.3778431959628705E-2</v>
      </c>
      <c r="F30" s="89">
        <f>('Muestra TC'!G31-'Muestra TC'!F31)/'Muestra TC'!F31</f>
        <v>-7.6383939223321318E-2</v>
      </c>
      <c r="G30" s="89">
        <f>('Muestra TC'!H31-'Muestra TC'!G31)/'Muestra TC'!G31</f>
        <v>-3.6398713849774084E-2</v>
      </c>
      <c r="H30" s="89">
        <f>('Muestra TC'!I31-'Muestra TC'!H31)/'Muestra TC'!H31</f>
        <v>0.1375689626518746</v>
      </c>
      <c r="I30" s="89">
        <f>('Muestra TC'!J31-'Muestra TC'!I31)/'Muestra TC'!I31</f>
        <v>0.11029900662463578</v>
      </c>
      <c r="J30" s="89">
        <f>('Muestra TC'!K31-'Muestra TC'!J31)/'Muestra TC'!J31</f>
        <v>4.3926818011023501E-2</v>
      </c>
      <c r="K30" s="89">
        <f>('Muestra TC'!L31-'Muestra TC'!K31)/'Muestra TC'!K31</f>
        <v>0.17430329746976705</v>
      </c>
      <c r="L30" s="89">
        <f>('Muestra TC'!M31-'Muestra TC'!L31)/'Muestra TC'!L31</f>
        <v>0.26577827285174094</v>
      </c>
      <c r="M30" s="89">
        <f>('Muestra TC'!N31-'Muestra TC'!M31)/'Muestra TC'!M31</f>
        <v>0.17575532280669676</v>
      </c>
      <c r="N30" s="89">
        <f>('Muestra TC'!O31-'Muestra TC'!N31)/'Muestra TC'!N31</f>
        <v>7.7997272764261896E-2</v>
      </c>
      <c r="O30" s="89">
        <f>('Muestra TC'!P31-'Muestra TC'!O31)/'Muestra TC'!O31</f>
        <v>0</v>
      </c>
      <c r="P30" s="89">
        <f>('Muestra TC'!Q31-'Muestra TC'!P31)/'Muestra TC'!P31</f>
        <v>1.155485702515509E-2</v>
      </c>
      <c r="Q30" s="89">
        <f>('Muestra TC'!R31-'Muestra TC'!Q31)/'Muestra TC'!Q31</f>
        <v>0.27040390604077374</v>
      </c>
      <c r="R30" s="89">
        <f>('Muestra TC'!S31-'Muestra TC'!R31)/'Muestra TC'!R31</f>
        <v>0.11293326480657315</v>
      </c>
      <c r="S30" s="89">
        <f>('Muestra TC'!T31-'Muestra TC'!S31)/'Muestra TC'!S31</f>
        <v>3.5916951442297763E-2</v>
      </c>
      <c r="T30" s="89">
        <f>('Muestra TC'!U31-'Muestra TC'!T31)/'Muestra TC'!T31</f>
        <v>4.4856751255380335E-2</v>
      </c>
      <c r="U30" s="89">
        <f>('Muestra TC'!V31-'Muestra TC'!U31)/'Muestra TC'!U31</f>
        <v>0.49580093573510309</v>
      </c>
      <c r="V30" s="89">
        <f>('Muestra TC'!W31-'Muestra TC'!V31)/'Muestra TC'!V31</f>
        <v>-3.1016821169738921E-2</v>
      </c>
      <c r="W30" s="89">
        <f>('Muestra TC'!X31-'Muestra TC'!W31)/'Muestra TC'!W31</f>
        <v>-4.4593232685077562E-3</v>
      </c>
      <c r="X30" s="89">
        <f>('Muestra TC'!Y31-'Muestra TC'!X31)/'Muestra TC'!X31</f>
        <v>-2.9297354618263568E-3</v>
      </c>
      <c r="Y30" s="89">
        <f>('Muestra TC'!Z31-'Muestra TC'!Y31)/'Muestra TC'!Y31</f>
        <v>-1.3098399843993686E-3</v>
      </c>
      <c r="Z30" s="89">
        <f>('Muestra TC'!AA31-'Muestra TC'!Z31)/'Muestra TC'!Z31</f>
        <v>-8.555826769634294E-5</v>
      </c>
      <c r="AA30" s="89">
        <f>('Muestra TC'!AB31-'Muestra TC'!AA31)/'Muestra TC'!AA31</f>
        <v>3.0702946476583223E-5</v>
      </c>
      <c r="AB30" s="89">
        <f>('Muestra TC'!AC31-'Muestra TC'!AB31)/'Muestra TC'!AB31</f>
        <v>-1.7344115608716455E-4</v>
      </c>
      <c r="AC30" s="89">
        <f>('Muestra TC'!AD31-'Muestra TC'!AC31)/'Muestra TC'!AC31</f>
        <v>-1.3390409365628986E-5</v>
      </c>
      <c r="AD30" s="89">
        <f>('Muestra TC'!AE31-'Muestra TC'!AD31)/'Muestra TC'!AD31</f>
        <v>9.5647061941896806E-6</v>
      </c>
      <c r="AE30" s="89">
        <f>('Muestra TC'!AF31-'Muestra TC'!AE31)/'Muestra TC'!AE31</f>
        <v>-2.8492483824536595E-5</v>
      </c>
      <c r="AF30" s="90">
        <f>('Muestra TC'!AG31-'Muestra TC'!AF31)/'Muestra TC'!AF31</f>
        <v>-9.9657063553432214E-3</v>
      </c>
    </row>
    <row r="31" spans="1:32" x14ac:dyDescent="0.25">
      <c r="A31" s="80" t="s">
        <v>13</v>
      </c>
      <c r="B31" s="68"/>
      <c r="C31" s="89">
        <f>('Muestra TC'!D32-'Muestra TC'!C32)/'Muestra TC'!C32</f>
        <v>0.12173010554424157</v>
      </c>
      <c r="D31" s="89">
        <f>('Muestra TC'!E32-'Muestra TC'!D32)/'Muestra TC'!D32</f>
        <v>5.9980001303590859E-2</v>
      </c>
      <c r="E31" s="89">
        <f>('Muestra TC'!F32-'Muestra TC'!E32)/'Muestra TC'!E32</f>
        <v>6.3080446248517871E-2</v>
      </c>
      <c r="F31" s="89">
        <f>('Muestra TC'!G32-'Muestra TC'!F32)/'Muestra TC'!F32</f>
        <v>8.8378692990237401E-2</v>
      </c>
      <c r="G31" s="89">
        <f>('Muestra TC'!H32-'Muestra TC'!G32)/'Muestra TC'!G32</f>
        <v>0.11117645941789064</v>
      </c>
      <c r="H31" s="89">
        <f>('Muestra TC'!I32-'Muestra TC'!H32)/'Muestra TC'!H32</f>
        <v>0.152499886758136</v>
      </c>
      <c r="I31" s="89">
        <f>('Muestra TC'!J32-'Muestra TC'!I32)/'Muestra TC'!I32</f>
        <v>0.17607028497466187</v>
      </c>
      <c r="J31" s="89">
        <f>('Muestra TC'!K32-'Muestra TC'!J32)/'Muestra TC'!J32</f>
        <v>0.23046966737588617</v>
      </c>
      <c r="K31" s="89">
        <f>('Muestra TC'!L32-'Muestra TC'!K32)/'Muestra TC'!K32</f>
        <v>0.27852560566491308</v>
      </c>
      <c r="L31" s="89">
        <f>('Muestra TC'!M32-'Muestra TC'!L32)/'Muestra TC'!L32</f>
        <v>0.41158064150903922</v>
      </c>
      <c r="M31" s="89">
        <f>('Muestra TC'!N32-'Muestra TC'!M32)/'Muestra TC'!M32</f>
        <v>0.36504210243016705</v>
      </c>
      <c r="N31" s="89">
        <f>('Muestra TC'!O32-'Muestra TC'!N32)/'Muestra TC'!N32</f>
        <v>0.24887125896075382</v>
      </c>
      <c r="O31" s="89">
        <f>('Muestra TC'!P32-'Muestra TC'!O32)/'Muestra TC'!O32</f>
        <v>0.23315987071023364</v>
      </c>
      <c r="P31" s="89">
        <f>('Muestra TC'!Q32-'Muestra TC'!P32)/'Muestra TC'!P32</f>
        <v>0.27874847566325739</v>
      </c>
      <c r="Q31" s="89">
        <f>('Muestra TC'!R32-'Muestra TC'!Q32)/'Muestra TC'!Q32</f>
        <v>0.31286239464566012</v>
      </c>
      <c r="R31" s="89">
        <f>('Muestra TC'!S32-'Muestra TC'!R32)/'Muestra TC'!R32</f>
        <v>0.26039523745290305</v>
      </c>
      <c r="S31" s="89">
        <f>('Muestra TC'!T32-'Muestra TC'!S32)/'Muestra TC'!S32</f>
        <v>0.1994120482714366</v>
      </c>
      <c r="T31" s="89">
        <f>('Muestra TC'!U32-'Muestra TC'!T32)/'Muestra TC'!T32</f>
        <v>0.13668529391363551</v>
      </c>
      <c r="U31" s="89">
        <f>('Muestra TC'!V32-'Muestra TC'!U32)/'Muestra TC'!U32</f>
        <v>-2.1121004816150927E-2</v>
      </c>
      <c r="V31" s="89">
        <f>('Muestra TC'!W32-'Muestra TC'!V32)/'Muestra TC'!V32</f>
        <v>8.0477789597693403E-2</v>
      </c>
      <c r="W31" s="89">
        <f>('Muestra TC'!X32-'Muestra TC'!W32)/'Muestra TC'!W32</f>
        <v>0.13568845032455606</v>
      </c>
      <c r="X31" s="89">
        <f>('Muestra TC'!Y32-'Muestra TC'!X32)/'Muestra TC'!X32</f>
        <v>0.10058637146543074</v>
      </c>
      <c r="Y31" s="89">
        <f>('Muestra TC'!Z32-'Muestra TC'!Y32)/'Muestra TC'!Y32</f>
        <v>0.2498543171351694</v>
      </c>
      <c r="Z31" s="89">
        <f>('Muestra TC'!AA32-'Muestra TC'!Z32)/'Muestra TC'!Z32</f>
        <v>0.23154608462102447</v>
      </c>
      <c r="AA31" s="89">
        <f>('Muestra TC'!AB32-'Muestra TC'!AA32)/'Muestra TC'!AA32</f>
        <v>0.18885500937880628</v>
      </c>
      <c r="AB31" s="89">
        <f>('Muestra TC'!AC32-'Muestra TC'!AB32)/'Muestra TC'!AB32</f>
        <v>0.10140759834880474</v>
      </c>
      <c r="AC31" s="89">
        <f>('Muestra TC'!AD32-'Muestra TC'!AC32)/'Muestra TC'!AC32</f>
        <v>8.8974267256924686E-2</v>
      </c>
      <c r="AD31" s="89">
        <f>('Muestra TC'!AE32-'Muestra TC'!AD32)/'Muestra TC'!AD32</f>
        <v>0.14911147855535992</v>
      </c>
      <c r="AE31" s="89">
        <f>('Muestra TC'!AF32-'Muestra TC'!AE32)/'Muestra TC'!AE32</f>
        <v>-8.6542610492153657E-2</v>
      </c>
      <c r="AF31" s="90">
        <f>('Muestra TC'!AG32-'Muestra TC'!AF32)/'Muestra TC'!AF32</f>
        <v>-0.11708788522669518</v>
      </c>
    </row>
    <row r="32" spans="1:32" x14ac:dyDescent="0.25">
      <c r="A32" s="80" t="s">
        <v>73</v>
      </c>
      <c r="B32" s="68"/>
      <c r="C32" s="89">
        <f>('Muestra TC'!D33-'Muestra TC'!C33)/'Muestra TC'!C33</f>
        <v>0.11496085343725701</v>
      </c>
      <c r="D32" s="89">
        <f>('Muestra TC'!E33-'Muestra TC'!D33)/'Muestra TC'!D33</f>
        <v>2.8161449592966674E-2</v>
      </c>
      <c r="E32" s="89">
        <f>('Muestra TC'!F33-'Muestra TC'!E33)/'Muestra TC'!E33</f>
        <v>-8.1503793058576107E-2</v>
      </c>
      <c r="F32" s="89">
        <f>('Muestra TC'!G33-'Muestra TC'!F33)/'Muestra TC'!F33</f>
        <v>-5.7318325161908094E-2</v>
      </c>
      <c r="G32" s="89">
        <f>('Muestra TC'!H33-'Muestra TC'!G33)/'Muestra TC'!G33</f>
        <v>-6.7792295075216891E-3</v>
      </c>
      <c r="H32" s="89">
        <f>('Muestra TC'!I33-'Muestra TC'!H33)/'Muestra TC'!H33</f>
        <v>0.28612279601291551</v>
      </c>
      <c r="I32" s="89">
        <f>('Muestra TC'!J33-'Muestra TC'!I33)/'Muestra TC'!I33</f>
        <v>0.20930517838427171</v>
      </c>
      <c r="J32" s="89">
        <f>('Muestra TC'!K33-'Muestra TC'!J33)/'Muestra TC'!J33</f>
        <v>0.15964329009190451</v>
      </c>
      <c r="K32" s="89">
        <f>('Muestra TC'!L33-'Muestra TC'!K33)/'Muestra TC'!K33</f>
        <v>0.14666914518660371</v>
      </c>
      <c r="L32" s="89">
        <f>('Muestra TC'!M33-'Muestra TC'!L33)/'Muestra TC'!L33</f>
        <v>2.8163655316726582E-2</v>
      </c>
      <c r="M32" s="89">
        <f>('Muestra TC'!N33-'Muestra TC'!M33)/'Muestra TC'!M33</f>
        <v>-0.22916881136984621</v>
      </c>
      <c r="N32" s="89">
        <f>('Muestra TC'!O33-'Muestra TC'!N33)/'Muestra TC'!N33</f>
        <v>-0.1321644842991061</v>
      </c>
      <c r="O32" s="89">
        <f>('Muestra TC'!P33-'Muestra TC'!O33)/'Muestra TC'!O33</f>
        <v>-8.9451465093552587E-3</v>
      </c>
      <c r="P32" s="89">
        <f>('Muestra TC'!Q33-'Muestra TC'!P33)/'Muestra TC'!P33</f>
        <v>7.1043166725657358E-2</v>
      </c>
      <c r="Q32" s="89">
        <f>('Muestra TC'!R33-'Muestra TC'!Q33)/'Muestra TC'!Q33</f>
        <v>-0.14652757187993534</v>
      </c>
      <c r="R32" s="89">
        <f>('Muestra TC'!S33-'Muestra TC'!R33)/'Muestra TC'!R33</f>
        <v>3.6149077258111798E-2</v>
      </c>
      <c r="S32" s="89">
        <f>('Muestra TC'!T33-'Muestra TC'!S33)/'Muestra TC'!S33</f>
        <v>-6.1732299048524758E-2</v>
      </c>
      <c r="T32" s="89">
        <f>('Muestra TC'!U33-'Muestra TC'!T33)/'Muestra TC'!T33</f>
        <v>6.9782209713564886E-2</v>
      </c>
      <c r="U32" s="89">
        <f>('Muestra TC'!V33-'Muestra TC'!U33)/'Muestra TC'!U33</f>
        <v>0.47054158870980117</v>
      </c>
      <c r="V32" s="89">
        <f>('Muestra TC'!W33-'Muestra TC'!V33)/'Muestra TC'!V33</f>
        <v>-0.10096504981497802</v>
      </c>
      <c r="W32" s="89">
        <f>('Muestra TC'!X33-'Muestra TC'!W33)/'Muestra TC'!W33</f>
        <v>2.4850332541482115E-2</v>
      </c>
      <c r="X32" s="89">
        <f>('Muestra TC'!Y33-'Muestra TC'!X33)/'Muestra TC'!X33</f>
        <v>0.14097663858709844</v>
      </c>
      <c r="Y32" s="89">
        <f>('Muestra TC'!Z33-'Muestra TC'!Y33)/'Muestra TC'!Y33</f>
        <v>1.0763631794839553E-2</v>
      </c>
      <c r="Z32" s="89">
        <f>('Muestra TC'!AA33-'Muestra TC'!Z33)/'Muestra TC'!Z33</f>
        <v>4.3655468324137761E-2</v>
      </c>
      <c r="AA32" s="89">
        <f>('Muestra TC'!AB33-'Muestra TC'!AA33)/'Muestra TC'!AA33</f>
        <v>0.15637043721075694</v>
      </c>
      <c r="AB32" s="89">
        <f>('Muestra TC'!AC33-'Muestra TC'!AB33)/'Muestra TC'!AB33</f>
        <v>2.9582773184407989E-2</v>
      </c>
      <c r="AC32" s="89">
        <f>('Muestra TC'!AD33-'Muestra TC'!AC33)/'Muestra TC'!AC33</f>
        <v>-4.9179276546368805E-2</v>
      </c>
      <c r="AD32" s="89">
        <f>('Muestra TC'!AE33-'Muestra TC'!AD33)/'Muestra TC'!AD33</f>
        <v>-0.16612603936122322</v>
      </c>
      <c r="AE32" s="89">
        <f>('Muestra TC'!AF33-'Muestra TC'!AE33)/'Muestra TC'!AE33</f>
        <v>-9.1045209881861891E-2</v>
      </c>
      <c r="AF32" s="90">
        <f>('Muestra TC'!AG33-'Muestra TC'!AF33)/'Muestra TC'!AF33</f>
        <v>-1.5458829226500407E-3</v>
      </c>
    </row>
    <row r="33" spans="1:32" x14ac:dyDescent="0.25">
      <c r="A33" s="80" t="s">
        <v>75</v>
      </c>
      <c r="B33" s="68"/>
      <c r="C33" s="89">
        <f>('Muestra TC'!D34-'Muestra TC'!C34)/'Muestra TC'!C34</f>
        <v>0.58133732534929961</v>
      </c>
      <c r="D33" s="89">
        <f>('Muestra TC'!E34-'Muestra TC'!D34)/'Muestra TC'!D34</f>
        <v>8.1098138213948859E-2</v>
      </c>
      <c r="E33" s="89">
        <f>('Muestra TC'!F34-'Muestra TC'!E34)/'Muestra TC'!E34</f>
        <v>-2.3934617629887911E-2</v>
      </c>
      <c r="F33" s="89">
        <f>('Muestra TC'!G34-'Muestra TC'!F34)/'Muestra TC'!F34</f>
        <v>1.0672846889952119</v>
      </c>
      <c r="G33" s="89">
        <f>('Muestra TC'!H34-'Muestra TC'!G34)/'Muestra TC'!G34</f>
        <v>0.61970201070447006</v>
      </c>
      <c r="H33" s="89">
        <f>('Muestra TC'!I34-'Muestra TC'!H34)/'Muestra TC'!H34</f>
        <v>0.56559792801643005</v>
      </c>
      <c r="I33" s="89">
        <f>('Muestra TC'!J34-'Muestra TC'!I34)/'Muestra TC'!I34</f>
        <v>0.31175128351397902</v>
      </c>
      <c r="J33" s="89">
        <f>('Muestra TC'!K34-'Muestra TC'!J34)/'Muestra TC'!J34</f>
        <v>1.2416177429876061</v>
      </c>
      <c r="K33" s="89">
        <f>('Muestra TC'!L34-'Muestra TC'!K34)/'Muestra TC'!K34</f>
        <v>1.8030303030303105</v>
      </c>
      <c r="L33" s="89">
        <f>('Muestra TC'!M34-'Muestra TC'!L34)/'Muestra TC'!L34</f>
        <v>0.38041319168079346</v>
      </c>
      <c r="M33" s="89">
        <f>('Muestra TC'!N34-'Muestra TC'!M34)/'Muestra TC'!M34</f>
        <v>0.19552868151757899</v>
      </c>
      <c r="N33" s="89">
        <f>('Muestra TC'!O34-'Muestra TC'!N34)/'Muestra TC'!N34</f>
        <v>0.88517364445768132</v>
      </c>
      <c r="O33" s="89">
        <f>('Muestra TC'!P34-'Muestra TC'!O34)/'Muestra TC'!O34</f>
        <v>0.66427741961318221</v>
      </c>
      <c r="P33" s="89">
        <f>('Muestra TC'!Q34-'Muestra TC'!P34)/'Muestra TC'!P34</f>
        <v>1.0390554406001156</v>
      </c>
      <c r="Q33" s="89">
        <f>('Muestra TC'!R34-'Muestra TC'!Q34)/'Muestra TC'!Q34</f>
        <v>0.88383624504244862</v>
      </c>
      <c r="R33" s="89">
        <f>('Muestra TC'!S34-'Muestra TC'!R34)/'Muestra TC'!R34</f>
        <v>20.691504465674587</v>
      </c>
      <c r="S33" s="89">
        <f>('Muestra TC'!T34-'Muestra TC'!S34)/'Muestra TC'!S34</f>
        <v>40.415609840488358</v>
      </c>
      <c r="T33" s="89">
        <f>('Muestra TC'!U34-'Muestra TC'!T34)/'Muestra TC'!T34</f>
        <v>10.687554720334504</v>
      </c>
      <c r="U33" s="89">
        <f>('Muestra TC'!V34-'Muestra TC'!U34)/'Muestra TC'!U34</f>
        <v>473.90899679716745</v>
      </c>
      <c r="V33" s="89">
        <f>('Muestra TC'!W34-'Muestra TC'!V34)/'Muestra TC'!V34</f>
        <v>4.8825549934644865</v>
      </c>
      <c r="W33" s="89">
        <f>('Muestra TC'!X34-'Muestra TC'!W34)/'Muestra TC'!W34</f>
        <v>6.1442978036545064</v>
      </c>
      <c r="X33" s="89">
        <f>('Muestra TC'!Y34-'Muestra TC'!X34)/'Muestra TC'!X34</f>
        <v>1.6172158198725739</v>
      </c>
      <c r="Y33" s="89">
        <f>('Muestra TC'!Z34-'Muestra TC'!Y34)/'Muestra TC'!Y34</f>
        <v>0.22367457699739224</v>
      </c>
      <c r="Z33" s="89">
        <f>('Muestra TC'!AA34-'Muestra TC'!Z34)/'Muestra TC'!Z34</f>
        <v>1.5016212668856264</v>
      </c>
      <c r="AA33" s="89">
        <f>('Muestra TC'!AB34-'Muestra TC'!AA34)/'Muestra TC'!AA34</f>
        <v>4.4296972210700849</v>
      </c>
      <c r="AB33" s="89">
        <f>('Muestra TC'!AC34-'Muestra TC'!AB34)/'Muestra TC'!AB34</f>
        <v>8.4699029867848257</v>
      </c>
      <c r="AC33" s="89">
        <f>('Muestra TC'!AD34-'Muestra TC'!AC34)/'Muestra TC'!AC34</f>
        <v>0.67693927184289937</v>
      </c>
      <c r="AD33" s="89">
        <f>('Muestra TC'!AE34-'Muestra TC'!AD34)/'Muestra TC'!AD34</f>
        <v>0.16934398957290508</v>
      </c>
      <c r="AE33" s="89">
        <f>('Muestra TC'!AF34-'Muestra TC'!AE34)/'Muestra TC'!AE34</f>
        <v>-1.4607048105156164E-2</v>
      </c>
      <c r="AF33" s="90">
        <f>('Muestra TC'!AG34-'Muestra TC'!AF34)/'Muestra TC'!AF34</f>
        <v>0.18632472409936204</v>
      </c>
    </row>
    <row r="34" spans="1:32" x14ac:dyDescent="0.25">
      <c r="A34" s="80" t="s">
        <v>203</v>
      </c>
      <c r="B34" s="68"/>
      <c r="C34" s="89">
        <f>('Muestra TC'!D35-'Muestra TC'!C35)/'Muestra TC'!C35</f>
        <v>0.11496085343725543</v>
      </c>
      <c r="D34" s="89">
        <f>('Muestra TC'!E35-'Muestra TC'!D35)/'Muestra TC'!D35</f>
        <v>2.8161449592969776E-2</v>
      </c>
      <c r="E34" s="89">
        <f>('Muestra TC'!F35-'Muestra TC'!E35)/'Muestra TC'!E35</f>
        <v>-8.1503793058580062E-2</v>
      </c>
      <c r="F34" s="89">
        <f>('Muestra TC'!G35-'Muestra TC'!F35)/'Muestra TC'!F35</f>
        <v>-5.7318325161907893E-2</v>
      </c>
      <c r="G34" s="89">
        <f>('Muestra TC'!H35-'Muestra TC'!G35)/'Muestra TC'!G35</f>
        <v>-6.7792295075215616E-3</v>
      </c>
      <c r="H34" s="89">
        <f>('Muestra TC'!I35-'Muestra TC'!H35)/'Muestra TC'!H35</f>
        <v>0.28612279601291973</v>
      </c>
      <c r="I34" s="89">
        <f>('Muestra TC'!J35-'Muestra TC'!I35)/'Muestra TC'!I35</f>
        <v>0.20930517838426999</v>
      </c>
      <c r="J34" s="89">
        <f>('Muestra TC'!K35-'Muestra TC'!J35)/'Muestra TC'!J35</f>
        <v>0.15964329009190287</v>
      </c>
      <c r="K34" s="89">
        <f>('Muestra TC'!L35-'Muestra TC'!K35)/'Muestra TC'!K35</f>
        <v>0.14666914518660457</v>
      </c>
      <c r="L34" s="89">
        <f>('Muestra TC'!M35-'Muestra TC'!L35)/'Muestra TC'!L35</f>
        <v>2.8163655316725204E-2</v>
      </c>
      <c r="M34" s="89">
        <f>('Muestra TC'!N35-'Muestra TC'!M35)/'Muestra TC'!M35</f>
        <v>-0.22916881136984502</v>
      </c>
      <c r="N34" s="89">
        <f>('Muestra TC'!O35-'Muestra TC'!N35)/'Muestra TC'!N35</f>
        <v>-0.13216448429910446</v>
      </c>
      <c r="O34" s="89">
        <f>('Muestra TC'!P35-'Muestra TC'!O35)/'Muestra TC'!O35</f>
        <v>-8.9451465093578989E-3</v>
      </c>
      <c r="P34" s="89">
        <f>('Muestra TC'!Q35-'Muestra TC'!P35)/'Muestra TC'!P35</f>
        <v>7.1043166725656803E-2</v>
      </c>
      <c r="Q34" s="89">
        <f>('Muestra TC'!R35-'Muestra TC'!Q35)/'Muestra TC'!Q35</f>
        <v>-0.14652757187993645</v>
      </c>
      <c r="R34" s="89">
        <f>('Muestra TC'!S35-'Muestra TC'!R35)/'Muestra TC'!R35</f>
        <v>3.614907725811254E-2</v>
      </c>
      <c r="S34" s="89">
        <f>('Muestra TC'!T35-'Muestra TC'!S35)/'Muestra TC'!S35</f>
        <v>-6.1732299048524848E-2</v>
      </c>
      <c r="T34" s="89">
        <f>('Muestra TC'!U35-'Muestra TC'!T35)/'Muestra TC'!T35</f>
        <v>6.978220971356866E-2</v>
      </c>
      <c r="U34" s="89">
        <f>('Muestra TC'!V35-'Muestra TC'!U35)/'Muestra TC'!U35</f>
        <v>0.96072763793869065</v>
      </c>
      <c r="V34" s="89">
        <f>('Muestra TC'!W35-'Muestra TC'!V35)/'Muestra TC'!V35</f>
        <v>-0.10096504981497775</v>
      </c>
      <c r="W34" s="89">
        <f>('Muestra TC'!X35-'Muestra TC'!W35)/'Muestra TC'!W35</f>
        <v>2.4850332541484294E-2</v>
      </c>
      <c r="X34" s="89">
        <f>('Muestra TC'!Y35-'Muestra TC'!X35)/'Muestra TC'!X35</f>
        <v>0.14097663858709783</v>
      </c>
      <c r="Y34" s="89">
        <f>('Muestra TC'!Z35-'Muestra TC'!Y35)/'Muestra TC'!Y35</f>
        <v>1.0763631794837632E-2</v>
      </c>
      <c r="Z34" s="89">
        <f>('Muestra TC'!AA35-'Muestra TC'!Z35)/'Muestra TC'!Z35</f>
        <v>4.364315612976493E-2</v>
      </c>
      <c r="AA34" s="89">
        <f>('Muestra TC'!AB35-'Muestra TC'!AA35)/'Muestra TC'!AA35</f>
        <v>0.15637043721075605</v>
      </c>
      <c r="AB34" s="89">
        <f>('Muestra TC'!AC35-'Muestra TC'!AB35)/'Muestra TC'!AB35</f>
        <v>2.9582773184407871E-2</v>
      </c>
      <c r="AC34" s="89">
        <f>('Muestra TC'!AD35-'Muestra TC'!AC35)/'Muestra TC'!AC35</f>
        <v>-4.9179276546369027E-2</v>
      </c>
      <c r="AD34" s="89">
        <f>('Muestra TC'!AE35-'Muestra TC'!AD35)/'Muestra TC'!AD35</f>
        <v>-0.16612603936122314</v>
      </c>
      <c r="AE34" s="89">
        <f>('Muestra TC'!AF35-'Muestra TC'!AE35)/'Muestra TC'!AE35</f>
        <v>-9.1045209881861835E-2</v>
      </c>
      <c r="AF34" s="90">
        <f>('Muestra TC'!AG35-'Muestra TC'!AF35)/'Muestra TC'!AF35</f>
        <v>-1.5458829226498122E-3</v>
      </c>
    </row>
    <row r="35" spans="1:32" x14ac:dyDescent="0.25">
      <c r="A35" s="80" t="s">
        <v>14</v>
      </c>
      <c r="B35" s="68"/>
      <c r="C35" s="89">
        <f>('Muestra TC'!D36-'Muestra TC'!C36)/'Muestra TC'!C36</f>
        <v>0</v>
      </c>
      <c r="D35" s="89">
        <f>('Muestra TC'!E36-'Muestra TC'!D36)/'Muestra TC'!D36</f>
        <v>0</v>
      </c>
      <c r="E35" s="89">
        <f>('Muestra TC'!F36-'Muestra TC'!E36)/'Muestra TC'!E36</f>
        <v>0</v>
      </c>
      <c r="F35" s="89">
        <f>('Muestra TC'!G36-'Muestra TC'!F36)/'Muestra TC'!F36</f>
        <v>0</v>
      </c>
      <c r="G35" s="89">
        <f>('Muestra TC'!H36-'Muestra TC'!G36)/'Muestra TC'!G36</f>
        <v>9.7235327541223663E-12</v>
      </c>
      <c r="H35" s="89">
        <f>('Muestra TC'!I36-'Muestra TC'!H36)/'Muestra TC'!H36</f>
        <v>1.5394788021969501</v>
      </c>
      <c r="I35" s="89">
        <f>('Muestra TC'!J36-'Muestra TC'!I36)/'Muestra TC'!I36</f>
        <v>0.71879307706458861</v>
      </c>
      <c r="J35" s="89">
        <f>('Muestra TC'!K36-'Muestra TC'!J36)/'Muestra TC'!J36</f>
        <v>9.8578684726618945E-2</v>
      </c>
      <c r="K35" s="89">
        <f>('Muestra TC'!L36-'Muestra TC'!K36)/'Muestra TC'!K36</f>
        <v>8.3674081903359551E-2</v>
      </c>
      <c r="L35" s="89">
        <f>('Muestra TC'!M36-'Muestra TC'!L36)/'Muestra TC'!L36</f>
        <v>0.13295104233282556</v>
      </c>
      <c r="M35" s="89">
        <f>('Muestra TC'!N36-'Muestra TC'!M36)/'Muestra TC'!M36</f>
        <v>0.10965657714833014</v>
      </c>
      <c r="N35" s="89">
        <f>('Muestra TC'!O36-'Muestra TC'!N36)/'Muestra TC'!N36</f>
        <v>0.12128606209867984</v>
      </c>
      <c r="O35" s="89">
        <f>('Muestra TC'!P36-'Muestra TC'!O36)/'Muestra TC'!O36</f>
        <v>0.20753937532589262</v>
      </c>
      <c r="P35" s="89">
        <f>('Muestra TC'!Q36-'Muestra TC'!P36)/'Muestra TC'!P36</f>
        <v>7.5186268051863014E-2</v>
      </c>
      <c r="Q35" s="89">
        <f>('Muestra TC'!R36-'Muestra TC'!Q36)/'Muestra TC'!Q36</f>
        <v>0.12361427145121952</v>
      </c>
      <c r="R35" s="89">
        <f>('Muestra TC'!S36-'Muestra TC'!R36)/'Muestra TC'!R36</f>
        <v>0.33690067305063354</v>
      </c>
      <c r="S35" s="89">
        <f>('Muestra TC'!T36-'Muestra TC'!S36)/'Muestra TC'!S36</f>
        <v>9.8616992095633516E-2</v>
      </c>
      <c r="T35" s="89">
        <f>('Muestra TC'!U36-'Muestra TC'!T36)/'Muestra TC'!T36</f>
        <v>5.6988642418329807E-2</v>
      </c>
      <c r="U35" s="89">
        <f>('Muestra TC'!V36-'Muestra TC'!U36)/'Muestra TC'!U36</f>
        <v>0.10476771039705503</v>
      </c>
      <c r="V35" s="89">
        <f>('Muestra TC'!W36-'Muestra TC'!V36)/'Muestra TC'!V36</f>
        <v>0.14428586587436298</v>
      </c>
      <c r="W35" s="89">
        <f>('Muestra TC'!X36-'Muestra TC'!W36)/'Muestra TC'!W36</f>
        <v>0.1555674046597888</v>
      </c>
      <c r="X35" s="89">
        <f>('Muestra TC'!Y36-'Muestra TC'!X36)/'Muestra TC'!X36</f>
        <v>0.11993082611434371</v>
      </c>
      <c r="Y35" s="89">
        <f>('Muestra TC'!Z36-'Muestra TC'!Y36)/'Muestra TC'!Y36</f>
        <v>0.10589824338897465</v>
      </c>
      <c r="Z35" s="89">
        <f>('Muestra TC'!AA36-'Muestra TC'!Z36)/'Muestra TC'!Z36</f>
        <v>0.11062325682351713</v>
      </c>
      <c r="AA35" s="89">
        <f>('Muestra TC'!AB36-'Muestra TC'!AA36)/'Muestra TC'!AA36</f>
        <v>7.8765058962859444E-2</v>
      </c>
      <c r="AB35" s="89">
        <f>('Muestra TC'!AC36-'Muestra TC'!AB36)/'Muestra TC'!AB36</f>
        <v>6.7115709094053275E-2</v>
      </c>
      <c r="AC35" s="89">
        <f>('Muestra TC'!AD36-'Muestra TC'!AC36)/'Muestra TC'!AC36</f>
        <v>9.4099842283734692E-2</v>
      </c>
      <c r="AD35" s="89">
        <f>('Muestra TC'!AE36-'Muestra TC'!AD36)/'Muestra TC'!AD36</f>
        <v>0.10795665146481617</v>
      </c>
      <c r="AE35" s="89">
        <f>('Muestra TC'!AF36-'Muestra TC'!AE36)/'Muestra TC'!AE36</f>
        <v>9.8511410383616937E-2</v>
      </c>
      <c r="AF35" s="90">
        <f>('Muestra TC'!AG36-'Muestra TC'!AF36)/'Muestra TC'!AF36</f>
        <v>9.0999215608377954E-2</v>
      </c>
    </row>
    <row r="36" spans="1:32" x14ac:dyDescent="0.25">
      <c r="A36" s="80" t="s">
        <v>305</v>
      </c>
      <c r="B36" s="68"/>
      <c r="C36" s="89">
        <f>('Muestra TC'!D37-'Muestra TC'!C37)/'Muestra TC'!C37</f>
        <v>0.11496085343725543</v>
      </c>
      <c r="D36" s="89">
        <f>('Muestra TC'!E37-'Muestra TC'!D37)/'Muestra TC'!D37</f>
        <v>2.8161449592969776E-2</v>
      </c>
      <c r="E36" s="89">
        <f>('Muestra TC'!F37-'Muestra TC'!E37)/'Muestra TC'!E37</f>
        <v>-8.1503793058580062E-2</v>
      </c>
      <c r="F36" s="89">
        <f>('Muestra TC'!G37-'Muestra TC'!F37)/'Muestra TC'!F37</f>
        <v>-5.7318325161907893E-2</v>
      </c>
      <c r="G36" s="89">
        <f>('Muestra TC'!H37-'Muestra TC'!G37)/'Muestra TC'!G37</f>
        <v>-6.7792295075215616E-3</v>
      </c>
      <c r="H36" s="89">
        <f>('Muestra TC'!I37-'Muestra TC'!H37)/'Muestra TC'!H37</f>
        <v>0.28612279601291973</v>
      </c>
      <c r="I36" s="89">
        <f>('Muestra TC'!J37-'Muestra TC'!I37)/'Muestra TC'!I37</f>
        <v>0.20930517838426999</v>
      </c>
      <c r="J36" s="89">
        <f>('Muestra TC'!K37-'Muestra TC'!J37)/'Muestra TC'!J37</f>
        <v>0.15964329009190287</v>
      </c>
      <c r="K36" s="89">
        <f>('Muestra TC'!L37-'Muestra TC'!K37)/'Muestra TC'!K37</f>
        <v>0.14666914518660457</v>
      </c>
      <c r="L36" s="89">
        <f>('Muestra TC'!M37-'Muestra TC'!L37)/'Muestra TC'!L37</f>
        <v>2.8163655316725204E-2</v>
      </c>
      <c r="M36" s="89">
        <f>('Muestra TC'!N37-'Muestra TC'!M37)/'Muestra TC'!M37</f>
        <v>-0.22916881136984502</v>
      </c>
      <c r="N36" s="89">
        <f>('Muestra TC'!O37-'Muestra TC'!N37)/'Muestra TC'!N37</f>
        <v>-0.13216448429910446</v>
      </c>
      <c r="O36" s="89">
        <f>('Muestra TC'!P37-'Muestra TC'!O37)/'Muestra TC'!O37</f>
        <v>-8.9451465093578989E-3</v>
      </c>
      <c r="P36" s="89">
        <f>('Muestra TC'!Q37-'Muestra TC'!P37)/'Muestra TC'!P37</f>
        <v>7.1043166725656803E-2</v>
      </c>
      <c r="Q36" s="89">
        <f>('Muestra TC'!R37-'Muestra TC'!Q37)/'Muestra TC'!Q37</f>
        <v>-0.14652757187993645</v>
      </c>
      <c r="R36" s="89">
        <f>('Muestra TC'!S37-'Muestra TC'!R37)/'Muestra TC'!R37</f>
        <v>3.614907725811254E-2</v>
      </c>
      <c r="S36" s="89">
        <f>('Muestra TC'!T37-'Muestra TC'!S37)/'Muestra TC'!S37</f>
        <v>-6.1732299048524848E-2</v>
      </c>
      <c r="T36" s="89">
        <f>('Muestra TC'!U37-'Muestra TC'!T37)/'Muestra TC'!T37</f>
        <v>6.978220971356866E-2</v>
      </c>
      <c r="U36" s="89">
        <f>('Muestra TC'!V37-'Muestra TC'!U37)/'Muestra TC'!U37</f>
        <v>0.96072763793869065</v>
      </c>
      <c r="V36" s="89">
        <f>('Muestra TC'!W37-'Muestra TC'!V37)/'Muestra TC'!V37</f>
        <v>-0.10096504981497775</v>
      </c>
      <c r="W36" s="89">
        <f>('Muestra TC'!X37-'Muestra TC'!W37)/'Muestra TC'!W37</f>
        <v>2.4850332541484294E-2</v>
      </c>
      <c r="X36" s="89">
        <f>('Muestra TC'!Y37-'Muestra TC'!X37)/'Muestra TC'!X37</f>
        <v>0.14097663858709783</v>
      </c>
      <c r="Y36" s="89">
        <f>('Muestra TC'!Z37-'Muestra TC'!Y37)/'Muestra TC'!Y37</f>
        <v>1.0763631794837632E-2</v>
      </c>
      <c r="Z36" s="89">
        <f>('Muestra TC'!AA37-'Muestra TC'!Z37)/'Muestra TC'!Z37</f>
        <v>4.364315612976493E-2</v>
      </c>
      <c r="AA36" s="89">
        <f>('Muestra TC'!AB37-'Muestra TC'!AA37)/'Muestra TC'!AA37</f>
        <v>0.15637043721075605</v>
      </c>
      <c r="AB36" s="89">
        <f>('Muestra TC'!AC37-'Muestra TC'!AB37)/'Muestra TC'!AB37</f>
        <v>2.9582773184407871E-2</v>
      </c>
      <c r="AC36" s="89">
        <f>('Muestra TC'!AD37-'Muestra TC'!AC37)/'Muestra TC'!AC37</f>
        <v>-4.9179276546369027E-2</v>
      </c>
      <c r="AD36" s="89">
        <f>('Muestra TC'!AE37-'Muestra TC'!AD37)/'Muestra TC'!AD37</f>
        <v>-0.16612603936122314</v>
      </c>
      <c r="AE36" s="89">
        <f>('Muestra TC'!AF37-'Muestra TC'!AE37)/'Muestra TC'!AE37</f>
        <v>-9.1045209881861835E-2</v>
      </c>
      <c r="AF36" s="90">
        <f>('Muestra TC'!AG37-'Muestra TC'!AF37)/'Muestra TC'!AF37</f>
        <v>-1.5458829226498122E-3</v>
      </c>
    </row>
    <row r="37" spans="1:32" x14ac:dyDescent="0.25">
      <c r="A37" s="80" t="s">
        <v>140</v>
      </c>
      <c r="B37" s="68"/>
      <c r="C37" s="89">
        <f>('Muestra TC'!D38-'Muestra TC'!C38)/'Muestra TC'!C38</f>
        <v>0.11273416187940875</v>
      </c>
      <c r="D37" s="89">
        <f>('Muestra TC'!E38-'Muestra TC'!D38)/'Muestra TC'!D38</f>
        <v>-5.7835313523004689E-3</v>
      </c>
      <c r="E37" s="89">
        <f>('Muestra TC'!F38-'Muestra TC'!E38)/'Muestra TC'!E38</f>
        <v>-8.4800696480559795E-2</v>
      </c>
      <c r="F37" s="89">
        <f>('Muestra TC'!G38-'Muestra TC'!F38)/'Muestra TC'!F38</f>
        <v>-5.1052414753575359E-2</v>
      </c>
      <c r="G37" s="89">
        <f>('Muestra TC'!H38-'Muestra TC'!G38)/'Muestra TC'!G38</f>
        <v>-3.9277792496262738E-3</v>
      </c>
      <c r="H37" s="89">
        <f>('Muestra TC'!I38-'Muestra TC'!H38)/'Muestra TC'!H38</f>
        <v>0.19368006134366317</v>
      </c>
      <c r="I37" s="89">
        <f>('Muestra TC'!J38-'Muestra TC'!I38)/'Muestra TC'!I38</f>
        <v>0.12802847335329115</v>
      </c>
      <c r="J37" s="89">
        <f>('Muestra TC'!K38-'Muestra TC'!J38)/'Muestra TC'!J38</f>
        <v>0.10781740873485236</v>
      </c>
      <c r="K37" s="89">
        <f>('Muestra TC'!L38-'Muestra TC'!K38)/'Muestra TC'!K38</f>
        <v>0.11724327532834901</v>
      </c>
      <c r="L37" s="89">
        <f>('Muestra TC'!M38-'Muestra TC'!L38)/'Muestra TC'!L38</f>
        <v>4.1072462324509347E-2</v>
      </c>
      <c r="M37" s="89">
        <f>('Muestra TC'!N38-'Muestra TC'!M38)/'Muestra TC'!M38</f>
        <v>-0.15412435858813214</v>
      </c>
      <c r="N37" s="89">
        <f>('Muestra TC'!O38-'Muestra TC'!N38)/'Muestra TC'!N38</f>
        <v>-7.1498590238185611E-2</v>
      </c>
      <c r="O37" s="89">
        <f>('Muestra TC'!P38-'Muestra TC'!O38)/'Muestra TC'!O38</f>
        <v>-3.0072443873449553E-2</v>
      </c>
      <c r="P37" s="89">
        <f>('Muestra TC'!Q38-'Muestra TC'!P38)/'Muestra TC'!P38</f>
        <v>5.9996471142483451E-2</v>
      </c>
      <c r="Q37" s="89">
        <f>('Muestra TC'!R38-'Muestra TC'!Q38)/'Muestra TC'!Q38</f>
        <v>-7.388426819716426E-2</v>
      </c>
      <c r="R37" s="89">
        <f>('Muestra TC'!S38-'Muestra TC'!R38)/'Muestra TC'!R38</f>
        <v>1.3859117377443875E-2</v>
      </c>
      <c r="S37" s="89">
        <f>('Muestra TC'!T38-'Muestra TC'!S38)/'Muestra TC'!S38</f>
        <v>-3.2039197996391364E-2</v>
      </c>
      <c r="T37" s="89">
        <f>('Muestra TC'!U38-'Muestra TC'!T38)/'Muestra TC'!T38</f>
        <v>0.1064547528511488</v>
      </c>
      <c r="U37" s="89">
        <f>('Muestra TC'!V38-'Muestra TC'!U38)/'Muestra TC'!U38</f>
        <v>-1.0482735234958388E-2</v>
      </c>
      <c r="V37" s="89">
        <f>('Muestra TC'!W38-'Muestra TC'!V38)/'Muestra TC'!V38</f>
        <v>-8.0803658200440442E-2</v>
      </c>
      <c r="W37" s="89">
        <f>('Muestra TC'!X38-'Muestra TC'!W38)/'Muestra TC'!W38</f>
        <v>3.0703943716036061E-2</v>
      </c>
      <c r="X37" s="89">
        <f>('Muestra TC'!Y38-'Muestra TC'!X38)/'Muestra TC'!X38</f>
        <v>0.10204789898020469</v>
      </c>
      <c r="Y37" s="89">
        <f>('Muestra TC'!Z38-'Muestra TC'!Y38)/'Muestra TC'!Y38</f>
        <v>7.6440365520479498E-3</v>
      </c>
      <c r="Z37" s="89">
        <f>('Muestra TC'!AA38-'Muestra TC'!Z38)/'Muestra TC'!Z38</f>
        <v>4.8514726725070755E-2</v>
      </c>
      <c r="AA37" s="89">
        <f>('Muestra TC'!AB38-'Muestra TC'!AA38)/'Muestra TC'!AA38</f>
        <v>0.14635177448781589</v>
      </c>
      <c r="AB37" s="89">
        <f>('Muestra TC'!AC38-'Muestra TC'!AB38)/'Muestra TC'!AB38</f>
        <v>3.3254508871133522E-2</v>
      </c>
      <c r="AC37" s="89">
        <f>('Muestra TC'!AD38-'Muestra TC'!AC38)/'Muestra TC'!AC38</f>
        <v>-5.0453556207419759E-2</v>
      </c>
      <c r="AD37" s="89">
        <f>('Muestra TC'!AE38-'Muestra TC'!AD38)/'Muestra TC'!AD38</f>
        <v>-0.15264914940781207</v>
      </c>
      <c r="AE37" s="89">
        <f>('Muestra TC'!AF38-'Muestra TC'!AE38)/'Muestra TC'!AE38</f>
        <v>-9.439239629741486E-2</v>
      </c>
      <c r="AF37" s="90">
        <f>('Muestra TC'!AG38-'Muestra TC'!AF38)/'Muestra TC'!AF38</f>
        <v>-9.6671782962736482E-3</v>
      </c>
    </row>
    <row r="38" spans="1:32" x14ac:dyDescent="0.25">
      <c r="A38" s="80" t="s">
        <v>16</v>
      </c>
      <c r="B38" s="68"/>
      <c r="C38" s="89">
        <f>('Muestra TC'!D39-'Muestra TC'!C39)/'Muestra TC'!C39</f>
        <v>5.201308703253707E-2</v>
      </c>
      <c r="D38" s="89">
        <f>('Muestra TC'!E39-'Muestra TC'!D39)/'Muestra TC'!D39</f>
        <v>-6.9202912047923188E-3</v>
      </c>
      <c r="E38" s="89">
        <f>('Muestra TC'!F39-'Muestra TC'!E39)/'Muestra TC'!E39</f>
        <v>-8.1384485766275161E-2</v>
      </c>
      <c r="F38" s="89">
        <f>('Muestra TC'!G39-'Muestra TC'!F39)/'Muestra TC'!F39</f>
        <v>-4.5998896881051438E-2</v>
      </c>
      <c r="G38" s="89">
        <f>('Muestra TC'!H39-'Muestra TC'!G39)/'Muestra TC'!G39</f>
        <v>7.1276621034751284E-2</v>
      </c>
      <c r="H38" s="89">
        <f>('Muestra TC'!I39-'Muestra TC'!H39)/'Muestra TC'!H39</f>
        <v>0.26391774227564757</v>
      </c>
      <c r="I38" s="89">
        <f>('Muestra TC'!J39-'Muestra TC'!I39)/'Muestra TC'!I39</f>
        <v>0.16973364663755422</v>
      </c>
      <c r="J38" s="89">
        <f>('Muestra TC'!K39-'Muestra TC'!J39)/'Muestra TC'!J39</f>
        <v>9.751643421431154E-2</v>
      </c>
      <c r="K38" s="89">
        <f>('Muestra TC'!L39-'Muestra TC'!K39)/'Muestra TC'!K39</f>
        <v>0.13248781899252118</v>
      </c>
      <c r="L38" s="89">
        <f>('Muestra TC'!M39-'Muestra TC'!L39)/'Muestra TC'!L39</f>
        <v>2.3154335701788663E-2</v>
      </c>
      <c r="M38" s="89">
        <f>('Muestra TC'!N39-'Muestra TC'!M39)/'Muestra TC'!M39</f>
        <v>-0.23643897646533402</v>
      </c>
      <c r="N38" s="89">
        <f>('Muestra TC'!O39-'Muestra TC'!N39)/'Muestra TC'!N39</f>
        <v>-0.15457623137619728</v>
      </c>
      <c r="O38" s="89">
        <f>('Muestra TC'!P39-'Muestra TC'!O39)/'Muestra TC'!O39</f>
        <v>-1.5904478106520816E-2</v>
      </c>
      <c r="P38" s="89">
        <f>('Muestra TC'!Q39-'Muestra TC'!P39)/'Muestra TC'!P39</f>
        <v>8.596120492756093E-2</v>
      </c>
      <c r="Q38" s="89">
        <f>('Muestra TC'!R39-'Muestra TC'!Q39)/'Muestra TC'!Q39</f>
        <v>-0.15343225937363603</v>
      </c>
      <c r="R38" s="89">
        <f>('Muestra TC'!S39-'Muestra TC'!R39)/'Muestra TC'!R39</f>
        <v>3.3594253912125407E-2</v>
      </c>
      <c r="S38" s="89">
        <f>('Muestra TC'!T39-'Muestra TC'!S39)/'Muestra TC'!S39</f>
        <v>-5.6331954532130371E-2</v>
      </c>
      <c r="T38" s="89">
        <f>('Muestra TC'!U39-'Muestra TC'!T39)/'Muestra TC'!T39</f>
        <v>7.4187531753220626E-2</v>
      </c>
      <c r="U38" s="89">
        <f>('Muestra TC'!V39-'Muestra TC'!U39)/'Muestra TC'!U39</f>
        <v>-1.902971277619683E-2</v>
      </c>
      <c r="V38" s="89">
        <f>('Muestra TC'!W39-'Muestra TC'!V39)/'Muestra TC'!V39</f>
        <v>-0.119201138475672</v>
      </c>
      <c r="W38" s="89">
        <f>('Muestra TC'!X39-'Muestra TC'!W39)/'Muestra TC'!W39</f>
        <v>3.5039655859725877E-2</v>
      </c>
      <c r="X38" s="89">
        <f>('Muestra TC'!Y39-'Muestra TC'!X39)/'Muestra TC'!X39</f>
        <v>0.13896070450617565</v>
      </c>
      <c r="Y38" s="89">
        <f>('Muestra TC'!Z39-'Muestra TC'!Y39)/'Muestra TC'!Y39</f>
        <v>1.4591278039294327E-2</v>
      </c>
      <c r="Z38" s="89">
        <f>('Muestra TC'!AA39-'Muestra TC'!Z39)/'Muestra TC'!Z39</f>
        <v>4.1101396444617293E-2</v>
      </c>
      <c r="AA38" s="89">
        <f>('Muestra TC'!AB39-'Muestra TC'!AA39)/'Muestra TC'!AA39</f>
        <v>0.15866773027686415</v>
      </c>
      <c r="AB38" s="89">
        <f>('Muestra TC'!AC39-'Muestra TC'!AB39)/'Muestra TC'!AB39</f>
        <v>2.965100317296027E-2</v>
      </c>
      <c r="AC38" s="89">
        <f>('Muestra TC'!AD39-'Muestra TC'!AC39)/'Muestra TC'!AC39</f>
        <v>-5.1437308739898373E-2</v>
      </c>
      <c r="AD38" s="89">
        <f>('Muestra TC'!AE39-'Muestra TC'!AD39)/'Muestra TC'!AD39</f>
        <v>-0.16555898107774084</v>
      </c>
      <c r="AE38" s="89">
        <f>('Muestra TC'!AF39-'Muestra TC'!AE39)/'Muestra TC'!AE39</f>
        <v>-9.056561193582674E-2</v>
      </c>
      <c r="AF38" s="90">
        <f>('Muestra TC'!AG39-'Muestra TC'!AF39)/'Muestra TC'!AF39</f>
        <v>9.7701184598987241E-4</v>
      </c>
    </row>
    <row r="39" spans="1:32" x14ac:dyDescent="0.25">
      <c r="A39" s="80" t="s">
        <v>77</v>
      </c>
      <c r="B39" s="68"/>
      <c r="C39" s="89">
        <f>('Muestra TC'!D40-'Muestra TC'!C40)/'Muestra TC'!C40</f>
        <v>0</v>
      </c>
      <c r="D39" s="89">
        <f>('Muestra TC'!E40-'Muestra TC'!D40)/'Muestra TC'!D40</f>
        <v>0</v>
      </c>
      <c r="E39" s="89">
        <f>('Muestra TC'!F40-'Muestra TC'!E40)/'Muestra TC'!E40</f>
        <v>0</v>
      </c>
      <c r="F39" s="89">
        <f>('Muestra TC'!G40-'Muestra TC'!F40)/'Muestra TC'!F40</f>
        <v>0</v>
      </c>
      <c r="G39" s="89">
        <f>('Muestra TC'!H40-'Muestra TC'!G40)/'Muestra TC'!G40</f>
        <v>0</v>
      </c>
      <c r="H39" s="89">
        <f>('Muestra TC'!I40-'Muestra TC'!H40)/'Muestra TC'!H40</f>
        <v>0</v>
      </c>
      <c r="I39" s="89">
        <f>('Muestra TC'!J40-'Muestra TC'!I40)/'Muestra TC'!I40</f>
        <v>0</v>
      </c>
      <c r="J39" s="89">
        <f>('Muestra TC'!K40-'Muestra TC'!J40)/'Muestra TC'!J40</f>
        <v>0</v>
      </c>
      <c r="K39" s="89">
        <f>('Muestra TC'!L40-'Muestra TC'!K40)/'Muestra TC'!K40</f>
        <v>0</v>
      </c>
      <c r="L39" s="89">
        <f>('Muestra TC'!M40-'Muestra TC'!L40)/'Muestra TC'!L40</f>
        <v>0</v>
      </c>
      <c r="M39" s="89">
        <f>('Muestra TC'!N40-'Muestra TC'!M40)/'Muestra TC'!M40</f>
        <v>2.8135286995454183E-12</v>
      </c>
      <c r="N39" s="89">
        <f>('Muestra TC'!O40-'Muestra TC'!N40)/'Muestra TC'!N40</f>
        <v>2.8133687763464867E-12</v>
      </c>
      <c r="O39" s="89">
        <f>('Muestra TC'!P40-'Muestra TC'!O40)/'Muestra TC'!O40</f>
        <v>0</v>
      </c>
      <c r="P39" s="89">
        <f>('Muestra TC'!Q40-'Muestra TC'!P40)/'Muestra TC'!P40</f>
        <v>0</v>
      </c>
      <c r="Q39" s="89">
        <f>('Muestra TC'!R40-'Muestra TC'!Q40)/'Muestra TC'!Q40</f>
        <v>0</v>
      </c>
      <c r="R39" s="89">
        <f>('Muestra TC'!S40-'Muestra TC'!R40)/'Muestra TC'!R40</f>
        <v>0</v>
      </c>
      <c r="S39" s="89">
        <f>('Muestra TC'!T40-'Muestra TC'!S40)/'Muestra TC'!S40</f>
        <v>0</v>
      </c>
      <c r="T39" s="89">
        <f>('Muestra TC'!U40-'Muestra TC'!T40)/'Muestra TC'!T40</f>
        <v>0</v>
      </c>
      <c r="U39" s="89">
        <f>('Muestra TC'!V40-'Muestra TC'!U40)/'Muestra TC'!U40</f>
        <v>0</v>
      </c>
      <c r="V39" s="89">
        <f>('Muestra TC'!W40-'Muestra TC'!V40)/'Muestra TC'!V40</f>
        <v>0</v>
      </c>
      <c r="W39" s="89">
        <f>('Muestra TC'!X40-'Muestra TC'!W40)/'Muestra TC'!W40</f>
        <v>0</v>
      </c>
      <c r="X39" s="89">
        <f>('Muestra TC'!Y40-'Muestra TC'!X40)/'Muestra TC'!X40</f>
        <v>0</v>
      </c>
      <c r="Y39" s="89">
        <f>('Muestra TC'!Z40-'Muestra TC'!Y40)/'Muestra TC'!Y40</f>
        <v>0</v>
      </c>
      <c r="Z39" s="89">
        <f>('Muestra TC'!AA40-'Muestra TC'!Z40)/'Muestra TC'!Z40</f>
        <v>0</v>
      </c>
      <c r="AA39" s="89">
        <f>('Muestra TC'!AB40-'Muestra TC'!AA40)/'Muestra TC'!AA40</f>
        <v>0</v>
      </c>
      <c r="AB39" s="89">
        <f>('Muestra TC'!AC40-'Muestra TC'!AB40)/'Muestra TC'!AB40</f>
        <v>0</v>
      </c>
      <c r="AC39" s="89">
        <f>('Muestra TC'!AD40-'Muestra TC'!AC40)/'Muestra TC'!AC40</f>
        <v>0</v>
      </c>
      <c r="AD39" s="89">
        <f>('Muestra TC'!AE40-'Muestra TC'!AD40)/'Muestra TC'!AD40</f>
        <v>0</v>
      </c>
      <c r="AE39" s="89">
        <f>('Muestra TC'!AF40-'Muestra TC'!AE40)/'Muestra TC'!AE40</f>
        <v>0</v>
      </c>
      <c r="AF39" s="90">
        <f>('Muestra TC'!AG40-'Muestra TC'!AF40)/'Muestra TC'!AF40</f>
        <v>0</v>
      </c>
    </row>
    <row r="40" spans="1:32" x14ac:dyDescent="0.25">
      <c r="A40" s="80" t="s">
        <v>175</v>
      </c>
      <c r="B40" s="68"/>
      <c r="C40" s="89">
        <f>('Muestra TC'!D41-'Muestra TC'!C41)/'Muestra TC'!C41</f>
        <v>0.20503081159557562</v>
      </c>
      <c r="D40" s="89">
        <f>('Muestra TC'!E41-'Muestra TC'!D41)/'Muestra TC'!D41</f>
        <v>3.2634764611729344E-2</v>
      </c>
      <c r="E40" s="89">
        <f>('Muestra TC'!F41-'Muestra TC'!E41)/'Muestra TC'!E41</f>
        <v>0</v>
      </c>
      <c r="F40" s="89">
        <f>('Muestra TC'!G41-'Muestra TC'!F41)/'Muestra TC'!F41</f>
        <v>0</v>
      </c>
      <c r="G40" s="89">
        <f>('Muestra TC'!H41-'Muestra TC'!G41)/'Muestra TC'!G41</f>
        <v>0</v>
      </c>
      <c r="H40" s="89">
        <f>('Muestra TC'!I41-'Muestra TC'!H41)/'Muestra TC'!H41</f>
        <v>0</v>
      </c>
      <c r="I40" s="89">
        <f>('Muestra TC'!J41-'Muestra TC'!I41)/'Muestra TC'!I41</f>
        <v>0</v>
      </c>
      <c r="J40" s="89">
        <f>('Muestra TC'!K41-'Muestra TC'!J41)/'Muestra TC'!J41</f>
        <v>0</v>
      </c>
      <c r="K40" s="89">
        <f>('Muestra TC'!L41-'Muestra TC'!K41)/'Muestra TC'!K41</f>
        <v>0</v>
      </c>
      <c r="L40" s="89">
        <f>('Muestra TC'!M41-'Muestra TC'!L41)/'Muestra TC'!L41</f>
        <v>0</v>
      </c>
      <c r="M40" s="89">
        <f>('Muestra TC'!N41-'Muestra TC'!M41)/'Muestra TC'!M41</f>
        <v>0</v>
      </c>
      <c r="N40" s="89">
        <f>('Muestra TC'!O41-'Muestra TC'!N41)/'Muestra TC'!N41</f>
        <v>0</v>
      </c>
      <c r="O40" s="89">
        <f>('Muestra TC'!P41-'Muestra TC'!O41)/'Muestra TC'!O41</f>
        <v>0</v>
      </c>
      <c r="P40" s="89">
        <f>('Muestra TC'!Q41-'Muestra TC'!P41)/'Muestra TC'!P41</f>
        <v>0</v>
      </c>
      <c r="Q40" s="89">
        <f>('Muestra TC'!R41-'Muestra TC'!Q41)/'Muestra TC'!Q41</f>
        <v>0</v>
      </c>
      <c r="R40" s="89">
        <f>('Muestra TC'!S41-'Muestra TC'!R41)/'Muestra TC'!R41</f>
        <v>0</v>
      </c>
      <c r="S40" s="89">
        <f>('Muestra TC'!T41-'Muestra TC'!S41)/'Muestra TC'!S41</f>
        <v>0</v>
      </c>
      <c r="T40" s="89">
        <f>('Muestra TC'!U41-'Muestra TC'!T41)/'Muestra TC'!T41</f>
        <v>0</v>
      </c>
      <c r="U40" s="89">
        <f>('Muestra TC'!V41-'Muestra TC'!U41)/'Muestra TC'!U41</f>
        <v>0</v>
      </c>
      <c r="V40" s="89">
        <f>('Muestra TC'!W41-'Muestra TC'!V41)/'Muestra TC'!V41</f>
        <v>0</v>
      </c>
      <c r="W40" s="89">
        <f>('Muestra TC'!X41-'Muestra TC'!W41)/'Muestra TC'!W41</f>
        <v>0</v>
      </c>
      <c r="X40" s="89">
        <f>('Muestra TC'!Y41-'Muestra TC'!X41)/'Muestra TC'!X41</f>
        <v>0</v>
      </c>
      <c r="Y40" s="89">
        <f>('Muestra TC'!Z41-'Muestra TC'!Y41)/'Muestra TC'!Y41</f>
        <v>0</v>
      </c>
      <c r="Z40" s="89">
        <f>('Muestra TC'!AA41-'Muestra TC'!Z41)/'Muestra TC'!Z41</f>
        <v>0</v>
      </c>
      <c r="AA40" s="89">
        <f>('Muestra TC'!AB41-'Muestra TC'!AA41)/'Muestra TC'!AA41</f>
        <v>0</v>
      </c>
      <c r="AB40" s="89">
        <f>('Muestra TC'!AC41-'Muestra TC'!AB41)/'Muestra TC'!AB41</f>
        <v>0</v>
      </c>
      <c r="AC40" s="89">
        <f>('Muestra TC'!AD41-'Muestra TC'!AC41)/'Muestra TC'!AC41</f>
        <v>0</v>
      </c>
      <c r="AD40" s="89">
        <f>('Muestra TC'!AE41-'Muestra TC'!AD41)/'Muestra TC'!AD41</f>
        <v>0</v>
      </c>
      <c r="AE40" s="89">
        <f>('Muestra TC'!AF41-'Muestra TC'!AE41)/'Muestra TC'!AE41</f>
        <v>0</v>
      </c>
      <c r="AF40" s="90">
        <f>('Muestra TC'!AG41-'Muestra TC'!AF41)/'Muestra TC'!AF41</f>
        <v>0</v>
      </c>
    </row>
    <row r="41" spans="1:32" x14ac:dyDescent="0.25">
      <c r="A41" s="80" t="s">
        <v>155</v>
      </c>
      <c r="B41" s="68"/>
      <c r="C41" s="89">
        <f>('Muestra TC'!D42-'Muestra TC'!C42)/'Muestra TC'!C42</f>
        <v>0</v>
      </c>
      <c r="D41" s="89">
        <f>('Muestra TC'!E42-'Muestra TC'!D42)/'Muestra TC'!D42</f>
        <v>0</v>
      </c>
      <c r="E41" s="89">
        <f>('Muestra TC'!F42-'Muestra TC'!E42)/'Muestra TC'!E42</f>
        <v>0</v>
      </c>
      <c r="F41" s="89">
        <f>('Muestra TC'!G42-'Muestra TC'!F42)/'Muestra TC'!F42</f>
        <v>0</v>
      </c>
      <c r="G41" s="89">
        <f>('Muestra TC'!H42-'Muestra TC'!G42)/'Muestra TC'!G42</f>
        <v>0</v>
      </c>
      <c r="H41" s="89">
        <f>('Muestra TC'!I42-'Muestra TC'!H42)/'Muestra TC'!H42</f>
        <v>0</v>
      </c>
      <c r="I41" s="89">
        <f>('Muestra TC'!J42-'Muestra TC'!I42)/'Muestra TC'!I42</f>
        <v>0</v>
      </c>
      <c r="J41" s="89">
        <f>('Muestra TC'!K42-'Muestra TC'!J42)/'Muestra TC'!J42</f>
        <v>0</v>
      </c>
      <c r="K41" s="89">
        <f>('Muestra TC'!L42-'Muestra TC'!K42)/'Muestra TC'!K42</f>
        <v>5.8333293809267284E-10</v>
      </c>
      <c r="L41" s="89">
        <f>('Muestra TC'!M42-'Muestra TC'!L42)/'Muestra TC'!L42</f>
        <v>2.1126083346302513</v>
      </c>
      <c r="M41" s="89">
        <f>('Muestra TC'!N42-'Muestra TC'!M42)/'Muestra TC'!M42</f>
        <v>-6.6913333699227751E-2</v>
      </c>
      <c r="N41" s="89">
        <f>('Muestra TC'!O42-'Muestra TC'!N42)/'Muestra TC'!N42</f>
        <v>0.32380064275576043</v>
      </c>
      <c r="O41" s="89">
        <f>('Muestra TC'!P42-'Muestra TC'!O42)/'Muestra TC'!O42</f>
        <v>0.58983117707875221</v>
      </c>
      <c r="P41" s="89">
        <f>('Muestra TC'!Q42-'Muestra TC'!P42)/'Muestra TC'!P42</f>
        <v>3.721598577781602E-2</v>
      </c>
      <c r="Q41" s="89">
        <f>('Muestra TC'!R42-'Muestra TC'!Q42)/'Muestra TC'!Q42</f>
        <v>0.34468454258675074</v>
      </c>
      <c r="R41" s="89">
        <f>('Muestra TC'!S42-'Muestra TC'!R42)/'Muestra TC'!R42</f>
        <v>0.48879511571440309</v>
      </c>
      <c r="S41" s="89">
        <f>('Muestra TC'!T42-'Muestra TC'!S42)/'Muestra TC'!S42</f>
        <v>6.441506121430649E-3</v>
      </c>
      <c r="T41" s="89">
        <f>('Muestra TC'!U42-'Muestra TC'!T42)/'Muestra TC'!T42</f>
        <v>-7.7030364628658645E-3</v>
      </c>
      <c r="U41" s="89">
        <f>('Muestra TC'!V42-'Muestra TC'!U42)/'Muestra TC'!U42</f>
        <v>3.8211313699224495E-2</v>
      </c>
      <c r="V41" s="89">
        <f>('Muestra TC'!W42-'Muestra TC'!V42)/'Muestra TC'!V42</f>
        <v>3.3222160095791736E-2</v>
      </c>
      <c r="W41" s="89">
        <f>('Muestra TC'!X42-'Muestra TC'!W42)/'Muestra TC'!W42</f>
        <v>1.3034402536766342E-2</v>
      </c>
      <c r="X41" s="89">
        <f>('Muestra TC'!Y42-'Muestra TC'!X42)/'Muestra TC'!X42</f>
        <v>3.5637496596995763E-2</v>
      </c>
      <c r="Y41" s="89">
        <f>('Muestra TC'!Z42-'Muestra TC'!Y42)/'Muestra TC'!Y42</f>
        <v>7.0177590768390127E-2</v>
      </c>
      <c r="Z41" s="89">
        <f>('Muestra TC'!AA42-'Muestra TC'!Z42)/'Muestra TC'!Z42</f>
        <v>5.0207124379973225E-2</v>
      </c>
      <c r="AA41" s="89">
        <f>('Muestra TC'!AB42-'Muestra TC'!AA42)/'Muestra TC'!AA42</f>
        <v>2.3821577259524895E-2</v>
      </c>
      <c r="AB41" s="89">
        <f>('Muestra TC'!AC42-'Muestra TC'!AB42)/'Muestra TC'!AB42</f>
        <v>3.2689579967935797E-2</v>
      </c>
      <c r="AC41" s="89">
        <f>('Muestra TC'!AD42-'Muestra TC'!AC42)/'Muestra TC'!AC42</f>
        <v>9.7820070258783531E-2</v>
      </c>
      <c r="AD41" s="89">
        <f>('Muestra TC'!AE42-'Muestra TC'!AD42)/'Muestra TC'!AD42</f>
        <v>0.65668985782151612</v>
      </c>
      <c r="AE41" s="89">
        <f>('Muestra TC'!AF42-'Muestra TC'!AE42)/'Muestra TC'!AE42</f>
        <v>0.36548371550320563</v>
      </c>
      <c r="AF41" s="90">
        <f>('Muestra TC'!AG42-'Muestra TC'!AF42)/'Muestra TC'!AF42</f>
        <v>-0.27526162198790138</v>
      </c>
    </row>
    <row r="42" spans="1:32" x14ac:dyDescent="0.25">
      <c r="A42" s="80" t="s">
        <v>319</v>
      </c>
      <c r="B42" s="68"/>
      <c r="C42" s="89">
        <f>('Muestra TC'!D43-'Muestra TC'!C43)/'Muestra TC'!C43</f>
        <v>0</v>
      </c>
      <c r="D42" s="89">
        <f>('Muestra TC'!E43-'Muestra TC'!D43)/'Muestra TC'!D43</f>
        <v>0</v>
      </c>
      <c r="E42" s="89">
        <f>('Muestra TC'!F43-'Muestra TC'!E43)/'Muestra TC'!E43</f>
        <v>0</v>
      </c>
      <c r="F42" s="89">
        <f>('Muestra TC'!G43-'Muestra TC'!F43)/'Muestra TC'!F43</f>
        <v>0.78889378944601707</v>
      </c>
      <c r="G42" s="89">
        <f>('Muestra TC'!H43-'Muestra TC'!G43)/'Muestra TC'!G43</f>
        <v>0</v>
      </c>
      <c r="H42" s="89">
        <f>('Muestra TC'!I43-'Muestra TC'!H43)/'Muestra TC'!H43</f>
        <v>0</v>
      </c>
      <c r="I42" s="89">
        <f>('Muestra TC'!J43-'Muestra TC'!I43)/'Muestra TC'!I43</f>
        <v>0</v>
      </c>
      <c r="J42" s="89">
        <f>('Muestra TC'!K43-'Muestra TC'!J43)/'Muestra TC'!J43</f>
        <v>0</v>
      </c>
      <c r="K42" s="89">
        <f>('Muestra TC'!L43-'Muestra TC'!K43)/'Muestra TC'!K43</f>
        <v>-4.0833375151543695E-10</v>
      </c>
      <c r="L42" s="89">
        <f>('Muestra TC'!M43-'Muestra TC'!L43)/'Muestra TC'!L43</f>
        <v>-2.9166687485690636E-10</v>
      </c>
      <c r="M42" s="89">
        <f>('Muestra TC'!N43-'Muestra TC'!M43)/'Muestra TC'!M43</f>
        <v>0</v>
      </c>
      <c r="N42" s="89">
        <f>('Muestra TC'!O43-'Muestra TC'!N43)/'Muestra TC'!N43</f>
        <v>0</v>
      </c>
      <c r="O42" s="89">
        <f>('Muestra TC'!P43-'Muestra TC'!O43)/'Muestra TC'!O43</f>
        <v>0</v>
      </c>
      <c r="P42" s="89">
        <f>('Muestra TC'!Q43-'Muestra TC'!P43)/'Muestra TC'!P43</f>
        <v>0.23809400000000047</v>
      </c>
      <c r="Q42" s="89">
        <f>('Muestra TC'!R43-'Muestra TC'!Q43)/'Muestra TC'!Q43</f>
        <v>0.78846153846153777</v>
      </c>
      <c r="R42" s="89">
        <f>('Muestra TC'!S43-'Muestra TC'!R43)/'Muestra TC'!R43</f>
        <v>1.0245215053763419</v>
      </c>
      <c r="S42" s="89">
        <f>('Muestra TC'!T43-'Muestra TC'!S43)/'Muestra TC'!S43</f>
        <v>5.8553063115936201E-2</v>
      </c>
      <c r="T42" s="89">
        <f>('Muestra TC'!U43-'Muestra TC'!T43)/'Muestra TC'!T43</f>
        <v>9.2629433596473493E-3</v>
      </c>
      <c r="U42" s="89">
        <f>('Muestra TC'!V43-'Muestra TC'!U43)/'Muestra TC'!U43</f>
        <v>9.7287585622834721E-3</v>
      </c>
      <c r="V42" s="89">
        <f>('Muestra TC'!W43-'Muestra TC'!V43)/'Muestra TC'!V43</f>
        <v>2.0900210725328249E-3</v>
      </c>
      <c r="W42" s="89">
        <f>('Muestra TC'!X43-'Muestra TC'!W43)/'Muestra TC'!W43</f>
        <v>-2.1372508076108359E-4</v>
      </c>
      <c r="X42" s="89">
        <f>('Muestra TC'!Y43-'Muestra TC'!X43)/'Muestra TC'!X43</f>
        <v>-8.0594037024013868E-4</v>
      </c>
      <c r="Y42" s="89">
        <f>('Muestra TC'!Z43-'Muestra TC'!Y43)/'Muestra TC'!Y43</f>
        <v>-2.2132054592402168E-4</v>
      </c>
      <c r="Z42" s="89">
        <f>('Muestra TC'!AA43-'Muestra TC'!Z43)/'Muestra TC'!Z43</f>
        <v>2.1399055489964517E-3</v>
      </c>
      <c r="AA42" s="89">
        <f>('Muestra TC'!AB43-'Muestra TC'!AA43)/'Muestra TC'!AA43</f>
        <v>2.2619836536337524E-2</v>
      </c>
      <c r="AB42" s="89">
        <f>('Muestra TC'!AC43-'Muestra TC'!AB43)/'Muestra TC'!AB43</f>
        <v>0.14428075632551376</v>
      </c>
      <c r="AC42" s="89">
        <f>('Muestra TC'!AD43-'Muestra TC'!AC43)/'Muestra TC'!AC43</f>
        <v>0.1325614564980292</v>
      </c>
      <c r="AD42" s="89">
        <f>('Muestra TC'!AE43-'Muestra TC'!AD43)/'Muestra TC'!AD43</f>
        <v>0.30029076227868645</v>
      </c>
      <c r="AE42" s="89">
        <f>('Muestra TC'!AF43-'Muestra TC'!AE43)/'Muestra TC'!AE43</f>
        <v>5.9028208031562751E-2</v>
      </c>
      <c r="AF42" s="90">
        <f>('Muestra TC'!AG43-'Muestra TC'!AF43)/'Muestra TC'!AF43</f>
        <v>-6.7364760089786591E-2</v>
      </c>
    </row>
    <row r="43" spans="1:32" x14ac:dyDescent="0.25">
      <c r="A43" s="80" t="s">
        <v>157</v>
      </c>
      <c r="B43" s="68"/>
      <c r="C43" s="89">
        <f>('Muestra TC'!D44-'Muestra TC'!C44)/'Muestra TC'!C44</f>
        <v>0</v>
      </c>
      <c r="D43" s="89">
        <f>('Muestra TC'!E44-'Muestra TC'!D44)/'Muestra TC'!D44</f>
        <v>0</v>
      </c>
      <c r="E43" s="89">
        <f>('Muestra TC'!F44-'Muestra TC'!E44)/'Muestra TC'!E44</f>
        <v>0</v>
      </c>
      <c r="F43" s="89">
        <f>('Muestra TC'!G44-'Muestra TC'!F44)/'Muestra TC'!F44</f>
        <v>0</v>
      </c>
      <c r="G43" s="89">
        <f>('Muestra TC'!H44-'Muestra TC'!G44)/'Muestra TC'!G44</f>
        <v>0</v>
      </c>
      <c r="H43" s="89">
        <f>('Muestra TC'!I44-'Muestra TC'!H44)/'Muestra TC'!H44</f>
        <v>0</v>
      </c>
      <c r="I43" s="89">
        <f>('Muestra TC'!J44-'Muestra TC'!I44)/'Muestra TC'!I44</f>
        <v>0</v>
      </c>
      <c r="J43" s="89">
        <f>('Muestra TC'!K44-'Muestra TC'!J44)/'Muestra TC'!J44</f>
        <v>0</v>
      </c>
      <c r="K43" s="89">
        <f>('Muestra TC'!L44-'Muestra TC'!K44)/'Muestra TC'!K44</f>
        <v>0</v>
      </c>
      <c r="L43" s="89">
        <f>('Muestra TC'!M44-'Muestra TC'!L44)/'Muestra TC'!L44</f>
        <v>0</v>
      </c>
      <c r="M43" s="89">
        <f>('Muestra TC'!N44-'Muestra TC'!M44)/'Muestra TC'!M44</f>
        <v>0.94086000000000003</v>
      </c>
      <c r="N43" s="89">
        <f>('Muestra TC'!O44-'Muestra TC'!N44)/'Muestra TC'!N44</f>
        <v>3.0471028307039155E-2</v>
      </c>
      <c r="O43" s="89">
        <f>('Muestra TC'!P44-'Muestra TC'!O44)/'Muestra TC'!O44</f>
        <v>0</v>
      </c>
      <c r="P43" s="89">
        <f>('Muestra TC'!Q44-'Muestra TC'!P44)/'Muestra TC'!P44</f>
        <v>0</v>
      </c>
      <c r="Q43" s="89">
        <f>('Muestra TC'!R44-'Muestra TC'!Q44)/'Muestra TC'!Q44</f>
        <v>0.36966666666666603</v>
      </c>
      <c r="R43" s="89">
        <f>('Muestra TC'!S44-'Muestra TC'!R44)/'Muestra TC'!R44</f>
        <v>0.17060111949379506</v>
      </c>
      <c r="S43" s="89">
        <f>('Muestra TC'!T44-'Muestra TC'!S44)/'Muestra TC'!S44</f>
        <v>4.2931392931392205E-2</v>
      </c>
      <c r="T43" s="89">
        <f>('Muestra TC'!U44-'Muestra TC'!T44)/'Muestra TC'!T44</f>
        <v>4.0866141732283527E-2</v>
      </c>
      <c r="U43" s="89">
        <f>('Muestra TC'!V44-'Muestra TC'!U44)/'Muestra TC'!U44</f>
        <v>3.0154141382611912E-3</v>
      </c>
      <c r="V43" s="89">
        <f>('Muestra TC'!W44-'Muestra TC'!V44)/'Muestra TC'!V44</f>
        <v>2.9595684758217818E-3</v>
      </c>
      <c r="W43" s="89">
        <f>('Muestra TC'!X44-'Muestra TC'!W44)/'Muestra TC'!W44</f>
        <v>4.7594117367658878E-5</v>
      </c>
      <c r="X43" s="89">
        <f>('Muestra TC'!Y44-'Muestra TC'!X44)/'Muestra TC'!X44</f>
        <v>1.4277555682454176E-4</v>
      </c>
      <c r="Y43" s="89">
        <f>('Muestra TC'!Z44-'Muestra TC'!Y44)/'Muestra TC'!Y44</f>
        <v>-1.427551748749594E-4</v>
      </c>
      <c r="Z43" s="89">
        <f>('Muestra TC'!AA44-'Muestra TC'!Z44)/'Muestra TC'!Z44</f>
        <v>0</v>
      </c>
      <c r="AA43" s="89">
        <f>('Muestra TC'!AB44-'Muestra TC'!AA44)/'Muestra TC'!AA44</f>
        <v>0</v>
      </c>
      <c r="AB43" s="89">
        <f>('Muestra TC'!AC44-'Muestra TC'!AB44)/'Muestra TC'!AB44</f>
        <v>-5.711022272987757E-4</v>
      </c>
      <c r="AC43" s="89">
        <f>('Muestra TC'!AD44-'Muestra TC'!AC44)/'Muestra TC'!AC44</f>
        <v>0</v>
      </c>
      <c r="AD43" s="89">
        <f>('Muestra TC'!AE44-'Muestra TC'!AD44)/'Muestra TC'!AD44</f>
        <v>0</v>
      </c>
      <c r="AE43" s="89">
        <f>('Muestra TC'!AF44-'Muestra TC'!AE44)/'Muestra TC'!AE44</f>
        <v>0</v>
      </c>
      <c r="AF43" s="90">
        <f>('Muestra TC'!AG44-'Muestra TC'!AF44)/'Muestra TC'!AF44</f>
        <v>0</v>
      </c>
    </row>
    <row r="44" spans="1:32" x14ac:dyDescent="0.25">
      <c r="A44" s="80" t="s">
        <v>79</v>
      </c>
      <c r="B44" s="68"/>
      <c r="C44" s="89">
        <f>('Muestra TC'!D45-'Muestra TC'!C45)/'Muestra TC'!C45</f>
        <v>0.11496085343725543</v>
      </c>
      <c r="D44" s="89">
        <f>('Muestra TC'!E45-'Muestra TC'!D45)/'Muestra TC'!D45</f>
        <v>2.8161449592969776E-2</v>
      </c>
      <c r="E44" s="89">
        <f>('Muestra TC'!F45-'Muestra TC'!E45)/'Muestra TC'!E45</f>
        <v>-8.1503793058580062E-2</v>
      </c>
      <c r="F44" s="89">
        <f>('Muestra TC'!G45-'Muestra TC'!F45)/'Muestra TC'!F45</f>
        <v>-5.7318325161907893E-2</v>
      </c>
      <c r="G44" s="89">
        <f>('Muestra TC'!H45-'Muestra TC'!G45)/'Muestra TC'!G45</f>
        <v>-6.7792295075215616E-3</v>
      </c>
      <c r="H44" s="89">
        <f>('Muestra TC'!I45-'Muestra TC'!H45)/'Muestra TC'!H45</f>
        <v>0.28612279601291973</v>
      </c>
      <c r="I44" s="89">
        <f>('Muestra TC'!J45-'Muestra TC'!I45)/'Muestra TC'!I45</f>
        <v>0.20930517838426999</v>
      </c>
      <c r="J44" s="89">
        <f>('Muestra TC'!K45-'Muestra TC'!J45)/'Muestra TC'!J45</f>
        <v>0.15964329009190287</v>
      </c>
      <c r="K44" s="89">
        <f>('Muestra TC'!L45-'Muestra TC'!K45)/'Muestra TC'!K45</f>
        <v>0.14666914518660457</v>
      </c>
      <c r="L44" s="89">
        <f>('Muestra TC'!M45-'Muestra TC'!L45)/'Muestra TC'!L45</f>
        <v>2.8163655316725204E-2</v>
      </c>
      <c r="M44" s="89">
        <f>('Muestra TC'!N45-'Muestra TC'!M45)/'Muestra TC'!M45</f>
        <v>-0.22916881136984502</v>
      </c>
      <c r="N44" s="89">
        <f>('Muestra TC'!O45-'Muestra TC'!N45)/'Muestra TC'!N45</f>
        <v>-0.13216448429910446</v>
      </c>
      <c r="O44" s="89">
        <f>('Muestra TC'!P45-'Muestra TC'!O45)/'Muestra TC'!O45</f>
        <v>-8.9451465093578989E-3</v>
      </c>
      <c r="P44" s="89">
        <f>('Muestra TC'!Q45-'Muestra TC'!P45)/'Muestra TC'!P45</f>
        <v>7.1043166725656803E-2</v>
      </c>
      <c r="Q44" s="89">
        <f>('Muestra TC'!R45-'Muestra TC'!Q45)/'Muestra TC'!Q45</f>
        <v>-0.14652757187993645</v>
      </c>
      <c r="R44" s="89">
        <f>('Muestra TC'!S45-'Muestra TC'!R45)/'Muestra TC'!R45</f>
        <v>3.614907725811254E-2</v>
      </c>
      <c r="S44" s="89">
        <f>('Muestra TC'!T45-'Muestra TC'!S45)/'Muestra TC'!S45</f>
        <v>-6.1732299048524848E-2</v>
      </c>
      <c r="T44" s="89">
        <f>('Muestra TC'!U45-'Muestra TC'!T45)/'Muestra TC'!T45</f>
        <v>6.978220971356866E-2</v>
      </c>
      <c r="U44" s="89">
        <f>('Muestra TC'!V45-'Muestra TC'!U45)/'Muestra TC'!U45</f>
        <v>0.96072763793869065</v>
      </c>
      <c r="V44" s="89">
        <f>('Muestra TC'!W45-'Muestra TC'!V45)/'Muestra TC'!V45</f>
        <v>-0.10096504981497775</v>
      </c>
      <c r="W44" s="89">
        <f>('Muestra TC'!X45-'Muestra TC'!W45)/'Muestra TC'!W45</f>
        <v>2.4850332541484294E-2</v>
      </c>
      <c r="X44" s="89">
        <f>('Muestra TC'!Y45-'Muestra TC'!X45)/'Muestra TC'!X45</f>
        <v>0.14097663858709783</v>
      </c>
      <c r="Y44" s="89">
        <f>('Muestra TC'!Z45-'Muestra TC'!Y45)/'Muestra TC'!Y45</f>
        <v>1.0763631794837632E-2</v>
      </c>
      <c r="Z44" s="89">
        <f>('Muestra TC'!AA45-'Muestra TC'!Z45)/'Muestra TC'!Z45</f>
        <v>4.364315612976493E-2</v>
      </c>
      <c r="AA44" s="89">
        <f>('Muestra TC'!AB45-'Muestra TC'!AA45)/'Muestra TC'!AA45</f>
        <v>0.15637043721075605</v>
      </c>
      <c r="AB44" s="89">
        <f>('Muestra TC'!AC45-'Muestra TC'!AB45)/'Muestra TC'!AB45</f>
        <v>2.9582773184407871E-2</v>
      </c>
      <c r="AC44" s="89">
        <f>('Muestra TC'!AD45-'Muestra TC'!AC45)/'Muestra TC'!AC45</f>
        <v>-4.9179276546369027E-2</v>
      </c>
      <c r="AD44" s="89">
        <f>('Muestra TC'!AE45-'Muestra TC'!AD45)/'Muestra TC'!AD45</f>
        <v>-0.16612603936122314</v>
      </c>
      <c r="AE44" s="89">
        <f>('Muestra TC'!AF45-'Muestra TC'!AE45)/'Muestra TC'!AE45</f>
        <v>-9.1045209881861835E-2</v>
      </c>
      <c r="AF44" s="90">
        <f>('Muestra TC'!AG45-'Muestra TC'!AF45)/'Muestra TC'!AF45</f>
        <v>-1.5458829226498122E-3</v>
      </c>
    </row>
    <row r="45" spans="1:32" x14ac:dyDescent="0.25">
      <c r="A45" s="80" t="s">
        <v>323</v>
      </c>
      <c r="B45" s="68"/>
      <c r="C45" s="89">
        <f>('Muestra TC'!D46-'Muestra TC'!C46)/'Muestra TC'!C46</f>
        <v>0</v>
      </c>
      <c r="D45" s="89">
        <f>('Muestra TC'!E46-'Muestra TC'!D46)/'Muestra TC'!D46</f>
        <v>0</v>
      </c>
      <c r="E45" s="89">
        <f>('Muestra TC'!F46-'Muestra TC'!E46)/'Muestra TC'!E46</f>
        <v>0</v>
      </c>
      <c r="F45" s="89">
        <f>('Muestra TC'!G46-'Muestra TC'!F46)/'Muestra TC'!F46</f>
        <v>0</v>
      </c>
      <c r="G45" s="89">
        <f>('Muestra TC'!H46-'Muestra TC'!G46)/'Muestra TC'!G46</f>
        <v>0</v>
      </c>
      <c r="H45" s="89">
        <f>('Muestra TC'!I46-'Muestra TC'!H46)/'Muestra TC'!H46</f>
        <v>0</v>
      </c>
      <c r="I45" s="89">
        <f>('Muestra TC'!J46-'Muestra TC'!I46)/'Muestra TC'!I46</f>
        <v>0</v>
      </c>
      <c r="J45" s="89">
        <f>('Muestra TC'!K46-'Muestra TC'!J46)/'Muestra TC'!J46</f>
        <v>0</v>
      </c>
      <c r="K45" s="89">
        <f>('Muestra TC'!L46-'Muestra TC'!K46)/'Muestra TC'!K46</f>
        <v>0</v>
      </c>
      <c r="L45" s="89">
        <f>('Muestra TC'!M46-'Muestra TC'!L46)/'Muestra TC'!L46</f>
        <v>0</v>
      </c>
      <c r="M45" s="89">
        <f>('Muestra TC'!N46-'Muestra TC'!M46)/'Muestra TC'!M46</f>
        <v>0</v>
      </c>
      <c r="N45" s="89">
        <f>('Muestra TC'!O46-'Muestra TC'!N46)/'Muestra TC'!N46</f>
        <v>0</v>
      </c>
      <c r="O45" s="89">
        <f>('Muestra TC'!P46-'Muestra TC'!O46)/'Muestra TC'!O46</f>
        <v>0</v>
      </c>
      <c r="P45" s="89">
        <f>('Muestra TC'!Q46-'Muestra TC'!P46)/'Muestra TC'!P46</f>
        <v>0</v>
      </c>
      <c r="Q45" s="89">
        <f>('Muestra TC'!R46-'Muestra TC'!Q46)/'Muestra TC'!Q46</f>
        <v>0</v>
      </c>
      <c r="R45" s="89">
        <f>('Muestra TC'!S46-'Muestra TC'!R46)/'Muestra TC'!R46</f>
        <v>0</v>
      </c>
      <c r="S45" s="89">
        <f>('Muestra TC'!T46-'Muestra TC'!S46)/'Muestra TC'!S46</f>
        <v>0.3538647342995147</v>
      </c>
      <c r="T45" s="89">
        <f>('Muestra TC'!U46-'Muestra TC'!T46)/'Muestra TC'!T46</f>
        <v>0.78412132024977732</v>
      </c>
      <c r="U45" s="89">
        <f>('Muestra TC'!V46-'Muestra TC'!U46)/'Muestra TC'!U46</f>
        <v>9.2999999999999999E-2</v>
      </c>
      <c r="V45" s="89">
        <f>('Muestra TC'!W46-'Muestra TC'!V46)/'Muestra TC'!V46</f>
        <v>0.12686794754498343</v>
      </c>
      <c r="W45" s="89">
        <f>('Muestra TC'!X46-'Muestra TC'!W46)/'Muestra TC'!W46</f>
        <v>3.139512855209841E-2</v>
      </c>
      <c r="X45" s="89">
        <f>('Muestra TC'!Y46-'Muestra TC'!X46)/'Muestra TC'!X46</f>
        <v>7.5431156497053703E-2</v>
      </c>
      <c r="Y45" s="89">
        <f>('Muestra TC'!Z46-'Muestra TC'!Y46)/'Muestra TC'!Y46</f>
        <v>7.6734578712523649E-2</v>
      </c>
      <c r="Z45" s="89">
        <f>('Muestra TC'!AA46-'Muestra TC'!Z46)/'Muestra TC'!Z46</f>
        <v>0.10740429098278197</v>
      </c>
      <c r="AA45" s="89">
        <f>('Muestra TC'!AB46-'Muestra TC'!AA46)/'Muestra TC'!AA46</f>
        <v>0.18060013329026653</v>
      </c>
      <c r="AB45" s="89">
        <f>('Muestra TC'!AC46-'Muestra TC'!AB46)/'Muestra TC'!AB46</f>
        <v>0.17500800865800517</v>
      </c>
      <c r="AC45" s="89">
        <f>('Muestra TC'!AD46-'Muestra TC'!AC46)/'Muestra TC'!AC46</f>
        <v>0.23420604851731439</v>
      </c>
      <c r="AD45" s="89">
        <f>('Muestra TC'!AE46-'Muestra TC'!AD46)/'Muestra TC'!AD46</f>
        <v>-5.753149897081351E-3</v>
      </c>
      <c r="AE45" s="89">
        <f>('Muestra TC'!AF46-'Muestra TC'!AE46)/'Muestra TC'!AE46</f>
        <v>-6.5132797229181102E-3</v>
      </c>
      <c r="AF45" s="90">
        <f>('Muestra TC'!AG46-'Muestra TC'!AF46)/'Muestra TC'!AF46</f>
        <v>0.11462677546086673</v>
      </c>
    </row>
    <row r="46" spans="1:32" x14ac:dyDescent="0.25">
      <c r="A46" s="80" t="s">
        <v>80</v>
      </c>
      <c r="B46" s="68"/>
      <c r="C46" s="89">
        <f>('Muestra TC'!D47-'Muestra TC'!C47)/'Muestra TC'!C47</f>
        <v>0</v>
      </c>
      <c r="D46" s="89">
        <f>('Muestra TC'!E47-'Muestra TC'!D47)/'Muestra TC'!D47</f>
        <v>0</v>
      </c>
      <c r="E46" s="89">
        <f>('Muestra TC'!F47-'Muestra TC'!E47)/'Muestra TC'!E47</f>
        <v>0</v>
      </c>
      <c r="F46" s="89">
        <f>('Muestra TC'!G47-'Muestra TC'!F47)/'Muestra TC'!F47</f>
        <v>0</v>
      </c>
      <c r="G46" s="89">
        <f>('Muestra TC'!H47-'Muestra TC'!G47)/'Muestra TC'!G47</f>
        <v>0</v>
      </c>
      <c r="H46" s="89">
        <f>('Muestra TC'!I47-'Muestra TC'!H47)/'Muestra TC'!H47</f>
        <v>0</v>
      </c>
      <c r="I46" s="89">
        <f>('Muestra TC'!J47-'Muestra TC'!I47)/'Muestra TC'!I47</f>
        <v>0</v>
      </c>
      <c r="J46" s="89">
        <f>('Muestra TC'!K47-'Muestra TC'!J47)/'Muestra TC'!J47</f>
        <v>0</v>
      </c>
      <c r="K46" s="89">
        <f>('Muestra TC'!L47-'Muestra TC'!K47)/'Muestra TC'!K47</f>
        <v>2.8180184983897236E-10</v>
      </c>
      <c r="L46" s="89">
        <f>('Muestra TC'!M47-'Muestra TC'!L47)/'Muestra TC'!L47</f>
        <v>2.0128976321263844E-10</v>
      </c>
      <c r="M46" s="89">
        <f>('Muestra TC'!N47-'Muestra TC'!M47)/'Muestra TC'!M47</f>
        <v>0</v>
      </c>
      <c r="N46" s="89">
        <f>('Muestra TC'!O47-'Muestra TC'!N47)/'Muestra TC'!N47</f>
        <v>0</v>
      </c>
      <c r="O46" s="89">
        <f>('Muestra TC'!P47-'Muestra TC'!O47)/'Muestra TC'!O47</f>
        <v>0</v>
      </c>
      <c r="P46" s="89">
        <f>('Muestra TC'!Q47-'Muestra TC'!P47)/'Muestra TC'!P47</f>
        <v>0</v>
      </c>
      <c r="Q46" s="89">
        <f>('Muestra TC'!R47-'Muestra TC'!Q47)/'Muestra TC'!Q47</f>
        <v>0</v>
      </c>
      <c r="R46" s="89">
        <f>('Muestra TC'!S47-'Muestra TC'!R47)/'Muestra TC'!R47</f>
        <v>0</v>
      </c>
      <c r="S46" s="89">
        <f>('Muestra TC'!T47-'Muestra TC'!S47)/'Muestra TC'!S47</f>
        <v>0.35386473429951709</v>
      </c>
      <c r="T46" s="89">
        <f>('Muestra TC'!U47-'Muestra TC'!T47)/'Muestra TC'!T47</f>
        <v>0.78412132024977688</v>
      </c>
      <c r="U46" s="89">
        <f>('Muestra TC'!V47-'Muestra TC'!U47)/'Muestra TC'!U47</f>
        <v>9.2999999999999972E-2</v>
      </c>
      <c r="V46" s="89">
        <f>('Muestra TC'!W47-'Muestra TC'!V47)/'Muestra TC'!V47</f>
        <v>0.1268679475449826</v>
      </c>
      <c r="W46" s="89">
        <f>('Muestra TC'!X47-'Muestra TC'!W47)/'Muestra TC'!W47</f>
        <v>3.139512855209807E-2</v>
      </c>
      <c r="X46" s="89">
        <f>('Muestra TC'!Y47-'Muestra TC'!X47)/'Muestra TC'!X47</f>
        <v>5.6310605732609029E-2</v>
      </c>
      <c r="Y46" s="89">
        <f>('Muestra TC'!Z47-'Muestra TC'!Y47)/'Muestra TC'!Y47</f>
        <v>6.0597102795727865E-2</v>
      </c>
      <c r="Z46" s="89">
        <f>('Muestra TC'!AA47-'Muestra TC'!Z47)/'Muestra TC'!Z47</f>
        <v>0.116125957215582</v>
      </c>
      <c r="AA46" s="89">
        <f>('Muestra TC'!AB47-'Muestra TC'!AA47)/'Muestra TC'!AA47</f>
        <v>3.4625998090381242E-2</v>
      </c>
      <c r="AB46" s="89">
        <f>('Muestra TC'!AC47-'Muestra TC'!AB47)/'Muestra TC'!AB47</f>
        <v>2.9235217342362521E-2</v>
      </c>
      <c r="AC46" s="89">
        <f>('Muestra TC'!AD47-'Muestra TC'!AC47)/'Muestra TC'!AC47</f>
        <v>1.3036765234766885E-2</v>
      </c>
      <c r="AD46" s="89">
        <f>('Muestra TC'!AE47-'Muestra TC'!AD47)/'Muestra TC'!AD47</f>
        <v>3.7271551262967957E-3</v>
      </c>
      <c r="AE46" s="89">
        <f>('Muestra TC'!AF47-'Muestra TC'!AE47)/'Muestra TC'!AE47</f>
        <v>4.1745723195233744E-3</v>
      </c>
      <c r="AF46" s="90">
        <f>('Muestra TC'!AG47-'Muestra TC'!AF47)/'Muestra TC'!AF47</f>
        <v>3.5733930346345897E-3</v>
      </c>
    </row>
    <row r="47" spans="1:32" x14ac:dyDescent="0.25">
      <c r="A47" s="80" t="s">
        <v>118</v>
      </c>
      <c r="B47" s="68"/>
      <c r="C47" s="89">
        <f>('Muestra TC'!D48-'Muestra TC'!C48)/'Muestra TC'!C48</f>
        <v>9.2266579156450534E-2</v>
      </c>
      <c r="D47" s="89">
        <f>('Muestra TC'!E48-'Muestra TC'!D48)/'Muestra TC'!D48</f>
        <v>2.1972363675190669E-2</v>
      </c>
      <c r="E47" s="89">
        <f>('Muestra TC'!F48-'Muestra TC'!E48)/'Muestra TC'!E48</f>
        <v>-7.7029078450909672E-2</v>
      </c>
      <c r="F47" s="89">
        <f>('Muestra TC'!G48-'Muestra TC'!F48)/'Muestra TC'!F48</f>
        <v>-1.3023005356553806E-2</v>
      </c>
      <c r="G47" s="89">
        <f>('Muestra TC'!H48-'Muestra TC'!G48)/'Muestra TC'!G48</f>
        <v>-2.1272781269373955E-2</v>
      </c>
      <c r="H47" s="89">
        <f>('Muestra TC'!I48-'Muestra TC'!H48)/'Muestra TC'!H48</f>
        <v>4.4820905114263516E-2</v>
      </c>
      <c r="I47" s="89">
        <f>('Muestra TC'!J48-'Muestra TC'!I48)/'Muestra TC'!I48</f>
        <v>9.1059750471207249E-2</v>
      </c>
      <c r="J47" s="89">
        <f>('Muestra TC'!K48-'Muestra TC'!J48)/'Muestra TC'!J48</f>
        <v>9.0698469289134942E-2</v>
      </c>
      <c r="K47" s="89">
        <f>('Muestra TC'!L48-'Muestra TC'!K48)/'Muestra TC'!K48</f>
        <v>6.4478881754064271E-2</v>
      </c>
      <c r="L47" s="89">
        <f>('Muestra TC'!M48-'Muestra TC'!L48)/'Muestra TC'!L48</f>
        <v>6.5543800742878189E-2</v>
      </c>
      <c r="M47" s="89">
        <f>('Muestra TC'!N48-'Muestra TC'!M48)/'Muestra TC'!M48</f>
        <v>-1.7934427012867685E-2</v>
      </c>
      <c r="N47" s="89">
        <f>('Muestra TC'!O48-'Muestra TC'!N48)/'Muestra TC'!N48</f>
        <v>9.7974973580862088E-2</v>
      </c>
      <c r="O47" s="89">
        <f>('Muestra TC'!P48-'Muestra TC'!O48)/'Muestra TC'!O48</f>
        <v>0.14985629392414782</v>
      </c>
      <c r="P47" s="89">
        <f>('Muestra TC'!Q48-'Muestra TC'!P48)/'Muestra TC'!P48</f>
        <v>3.7108680832716776E-2</v>
      </c>
      <c r="Q47" s="89">
        <f>('Muestra TC'!R48-'Muestra TC'!Q48)/'Muestra TC'!Q48</f>
        <v>-1.6348314606742429E-3</v>
      </c>
      <c r="R47" s="89">
        <f>('Muestra TC'!S48-'Muestra TC'!R48)/'Muestra TC'!R48</f>
        <v>-3.6132103607559832E-3</v>
      </c>
      <c r="S47" s="89">
        <f>('Muestra TC'!T48-'Muestra TC'!S48)/'Muestra TC'!S48</f>
        <v>1.8591842970084097E-2</v>
      </c>
      <c r="T47" s="89">
        <f>('Muestra TC'!U48-'Muestra TC'!T48)/'Muestra TC'!T48</f>
        <v>2.5804659487280109E-2</v>
      </c>
      <c r="U47" s="89">
        <f>('Muestra TC'!V48-'Muestra TC'!U48)/'Muestra TC'!U48</f>
        <v>-5.0364028473674827E-2</v>
      </c>
      <c r="V47" s="89">
        <f>('Muestra TC'!W48-'Muestra TC'!V48)/'Muestra TC'!V48</f>
        <v>-3.947181194684183E-2</v>
      </c>
      <c r="W47" s="89">
        <f>('Muestra TC'!X48-'Muestra TC'!W48)/'Muestra TC'!W48</f>
        <v>-2.1569092201920736E-3</v>
      </c>
      <c r="X47" s="89">
        <f>('Muestra TC'!Y48-'Muestra TC'!X48)/'Muestra TC'!X48</f>
        <v>2.8771467255754329E-2</v>
      </c>
      <c r="Y47" s="89">
        <f>('Muestra TC'!Z48-'Muestra TC'!Y48)/'Muestra TC'!Y48</f>
        <v>0.37622156417938246</v>
      </c>
      <c r="Z47" s="89">
        <f>('Muestra TC'!AA48-'Muestra TC'!Z48)/'Muestra TC'!Z48</f>
        <v>-8.6528701692003204E-3</v>
      </c>
      <c r="AA47" s="89">
        <f>('Muestra TC'!AB48-'Muestra TC'!AA48)/'Muestra TC'!AA48</f>
        <v>8.0726026527892389E-2</v>
      </c>
      <c r="AB47" s="89">
        <f>('Muestra TC'!AC48-'Muestra TC'!AB48)/'Muestra TC'!AB48</f>
        <v>6.9532366355431419E-2</v>
      </c>
      <c r="AC47" s="89">
        <f>('Muestra TC'!AD48-'Muestra TC'!AC48)/'Muestra TC'!AC48</f>
        <v>-3.9506434940479479E-2</v>
      </c>
      <c r="AD47" s="89">
        <f>('Muestra TC'!AE48-'Muestra TC'!AD48)/'Muestra TC'!AD48</f>
        <v>-0.13311966707697837</v>
      </c>
      <c r="AE47" s="89">
        <f>('Muestra TC'!AF48-'Muestra TC'!AE48)/'Muestra TC'!AE48</f>
        <v>-8.5803967081662783E-2</v>
      </c>
      <c r="AF47" s="90">
        <f>('Muestra TC'!AG48-'Muestra TC'!AF48)/'Muestra TC'!AF48</f>
        <v>-2.4226511632378274E-2</v>
      </c>
    </row>
    <row r="48" spans="1:32" x14ac:dyDescent="0.25">
      <c r="A48" s="80" t="s">
        <v>54</v>
      </c>
      <c r="B48" s="68"/>
      <c r="C48" s="89">
        <f>('Muestra TC'!D49-'Muestra TC'!C49)/'Muestra TC'!C49</f>
        <v>5.049383836095428E-2</v>
      </c>
      <c r="D48" s="89">
        <f>('Muestra TC'!E49-'Muestra TC'!D49)/'Muestra TC'!D49</f>
        <v>4.2697259192038185E-2</v>
      </c>
      <c r="E48" s="89">
        <f>('Muestra TC'!F49-'Muestra TC'!E49)/'Muestra TC'!E49</f>
        <v>2.18187082551612E-2</v>
      </c>
      <c r="F48" s="89">
        <f>('Muestra TC'!G49-'Muestra TC'!F49)/'Muestra TC'!F49</f>
        <v>-5.3918393795478282E-2</v>
      </c>
      <c r="G48" s="89">
        <f>('Muestra TC'!H49-'Muestra TC'!G49)/'Muestra TC'!G49</f>
        <v>-4.2422556916591546E-2</v>
      </c>
      <c r="H48" s="89">
        <f>('Muestra TC'!I49-'Muestra TC'!H49)/'Muestra TC'!H49</f>
        <v>0.15687763905816635</v>
      </c>
      <c r="I48" s="89">
        <f>('Muestra TC'!J49-'Muestra TC'!I49)/'Muestra TC'!I49</f>
        <v>0.11706544621603099</v>
      </c>
      <c r="J48" s="89">
        <f>('Muestra TC'!K49-'Muestra TC'!J49)/'Muestra TC'!J49</f>
        <v>0.1555190595879728</v>
      </c>
      <c r="K48" s="89">
        <f>('Muestra TC'!L49-'Muestra TC'!K49)/'Muestra TC'!K49</f>
        <v>7.8978471389349172E-2</v>
      </c>
      <c r="L48" s="89">
        <f>('Muestra TC'!M49-'Muestra TC'!L49)/'Muestra TC'!L49</f>
        <v>3.1263865789881544E-2</v>
      </c>
      <c r="M48" s="89">
        <f>('Muestra TC'!N49-'Muestra TC'!M49)/'Muestra TC'!M49</f>
        <v>-0.18205788924822133</v>
      </c>
      <c r="N48" s="89">
        <f>('Muestra TC'!O49-'Muestra TC'!N49)/'Muestra TC'!N49</f>
        <v>-0.13294256655462439</v>
      </c>
      <c r="O48" s="89">
        <f>('Muestra TC'!P49-'Muestra TC'!O49)/'Muestra TC'!O49</f>
        <v>-4.8396887923775458E-2</v>
      </c>
      <c r="P48" s="89">
        <f>('Muestra TC'!Q49-'Muestra TC'!P49)/'Muestra TC'!P49</f>
        <v>2.5911264294537068E-2</v>
      </c>
      <c r="Q48" s="89">
        <f>('Muestra TC'!R49-'Muestra TC'!Q49)/'Muestra TC'!Q49</f>
        <v>-0.10899261456397578</v>
      </c>
      <c r="R48" s="89">
        <f>('Muestra TC'!S49-'Muestra TC'!R49)/'Muestra TC'!R49</f>
        <v>5.7662842514046686E-2</v>
      </c>
      <c r="S48" s="89">
        <f>('Muestra TC'!T49-'Muestra TC'!S49)/'Muestra TC'!S49</f>
        <v>0.10768127514669358</v>
      </c>
      <c r="T48" s="89">
        <f>('Muestra TC'!U49-'Muestra TC'!T49)/'Muestra TC'!T49</f>
        <v>0.27522450723007108</v>
      </c>
      <c r="U48" s="89">
        <f>('Muestra TC'!V49-'Muestra TC'!U49)/'Muestra TC'!U49</f>
        <v>-8.5566213209818526E-2</v>
      </c>
      <c r="V48" s="89">
        <f>('Muestra TC'!W49-'Muestra TC'!V49)/'Muestra TC'!V49</f>
        <v>-0.16403633251252489</v>
      </c>
      <c r="W48" s="89">
        <f>('Muestra TC'!X49-'Muestra TC'!W49)/'Muestra TC'!W49</f>
        <v>5.1958015267174723E-2</v>
      </c>
      <c r="X48" s="89">
        <f>('Muestra TC'!Y49-'Muestra TC'!X49)/'Muestra TC'!X49</f>
        <v>0.13015750345593294</v>
      </c>
      <c r="Y48" s="89">
        <f>('Muestra TC'!Z49-'Muestra TC'!Y49)/'Muestra TC'!Y49</f>
        <v>2.9400509364622636E-2</v>
      </c>
      <c r="Z48" s="89">
        <f>('Muestra TC'!AA49-'Muestra TC'!Z49)/'Muestra TC'!Z49</f>
        <v>-0.82436083216290201</v>
      </c>
      <c r="AA48" s="89">
        <f>('Muestra TC'!AB49-'Muestra TC'!AA49)/'Muestra TC'!AA49</f>
        <v>0.15637043721075369</v>
      </c>
      <c r="AB48" s="89">
        <f>('Muestra TC'!AC49-'Muestra TC'!AB49)/'Muestra TC'!AB49</f>
        <v>2.9582773184410424E-2</v>
      </c>
      <c r="AC48" s="89">
        <f>('Muestra TC'!AD49-'Muestra TC'!AC49)/'Muestra TC'!AC49</f>
        <v>-4.9179276546366578E-2</v>
      </c>
      <c r="AD48" s="89">
        <f>('Muestra TC'!AE49-'Muestra TC'!AD49)/'Muestra TC'!AD49</f>
        <v>-0.16612603936122541</v>
      </c>
      <c r="AE48" s="89">
        <f>('Muestra TC'!AF49-'Muestra TC'!AE49)/'Muestra TC'!AE49</f>
        <v>-9.1045209881861572E-2</v>
      </c>
      <c r="AF48" s="90">
        <f>('Muestra TC'!AG49-'Muestra TC'!AF49)/'Muestra TC'!AF49</f>
        <v>-1.5458829226500427E-3</v>
      </c>
    </row>
    <row r="49" spans="1:32" x14ac:dyDescent="0.25">
      <c r="A49" s="80" t="s">
        <v>55</v>
      </c>
      <c r="B49" s="68"/>
      <c r="C49" s="89">
        <f>('Muestra TC'!D50-'Muestra TC'!C50)/'Muestra TC'!C50</f>
        <v>0.12012661645895416</v>
      </c>
      <c r="D49" s="89">
        <f>('Muestra TC'!E50-'Muestra TC'!D50)/'Muestra TC'!D50</f>
        <v>2.1298677914182128E-2</v>
      </c>
      <c r="E49" s="89">
        <f>('Muestra TC'!F50-'Muestra TC'!E50)/'Muestra TC'!E50</f>
        <v>-7.9930574807179744E-2</v>
      </c>
      <c r="F49" s="89">
        <f>('Muestra TC'!G50-'Muestra TC'!F50)/'Muestra TC'!F50</f>
        <v>-5.7318325161909302E-2</v>
      </c>
      <c r="G49" s="89">
        <f>('Muestra TC'!H50-'Muestra TC'!G50)/'Muestra TC'!G50</f>
        <v>-6.779229507520715E-3</v>
      </c>
      <c r="H49" s="89">
        <f>('Muestra TC'!I50-'Muestra TC'!H50)/'Muestra TC'!H50</f>
        <v>0.28612279601291662</v>
      </c>
      <c r="I49" s="89">
        <f>('Muestra TC'!J50-'Muestra TC'!I50)/'Muestra TC'!I50</f>
        <v>0.20930517838427126</v>
      </c>
      <c r="J49" s="89">
        <f>('Muestra TC'!K50-'Muestra TC'!J50)/'Muestra TC'!J50</f>
        <v>0.15964329009190517</v>
      </c>
      <c r="K49" s="89">
        <f>('Muestra TC'!L50-'Muestra TC'!K50)/'Muestra TC'!K50</f>
        <v>0.14666914518660232</v>
      </c>
      <c r="L49" s="89">
        <f>('Muestra TC'!M50-'Muestra TC'!L50)/'Muestra TC'!L50</f>
        <v>2.8163655316726693E-2</v>
      </c>
      <c r="M49" s="89">
        <f>('Muestra TC'!N50-'Muestra TC'!M50)/'Muestra TC'!M50</f>
        <v>-0.22916881136984582</v>
      </c>
      <c r="N49" s="89">
        <f>('Muestra TC'!O50-'Muestra TC'!N50)/'Muestra TC'!N50</f>
        <v>-0.13216448429910657</v>
      </c>
      <c r="O49" s="89">
        <f>('Muestra TC'!P50-'Muestra TC'!O50)/'Muestra TC'!O50</f>
        <v>-8.9451465093537408E-3</v>
      </c>
      <c r="P49" s="89">
        <f>('Muestra TC'!Q50-'Muestra TC'!P50)/'Muestra TC'!P50</f>
        <v>7.1043166725654847E-2</v>
      </c>
      <c r="Q49" s="89">
        <f>('Muestra TC'!R50-'Muestra TC'!Q50)/'Muestra TC'!Q50</f>
        <v>-0.14652757187993529</v>
      </c>
      <c r="R49" s="89">
        <f>('Muestra TC'!S50-'Muestra TC'!R50)/'Muestra TC'!R50</f>
        <v>3.6149077258112838E-2</v>
      </c>
      <c r="S49" s="89">
        <f>('Muestra TC'!T50-'Muestra TC'!S50)/'Muestra TC'!S50</f>
        <v>-6.1732299048526104E-2</v>
      </c>
      <c r="T49" s="89">
        <f>('Muestra TC'!U50-'Muestra TC'!T50)/'Muestra TC'!T50</f>
        <v>6.9782209713567508E-2</v>
      </c>
      <c r="U49" s="89">
        <f>('Muestra TC'!V50-'Muestra TC'!U50)/'Muestra TC'!U50</f>
        <v>-1.9632789062072484E-2</v>
      </c>
      <c r="V49" s="89">
        <f>('Muestra TC'!W50-'Muestra TC'!V50)/'Muestra TC'!V50</f>
        <v>-0.10096504981497803</v>
      </c>
      <c r="W49" s="89">
        <f>('Muestra TC'!X50-'Muestra TC'!W50)/'Muestra TC'!W50</f>
        <v>2.4850332541484405E-2</v>
      </c>
      <c r="X49" s="89">
        <f>('Muestra TC'!Y50-'Muestra TC'!X50)/'Muestra TC'!X50</f>
        <v>0.14097663858709847</v>
      </c>
      <c r="Y49" s="89">
        <f>('Muestra TC'!Z50-'Muestra TC'!Y50)/'Muestra TC'!Y50</f>
        <v>1.0763631794838106E-2</v>
      </c>
      <c r="Z49" s="89">
        <f>('Muestra TC'!AA50-'Muestra TC'!Z50)/'Muestra TC'!Z50</f>
        <v>-0.84089757043332436</v>
      </c>
      <c r="AA49" s="89">
        <f>('Muestra TC'!AB50-'Muestra TC'!AA50)/'Muestra TC'!AA50</f>
        <v>0.15637043721075369</v>
      </c>
      <c r="AB49" s="89">
        <f>('Muestra TC'!AC50-'Muestra TC'!AB50)/'Muestra TC'!AB50</f>
        <v>2.9582773184410424E-2</v>
      </c>
      <c r="AC49" s="89">
        <f>('Muestra TC'!AD50-'Muestra TC'!AC50)/'Muestra TC'!AC50</f>
        <v>-4.9179276546366578E-2</v>
      </c>
      <c r="AD49" s="89">
        <f>('Muestra TC'!AE50-'Muestra TC'!AD50)/'Muestra TC'!AD50</f>
        <v>-0.16612603936122541</v>
      </c>
      <c r="AE49" s="89">
        <f>('Muestra TC'!AF50-'Muestra TC'!AE50)/'Muestra TC'!AE50</f>
        <v>-9.1045209881861572E-2</v>
      </c>
      <c r="AF49" s="90">
        <f>('Muestra TC'!AG50-'Muestra TC'!AF50)/'Muestra TC'!AF50</f>
        <v>-1.5458829226500427E-3</v>
      </c>
    </row>
    <row r="50" spans="1:32" x14ac:dyDescent="0.25">
      <c r="A50" s="80" t="s">
        <v>332</v>
      </c>
      <c r="B50" s="68"/>
      <c r="C50" s="89">
        <f>('Muestra TC'!D51-'Muestra TC'!C51)/'Muestra TC'!C51</f>
        <v>0.11496085343725394</v>
      </c>
      <c r="D50" s="89">
        <f>('Muestra TC'!E51-'Muestra TC'!D51)/'Muestra TC'!D51</f>
        <v>2.8161449592969737E-2</v>
      </c>
      <c r="E50" s="89">
        <f>('Muestra TC'!F51-'Muestra TC'!E51)/'Muestra TC'!E51</f>
        <v>-8.1503793058576704E-2</v>
      </c>
      <c r="F50" s="89">
        <f>('Muestra TC'!G51-'Muestra TC'!F51)/'Muestra TC'!F51</f>
        <v>-5.7318325161909593E-2</v>
      </c>
      <c r="G50" s="89">
        <f>('Muestra TC'!H51-'Muestra TC'!G51)/'Muestra TC'!G51</f>
        <v>-6.7792295075200021E-3</v>
      </c>
      <c r="H50" s="89">
        <f>('Muestra TC'!I51-'Muestra TC'!H51)/'Muestra TC'!H51</f>
        <v>0.28612279608365099</v>
      </c>
      <c r="I50" s="89">
        <f>('Muestra TC'!J51-'Muestra TC'!I51)/'Muestra TC'!I51</f>
        <v>0.20930517838426921</v>
      </c>
      <c r="J50" s="89">
        <f>('Muestra TC'!K51-'Muestra TC'!J51)/'Muestra TC'!J51</f>
        <v>0.15964329009190517</v>
      </c>
      <c r="K50" s="89">
        <f>('Muestra TC'!L51-'Muestra TC'!K51)/'Muestra TC'!K51</f>
        <v>0.14666914518660387</v>
      </c>
      <c r="L50" s="89">
        <f>('Muestra TC'!M51-'Muestra TC'!L51)/'Muestra TC'!L51</f>
        <v>2.8163655316730617E-2</v>
      </c>
      <c r="M50" s="89">
        <f>('Muestra TC'!N51-'Muestra TC'!M51)/'Muestra TC'!M51</f>
        <v>-0.22916881136984818</v>
      </c>
      <c r="N50" s="89">
        <f>('Muestra TC'!O51-'Muestra TC'!N51)/'Muestra TC'!N51</f>
        <v>-0.13216448429910571</v>
      </c>
      <c r="O50" s="89">
        <f>('Muestra TC'!P51-'Muestra TC'!O51)/'Muestra TC'!O51</f>
        <v>-8.9451465093548111E-3</v>
      </c>
      <c r="P50" s="89">
        <f>('Muestra TC'!Q51-'Muestra TC'!P51)/'Muestra TC'!P51</f>
        <v>7.1043166725654833E-2</v>
      </c>
      <c r="Q50" s="89">
        <f>('Muestra TC'!R51-'Muestra TC'!Q51)/'Muestra TC'!Q51</f>
        <v>-0.14652757187993479</v>
      </c>
      <c r="R50" s="89">
        <f>('Muestra TC'!S51-'Muestra TC'!R51)/'Muestra TC'!R51</f>
        <v>3.6149077258112096E-2</v>
      </c>
      <c r="S50" s="89">
        <f>('Muestra TC'!T51-'Muestra TC'!S51)/'Muestra TC'!S51</f>
        <v>-6.1732299048524897E-2</v>
      </c>
      <c r="T50" s="89">
        <f>('Muestra TC'!U51-'Muestra TC'!T51)/'Muestra TC'!T51</f>
        <v>6.978220971356669E-2</v>
      </c>
      <c r="U50" s="89">
        <f>('Muestra TC'!V51-'Muestra TC'!U51)/'Muestra TC'!U51</f>
        <v>-1.9632789062072262E-2</v>
      </c>
      <c r="V50" s="89">
        <f>('Muestra TC'!W51-'Muestra TC'!V51)/'Muestra TC'!V51</f>
        <v>-0.10096504981497807</v>
      </c>
      <c r="W50" s="89">
        <f>('Muestra TC'!X51-'Muestra TC'!W51)/'Muestra TC'!W51</f>
        <v>2.4850332541484332E-2</v>
      </c>
      <c r="X50" s="89">
        <f>('Muestra TC'!Y51-'Muestra TC'!X51)/'Muestra TC'!X51</f>
        <v>0.14097663858709772</v>
      </c>
      <c r="Y50" s="89">
        <f>('Muestra TC'!Z51-'Muestra TC'!Y51)/'Muestra TC'!Y51</f>
        <v>1.076363179483813E-2</v>
      </c>
      <c r="Z50" s="89">
        <f>('Muestra TC'!AA51-'Muestra TC'!Z51)/'Muestra TC'!Z51</f>
        <v>4.4229030916727072E-2</v>
      </c>
      <c r="AA50" s="89">
        <f>('Muestra TC'!AB51-'Muestra TC'!AA51)/'Muestra TC'!AA51</f>
        <v>0.15637043721074967</v>
      </c>
      <c r="AB50" s="89">
        <f>('Muestra TC'!AC51-'Muestra TC'!AB51)/'Muestra TC'!AB51</f>
        <v>2.9582773184409893E-2</v>
      </c>
      <c r="AC50" s="89">
        <f>('Muestra TC'!AD51-'Muestra TC'!AC51)/'Muestra TC'!AC51</f>
        <v>-4.9179276546366897E-2</v>
      </c>
      <c r="AD50" s="89">
        <f>('Muestra TC'!AE51-'Muestra TC'!AD51)/'Muestra TC'!AD51</f>
        <v>-0.16612603936122278</v>
      </c>
      <c r="AE50" s="89">
        <f>('Muestra TC'!AF51-'Muestra TC'!AE51)/'Muestra TC'!AE51</f>
        <v>-9.1045209881864167E-2</v>
      </c>
      <c r="AF50" s="90">
        <f>('Muestra TC'!AG51-'Muestra TC'!AF51)/'Muestra TC'!AF51</f>
        <v>-1.545882922649941E-3</v>
      </c>
    </row>
    <row r="51" spans="1:32" x14ac:dyDescent="0.25">
      <c r="A51" s="80" t="s">
        <v>81</v>
      </c>
      <c r="B51" s="68"/>
      <c r="C51" s="89">
        <f>('Muestra TC'!D52-'Muestra TC'!C52)/'Muestra TC'!C52</f>
        <v>0.11496085343725543</v>
      </c>
      <c r="D51" s="89">
        <f>('Muestra TC'!E52-'Muestra TC'!D52)/'Muestra TC'!D52</f>
        <v>2.8161449592969776E-2</v>
      </c>
      <c r="E51" s="89">
        <f>('Muestra TC'!F52-'Muestra TC'!E52)/'Muestra TC'!E52</f>
        <v>-8.1503793058580062E-2</v>
      </c>
      <c r="F51" s="89">
        <f>('Muestra TC'!G52-'Muestra TC'!F52)/'Muestra TC'!F52</f>
        <v>-5.7318325161907893E-2</v>
      </c>
      <c r="G51" s="89">
        <f>('Muestra TC'!H52-'Muestra TC'!G52)/'Muestra TC'!G52</f>
        <v>-6.7792295075215616E-3</v>
      </c>
      <c r="H51" s="89">
        <f>('Muestra TC'!I52-'Muestra TC'!H52)/'Muestra TC'!H52</f>
        <v>0.28612279601291973</v>
      </c>
      <c r="I51" s="89">
        <f>('Muestra TC'!J52-'Muestra TC'!I52)/'Muestra TC'!I52</f>
        <v>0.20930517838426999</v>
      </c>
      <c r="J51" s="89">
        <f>('Muestra TC'!K52-'Muestra TC'!J52)/'Muestra TC'!J52</f>
        <v>0.15964329009190287</v>
      </c>
      <c r="K51" s="89">
        <f>('Muestra TC'!L52-'Muestra TC'!K52)/'Muestra TC'!K52</f>
        <v>0.14666914518660457</v>
      </c>
      <c r="L51" s="89">
        <f>('Muestra TC'!M52-'Muestra TC'!L52)/'Muestra TC'!L52</f>
        <v>2.8163655316725204E-2</v>
      </c>
      <c r="M51" s="89">
        <f>('Muestra TC'!N52-'Muestra TC'!M52)/'Muestra TC'!M52</f>
        <v>-0.22916881136984502</v>
      </c>
      <c r="N51" s="89">
        <f>('Muestra TC'!O52-'Muestra TC'!N52)/'Muestra TC'!N52</f>
        <v>-0.13216448429910446</v>
      </c>
      <c r="O51" s="89">
        <f>('Muestra TC'!P52-'Muestra TC'!O52)/'Muestra TC'!O52</f>
        <v>-8.9451465093578989E-3</v>
      </c>
      <c r="P51" s="89">
        <f>('Muestra TC'!Q52-'Muestra TC'!P52)/'Muestra TC'!P52</f>
        <v>7.1043166725656803E-2</v>
      </c>
      <c r="Q51" s="89">
        <f>('Muestra TC'!R52-'Muestra TC'!Q52)/'Muestra TC'!Q52</f>
        <v>-0.14652757187993645</v>
      </c>
      <c r="R51" s="89">
        <f>('Muestra TC'!S52-'Muestra TC'!R52)/'Muestra TC'!R52</f>
        <v>3.614907725811254E-2</v>
      </c>
      <c r="S51" s="89">
        <f>('Muestra TC'!T52-'Muestra TC'!S52)/'Muestra TC'!S52</f>
        <v>-6.1732299048524848E-2</v>
      </c>
      <c r="T51" s="89">
        <f>('Muestra TC'!U52-'Muestra TC'!T52)/'Muestra TC'!T52</f>
        <v>6.978220971356866E-2</v>
      </c>
      <c r="U51" s="89">
        <f>('Muestra TC'!V52-'Muestra TC'!U52)/'Muestra TC'!U52</f>
        <v>0.96072763793869065</v>
      </c>
      <c r="V51" s="89">
        <f>('Muestra TC'!W52-'Muestra TC'!V52)/'Muestra TC'!V52</f>
        <v>-0.10096504981497775</v>
      </c>
      <c r="W51" s="89">
        <f>('Muestra TC'!X52-'Muestra TC'!W52)/'Muestra TC'!W52</f>
        <v>2.4850332541484294E-2</v>
      </c>
      <c r="X51" s="89">
        <f>('Muestra TC'!Y52-'Muestra TC'!X52)/'Muestra TC'!X52</f>
        <v>0.14097663858709783</v>
      </c>
      <c r="Y51" s="89">
        <f>('Muestra TC'!Z52-'Muestra TC'!Y52)/'Muestra TC'!Y52</f>
        <v>1.0763631794837632E-2</v>
      </c>
      <c r="Z51" s="89">
        <f>('Muestra TC'!AA52-'Muestra TC'!Z52)/'Muestra TC'!Z52</f>
        <v>4.364315612976493E-2</v>
      </c>
      <c r="AA51" s="89">
        <f>('Muestra TC'!AB52-'Muestra TC'!AA52)/'Muestra TC'!AA52</f>
        <v>0.15637043721075605</v>
      </c>
      <c r="AB51" s="89">
        <f>('Muestra TC'!AC52-'Muestra TC'!AB52)/'Muestra TC'!AB52</f>
        <v>2.9582773184407871E-2</v>
      </c>
      <c r="AC51" s="89">
        <f>('Muestra TC'!AD52-'Muestra TC'!AC52)/'Muestra TC'!AC52</f>
        <v>-4.9179276546369027E-2</v>
      </c>
      <c r="AD51" s="89">
        <f>('Muestra TC'!AE52-'Muestra TC'!AD52)/'Muestra TC'!AD52</f>
        <v>-0.16612603936122314</v>
      </c>
      <c r="AE51" s="89">
        <f>('Muestra TC'!AF52-'Muestra TC'!AE52)/'Muestra TC'!AE52</f>
        <v>-9.1045209881861835E-2</v>
      </c>
      <c r="AF51" s="90">
        <f>('Muestra TC'!AG52-'Muestra TC'!AF52)/'Muestra TC'!AF52</f>
        <v>-1.5458829226498122E-3</v>
      </c>
    </row>
    <row r="52" spans="1:32" x14ac:dyDescent="0.25">
      <c r="A52" s="80" t="s">
        <v>82</v>
      </c>
      <c r="B52" s="68"/>
      <c r="C52" s="89">
        <f>('Muestra TC'!D53-'Muestra TC'!C53)/'Muestra TC'!C53</f>
        <v>0.23098414415407298</v>
      </c>
      <c r="D52" s="89">
        <f>('Muestra TC'!E53-'Muestra TC'!D53)/'Muestra TC'!D53</f>
        <v>3.0258596522141742E-2</v>
      </c>
      <c r="E52" s="89">
        <f>('Muestra TC'!F53-'Muestra TC'!E53)/'Muestra TC'!E53</f>
        <v>-9.0393317667052026E-2</v>
      </c>
      <c r="F52" s="89">
        <f>('Muestra TC'!G53-'Muestra TC'!F53)/'Muestra TC'!F53</f>
        <v>-9.4608626167193857E-2</v>
      </c>
      <c r="G52" s="89">
        <f>('Muestra TC'!H53-'Muestra TC'!G53)/'Muestra TC'!G53</f>
        <v>-8.8663185160681904E-2</v>
      </c>
      <c r="H52" s="89">
        <f>('Muestra TC'!I53-'Muestra TC'!H53)/'Muestra TC'!H53</f>
        <v>0.15641490615158782</v>
      </c>
      <c r="I52" s="89">
        <f>('Muestra TC'!J53-'Muestra TC'!I53)/'Muestra TC'!I53</f>
        <v>0.15040923364023476</v>
      </c>
      <c r="J52" s="89">
        <f>('Muestra TC'!K53-'Muestra TC'!J53)/'Muestra TC'!J53</f>
        <v>0.15246249440103629</v>
      </c>
      <c r="K52" s="89">
        <f>('Muestra TC'!L53-'Muestra TC'!K53)/'Muestra TC'!K53</f>
        <v>0.3583308608486826</v>
      </c>
      <c r="L52" s="89">
        <f>('Muestra TC'!M53-'Muestra TC'!L53)/'Muestra TC'!L53</f>
        <v>8.6442944905766469E-2</v>
      </c>
      <c r="M52" s="89">
        <f>('Muestra TC'!N53-'Muestra TC'!M53)/'Muestra TC'!M53</f>
        <v>0.77842720027597501</v>
      </c>
      <c r="N52" s="89">
        <f>('Muestra TC'!O53-'Muestra TC'!N53)/'Muestra TC'!N53</f>
        <v>2.1578287508442633E-2</v>
      </c>
      <c r="O52" s="89">
        <f>('Muestra TC'!P53-'Muestra TC'!O53)/'Muestra TC'!O53</f>
        <v>-5.1732565605638894E-2</v>
      </c>
      <c r="P52" s="89">
        <f>('Muestra TC'!Q53-'Muestra TC'!P53)/'Muestra TC'!P53</f>
        <v>0.13045684078030048</v>
      </c>
      <c r="Q52" s="89">
        <f>('Muestra TC'!R53-'Muestra TC'!Q53)/'Muestra TC'!Q53</f>
        <v>3.8953782550831303E-2</v>
      </c>
      <c r="R52" s="89">
        <f>('Muestra TC'!S53-'Muestra TC'!R53)/'Muestra TC'!R53</f>
        <v>0.10840836485511113</v>
      </c>
      <c r="S52" s="89">
        <f>('Muestra TC'!T53-'Muestra TC'!S53)/'Muestra TC'!S53</f>
        <v>1.8615762205066631E-2</v>
      </c>
      <c r="T52" s="89">
        <f>('Muestra TC'!U53-'Muestra TC'!T53)/'Muestra TC'!T53</f>
        <v>2.4585383035719967E-2</v>
      </c>
      <c r="U52" s="89">
        <f>('Muestra TC'!V53-'Muestra TC'!U53)/'Muestra TC'!U53</f>
        <v>5.1276056583002168E-2</v>
      </c>
      <c r="V52" s="89">
        <f>('Muestra TC'!W53-'Muestra TC'!V53)/'Muestra TC'!V53</f>
        <v>-3.9143224107140474E-3</v>
      </c>
      <c r="W52" s="89">
        <f>('Muestra TC'!X53-'Muestra TC'!W53)/'Muestra TC'!W53</f>
        <v>2.6498494644420119E-2</v>
      </c>
      <c r="X52" s="89">
        <f>('Muestra TC'!Y53-'Muestra TC'!X53)/'Muestra TC'!X53</f>
        <v>4.1133618631087117E-2</v>
      </c>
      <c r="Y52" s="89">
        <f>('Muestra TC'!Z53-'Muestra TC'!Y53)/'Muestra TC'!Y53</f>
        <v>4.3424127056744082E-2</v>
      </c>
      <c r="Z52" s="89">
        <f>('Muestra TC'!AA53-'Muestra TC'!Z53)/'Muestra TC'!Z53</f>
        <v>7.0655322853933444E-2</v>
      </c>
      <c r="AA52" s="89">
        <f>('Muestra TC'!AB53-'Muestra TC'!AA53)/'Muestra TC'!AA53</f>
        <v>0.12220467102526131</v>
      </c>
      <c r="AB52" s="89">
        <f>('Muestra TC'!AC53-'Muestra TC'!AB53)/'Muestra TC'!AB53</f>
        <v>0.22674524915116739</v>
      </c>
      <c r="AC52" s="89">
        <f>('Muestra TC'!AD53-'Muestra TC'!AC53)/'Muestra TC'!AC53</f>
        <v>0.26968980466507109</v>
      </c>
      <c r="AD52" s="89">
        <f>('Muestra TC'!AE53-'Muestra TC'!AD53)/'Muestra TC'!AD53</f>
        <v>0.43241083468367159</v>
      </c>
      <c r="AE52" s="89">
        <f>('Muestra TC'!AF53-'Muestra TC'!AE53)/'Muestra TC'!AE53</f>
        <v>5.2560402446387135E-2</v>
      </c>
      <c r="AF52" s="90">
        <f>('Muestra TC'!AG53-'Muestra TC'!AF53)/'Muestra TC'!AF53</f>
        <v>-4.8439759019427819E-2</v>
      </c>
    </row>
    <row r="53" spans="1:32" x14ac:dyDescent="0.25">
      <c r="A53" s="80" t="s">
        <v>56</v>
      </c>
      <c r="B53" s="68"/>
      <c r="C53" s="89">
        <f>('Muestra TC'!D54-'Muestra TC'!C54)/'Muestra TC'!C54</f>
        <v>2.3455890939901802E-2</v>
      </c>
      <c r="D53" s="89">
        <f>('Muestra TC'!E54-'Muestra TC'!D54)/'Muestra TC'!D54</f>
        <v>-7.7766746123092256E-2</v>
      </c>
      <c r="E53" s="89">
        <f>('Muestra TC'!F54-'Muestra TC'!E54)/'Muestra TC'!E54</f>
        <v>-0.13502738085872118</v>
      </c>
      <c r="F53" s="89">
        <f>('Muestra TC'!G54-'Muestra TC'!F54)/'Muestra TC'!F54</f>
        <v>-8.7493517575247245E-2</v>
      </c>
      <c r="G53" s="89">
        <f>('Muestra TC'!H54-'Muestra TC'!G54)/'Muestra TC'!G54</f>
        <v>-8.3020377766842863E-3</v>
      </c>
      <c r="H53" s="89">
        <f>('Muestra TC'!I54-'Muestra TC'!H54)/'Muestra TC'!H54</f>
        <v>0.24335228321261376</v>
      </c>
      <c r="I53" s="89">
        <f>('Muestra TC'!J54-'Muestra TC'!I54)/'Muestra TC'!I54</f>
        <v>7.371312687355791E-2</v>
      </c>
      <c r="J53" s="89">
        <f>('Muestra TC'!K54-'Muestra TC'!J54)/'Muestra TC'!J54</f>
        <v>5.219941552363342E-2</v>
      </c>
      <c r="K53" s="89">
        <f>('Muestra TC'!L54-'Muestra TC'!K54)/'Muestra TC'!K54</f>
        <v>0.11463130464866586</v>
      </c>
      <c r="L53" s="89">
        <f>('Muestra TC'!M54-'Muestra TC'!L54)/'Muestra TC'!L54</f>
        <v>3.4443784107973108E-2</v>
      </c>
      <c r="M53" s="89">
        <f>('Muestra TC'!N54-'Muestra TC'!M54)/'Muestra TC'!M54</f>
        <v>-0.26239540759986046</v>
      </c>
      <c r="N53" s="89">
        <f>('Muestra TC'!O54-'Muestra TC'!N54)/'Muestra TC'!N54</f>
        <v>-0.17227471227489471</v>
      </c>
      <c r="O53" s="89">
        <f>('Muestra TC'!P54-'Muestra TC'!O54)/'Muestra TC'!O54</f>
        <v>-2.2903559324393245E-2</v>
      </c>
      <c r="P53" s="89">
        <f>('Muestra TC'!Q54-'Muestra TC'!P54)/'Muestra TC'!P54</f>
        <v>7.0501596701259814E-2</v>
      </c>
      <c r="Q53" s="89">
        <f>('Muestra TC'!R54-'Muestra TC'!Q54)/'Muestra TC'!Q54</f>
        <v>-0.1405864231732486</v>
      </c>
      <c r="R53" s="89">
        <f>('Muestra TC'!S54-'Muestra TC'!R54)/'Muestra TC'!R54</f>
        <v>2.7113591351712454E-2</v>
      </c>
      <c r="S53" s="89">
        <f>('Muestra TC'!T54-'Muestra TC'!S54)/'Muestra TC'!S54</f>
        <v>-5.8987170152403429E-2</v>
      </c>
      <c r="T53" s="89">
        <f>('Muestra TC'!U54-'Muestra TC'!T54)/'Muestra TC'!T54</f>
        <v>5.8701266822482653E-2</v>
      </c>
      <c r="U53" s="89">
        <f>('Muestra TC'!V54-'Muestra TC'!U54)/'Muestra TC'!U54</f>
        <v>-1.8463849273049941E-2</v>
      </c>
      <c r="V53" s="89">
        <f>('Muestra TC'!W54-'Muestra TC'!V54)/'Muestra TC'!V54</f>
        <v>-0.116873520106526</v>
      </c>
      <c r="W53" s="89">
        <f>('Muestra TC'!X54-'Muestra TC'!W54)/'Muestra TC'!W54</f>
        <v>4.9989562491025888E-2</v>
      </c>
      <c r="X53" s="89">
        <f>('Muestra TC'!Y54-'Muestra TC'!X54)/'Muestra TC'!X54</f>
        <v>0.15236948622965646</v>
      </c>
      <c r="Y53" s="89">
        <f>('Muestra TC'!Z54-'Muestra TC'!Y54)/'Muestra TC'!Y54</f>
        <v>1.4769862754325016E-2</v>
      </c>
      <c r="Z53" s="89">
        <f>('Muestra TC'!AA54-'Muestra TC'!Z54)/'Muestra TC'!Z54</f>
        <v>-0.46658830574971488</v>
      </c>
      <c r="AA53" s="89">
        <f>('Muestra TC'!AB54-'Muestra TC'!AA54)/'Muestra TC'!AA54</f>
        <v>0.15637043721075369</v>
      </c>
      <c r="AB53" s="89">
        <f>('Muestra TC'!AC54-'Muestra TC'!AB54)/'Muestra TC'!AB54</f>
        <v>2.9582773184410424E-2</v>
      </c>
      <c r="AC53" s="89">
        <f>('Muestra TC'!AD54-'Muestra TC'!AC54)/'Muestra TC'!AC54</f>
        <v>-4.9179276546366578E-2</v>
      </c>
      <c r="AD53" s="89">
        <f>('Muestra TC'!AE54-'Muestra TC'!AD54)/'Muestra TC'!AD54</f>
        <v>-0.16612603936122541</v>
      </c>
      <c r="AE53" s="89">
        <f>('Muestra TC'!AF54-'Muestra TC'!AE54)/'Muestra TC'!AE54</f>
        <v>-9.1045209881861572E-2</v>
      </c>
      <c r="AF53" s="90">
        <f>('Muestra TC'!AG54-'Muestra TC'!AF54)/'Muestra TC'!AF54</f>
        <v>-1.5458829226500427E-3</v>
      </c>
    </row>
    <row r="54" spans="1:32" x14ac:dyDescent="0.25">
      <c r="A54" s="80" t="s">
        <v>83</v>
      </c>
      <c r="B54" s="68"/>
      <c r="C54" s="89">
        <f>('Muestra TC'!D55-'Muestra TC'!C55)/'Muestra TC'!C55</f>
        <v>0</v>
      </c>
      <c r="D54" s="89">
        <f>('Muestra TC'!E55-'Muestra TC'!D55)/'Muestra TC'!D55</f>
        <v>0</v>
      </c>
      <c r="E54" s="89">
        <f>('Muestra TC'!F55-'Muestra TC'!E55)/'Muestra TC'!E55</f>
        <v>0.53354782691322555</v>
      </c>
      <c r="F54" s="89">
        <f>('Muestra TC'!G55-'Muestra TC'!F55)/'Muestra TC'!F55</f>
        <v>0.55932818523095107</v>
      </c>
      <c r="G54" s="89">
        <f>('Muestra TC'!H55-'Muestra TC'!G55)/'Muestra TC'!G55</f>
        <v>0</v>
      </c>
      <c r="H54" s="89">
        <f>('Muestra TC'!I55-'Muestra TC'!H55)/'Muestra TC'!H55</f>
        <v>0</v>
      </c>
      <c r="I54" s="89">
        <f>('Muestra TC'!J55-'Muestra TC'!I55)/'Muestra TC'!I55</f>
        <v>0</v>
      </c>
      <c r="J54" s="89">
        <f>('Muestra TC'!K55-'Muestra TC'!J55)/'Muestra TC'!J55</f>
        <v>2.2108999999393997</v>
      </c>
      <c r="K54" s="89">
        <f>('Muestra TC'!L55-'Muestra TC'!K55)/'Muestra TC'!K55</f>
        <v>3.075457933564846</v>
      </c>
      <c r="L54" s="89">
        <f>('Muestra TC'!M55-'Muestra TC'!L55)/'Muestra TC'!L55</f>
        <v>0.51071834730949761</v>
      </c>
      <c r="M54" s="89">
        <f>('Muestra TC'!N55-'Muestra TC'!M55)/'Muestra TC'!M55</f>
        <v>0.64083816180753406</v>
      </c>
      <c r="N54" s="89">
        <f>('Muestra TC'!O55-'Muestra TC'!N55)/'Muestra TC'!N55</f>
        <v>0.72338736045588026</v>
      </c>
      <c r="O54" s="89">
        <f>('Muestra TC'!P55-'Muestra TC'!O55)/'Muestra TC'!O55</f>
        <v>0.31621313963573444</v>
      </c>
      <c r="P54" s="89">
        <f>('Muestra TC'!Q55-'Muestra TC'!P55)/'Muestra TC'!P55</f>
        <v>0.33434919588987333</v>
      </c>
      <c r="Q54" s="89">
        <f>('Muestra TC'!R55-'Muestra TC'!Q55)/'Muestra TC'!Q55</f>
        <v>0.20863580246913702</v>
      </c>
      <c r="R54" s="89">
        <f>('Muestra TC'!S55-'Muestra TC'!R55)/'Muestra TC'!R55</f>
        <v>0.12716867808313839</v>
      </c>
      <c r="S54" s="89">
        <f>('Muestra TC'!T55-'Muestra TC'!S55)/'Muestra TC'!S55</f>
        <v>0.18828175089544977</v>
      </c>
      <c r="T54" s="89">
        <f>('Muestra TC'!U55-'Muestra TC'!T55)/'Muestra TC'!T55</f>
        <v>0.48497056266491817</v>
      </c>
      <c r="U54" s="89">
        <f>('Muestra TC'!V55-'Muestra TC'!U55)/'Muestra TC'!U55</f>
        <v>0.4732000816619672</v>
      </c>
      <c r="V54" s="89">
        <f>('Muestra TC'!W55-'Muestra TC'!V55)/'Muestra TC'!V55</f>
        <v>0.25474607879601713</v>
      </c>
      <c r="W54" s="89">
        <f>('Muestra TC'!X55-'Muestra TC'!W55)/'Muestra TC'!W55</f>
        <v>0.36387194857394117</v>
      </c>
      <c r="X54" s="89">
        <f>('Muestra TC'!Y55-'Muestra TC'!X55)/'Muestra TC'!X55</f>
        <v>0.25221537575114633</v>
      </c>
      <c r="Y54" s="89">
        <f>('Muestra TC'!Z55-'Muestra TC'!Y55)/'Muestra TC'!Y55</f>
        <v>0.12876026339321814</v>
      </c>
      <c r="Z54" s="89">
        <f>('Muestra TC'!AA55-'Muestra TC'!Z55)/'Muestra TC'!Z55</f>
        <v>0.15347017763207296</v>
      </c>
      <c r="AA54" s="89">
        <f>('Muestra TC'!AB55-'Muestra TC'!AA55)/'Muestra TC'!AA55</f>
        <v>1.0436284929970663</v>
      </c>
      <c r="AB54" s="89">
        <f>('Muestra TC'!AC55-'Muestra TC'!AB55)/'Muestra TC'!AB55</f>
        <v>0.31451633477017543</v>
      </c>
      <c r="AC54" s="89">
        <f>('Muestra TC'!AD55-'Muestra TC'!AC55)/'Muestra TC'!AC55</f>
        <v>0.10625628710671323</v>
      </c>
      <c r="AD54" s="89">
        <f>('Muestra TC'!AE55-'Muestra TC'!AD55)/'Muestra TC'!AD55</f>
        <v>9.3823371156389071E-2</v>
      </c>
      <c r="AE54" s="89">
        <f>('Muestra TC'!AF55-'Muestra TC'!AE55)/'Muestra TC'!AE55</f>
        <v>3.7761738087361094E-2</v>
      </c>
      <c r="AF54" s="90">
        <f>('Muestra TC'!AG55-'Muestra TC'!AF55)/'Muestra TC'!AF55</f>
        <v>7.5421399032381264E-3</v>
      </c>
    </row>
    <row r="55" spans="1:32" x14ac:dyDescent="0.25">
      <c r="A55" s="80" t="s">
        <v>57</v>
      </c>
      <c r="B55" s="68"/>
      <c r="C55" s="89">
        <f>('Muestra TC'!D56-'Muestra TC'!C56)/'Muestra TC'!C56</f>
        <v>0.13934707324372095</v>
      </c>
      <c r="D55" s="89">
        <f>('Muestra TC'!E56-'Muestra TC'!D56)/'Muestra TC'!D56</f>
        <v>8.785721946975758E-3</v>
      </c>
      <c r="E55" s="89">
        <f>('Muestra TC'!F56-'Muestra TC'!E56)/'Muestra TC'!E56</f>
        <v>-2.524538468741306E-3</v>
      </c>
      <c r="F55" s="89">
        <f>('Muestra TC'!G56-'Muestra TC'!F56)/'Muestra TC'!F56</f>
        <v>7.9737835786677994E-3</v>
      </c>
      <c r="G55" s="89">
        <f>('Muestra TC'!H56-'Muestra TC'!G56)/'Muestra TC'!G56</f>
        <v>0.15060488997191285</v>
      </c>
      <c r="H55" s="89">
        <f>('Muestra TC'!I56-'Muestra TC'!H56)/'Muestra TC'!H56</f>
        <v>0.3001609310999882</v>
      </c>
      <c r="I55" s="89">
        <f>('Muestra TC'!J56-'Muestra TC'!I56)/'Muestra TC'!I56</f>
        <v>0.2056501644657886</v>
      </c>
      <c r="J55" s="89">
        <f>('Muestra TC'!K56-'Muestra TC'!J56)/'Muestra TC'!J56</f>
        <v>0.3182646032355016</v>
      </c>
      <c r="K55" s="89">
        <f>('Muestra TC'!L56-'Muestra TC'!K56)/'Muestra TC'!K56</f>
        <v>0.27993576659813674</v>
      </c>
      <c r="L55" s="89">
        <f>('Muestra TC'!M56-'Muestra TC'!L56)/'Muestra TC'!L56</f>
        <v>0.22536612846889678</v>
      </c>
      <c r="M55" s="89">
        <f>('Muestra TC'!N56-'Muestra TC'!M56)/'Muestra TC'!M56</f>
        <v>1.3481723804187055E-2</v>
      </c>
      <c r="N55" s="89">
        <f>('Muestra TC'!O56-'Muestra TC'!N56)/'Muestra TC'!N56</f>
        <v>-3.2516278975045859E-2</v>
      </c>
      <c r="O55" s="89">
        <f>('Muestra TC'!P56-'Muestra TC'!O56)/'Muestra TC'!O56</f>
        <v>4.7485961330434007E-2</v>
      </c>
      <c r="P55" s="89">
        <f>('Muestra TC'!Q56-'Muestra TC'!P56)/'Muestra TC'!P56</f>
        <v>0.14490350261935486</v>
      </c>
      <c r="Q55" s="89">
        <f>('Muestra TC'!R56-'Muestra TC'!Q56)/'Muestra TC'!Q56</f>
        <v>-2.4028745012179081E-2</v>
      </c>
      <c r="R55" s="89">
        <f>('Muestra TC'!S56-'Muestra TC'!R56)/'Muestra TC'!R56</f>
        <v>0.1498448874362763</v>
      </c>
      <c r="S55" s="89">
        <f>('Muestra TC'!T56-'Muestra TC'!S56)/'Muestra TC'!S56</f>
        <v>4.5855037292020659E-2</v>
      </c>
      <c r="T55" s="89">
        <f>('Muestra TC'!U56-'Muestra TC'!T56)/'Muestra TC'!T56</f>
        <v>0.20262686060841159</v>
      </c>
      <c r="U55" s="89">
        <f>('Muestra TC'!V56-'Muestra TC'!U56)/'Muestra TC'!U56</f>
        <v>5.8246382952818664E-2</v>
      </c>
      <c r="V55" s="89">
        <f>('Muestra TC'!W56-'Muestra TC'!V56)/'Muestra TC'!V56</f>
        <v>-4.509461917797801E-2</v>
      </c>
      <c r="W55" s="89">
        <f>('Muestra TC'!X56-'Muestra TC'!W56)/'Muestra TC'!W56</f>
        <v>3.9060259882180946E-2</v>
      </c>
      <c r="X55" s="89">
        <f>('Muestra TC'!Y56-'Muestra TC'!X56)/'Muestra TC'!X56</f>
        <v>0.13437789686937429</v>
      </c>
      <c r="Y55" s="89">
        <f>('Muestra TC'!Z56-'Muestra TC'!Y56)/'Muestra TC'!Y56</f>
        <v>8.2294837494512246E-2</v>
      </c>
      <c r="Z55" s="89">
        <f>('Muestra TC'!AA56-'Muestra TC'!Z56)/'Muestra TC'!Z56</f>
        <v>3.423520389528794E-2</v>
      </c>
      <c r="AA55" s="89">
        <f>('Muestra TC'!AB56-'Muestra TC'!AA56)/'Muestra TC'!AA56</f>
        <v>0.19549360553040437</v>
      </c>
      <c r="AB55" s="89">
        <f>('Muestra TC'!AC56-'Muestra TC'!AB56)/'Muestra TC'!AB56</f>
        <v>-0.99694166830473718</v>
      </c>
      <c r="AC55" s="89">
        <f>('Muestra TC'!AD56-'Muestra TC'!AC56)/'Muestra TC'!AC56</f>
        <v>-4.9179276546366578E-2</v>
      </c>
      <c r="AD55" s="89">
        <f>('Muestra TC'!AE56-'Muestra TC'!AD56)/'Muestra TC'!AD56</f>
        <v>-0.16612603936122541</v>
      </c>
      <c r="AE55" s="89">
        <f>('Muestra TC'!AF56-'Muestra TC'!AE56)/'Muestra TC'!AE56</f>
        <v>-9.1045209881861572E-2</v>
      </c>
      <c r="AF55" s="90">
        <f>('Muestra TC'!AG56-'Muestra TC'!AF56)/'Muestra TC'!AF56</f>
        <v>-1.5458829226500427E-3</v>
      </c>
    </row>
    <row r="56" spans="1:32" x14ac:dyDescent="0.25">
      <c r="A56" s="80" t="s">
        <v>176</v>
      </c>
      <c r="B56" s="68"/>
      <c r="C56" s="89">
        <f>('Muestra TC'!D57-'Muestra TC'!C57)/'Muestra TC'!C57</f>
        <v>0.20503081159557562</v>
      </c>
      <c r="D56" s="89">
        <f>('Muestra TC'!E57-'Muestra TC'!D57)/'Muestra TC'!D57</f>
        <v>3.2634764611729344E-2</v>
      </c>
      <c r="E56" s="89">
        <f>('Muestra TC'!F57-'Muestra TC'!E57)/'Muestra TC'!E57</f>
        <v>0</v>
      </c>
      <c r="F56" s="89">
        <f>('Muestra TC'!G57-'Muestra TC'!F57)/'Muestra TC'!F57</f>
        <v>0</v>
      </c>
      <c r="G56" s="89">
        <f>('Muestra TC'!H57-'Muestra TC'!G57)/'Muestra TC'!G57</f>
        <v>0</v>
      </c>
      <c r="H56" s="89">
        <f>('Muestra TC'!I57-'Muestra TC'!H57)/'Muestra TC'!H57</f>
        <v>0</v>
      </c>
      <c r="I56" s="89">
        <f>('Muestra TC'!J57-'Muestra TC'!I57)/'Muestra TC'!I57</f>
        <v>0</v>
      </c>
      <c r="J56" s="89">
        <f>('Muestra TC'!K57-'Muestra TC'!J57)/'Muestra TC'!J57</f>
        <v>0</v>
      </c>
      <c r="K56" s="89">
        <f>('Muestra TC'!L57-'Muestra TC'!K57)/'Muestra TC'!K57</f>
        <v>0</v>
      </c>
      <c r="L56" s="89">
        <f>('Muestra TC'!M57-'Muestra TC'!L57)/'Muestra TC'!L57</f>
        <v>0</v>
      </c>
      <c r="M56" s="89">
        <f>('Muestra TC'!N57-'Muestra TC'!M57)/'Muestra TC'!M57</f>
        <v>0</v>
      </c>
      <c r="N56" s="89">
        <f>('Muestra TC'!O57-'Muestra TC'!N57)/'Muestra TC'!N57</f>
        <v>0</v>
      </c>
      <c r="O56" s="89">
        <f>('Muestra TC'!P57-'Muestra TC'!O57)/'Muestra TC'!O57</f>
        <v>0</v>
      </c>
      <c r="P56" s="89">
        <f>('Muestra TC'!Q57-'Muestra TC'!P57)/'Muestra TC'!P57</f>
        <v>0</v>
      </c>
      <c r="Q56" s="89">
        <f>('Muestra TC'!R57-'Muestra TC'!Q57)/'Muestra TC'!Q57</f>
        <v>0</v>
      </c>
      <c r="R56" s="89">
        <f>('Muestra TC'!S57-'Muestra TC'!R57)/'Muestra TC'!R57</f>
        <v>0</v>
      </c>
      <c r="S56" s="89">
        <f>('Muestra TC'!T57-'Muestra TC'!S57)/'Muestra TC'!S57</f>
        <v>0</v>
      </c>
      <c r="T56" s="89">
        <f>('Muestra TC'!U57-'Muestra TC'!T57)/'Muestra TC'!T57</f>
        <v>0</v>
      </c>
      <c r="U56" s="89">
        <f>('Muestra TC'!V57-'Muestra TC'!U57)/'Muestra TC'!U57</f>
        <v>0</v>
      </c>
      <c r="V56" s="89">
        <f>('Muestra TC'!W57-'Muestra TC'!V57)/'Muestra TC'!V57</f>
        <v>0</v>
      </c>
      <c r="W56" s="89">
        <f>('Muestra TC'!X57-'Muestra TC'!W57)/'Muestra TC'!W57</f>
        <v>0</v>
      </c>
      <c r="X56" s="89">
        <f>('Muestra TC'!Y57-'Muestra TC'!X57)/'Muestra TC'!X57</f>
        <v>0</v>
      </c>
      <c r="Y56" s="89">
        <f>('Muestra TC'!Z57-'Muestra TC'!Y57)/'Muestra TC'!Y57</f>
        <v>0</v>
      </c>
      <c r="Z56" s="89">
        <f>('Muestra TC'!AA57-'Muestra TC'!Z57)/'Muestra TC'!Z57</f>
        <v>0</v>
      </c>
      <c r="AA56" s="89">
        <f>('Muestra TC'!AB57-'Muestra TC'!AA57)/'Muestra TC'!AA57</f>
        <v>0</v>
      </c>
      <c r="AB56" s="89">
        <f>('Muestra TC'!AC57-'Muestra TC'!AB57)/'Muestra TC'!AB57</f>
        <v>0</v>
      </c>
      <c r="AC56" s="89">
        <f>('Muestra TC'!AD57-'Muestra TC'!AC57)/'Muestra TC'!AC57</f>
        <v>0</v>
      </c>
      <c r="AD56" s="89">
        <f>('Muestra TC'!AE57-'Muestra TC'!AD57)/'Muestra TC'!AD57</f>
        <v>0</v>
      </c>
      <c r="AE56" s="89">
        <f>('Muestra TC'!AF57-'Muestra TC'!AE57)/'Muestra TC'!AE57</f>
        <v>0</v>
      </c>
      <c r="AF56" s="90">
        <f>('Muestra TC'!AG57-'Muestra TC'!AF57)/'Muestra TC'!AF57</f>
        <v>0</v>
      </c>
    </row>
    <row r="57" spans="1:32" x14ac:dyDescent="0.25">
      <c r="A57" s="80" t="s">
        <v>158</v>
      </c>
      <c r="B57" s="68"/>
      <c r="C57" s="89">
        <f>('Muestra TC'!D58-'Muestra TC'!C58)/'Muestra TC'!C58</f>
        <v>0</v>
      </c>
      <c r="D57" s="89">
        <f>('Muestra TC'!E58-'Muestra TC'!D58)/'Muestra TC'!D58</f>
        <v>0</v>
      </c>
      <c r="E57" s="89">
        <f>('Muestra TC'!F58-'Muestra TC'!E58)/'Muestra TC'!E58</f>
        <v>0</v>
      </c>
      <c r="F57" s="89">
        <f>('Muestra TC'!G58-'Muestra TC'!F58)/'Muestra TC'!F58</f>
        <v>0</v>
      </c>
      <c r="G57" s="89">
        <f>('Muestra TC'!H58-'Muestra TC'!G58)/'Muestra TC'!G58</f>
        <v>0</v>
      </c>
      <c r="H57" s="89">
        <f>('Muestra TC'!I58-'Muestra TC'!H58)/'Muestra TC'!H58</f>
        <v>0</v>
      </c>
      <c r="I57" s="89">
        <f>('Muestra TC'!J58-'Muestra TC'!I58)/'Muestra TC'!I58</f>
        <v>0</v>
      </c>
      <c r="J57" s="89">
        <f>('Muestra TC'!K58-'Muestra TC'!J58)/'Muestra TC'!J58</f>
        <v>0</v>
      </c>
      <c r="K57" s="89">
        <f>('Muestra TC'!L58-'Muestra TC'!K58)/'Muestra TC'!K58</f>
        <v>5.8333293809267284E-10</v>
      </c>
      <c r="L57" s="89">
        <f>('Muestra TC'!M58-'Muestra TC'!L58)/'Muestra TC'!L58</f>
        <v>4.1666703438234004E-10</v>
      </c>
      <c r="M57" s="89">
        <f>('Muestra TC'!N58-'Muestra TC'!M58)/'Muestra TC'!M58</f>
        <v>0.875</v>
      </c>
      <c r="N57" s="89">
        <f>('Muestra TC'!O58-'Muestra TC'!N58)/'Muestra TC'!N58</f>
        <v>0.33333333333333331</v>
      </c>
      <c r="O57" s="89">
        <f>('Muestra TC'!P58-'Muestra TC'!O58)/'Muestra TC'!O58</f>
        <v>4.783333333333193E-2</v>
      </c>
      <c r="P57" s="89">
        <f>('Muestra TC'!Q58-'Muestra TC'!P58)/'Muestra TC'!P58</f>
        <v>7.5024654048038319E-2</v>
      </c>
      <c r="Q57" s="89">
        <f>('Muestra TC'!R58-'Muestra TC'!Q58)/'Muestra TC'!Q58</f>
        <v>0.59288796037095715</v>
      </c>
      <c r="R57" s="89">
        <f>('Muestra TC'!S58-'Muestra TC'!R58)/'Muestra TC'!R58</f>
        <v>0.12107688963776173</v>
      </c>
      <c r="S57" s="89">
        <f>('Muestra TC'!T58-'Muestra TC'!S58)/'Muestra TC'!S58</f>
        <v>2.8187190786019958E-2</v>
      </c>
      <c r="T57" s="89">
        <f>('Muestra TC'!U58-'Muestra TC'!T58)/'Muestra TC'!T58</f>
        <v>8.987927970092624E-2</v>
      </c>
      <c r="U57" s="89">
        <f>('Muestra TC'!V58-'Muestra TC'!U58)/'Muestra TC'!U58</f>
        <v>2.0555613473548496E-2</v>
      </c>
      <c r="V57" s="89">
        <f>('Muestra TC'!W58-'Muestra TC'!V58)/'Muestra TC'!V58</f>
        <v>1.0283359663583843E-2</v>
      </c>
      <c r="W57" s="89">
        <f>('Muestra TC'!X58-'Muestra TC'!W58)/'Muestra TC'!W58</f>
        <v>4.1162805807058646E-2</v>
      </c>
      <c r="X57" s="89">
        <f>('Muestra TC'!Y58-'Muestra TC'!X58)/'Muestra TC'!X58</f>
        <v>2.6046175897099103E-3</v>
      </c>
      <c r="Y57" s="89">
        <f>('Muestra TC'!Z58-'Muestra TC'!Y58)/'Muestra TC'!Y58</f>
        <v>5.4306603320571509E-2</v>
      </c>
      <c r="Z57" s="89">
        <f>('Muestra TC'!AA58-'Muestra TC'!Z58)/'Muestra TC'!Z58</f>
        <v>0.15496644071401378</v>
      </c>
      <c r="AA57" s="89">
        <f>('Muestra TC'!AB58-'Muestra TC'!AA58)/'Muestra TC'!AA58</f>
        <v>5.1119564486436453E-2</v>
      </c>
      <c r="AB57" s="89">
        <f>('Muestra TC'!AC58-'Muestra TC'!AB58)/'Muestra TC'!AB58</f>
        <v>1.2293105330507809E-2</v>
      </c>
      <c r="AC57" s="89">
        <f>('Muestra TC'!AD58-'Muestra TC'!AC58)/'Muestra TC'!AC58</f>
        <v>-4.7015416564734885E-3</v>
      </c>
      <c r="AD57" s="89">
        <f>('Muestra TC'!AE58-'Muestra TC'!AD58)/'Muestra TC'!AD58</f>
        <v>1.5239974029333952E-2</v>
      </c>
      <c r="AE57" s="89">
        <f>('Muestra TC'!AF58-'Muestra TC'!AE58)/'Muestra TC'!AE58</f>
        <v>7.1140608851869382E-4</v>
      </c>
      <c r="AF57" s="90">
        <f>('Muestra TC'!AG58-'Muestra TC'!AF58)/'Muestra TC'!AF58</f>
        <v>-3.9332011646642129E-2</v>
      </c>
    </row>
    <row r="58" spans="1:32" x14ac:dyDescent="0.25">
      <c r="A58" s="80" t="s">
        <v>84</v>
      </c>
      <c r="B58" s="68"/>
      <c r="C58" s="89">
        <f>('Muestra TC'!D59-'Muestra TC'!C59)/'Muestra TC'!C59</f>
        <v>3.428060402902372E-2</v>
      </c>
      <c r="D58" s="89">
        <f>('Muestra TC'!E59-'Muestra TC'!D59)/'Muestra TC'!D59</f>
        <v>-1.1106292592329677E-2</v>
      </c>
      <c r="E58" s="89">
        <f>('Muestra TC'!F59-'Muestra TC'!E59)/'Muestra TC'!E59</f>
        <v>-6.720154564708479E-2</v>
      </c>
      <c r="F58" s="89">
        <f>('Muestra TC'!G59-'Muestra TC'!F59)/'Muestra TC'!F59</f>
        <v>-3.1258456167937619E-2</v>
      </c>
      <c r="G58" s="89">
        <f>('Muestra TC'!H59-'Muestra TC'!G59)/'Muestra TC'!G59</f>
        <v>-7.2287738982209559E-3</v>
      </c>
      <c r="H58" s="89">
        <f>('Muestra TC'!I59-'Muestra TC'!H59)/'Muestra TC'!H59</f>
        <v>0.10434051545087394</v>
      </c>
      <c r="I58" s="89">
        <f>('Muestra TC'!J59-'Muestra TC'!I59)/'Muestra TC'!I59</f>
        <v>6.7686818673677776E-2</v>
      </c>
      <c r="J58" s="89">
        <f>('Muestra TC'!K59-'Muestra TC'!J59)/'Muestra TC'!J59</f>
        <v>3.2601024810705252E-2</v>
      </c>
      <c r="K58" s="89">
        <f>('Muestra TC'!L59-'Muestra TC'!K59)/'Muestra TC'!K59</f>
        <v>4.3072171319791235E-2</v>
      </c>
      <c r="L58" s="89">
        <f>('Muestra TC'!M59-'Muestra TC'!L59)/'Muestra TC'!L59</f>
        <v>1.00936346677912E-2</v>
      </c>
      <c r="M58" s="89">
        <f>('Muestra TC'!N59-'Muestra TC'!M59)/'Muestra TC'!M59</f>
        <v>12.703659485519985</v>
      </c>
      <c r="N58" s="89">
        <f>('Muestra TC'!O59-'Muestra TC'!N59)/'Muestra TC'!N59</f>
        <v>0.28474820251759991</v>
      </c>
      <c r="O58" s="89">
        <f>('Muestra TC'!P59-'Muestra TC'!O59)/'Muestra TC'!O59</f>
        <v>0.10736009554877247</v>
      </c>
      <c r="P58" s="89">
        <f>('Muestra TC'!Q59-'Muestra TC'!P59)/'Muestra TC'!P59</f>
        <v>0.24715647094989271</v>
      </c>
      <c r="Q58" s="89">
        <f>('Muestra TC'!R59-'Muestra TC'!Q59)/'Muestra TC'!Q59</f>
        <v>0.11581393711046271</v>
      </c>
      <c r="R58" s="89">
        <f>('Muestra TC'!S59-'Muestra TC'!R59)/'Muestra TC'!R59</f>
        <v>0.14192085331986762</v>
      </c>
      <c r="S58" s="89">
        <f>('Muestra TC'!T59-'Muestra TC'!S59)/'Muestra TC'!S59</f>
        <v>0.19651344633058165</v>
      </c>
      <c r="T58" s="89">
        <f>('Muestra TC'!U59-'Muestra TC'!T59)/'Muestra TC'!T59</f>
        <v>5.9300355801395643E-2</v>
      </c>
      <c r="U58" s="89">
        <f>('Muestra TC'!V59-'Muestra TC'!U59)/'Muestra TC'!U59</f>
        <v>2.2131132671498157E-2</v>
      </c>
      <c r="V58" s="89">
        <f>('Muestra TC'!W59-'Muestra TC'!V59)/'Muestra TC'!V59</f>
        <v>1.5128540244036325E-2</v>
      </c>
      <c r="W58" s="89">
        <f>('Muestra TC'!X59-'Muestra TC'!W59)/'Muestra TC'!W59</f>
        <v>1.2714279926478517E-2</v>
      </c>
      <c r="X58" s="89">
        <f>('Muestra TC'!Y59-'Muestra TC'!X59)/'Muestra TC'!X59</f>
        <v>9.0943633982144764E-2</v>
      </c>
      <c r="Y58" s="89">
        <f>('Muestra TC'!Z59-'Muestra TC'!Y59)/'Muestra TC'!Y59</f>
        <v>0.12919104868826678</v>
      </c>
      <c r="Z58" s="89">
        <f>('Muestra TC'!AA59-'Muestra TC'!Z59)/'Muestra TC'!Z59</f>
        <v>0.12173812916213543</v>
      </c>
      <c r="AA58" s="89">
        <f>('Muestra TC'!AB59-'Muestra TC'!AA59)/'Muestra TC'!AA59</f>
        <v>0.2590948809813316</v>
      </c>
      <c r="AB58" s="89">
        <f>('Muestra TC'!AC59-'Muestra TC'!AB59)/'Muestra TC'!AB59</f>
        <v>0.11660193739859735</v>
      </c>
      <c r="AC58" s="89">
        <f>('Muestra TC'!AD59-'Muestra TC'!AC59)/'Muestra TC'!AC59</f>
        <v>1.2963168665383874E-2</v>
      </c>
      <c r="AD58" s="89">
        <f>('Muestra TC'!AE59-'Muestra TC'!AD59)/'Muestra TC'!AD59</f>
        <v>4.599300931564093E-3</v>
      </c>
      <c r="AE58" s="89">
        <f>('Muestra TC'!AF59-'Muestra TC'!AE59)/'Muestra TC'!AE59</f>
        <v>0.13048310867189983</v>
      </c>
      <c r="AF58" s="90">
        <f>('Muestra TC'!AG59-'Muestra TC'!AF59)/'Muestra TC'!AF59</f>
        <v>0.62408421975197759</v>
      </c>
    </row>
    <row r="59" spans="1:32" x14ac:dyDescent="0.25">
      <c r="A59" s="80" t="s">
        <v>85</v>
      </c>
      <c r="B59" s="68"/>
      <c r="C59" s="89">
        <f>('Muestra TC'!D60-'Muestra TC'!C60)/'Muestra TC'!C60</f>
        <v>0.18344702939045618</v>
      </c>
      <c r="D59" s="89">
        <f>('Muestra TC'!E60-'Muestra TC'!D60)/'Muestra TC'!D60</f>
        <v>0.11296586959947742</v>
      </c>
      <c r="E59" s="89">
        <f>('Muestra TC'!F60-'Muestra TC'!E60)/'Muestra TC'!E60</f>
        <v>4.146053728546311E-2</v>
      </c>
      <c r="F59" s="89">
        <f>('Muestra TC'!G60-'Muestra TC'!F60)/'Muestra TC'!F60</f>
        <v>-2.8019772656132754E-2</v>
      </c>
      <c r="G59" s="89">
        <f>('Muestra TC'!H60-'Muestra TC'!G60)/'Muestra TC'!G60</f>
        <v>-7.2287737582950725E-3</v>
      </c>
      <c r="H59" s="89">
        <f>('Muestra TC'!I60-'Muestra TC'!H60)/'Muestra TC'!H60</f>
        <v>0.10434051546727566</v>
      </c>
      <c r="I59" s="89">
        <f>('Muestra TC'!J60-'Muestra TC'!I60)/'Muestra TC'!I60</f>
        <v>6.7687427329694683E-2</v>
      </c>
      <c r="J59" s="89">
        <f>('Muestra TC'!K60-'Muestra TC'!J60)/'Muestra TC'!J60</f>
        <v>5.5999797659311255E-2</v>
      </c>
      <c r="K59" s="89">
        <f>('Muestra TC'!L60-'Muestra TC'!K60)/'Muestra TC'!K60</f>
        <v>1.483715297509824</v>
      </c>
      <c r="L59" s="89">
        <f>('Muestra TC'!M60-'Muestra TC'!L60)/'Muestra TC'!L60</f>
        <v>0.523196225482778</v>
      </c>
      <c r="M59" s="89">
        <f>('Muestra TC'!N60-'Muestra TC'!M60)/'Muestra TC'!M60</f>
        <v>0.27853704478861463</v>
      </c>
      <c r="N59" s="89">
        <f>('Muestra TC'!O60-'Muestra TC'!N60)/'Muestra TC'!N60</f>
        <v>1.7452384655049622</v>
      </c>
      <c r="O59" s="89">
        <f>('Muestra TC'!P60-'Muestra TC'!O60)/'Muestra TC'!O60</f>
        <v>0.98513438976758905</v>
      </c>
      <c r="P59" s="89">
        <f>('Muestra TC'!Q60-'Muestra TC'!P60)/'Muestra TC'!P60</f>
        <v>0.63119232710146056</v>
      </c>
      <c r="Q59" s="89">
        <f>('Muestra TC'!R60-'Muestra TC'!Q60)/'Muestra TC'!Q60</f>
        <v>0.20733790202810501</v>
      </c>
      <c r="R59" s="89">
        <f>('Muestra TC'!S60-'Muestra TC'!R60)/'Muestra TC'!R60</f>
        <v>0.67406964524577118</v>
      </c>
      <c r="S59" s="89">
        <f>('Muestra TC'!T60-'Muestra TC'!S60)/'Muestra TC'!S60</f>
        <v>0.89523311242349268</v>
      </c>
      <c r="T59" s="89">
        <f>('Muestra TC'!U60-'Muestra TC'!T60)/'Muestra TC'!T60</f>
        <v>0.45399921520978492</v>
      </c>
      <c r="U59" s="89">
        <f>('Muestra TC'!V60-'Muestra TC'!U60)/'Muestra TC'!U60</f>
        <v>0.27874085283499789</v>
      </c>
      <c r="V59" s="89">
        <f>('Muestra TC'!W60-'Muestra TC'!V60)/'Muestra TC'!V60</f>
        <v>0.40182617705747359</v>
      </c>
      <c r="W59" s="89">
        <f>('Muestra TC'!X60-'Muestra TC'!W60)/'Muestra TC'!W60</f>
        <v>0.45930912687525266</v>
      </c>
      <c r="X59" s="89">
        <f>('Muestra TC'!Y60-'Muestra TC'!X60)/'Muestra TC'!X60</f>
        <v>0.43851279092384637</v>
      </c>
      <c r="Y59" s="89">
        <f>('Muestra TC'!Z60-'Muestra TC'!Y60)/'Muestra TC'!Y60</f>
        <v>1.0763631794837632E-2</v>
      </c>
      <c r="Z59" s="89">
        <f>('Muestra TC'!AA60-'Muestra TC'!Z60)/'Muestra TC'!Z60</f>
        <v>4.364315612976493E-2</v>
      </c>
      <c r="AA59" s="89">
        <f>('Muestra TC'!AB60-'Muestra TC'!AA60)/'Muestra TC'!AA60</f>
        <v>0.15637043721075605</v>
      </c>
      <c r="AB59" s="89">
        <f>('Muestra TC'!AC60-'Muestra TC'!AB60)/'Muestra TC'!AB60</f>
        <v>2.9582773184407871E-2</v>
      </c>
      <c r="AC59" s="89">
        <f>('Muestra TC'!AD60-'Muestra TC'!AC60)/'Muestra TC'!AC60</f>
        <v>-4.9179276546369027E-2</v>
      </c>
      <c r="AD59" s="89">
        <f>('Muestra TC'!AE60-'Muestra TC'!AD60)/'Muestra TC'!AD60</f>
        <v>-0.16612603936122314</v>
      </c>
      <c r="AE59" s="89">
        <f>('Muestra TC'!AF60-'Muestra TC'!AE60)/'Muestra TC'!AE60</f>
        <v>-9.1045209881861835E-2</v>
      </c>
      <c r="AF59" s="90">
        <f>('Muestra TC'!AG60-'Muestra TC'!AF60)/'Muestra TC'!AF60</f>
        <v>-1.5458829226498122E-3</v>
      </c>
    </row>
    <row r="60" spans="1:32" x14ac:dyDescent="0.25">
      <c r="A60" s="80" t="s">
        <v>350</v>
      </c>
      <c r="B60" s="68"/>
      <c r="C60" s="89">
        <f>('Muestra TC'!D61-'Muestra TC'!C61)/'Muestra TC'!C61</f>
        <v>8.2625946285553448E-2</v>
      </c>
      <c r="D60" s="89">
        <f>('Muestra TC'!E61-'Muestra TC'!D61)/'Muestra TC'!D61</f>
        <v>0</v>
      </c>
      <c r="E60" s="89">
        <f>('Muestra TC'!F61-'Muestra TC'!E61)/'Muestra TC'!E61</f>
        <v>0</v>
      </c>
      <c r="F60" s="89">
        <f>('Muestra TC'!G61-'Muestra TC'!F61)/'Muestra TC'!F61</f>
        <v>0</v>
      </c>
      <c r="G60" s="89">
        <f>('Muestra TC'!H61-'Muestra TC'!G61)/'Muestra TC'!G61</f>
        <v>0</v>
      </c>
      <c r="H60" s="89">
        <f>('Muestra TC'!I61-'Muestra TC'!H61)/'Muestra TC'!H61</f>
        <v>0.10294117651095722</v>
      </c>
      <c r="I60" s="89">
        <f>('Muestra TC'!J61-'Muestra TC'!I61)/'Muestra TC'!I61</f>
        <v>6.6666666690370371E-2</v>
      </c>
      <c r="J60" s="89">
        <f>('Muestra TC'!K61-'Muestra TC'!J61)/'Muestra TC'!J61</f>
        <v>0</v>
      </c>
      <c r="K60" s="89">
        <f>('Muestra TC'!L61-'Muestra TC'!K61)/'Muestra TC'!K61</f>
        <v>0.27719055584239688</v>
      </c>
      <c r="L60" s="89">
        <f>('Muestra TC'!M61-'Muestra TC'!L61)/'Muestra TC'!L61</f>
        <v>0.10968954003097273</v>
      </c>
      <c r="M60" s="89">
        <f>('Muestra TC'!N61-'Muestra TC'!M61)/'Muestra TC'!M61</f>
        <v>4.8359284948341153E-3</v>
      </c>
      <c r="N60" s="89">
        <f>('Muestra TC'!O61-'Muestra TC'!N61)/'Muestra TC'!N61</f>
        <v>1.2834461370418746</v>
      </c>
      <c r="O60" s="89">
        <f>('Muestra TC'!P61-'Muestra TC'!O61)/'Muestra TC'!O61</f>
        <v>2.5027761168532017E-2</v>
      </c>
      <c r="P60" s="89">
        <f>('Muestra TC'!Q61-'Muestra TC'!P61)/'Muestra TC'!P61</f>
        <v>1.715875</v>
      </c>
      <c r="Q60" s="89">
        <f>('Muestra TC'!R61-'Muestra TC'!Q61)/'Muestra TC'!Q61</f>
        <v>0.45563891318022004</v>
      </c>
      <c r="R60" s="89">
        <f>('Muestra TC'!S61-'Muestra TC'!R61)/'Muestra TC'!R61</f>
        <v>1.828263069139977</v>
      </c>
      <c r="S60" s="89">
        <f>('Muestra TC'!T61-'Muestra TC'!S61)/'Muestra TC'!S61</f>
        <v>0.1179836747835593</v>
      </c>
      <c r="T60" s="89">
        <f>('Muestra TC'!U61-'Muestra TC'!T61)/'Muestra TC'!T61</f>
        <v>1.3823256868198694E-2</v>
      </c>
      <c r="U60" s="89">
        <f>('Muestra TC'!V61-'Muestra TC'!U61)/'Muestra TC'!U61</f>
        <v>9.1215646490613367E-2</v>
      </c>
      <c r="V60" s="89">
        <f>('Muestra TC'!W61-'Muestra TC'!V61)/'Muestra TC'!V61</f>
        <v>2.6747555077237316E-2</v>
      </c>
      <c r="W60" s="89">
        <f>('Muestra TC'!X61-'Muestra TC'!W61)/'Muestra TC'!W61</f>
        <v>-1.1368238187187888E-2</v>
      </c>
      <c r="X60" s="89">
        <f>('Muestra TC'!Y61-'Muestra TC'!X61)/'Muestra TC'!X61</f>
        <v>1.443158207182901E-2</v>
      </c>
      <c r="Y60" s="89">
        <f>('Muestra TC'!Z61-'Muestra TC'!Y61)/'Muestra TC'!Y61</f>
        <v>5.7010434161789872E-2</v>
      </c>
      <c r="Z60" s="89">
        <f>('Muestra TC'!AA61-'Muestra TC'!Z61)/'Muestra TC'!Z61</f>
        <v>0.18254042951340385</v>
      </c>
      <c r="AA60" s="89">
        <f>('Muestra TC'!AB61-'Muestra TC'!AA61)/'Muestra TC'!AA61</f>
        <v>2.4916430236804416E-2</v>
      </c>
      <c r="AB60" s="89">
        <f>('Muestra TC'!AC61-'Muestra TC'!AB61)/'Muestra TC'!AB61</f>
        <v>2.6809369803941271E-2</v>
      </c>
      <c r="AC60" s="89">
        <f>('Muestra TC'!AD61-'Muestra TC'!AC61)/'Muestra TC'!AC61</f>
        <v>1.7852614720734843E-2</v>
      </c>
      <c r="AD60" s="89">
        <f>('Muestra TC'!AE61-'Muestra TC'!AD61)/'Muestra TC'!AD61</f>
        <v>1.6853294172150091E-2</v>
      </c>
      <c r="AE60" s="89">
        <f>('Muestra TC'!AF61-'Muestra TC'!AE61)/'Muestra TC'!AE61</f>
        <v>2.2845083256683434E-2</v>
      </c>
      <c r="AF60" s="90">
        <f>('Muestra TC'!AG61-'Muestra TC'!AF61)/'Muestra TC'!AF61</f>
        <v>7.9043909080594305E-3</v>
      </c>
    </row>
    <row r="61" spans="1:32" x14ac:dyDescent="0.25">
      <c r="A61" s="80" t="s">
        <v>159</v>
      </c>
      <c r="B61" s="68"/>
      <c r="C61" s="89">
        <f>('Muestra TC'!D62-'Muestra TC'!C62)/'Muestra TC'!C62</f>
        <v>0</v>
      </c>
      <c r="D61" s="89">
        <f>('Muestra TC'!E62-'Muestra TC'!D62)/'Muestra TC'!D62</f>
        <v>0</v>
      </c>
      <c r="E61" s="89">
        <f>('Muestra TC'!F62-'Muestra TC'!E62)/'Muestra TC'!E62</f>
        <v>0</v>
      </c>
      <c r="F61" s="89">
        <f>('Muestra TC'!G62-'Muestra TC'!F62)/'Muestra TC'!F62</f>
        <v>0</v>
      </c>
      <c r="G61" s="89">
        <f>('Muestra TC'!H62-'Muestra TC'!G62)/'Muestra TC'!G62</f>
        <v>0</v>
      </c>
      <c r="H61" s="89">
        <f>('Muestra TC'!I62-'Muestra TC'!H62)/'Muestra TC'!H62</f>
        <v>0</v>
      </c>
      <c r="I61" s="89">
        <f>('Muestra TC'!J62-'Muestra TC'!I62)/'Muestra TC'!I62</f>
        <v>0</v>
      </c>
      <c r="J61" s="89">
        <f>('Muestra TC'!K62-'Muestra TC'!J62)/'Muestra TC'!J62</f>
        <v>0</v>
      </c>
      <c r="K61" s="89">
        <f>('Muestra TC'!L62-'Muestra TC'!K62)/'Muestra TC'!K62</f>
        <v>1.1666596580030739E-10</v>
      </c>
      <c r="L61" s="89">
        <f>('Muestra TC'!M62-'Muestra TC'!L62)/'Muestra TC'!L62</f>
        <v>8.3334050778044569E-11</v>
      </c>
      <c r="M61" s="89">
        <f>('Muestra TC'!N62-'Muestra TC'!M62)/'Muestra TC'!M62</f>
        <v>0</v>
      </c>
      <c r="N61" s="89">
        <f>('Muestra TC'!O62-'Muestra TC'!N62)/'Muestra TC'!N62</f>
        <v>0</v>
      </c>
      <c r="O61" s="89">
        <f>('Muestra TC'!P62-'Muestra TC'!O62)/'Muestra TC'!O62</f>
        <v>0</v>
      </c>
      <c r="P61" s="89">
        <f>('Muestra TC'!Q62-'Muestra TC'!P62)/'Muestra TC'!P62</f>
        <v>0</v>
      </c>
      <c r="Q61" s="89">
        <f>('Muestra TC'!R62-'Muestra TC'!Q62)/'Muestra TC'!Q62</f>
        <v>0</v>
      </c>
      <c r="R61" s="89">
        <f>('Muestra TC'!S62-'Muestra TC'!R62)/'Muestra TC'!R62</f>
        <v>0.20683333333333404</v>
      </c>
      <c r="S61" s="89">
        <f>('Muestra TC'!T62-'Muestra TC'!S62)/'Muestra TC'!S62</f>
        <v>0.62436127606684111</v>
      </c>
      <c r="T61" s="89">
        <f>('Muestra TC'!U62-'Muestra TC'!T62)/'Muestra TC'!T62</f>
        <v>0.30819588505356194</v>
      </c>
      <c r="U61" s="89">
        <f>('Muestra TC'!V62-'Muestra TC'!U62)/'Muestra TC'!U62</f>
        <v>0.17293819457984008</v>
      </c>
      <c r="V61" s="89">
        <f>('Muestra TC'!W62-'Muestra TC'!V62)/'Muestra TC'!V62</f>
        <v>4.6365248226929306E-3</v>
      </c>
      <c r="W61" s="89">
        <f>('Muestra TC'!X62-'Muestra TC'!W62)/'Muestra TC'!W62</f>
        <v>3.9141436425088064E-2</v>
      </c>
      <c r="X61" s="89">
        <f>('Muestra TC'!Y62-'Muestra TC'!X62)/'Muestra TC'!X62</f>
        <v>6.0718482404155019E-2</v>
      </c>
      <c r="Y61" s="89">
        <f>('Muestra TC'!Z62-'Muestra TC'!Y62)/'Muestra TC'!Y62</f>
        <v>6.6748726570417171E-3</v>
      </c>
      <c r="Z61" s="89">
        <f>('Muestra TC'!AA62-'Muestra TC'!Z62)/'Muestra TC'!Z62</f>
        <v>1.0272481460126883E-2</v>
      </c>
      <c r="AA61" s="89">
        <f>('Muestra TC'!AB62-'Muestra TC'!AA62)/'Muestra TC'!AA62</f>
        <v>0.24989975631559763</v>
      </c>
      <c r="AB61" s="89">
        <f>('Muestra TC'!AC62-'Muestra TC'!AB62)/'Muestra TC'!AB62</f>
        <v>0.15391185917621517</v>
      </c>
      <c r="AC61" s="89">
        <f>('Muestra TC'!AD62-'Muestra TC'!AC62)/'Muestra TC'!AC62</f>
        <v>0.19736311568519793</v>
      </c>
      <c r="AD61" s="89">
        <f>('Muestra TC'!AE62-'Muestra TC'!AD62)/'Muestra TC'!AD62</f>
        <v>0.44841224845857303</v>
      </c>
      <c r="AE61" s="89">
        <f>('Muestra TC'!AF62-'Muestra TC'!AE62)/'Muestra TC'!AE62</f>
        <v>-9.4761203309748979E-2</v>
      </c>
      <c r="AF61" s="90">
        <f>('Muestra TC'!AG62-'Muestra TC'!AF62)/'Muestra TC'!AF62</f>
        <v>5.4665072082228483E-2</v>
      </c>
    </row>
    <row r="62" spans="1:32" x14ac:dyDescent="0.25">
      <c r="A62" s="80" t="s">
        <v>160</v>
      </c>
      <c r="B62" s="68"/>
      <c r="C62" s="89">
        <f>('Muestra TC'!D63-'Muestra TC'!C63)/'Muestra TC'!C63</f>
        <v>0</v>
      </c>
      <c r="D62" s="89">
        <f>('Muestra TC'!E63-'Muestra TC'!D63)/'Muestra TC'!D63</f>
        <v>0</v>
      </c>
      <c r="E62" s="89">
        <f>('Muestra TC'!F63-'Muestra TC'!E63)/'Muestra TC'!E63</f>
        <v>0</v>
      </c>
      <c r="F62" s="89">
        <f>('Muestra TC'!G63-'Muestra TC'!F63)/'Muestra TC'!F63</f>
        <v>0</v>
      </c>
      <c r="G62" s="89">
        <f>('Muestra TC'!H63-'Muestra TC'!G63)/'Muestra TC'!G63</f>
        <v>0</v>
      </c>
      <c r="H62" s="89">
        <f>('Muestra TC'!I63-'Muestra TC'!H63)/'Muestra TC'!H63</f>
        <v>0</v>
      </c>
      <c r="I62" s="89">
        <f>('Muestra TC'!J63-'Muestra TC'!I63)/'Muestra TC'!I63</f>
        <v>0</v>
      </c>
      <c r="J62" s="89">
        <f>('Muestra TC'!K63-'Muestra TC'!J63)/'Muestra TC'!J63</f>
        <v>0</v>
      </c>
      <c r="K62" s="89">
        <f>('Muestra TC'!L63-'Muestra TC'!K63)/'Muestra TC'!K63</f>
        <v>0</v>
      </c>
      <c r="L62" s="89">
        <f>('Muestra TC'!M63-'Muestra TC'!L63)/'Muestra TC'!L63</f>
        <v>0</v>
      </c>
      <c r="M62" s="89">
        <f>('Muestra TC'!N63-'Muestra TC'!M63)/'Muestra TC'!M63</f>
        <v>0</v>
      </c>
      <c r="N62" s="89">
        <f>('Muestra TC'!O63-'Muestra TC'!N63)/'Muestra TC'!N63</f>
        <v>0</v>
      </c>
      <c r="O62" s="89">
        <f>('Muestra TC'!P63-'Muestra TC'!O63)/'Muestra TC'!O63</f>
        <v>0</v>
      </c>
      <c r="P62" s="89">
        <f>('Muestra TC'!Q63-'Muestra TC'!P63)/'Muestra TC'!P63</f>
        <v>0</v>
      </c>
      <c r="Q62" s="89">
        <f>('Muestra TC'!R63-'Muestra TC'!Q63)/'Muestra TC'!Q63</f>
        <v>1.0559916666666651</v>
      </c>
      <c r="R62" s="89">
        <f>('Muestra TC'!S63-'Muestra TC'!R63)/'Muestra TC'!R63</f>
        <v>0.29296892416068659</v>
      </c>
      <c r="S62" s="89">
        <f>('Muestra TC'!T63-'Muestra TC'!S63)/'Muestra TC'!S63</f>
        <v>3.4090909090909137E-2</v>
      </c>
      <c r="T62" s="89">
        <f>('Muestra TC'!U63-'Muestra TC'!T63)/'Muestra TC'!T63</f>
        <v>0.17709738537324599</v>
      </c>
      <c r="U62" s="89">
        <f>('Muestra TC'!V63-'Muestra TC'!U63)/'Muestra TC'!U63</f>
        <v>0.29933542796070073</v>
      </c>
      <c r="V62" s="89">
        <f>('Muestra TC'!W63-'Muestra TC'!V63)/'Muestra TC'!V63</f>
        <v>0.12632415272609182</v>
      </c>
      <c r="W62" s="89">
        <f>('Muestra TC'!X63-'Muestra TC'!W63)/'Muestra TC'!W63</f>
        <v>0.23591162272427749</v>
      </c>
      <c r="X62" s="89">
        <f>('Muestra TC'!Y63-'Muestra TC'!X63)/'Muestra TC'!X63</f>
        <v>0.11090458078009521</v>
      </c>
      <c r="Y62" s="89">
        <f>('Muestra TC'!Z63-'Muestra TC'!Y63)/'Muestra TC'!Y63</f>
        <v>2.934145355641541E-2</v>
      </c>
      <c r="Z62" s="89">
        <f>('Muestra TC'!AA63-'Muestra TC'!Z63)/'Muestra TC'!Z63</f>
        <v>6.187167764349169E-2</v>
      </c>
      <c r="AA62" s="89">
        <f>('Muestra TC'!AB63-'Muestra TC'!AA63)/'Muestra TC'!AA63</f>
        <v>4.4146150383314771E-2</v>
      </c>
      <c r="AB62" s="89">
        <f>('Muestra TC'!AC63-'Muestra TC'!AB63)/'Muestra TC'!AB63</f>
        <v>4.2868814487260515E-2</v>
      </c>
      <c r="AC62" s="89">
        <f>('Muestra TC'!AD63-'Muestra TC'!AC63)/'Muestra TC'!AC63</f>
        <v>6.2043302378446553E-2</v>
      </c>
      <c r="AD62" s="89">
        <f>('Muestra TC'!AE63-'Muestra TC'!AD63)/'Muestra TC'!AD63</f>
        <v>5.5693258171199647E-2</v>
      </c>
      <c r="AE62" s="89">
        <f>('Muestra TC'!AF63-'Muestra TC'!AE63)/'Muestra TC'!AE63</f>
        <v>4.9401166691236717E-2</v>
      </c>
      <c r="AF62" s="90">
        <f>('Muestra TC'!AG63-'Muestra TC'!AF63)/'Muestra TC'!AF63</f>
        <v>3.4191437084673232E-2</v>
      </c>
    </row>
    <row r="63" spans="1:32" x14ac:dyDescent="0.25">
      <c r="A63" s="80" t="s">
        <v>119</v>
      </c>
      <c r="B63" s="68"/>
      <c r="C63" s="89">
        <f>('Muestra TC'!D64-'Muestra TC'!C64)/'Muestra TC'!C64</f>
        <v>-6.1632501605174096E-3</v>
      </c>
      <c r="D63" s="89">
        <f>('Muestra TC'!E64-'Muestra TC'!D64)/'Muestra TC'!D64</f>
        <v>-4.9492838559540966E-2</v>
      </c>
      <c r="E63" s="89">
        <f>('Muestra TC'!F64-'Muestra TC'!E64)/'Muestra TC'!E64</f>
        <v>4.6475046475863493E-3</v>
      </c>
      <c r="F63" s="89">
        <f>('Muestra TC'!G64-'Muestra TC'!F64)/'Muestra TC'!F64</f>
        <v>6.8109031351295021E-2</v>
      </c>
      <c r="G63" s="89">
        <f>('Muestra TC'!H64-'Muestra TC'!G64)/'Muestra TC'!G64</f>
        <v>-5.3138325728948194E-3</v>
      </c>
      <c r="H63" s="89">
        <f>('Muestra TC'!I64-'Muestra TC'!H64)/'Muestra TC'!H64</f>
        <v>0.12323949558722562</v>
      </c>
      <c r="I63" s="89">
        <f>('Muestra TC'!J64-'Muestra TC'!I64)/'Muestra TC'!I64</f>
        <v>8.5982228053436485E-2</v>
      </c>
      <c r="J63" s="89">
        <f>('Muestra TC'!K64-'Muestra TC'!J64)/'Muestra TC'!J64</f>
        <v>0.19691374125125141</v>
      </c>
      <c r="K63" s="89">
        <f>('Muestra TC'!L64-'Muestra TC'!K64)/'Muestra TC'!K64</f>
        <v>7.6093689076599941E-2</v>
      </c>
      <c r="L63" s="89">
        <f>('Muestra TC'!M64-'Muestra TC'!L64)/'Muestra TC'!L64</f>
        <v>-3.4855461754923962E-3</v>
      </c>
      <c r="M63" s="89">
        <f>('Muestra TC'!N64-'Muestra TC'!M64)/'Muestra TC'!M64</f>
        <v>1.6151632812412232E-3</v>
      </c>
      <c r="N63" s="89">
        <f>('Muestra TC'!O64-'Muestra TC'!N64)/'Muestra TC'!N64</f>
        <v>-6.5143101238741277E-4</v>
      </c>
      <c r="O63" s="89">
        <f>('Muestra TC'!P64-'Muestra TC'!O64)/'Muestra TC'!O64</f>
        <v>9.9381271439101092E-4</v>
      </c>
      <c r="P63" s="89">
        <f>('Muestra TC'!Q64-'Muestra TC'!P64)/'Muestra TC'!P64</f>
        <v>-7.7931505679350625E-4</v>
      </c>
      <c r="Q63" s="89">
        <f>('Muestra TC'!R64-'Muestra TC'!Q64)/'Muestra TC'!Q64</f>
        <v>-1.303432728982601E-3</v>
      </c>
      <c r="R63" s="89">
        <f>('Muestra TC'!S64-'Muestra TC'!R64)/'Muestra TC'!R64</f>
        <v>-2.3856135733918804E-3</v>
      </c>
      <c r="S63" s="89">
        <f>('Muestra TC'!T64-'Muestra TC'!S64)/'Muestra TC'!S64</f>
        <v>-3.9354880219624466E-3</v>
      </c>
      <c r="T63" s="89">
        <f>('Muestra TC'!U64-'Muestra TC'!T64)/'Muestra TC'!T64</f>
        <v>-6.459461496226463E-4</v>
      </c>
      <c r="U63" s="89">
        <f>('Muestra TC'!V64-'Muestra TC'!U64)/'Muestra TC'!U64</f>
        <v>-9.2645458756529834E-4</v>
      </c>
      <c r="V63" s="89">
        <f>('Muestra TC'!W64-'Muestra TC'!V64)/'Muestra TC'!V64</f>
        <v>9.5966185397965891E-4</v>
      </c>
      <c r="W63" s="89">
        <f>('Muestra TC'!X64-'Muestra TC'!W64)/'Muestra TC'!W64</f>
        <v>-2.0413659377276359E-4</v>
      </c>
      <c r="X63" s="89">
        <f>('Muestra TC'!Y64-'Muestra TC'!X64)/'Muestra TC'!X64</f>
        <v>1.0122717068702632E-3</v>
      </c>
      <c r="Y63" s="89">
        <f>('Muestra TC'!Z64-'Muestra TC'!Y64)/'Muestra TC'!Y64</f>
        <v>4.1978364996507234E-4</v>
      </c>
      <c r="Z63" s="89">
        <f>('Muestra TC'!AA64-'Muestra TC'!Z64)/'Muestra TC'!Z64</f>
        <v>1.5708383542782744E-3</v>
      </c>
      <c r="AA63" s="89">
        <f>('Muestra TC'!AB64-'Muestra TC'!AA64)/'Muestra TC'!AA64</f>
        <v>4.3398861317008857E-3</v>
      </c>
      <c r="AB63" s="89">
        <f>('Muestra TC'!AC64-'Muestra TC'!AB64)/'Muestra TC'!AB64</f>
        <v>9.7332449141080671E-4</v>
      </c>
      <c r="AC63" s="89">
        <f>('Muestra TC'!AD64-'Muestra TC'!AC64)/'Muestra TC'!AC64</f>
        <v>2.1370946199010724E-5</v>
      </c>
      <c r="AD63" s="89">
        <f>('Muestra TC'!AE64-'Muestra TC'!AD64)/'Muestra TC'!AD64</f>
        <v>-1.5600457328479363E-3</v>
      </c>
      <c r="AE63" s="89">
        <f>('Muestra TC'!AF64-'Muestra TC'!AE64)/'Muestra TC'!AE64</f>
        <v>1.6052910392662403E-4</v>
      </c>
      <c r="AF63" s="90">
        <f>('Muestra TC'!AG64-'Muestra TC'!AF64)/'Muestra TC'!AF64</f>
        <v>-1.3696284882729753E-3</v>
      </c>
    </row>
    <row r="64" spans="1:32" x14ac:dyDescent="0.25">
      <c r="A64" s="80" t="s">
        <v>20</v>
      </c>
      <c r="B64" s="68"/>
      <c r="C64" s="89">
        <f>('Muestra TC'!D65-'Muestra TC'!C65)/'Muestra TC'!C65</f>
        <v>-5.4492637826671998E-2</v>
      </c>
      <c r="D64" s="89">
        <f>('Muestra TC'!E65-'Muestra TC'!D65)/'Muestra TC'!D65</f>
        <v>-1.478082321415816E-2</v>
      </c>
      <c r="E64" s="89">
        <f>('Muestra TC'!F65-'Muestra TC'!E65)/'Muestra TC'!E65</f>
        <v>-7.4446879026249413E-2</v>
      </c>
      <c r="F64" s="89">
        <f>('Muestra TC'!G65-'Muestra TC'!F65)/'Muestra TC'!F65</f>
        <v>-6.1547531281833816E-2</v>
      </c>
      <c r="G64" s="89">
        <f>('Muestra TC'!H65-'Muestra TC'!G65)/'Muestra TC'!G65</f>
        <v>-8.5606741996523308E-2</v>
      </c>
      <c r="H64" s="89">
        <f>('Muestra TC'!I65-'Muestra TC'!H65)/'Muestra TC'!H65</f>
        <v>5.4776614205935319E-2</v>
      </c>
      <c r="I64" s="89">
        <f>('Muestra TC'!J65-'Muestra TC'!I65)/'Muestra TC'!I65</f>
        <v>6.7501271945264812E-2</v>
      </c>
      <c r="J64" s="89">
        <f>('Muestra TC'!K65-'Muestra TC'!J65)/'Muestra TC'!J65</f>
        <v>0.164906068845947</v>
      </c>
      <c r="K64" s="89">
        <f>('Muestra TC'!L65-'Muestra TC'!K65)/'Muestra TC'!K65</f>
        <v>0.12587095342034538</v>
      </c>
      <c r="L64" s="89">
        <f>('Muestra TC'!M65-'Muestra TC'!L65)/'Muestra TC'!L65</f>
        <v>4.3236806532477502E-2</v>
      </c>
      <c r="M64" s="89">
        <f>('Muestra TC'!N65-'Muestra TC'!M65)/'Muestra TC'!M65</f>
        <v>-8.5540728739769437E-2</v>
      </c>
      <c r="N64" s="89">
        <f>('Muestra TC'!O65-'Muestra TC'!N65)/'Muestra TC'!N65</f>
        <v>2.4838277642805304E-2</v>
      </c>
      <c r="O64" s="89">
        <f>('Muestra TC'!P65-'Muestra TC'!O65)/'Muestra TC'!O65</f>
        <v>7.3294165758146665E-2</v>
      </c>
      <c r="P64" s="89">
        <f>('Muestra TC'!Q65-'Muestra TC'!P65)/'Muestra TC'!P65</f>
        <v>0.17164417063319362</v>
      </c>
      <c r="Q64" s="89">
        <f>('Muestra TC'!R65-'Muestra TC'!Q65)/'Muestra TC'!Q65</f>
        <v>7.0082637305707463E-2</v>
      </c>
      <c r="R64" s="89">
        <f>('Muestra TC'!S65-'Muestra TC'!R65)/'Muestra TC'!R65</f>
        <v>0.18241212841001989</v>
      </c>
      <c r="S64" s="89">
        <f>('Muestra TC'!T65-'Muestra TC'!S65)/'Muestra TC'!S65</f>
        <v>5.6907560296629682E-2</v>
      </c>
      <c r="T64" s="89">
        <f>('Muestra TC'!U65-'Muestra TC'!T65)/'Muestra TC'!T65</f>
        <v>0.16388220336595785</v>
      </c>
      <c r="U64" s="89">
        <f>('Muestra TC'!V65-'Muestra TC'!U65)/'Muestra TC'!U65</f>
        <v>0.14387922315318893</v>
      </c>
      <c r="V64" s="89">
        <f>('Muestra TC'!W65-'Muestra TC'!V65)/'Muestra TC'!V65</f>
        <v>0.19513957044215754</v>
      </c>
      <c r="W64" s="89">
        <f>('Muestra TC'!X65-'Muestra TC'!W65)/'Muestra TC'!W65</f>
        <v>0.21455232280081948</v>
      </c>
      <c r="X64" s="89">
        <f>('Muestra TC'!Y65-'Muestra TC'!X65)/'Muestra TC'!X65</f>
        <v>0.22367013145826925</v>
      </c>
      <c r="Y64" s="89">
        <f>('Muestra TC'!Z65-'Muestra TC'!Y65)/'Muestra TC'!Y65</f>
        <v>0.14782709561136198</v>
      </c>
      <c r="Z64" s="89">
        <f>('Muestra TC'!AA65-'Muestra TC'!Z65)/'Muestra TC'!Z65</f>
        <v>0.10608204227267801</v>
      </c>
      <c r="AA64" s="89">
        <f>('Muestra TC'!AB65-'Muestra TC'!AA65)/'Muestra TC'!AA65</f>
        <v>0.1898972151453954</v>
      </c>
      <c r="AB64" s="89">
        <f>('Muestra TC'!AC65-'Muestra TC'!AB65)/'Muestra TC'!AB65</f>
        <v>1.5276936934275169E-2</v>
      </c>
      <c r="AC64" s="89">
        <f>('Muestra TC'!AD65-'Muestra TC'!AC65)/'Muestra TC'!AC65</f>
        <v>-9.9840599439188146E-2</v>
      </c>
      <c r="AD64" s="89">
        <f>('Muestra TC'!AE65-'Muestra TC'!AD65)/'Muestra TC'!AD65</f>
        <v>-0.13021223793397593</v>
      </c>
      <c r="AE64" s="89">
        <f>('Muestra TC'!AF65-'Muestra TC'!AE65)/'Muestra TC'!AE65</f>
        <v>-9.6122124472451331E-2</v>
      </c>
      <c r="AF64" s="90">
        <f>('Muestra TC'!AG65-'Muestra TC'!AF65)/'Muestra TC'!AF65</f>
        <v>-1.5602457921451691E-2</v>
      </c>
    </row>
    <row r="65" spans="1:32" x14ac:dyDescent="0.25">
      <c r="A65" s="80" t="s">
        <v>141</v>
      </c>
      <c r="B65" s="68"/>
      <c r="C65" s="89">
        <f>('Muestra TC'!D66-'Muestra TC'!C66)/'Muestra TC'!C66</f>
        <v>0.18528037129924158</v>
      </c>
      <c r="D65" s="89">
        <f>('Muestra TC'!E66-'Muestra TC'!D66)/'Muestra TC'!D66</f>
        <v>9.1662625911460544E-2</v>
      </c>
      <c r="E65" s="89">
        <f>('Muestra TC'!F66-'Muestra TC'!E66)/'Muestra TC'!E66</f>
        <v>0.36325656626789699</v>
      </c>
      <c r="F65" s="89">
        <f>('Muestra TC'!G66-'Muestra TC'!F66)/'Muestra TC'!F66</f>
        <v>0.30057510304814328</v>
      </c>
      <c r="G65" s="89">
        <f>('Muestra TC'!H66-'Muestra TC'!G66)/'Muestra TC'!G66</f>
        <v>0.36064709775117176</v>
      </c>
      <c r="H65" s="89">
        <f>('Muestra TC'!I66-'Muestra TC'!H66)/'Muestra TC'!H66</f>
        <v>0.50577801249351662</v>
      </c>
      <c r="I65" s="89">
        <f>('Muestra TC'!J66-'Muestra TC'!I66)/'Muestra TC'!I66</f>
        <v>0.70974804549438175</v>
      </c>
      <c r="J65" s="89">
        <f>('Muestra TC'!K66-'Muestra TC'!J66)/'Muestra TC'!J66</f>
        <v>1.0113103366591405</v>
      </c>
      <c r="K65" s="89">
        <f>('Muestra TC'!L66-'Muestra TC'!K66)/'Muestra TC'!K66</f>
        <v>0.27577343106254104</v>
      </c>
      <c r="L65" s="89">
        <f>('Muestra TC'!M66-'Muestra TC'!L66)/'Muestra TC'!L66</f>
        <v>0.30964867145577024</v>
      </c>
      <c r="M65" s="89">
        <f>('Muestra TC'!N66-'Muestra TC'!M66)/'Muestra TC'!M66</f>
        <v>-9.7212964673208564E-3</v>
      </c>
      <c r="N65" s="89">
        <f>('Muestra TC'!O66-'Muestra TC'!N66)/'Muestra TC'!N66</f>
        <v>-5.9044512730767926E-2</v>
      </c>
      <c r="O65" s="89">
        <f>('Muestra TC'!P66-'Muestra TC'!O66)/'Muestra TC'!O66</f>
        <v>0.11212812377323236</v>
      </c>
      <c r="P65" s="89">
        <f>('Muestra TC'!Q66-'Muestra TC'!P66)/'Muestra TC'!P66</f>
        <v>0.32612204790767824</v>
      </c>
      <c r="Q65" s="89">
        <f>('Muestra TC'!R66-'Muestra TC'!Q66)/'Muestra TC'!Q66</f>
        <v>2.1773217443642728E-2</v>
      </c>
      <c r="R65" s="89">
        <f>('Muestra TC'!S66-'Muestra TC'!R66)/'Muestra TC'!R66</f>
        <v>1.2225815274777637E-2</v>
      </c>
      <c r="S65" s="89">
        <f>('Muestra TC'!T66-'Muestra TC'!S66)/'Muestra TC'!S66</f>
        <v>-2.4584716481715157E-2</v>
      </c>
      <c r="T65" s="89">
        <f>('Muestra TC'!U66-'Muestra TC'!T66)/'Muestra TC'!T66</f>
        <v>0.17476905405421181</v>
      </c>
      <c r="U65" s="89">
        <f>('Muestra TC'!V66-'Muestra TC'!U66)/'Muestra TC'!U66</f>
        <v>3.4631456818266668E-2</v>
      </c>
      <c r="V65" s="89">
        <f>('Muestra TC'!W66-'Muestra TC'!V66)/'Muestra TC'!V66</f>
        <v>-7.509841093495459E-2</v>
      </c>
      <c r="W65" s="89">
        <f>('Muestra TC'!X66-'Muestra TC'!W66)/'Muestra TC'!W66</f>
        <v>2.7953110910729769E-2</v>
      </c>
      <c r="X65" s="89">
        <f>('Muestra TC'!Y66-'Muestra TC'!X66)/'Muestra TC'!X66</f>
        <v>6.6229937343357984E-2</v>
      </c>
      <c r="Y65" s="89">
        <f>('Muestra TC'!Z66-'Muestra TC'!Y66)/'Muestra TC'!Y66</f>
        <v>7.6218941568749075E-4</v>
      </c>
      <c r="Z65" s="89">
        <f>('Muestra TC'!AA66-'Muestra TC'!Z66)/'Muestra TC'!Z66</f>
        <v>1.9405190839694622E-2</v>
      </c>
      <c r="AA65" s="89">
        <f>('Muestra TC'!AB66-'Muestra TC'!AA66)/'Muestra TC'!AA66</f>
        <v>8.682695602534006E-2</v>
      </c>
      <c r="AB65" s="89">
        <f>('Muestra TC'!AC66-'Muestra TC'!AB66)/'Muestra TC'!AB66</f>
        <v>0.23924734693351338</v>
      </c>
      <c r="AC65" s="89">
        <f>('Muestra TC'!AD66-'Muestra TC'!AC66)/'Muestra TC'!AC66</f>
        <v>-5.9152785533537124E-2</v>
      </c>
      <c r="AD65" s="89">
        <f>('Muestra TC'!AE66-'Muestra TC'!AD66)/'Muestra TC'!AD66</f>
        <v>-0.16312908885939262</v>
      </c>
      <c r="AE65" s="89">
        <f>('Muestra TC'!AF66-'Muestra TC'!AE66)/'Muestra TC'!AE66</f>
        <v>-8.496157322036306E-2</v>
      </c>
      <c r="AF65" s="90">
        <f>('Muestra TC'!AG66-'Muestra TC'!AF66)/'Muestra TC'!AF66</f>
        <v>-0.10271874628992052</v>
      </c>
    </row>
    <row r="66" spans="1:32" x14ac:dyDescent="0.25">
      <c r="A66" s="80" t="s">
        <v>21</v>
      </c>
      <c r="B66" s="68"/>
      <c r="C66" s="89">
        <f>('Muestra TC'!D67-'Muestra TC'!C67)/'Muestra TC'!C67</f>
        <v>6.9786093978129682E-2</v>
      </c>
      <c r="D66" s="89">
        <f>('Muestra TC'!E67-'Muestra TC'!D67)/'Muestra TC'!D67</f>
        <v>-2.4757403876394565E-2</v>
      </c>
      <c r="E66" s="89">
        <f>('Muestra TC'!F67-'Muestra TC'!E67)/'Muestra TC'!E67</f>
        <v>-6.2451343584105083E-2</v>
      </c>
      <c r="F66" s="89">
        <f>('Muestra TC'!G67-'Muestra TC'!F67)/'Muestra TC'!F67</f>
        <v>-8.1839019431279528E-3</v>
      </c>
      <c r="G66" s="89">
        <f>('Muestra TC'!H67-'Muestra TC'!G67)/'Muestra TC'!G67</f>
        <v>-3.234715819716652E-2</v>
      </c>
      <c r="H66" s="89">
        <f>('Muestra TC'!I67-'Muestra TC'!H67)/'Muestra TC'!H67</f>
        <v>0.10118068308938351</v>
      </c>
      <c r="I66" s="89">
        <f>('Muestra TC'!J67-'Muestra TC'!I67)/'Muestra TC'!I67</f>
        <v>9.2002889317401748E-2</v>
      </c>
      <c r="J66" s="89">
        <f>('Muestra TC'!K67-'Muestra TC'!J67)/'Muestra TC'!J67</f>
        <v>6.8086443963805671E-2</v>
      </c>
      <c r="K66" s="89">
        <f>('Muestra TC'!L67-'Muestra TC'!K67)/'Muestra TC'!K67</f>
        <v>0.12513098538898704</v>
      </c>
      <c r="L66" s="89">
        <f>('Muestra TC'!M67-'Muestra TC'!L67)/'Muestra TC'!L67</f>
        <v>8.8550872408032041E-2</v>
      </c>
      <c r="M66" s="89">
        <f>('Muestra TC'!N67-'Muestra TC'!M67)/'Muestra TC'!M67</f>
        <v>1.9572174526516783E-2</v>
      </c>
      <c r="N66" s="89">
        <f>('Muestra TC'!O67-'Muestra TC'!N67)/'Muestra TC'!N67</f>
        <v>2.7806779891811285E-2</v>
      </c>
      <c r="O66" s="89">
        <f>('Muestra TC'!P67-'Muestra TC'!O67)/'Muestra TC'!O67</f>
        <v>7.3724748935948867E-2</v>
      </c>
      <c r="P66" s="89">
        <f>('Muestra TC'!Q67-'Muestra TC'!P67)/'Muestra TC'!P67</f>
        <v>0.16586928535074077</v>
      </c>
      <c r="Q66" s="89">
        <f>('Muestra TC'!R67-'Muestra TC'!Q67)/'Muestra TC'!Q67</f>
        <v>7.8764907090690492E-2</v>
      </c>
      <c r="R66" s="89">
        <f>('Muestra TC'!S67-'Muestra TC'!R67)/'Muestra TC'!R67</f>
        <v>0.29930775749611793</v>
      </c>
      <c r="S66" s="89">
        <f>('Muestra TC'!T67-'Muestra TC'!S67)/'Muestra TC'!S67</f>
        <v>0.13963545384325654</v>
      </c>
      <c r="T66" s="89">
        <f>('Muestra TC'!U67-'Muestra TC'!T67)/'Muestra TC'!T67</f>
        <v>0.17652572045901307</v>
      </c>
      <c r="U66" s="89">
        <f>('Muestra TC'!V67-'Muestra TC'!U67)/'Muestra TC'!U67</f>
        <v>2.8873591049396317E-2</v>
      </c>
      <c r="V66" s="89">
        <f>('Muestra TC'!W67-'Muestra TC'!V67)/'Muestra TC'!V67</f>
        <v>3.3573749343633497E-2</v>
      </c>
      <c r="W66" s="89">
        <f>('Muestra TC'!X67-'Muestra TC'!W67)/'Muestra TC'!W67</f>
        <v>9.2703289216221799E-2</v>
      </c>
      <c r="X66" s="89">
        <f>('Muestra TC'!Y67-'Muestra TC'!X67)/'Muestra TC'!X67</f>
        <v>2.4838658725834423E-2</v>
      </c>
      <c r="Y66" s="89">
        <f>('Muestra TC'!Z67-'Muestra TC'!Y67)/'Muestra TC'!Y67</f>
        <v>0.13620577298809217</v>
      </c>
      <c r="Z66" s="89">
        <f>('Muestra TC'!AA67-'Muestra TC'!Z67)/'Muestra TC'!Z67</f>
        <v>4.3531046426267116E-2</v>
      </c>
      <c r="AA66" s="89">
        <f>('Muestra TC'!AB67-'Muestra TC'!AA67)/'Muestra TC'!AA67</f>
        <v>4.3808103639429614E-2</v>
      </c>
      <c r="AB66" s="89">
        <f>('Muestra TC'!AC67-'Muestra TC'!AB67)/'Muestra TC'!AB67</f>
        <v>4.9949465905071662E-2</v>
      </c>
      <c r="AC66" s="89">
        <f>('Muestra TC'!AD67-'Muestra TC'!AC67)/'Muestra TC'!AC67</f>
        <v>3.0176164583531097E-2</v>
      </c>
      <c r="AD66" s="89">
        <f>('Muestra TC'!AE67-'Muestra TC'!AD67)/'Muestra TC'!AD67</f>
        <v>-4.1699685061726277E-2</v>
      </c>
      <c r="AE66" s="89">
        <f>('Muestra TC'!AF67-'Muestra TC'!AE67)/'Muestra TC'!AE67</f>
        <v>-2.719467986558342E-2</v>
      </c>
      <c r="AF66" s="90">
        <f>('Muestra TC'!AG67-'Muestra TC'!AF67)/'Muestra TC'!AF67</f>
        <v>-2.6844362681998541E-2</v>
      </c>
    </row>
    <row r="67" spans="1:32" x14ac:dyDescent="0.25">
      <c r="A67" s="80" t="s">
        <v>22</v>
      </c>
      <c r="B67" s="68"/>
      <c r="C67" s="89">
        <f>('Muestra TC'!D68-'Muestra TC'!C68)/'Muestra TC'!C68</f>
        <v>0</v>
      </c>
      <c r="D67" s="89">
        <f>('Muestra TC'!E68-'Muestra TC'!D68)/'Muestra TC'!D68</f>
        <v>0</v>
      </c>
      <c r="E67" s="89">
        <f>('Muestra TC'!F68-'Muestra TC'!E68)/'Muestra TC'!E68</f>
        <v>6.5169678715619669E-2</v>
      </c>
      <c r="F67" s="89">
        <f>('Muestra TC'!G68-'Muestra TC'!F68)/'Muestra TC'!F68</f>
        <v>0.40948299995601439</v>
      </c>
      <c r="G67" s="89">
        <f>('Muestra TC'!H68-'Muestra TC'!G68)/'Muestra TC'!G68</f>
        <v>6.3212667242417055E-3</v>
      </c>
      <c r="H67" s="89">
        <f>('Muestra TC'!I68-'Muestra TC'!H68)/'Muestra TC'!H68</f>
        <v>7.5960322835541584E-3</v>
      </c>
      <c r="I67" s="89">
        <f>('Muestra TC'!J68-'Muestra TC'!I68)/'Muestra TC'!I68</f>
        <v>4.6954919354815432E-2</v>
      </c>
      <c r="J67" s="89">
        <f>('Muestra TC'!K68-'Muestra TC'!J68)/'Muestra TC'!J68</f>
        <v>0.37471470819902608</v>
      </c>
      <c r="K67" s="89">
        <f>('Muestra TC'!L68-'Muestra TC'!K68)/'Muestra TC'!K68</f>
        <v>0.12832344958500838</v>
      </c>
      <c r="L67" s="89">
        <f>('Muestra TC'!M68-'Muestra TC'!L68)/'Muestra TC'!L68</f>
        <v>8.2494851495414717E-2</v>
      </c>
      <c r="M67" s="89">
        <f>('Muestra TC'!N68-'Muestra TC'!M68)/'Muestra TC'!M68</f>
        <v>0.15485602117824124</v>
      </c>
      <c r="N67" s="89">
        <f>('Muestra TC'!O68-'Muestra TC'!N68)/'Muestra TC'!N68</f>
        <v>0.28169312416857711</v>
      </c>
      <c r="O67" s="89">
        <f>('Muestra TC'!P68-'Muestra TC'!O68)/'Muestra TC'!O68</f>
        <v>2.5462101633467932E-2</v>
      </c>
      <c r="P67" s="89">
        <f>('Muestra TC'!Q68-'Muestra TC'!P68)/'Muestra TC'!P68</f>
        <v>5.0041402084687568E-2</v>
      </c>
      <c r="Q67" s="89">
        <f>('Muestra TC'!R68-'Muestra TC'!Q68)/'Muestra TC'!Q68</f>
        <v>4.1102675004739408E-2</v>
      </c>
      <c r="R67" s="89">
        <f>('Muestra TC'!S68-'Muestra TC'!R68)/'Muestra TC'!R68</f>
        <v>5.8336981137538005E-2</v>
      </c>
      <c r="S67" s="89">
        <f>('Muestra TC'!T68-'Muestra TC'!S68)/'Muestra TC'!S68</f>
        <v>4.0815576609105862E-2</v>
      </c>
      <c r="T67" s="89">
        <f>('Muestra TC'!U68-'Muestra TC'!T68)/'Muestra TC'!T68</f>
        <v>2.8170080524490156E-2</v>
      </c>
      <c r="U67" s="89">
        <f>('Muestra TC'!V68-'Muestra TC'!U68)/'Muestra TC'!U68</f>
        <v>3.5288041725952346E-2</v>
      </c>
      <c r="V67" s="89">
        <f>('Muestra TC'!W68-'Muestra TC'!V68)/'Muestra TC'!V68</f>
        <v>4.065910011699967E-2</v>
      </c>
      <c r="W67" s="89">
        <f>('Muestra TC'!X68-'Muestra TC'!W68)/'Muestra TC'!W68</f>
        <v>4.1665029079455386E-2</v>
      </c>
      <c r="X67" s="89">
        <f>('Muestra TC'!Y68-'Muestra TC'!X68)/'Muestra TC'!X68</f>
        <v>0.24210588145952247</v>
      </c>
      <c r="Y67" s="89">
        <f>('Muestra TC'!Z68-'Muestra TC'!Y68)/'Muestra TC'!Y68</f>
        <v>2.4418407014552925</v>
      </c>
      <c r="Z67" s="89">
        <f>('Muestra TC'!AA68-'Muestra TC'!Z68)/'Muestra TC'!Z68</f>
        <v>-0.21555361209192778</v>
      </c>
      <c r="AA67" s="89">
        <f>('Muestra TC'!AB68-'Muestra TC'!AA68)/'Muestra TC'!AA68</f>
        <v>7.2134204948345992E-2</v>
      </c>
      <c r="AB67" s="89">
        <f>('Muestra TC'!AC68-'Muestra TC'!AB68)/'Muestra TC'!AB68</f>
        <v>0.21837142407627855</v>
      </c>
      <c r="AC67" s="89">
        <f>('Muestra TC'!AD68-'Muestra TC'!AC68)/'Muestra TC'!AC68</f>
        <v>-9.2551624215667413E-2</v>
      </c>
      <c r="AD67" s="89">
        <f>('Muestra TC'!AE68-'Muestra TC'!AD68)/'Muestra TC'!AD68</f>
        <v>-7.8836131787643315E-2</v>
      </c>
      <c r="AE67" s="89">
        <f>('Muestra TC'!AF68-'Muestra TC'!AE68)/'Muestra TC'!AE68</f>
        <v>4.2172209829236376E-2</v>
      </c>
      <c r="AF67" s="90">
        <f>('Muestra TC'!AG68-'Muestra TC'!AF68)/'Muestra TC'!AF68</f>
        <v>8.5681230434191208E-2</v>
      </c>
    </row>
    <row r="68" spans="1:32" x14ac:dyDescent="0.25">
      <c r="A68" s="80" t="s">
        <v>198</v>
      </c>
      <c r="B68" s="68"/>
      <c r="C68" s="89">
        <f>('Muestra TC'!D69-'Muestra TC'!C69)/'Muestra TC'!C69</f>
        <v>3.8195645688191414E-2</v>
      </c>
      <c r="D68" s="89">
        <f>('Muestra TC'!E69-'Muestra TC'!D69)/'Muestra TC'!D69</f>
        <v>5.6188388971351692E-3</v>
      </c>
      <c r="E68" s="89">
        <f>('Muestra TC'!F69-'Muestra TC'!E69)/'Muestra TC'!E69</f>
        <v>-2.0061364302595736E-3</v>
      </c>
      <c r="F68" s="89">
        <f>('Muestra TC'!G69-'Muestra TC'!F69)/'Muestra TC'!F69</f>
        <v>0</v>
      </c>
      <c r="G68" s="89">
        <f>('Muestra TC'!H69-'Muestra TC'!G69)/'Muestra TC'!G69</f>
        <v>1.9834456687042286E-3</v>
      </c>
      <c r="H68" s="89">
        <f>('Muestra TC'!I69-'Muestra TC'!H69)/'Muestra TC'!H69</f>
        <v>0.109228308429152</v>
      </c>
      <c r="I68" s="89">
        <f>('Muestra TC'!J69-'Muestra TC'!I69)/'Muestra TC'!I69</f>
        <v>6.7339337294109639E-2</v>
      </c>
      <c r="J68" s="89">
        <f>('Muestra TC'!K69-'Muestra TC'!J69)/'Muestra TC'!J69</f>
        <v>3.2958357688306218E-2</v>
      </c>
      <c r="K68" s="89">
        <f>('Muestra TC'!L69-'Muestra TC'!K69)/'Muestra TC'!K69</f>
        <v>4.2518612473813104E-2</v>
      </c>
      <c r="L68" s="89">
        <f>('Muestra TC'!M69-'Muestra TC'!L69)/'Muestra TC'!L69</f>
        <v>1.1350700818006966E-2</v>
      </c>
      <c r="M68" s="89">
        <f>('Muestra TC'!N69-'Muestra TC'!M69)/'Muestra TC'!M69</f>
        <v>-0.13499856765857057</v>
      </c>
      <c r="N68" s="89">
        <f>('Muestra TC'!O69-'Muestra TC'!N69)/'Muestra TC'!N69</f>
        <v>-9.2681646822562802E-2</v>
      </c>
      <c r="O68" s="89">
        <f>('Muestra TC'!P69-'Muestra TC'!O69)/'Muestra TC'!O69</f>
        <v>-3.8860810568125591E-2</v>
      </c>
      <c r="P68" s="89">
        <f>('Muestra TC'!Q69-'Muestra TC'!P69)/'Muestra TC'!P69</f>
        <v>4.8507761484498708E-2</v>
      </c>
      <c r="Q68" s="89">
        <f>('Muestra TC'!R69-'Muestra TC'!Q69)/'Muestra TC'!Q69</f>
        <v>-5.4418186993883268E-2</v>
      </c>
      <c r="R68" s="89">
        <f>('Muestra TC'!S69-'Muestra TC'!R69)/'Muestra TC'!R69</f>
        <v>-8.6715919089620629E-3</v>
      </c>
      <c r="S68" s="89">
        <f>('Muestra TC'!T69-'Muestra TC'!S69)/'Muestra TC'!S69</f>
        <v>-2.8937184053131577E-2</v>
      </c>
      <c r="T68" s="89">
        <f>('Muestra TC'!U69-'Muestra TC'!T69)/'Muestra TC'!T69</f>
        <v>18.339949836262356</v>
      </c>
      <c r="U68" s="89">
        <f>('Muestra TC'!V69-'Muestra TC'!U69)/'Muestra TC'!U69</f>
        <v>0.37938887518630321</v>
      </c>
      <c r="V68" s="89">
        <f>('Muestra TC'!W69-'Muestra TC'!V69)/'Muestra TC'!V69</f>
        <v>-4.7078835346152609E-4</v>
      </c>
      <c r="W68" s="89">
        <f>('Muestra TC'!X69-'Muestra TC'!W69)/'Muestra TC'!W69</f>
        <v>1.6221636456661818E-3</v>
      </c>
      <c r="X68" s="89">
        <f>('Muestra TC'!Y69-'Muestra TC'!X69)/'Muestra TC'!X69</f>
        <v>1.2329479610989273E-3</v>
      </c>
      <c r="Y68" s="89">
        <f>('Muestra TC'!Z69-'Muestra TC'!Y69)/'Muestra TC'!Y69</f>
        <v>-6.042636222429481E-4</v>
      </c>
      <c r="Z68" s="89">
        <f>('Muestra TC'!AA69-'Muestra TC'!Z69)/'Muestra TC'!Z69</f>
        <v>6.1003465249893343E-4</v>
      </c>
      <c r="AA68" s="89">
        <f>('Muestra TC'!AB69-'Muestra TC'!AA69)/'Muestra TC'!AA69</f>
        <v>6.5594930005627057E-3</v>
      </c>
      <c r="AB68" s="89">
        <f>('Muestra TC'!AC69-'Muestra TC'!AB69)/'Muestra TC'!AB69</f>
        <v>-6.159360427860661E-3</v>
      </c>
      <c r="AC68" s="89">
        <f>('Muestra TC'!AD69-'Muestra TC'!AC69)/'Muestra TC'!AC69</f>
        <v>2.9378820792722151</v>
      </c>
      <c r="AD68" s="89">
        <f>('Muestra TC'!AE69-'Muestra TC'!AD69)/'Muestra TC'!AD69</f>
        <v>0.18631015646285562</v>
      </c>
      <c r="AE68" s="89">
        <f>('Muestra TC'!AF69-'Muestra TC'!AE69)/'Muestra TC'!AE69</f>
        <v>5.1270157248394205E-2</v>
      </c>
      <c r="AF68" s="90">
        <f>('Muestra TC'!AG69-'Muestra TC'!AF69)/'Muestra TC'!AF69</f>
        <v>4.0628037581940654E-2</v>
      </c>
    </row>
    <row r="69" spans="1:32" x14ac:dyDescent="0.25">
      <c r="A69" s="80" t="s">
        <v>188</v>
      </c>
      <c r="B69" s="68"/>
      <c r="C69" s="89">
        <f>('Muestra TC'!D70-'Muestra TC'!C70)/'Muestra TC'!C70</f>
        <v>0</v>
      </c>
      <c r="D69" s="89">
        <f>('Muestra TC'!E70-'Muestra TC'!D70)/'Muestra TC'!D70</f>
        <v>0</v>
      </c>
      <c r="E69" s="89">
        <f>('Muestra TC'!F70-'Muestra TC'!E70)/'Muestra TC'!E70</f>
        <v>0</v>
      </c>
      <c r="F69" s="89">
        <f>('Muestra TC'!G70-'Muestra TC'!F70)/'Muestra TC'!F70</f>
        <v>0</v>
      </c>
      <c r="G69" s="89">
        <f>('Muestra TC'!H70-'Muestra TC'!G70)/'Muestra TC'!G70</f>
        <v>0</v>
      </c>
      <c r="H69" s="89">
        <f>('Muestra TC'!I70-'Muestra TC'!H70)/'Muestra TC'!H70</f>
        <v>0</v>
      </c>
      <c r="I69" s="89">
        <f>('Muestra TC'!J70-'Muestra TC'!I70)/'Muestra TC'!I70</f>
        <v>1.0805055132780227E-2</v>
      </c>
      <c r="J69" s="89">
        <f>('Muestra TC'!K70-'Muestra TC'!J70)/'Muestra TC'!J70</f>
        <v>4.1382168572914595E-2</v>
      </c>
      <c r="K69" s="89">
        <f>('Muestra TC'!L70-'Muestra TC'!K70)/'Muestra TC'!K70</f>
        <v>-1.8133406588096206E-10</v>
      </c>
      <c r="L69" s="89">
        <f>('Muestra TC'!M70-'Muestra TC'!L70)/'Muestra TC'!L70</f>
        <v>-1.2952249603057738E-10</v>
      </c>
      <c r="M69" s="89">
        <f>('Muestra TC'!N70-'Muestra TC'!M70)/'Muestra TC'!M70</f>
        <v>0</v>
      </c>
      <c r="N69" s="89">
        <f>('Muestra TC'!O70-'Muestra TC'!N70)/'Muestra TC'!N70</f>
        <v>0</v>
      </c>
      <c r="O69" s="89">
        <f>('Muestra TC'!P70-'Muestra TC'!O70)/'Muestra TC'!O70</f>
        <v>0</v>
      </c>
      <c r="P69" s="89">
        <f>('Muestra TC'!Q70-'Muestra TC'!P70)/'Muestra TC'!P70</f>
        <v>0</v>
      </c>
      <c r="Q69" s="89">
        <f>('Muestra TC'!R70-'Muestra TC'!Q70)/'Muestra TC'!Q70</f>
        <v>0</v>
      </c>
      <c r="R69" s="89">
        <f>('Muestra TC'!S70-'Muestra TC'!R70)/'Muestra TC'!R70</f>
        <v>0</v>
      </c>
      <c r="S69" s="89">
        <f>('Muestra TC'!T70-'Muestra TC'!S70)/'Muestra TC'!S70</f>
        <v>0</v>
      </c>
      <c r="T69" s="89">
        <f>('Muestra TC'!U70-'Muestra TC'!T70)/'Muestra TC'!T70</f>
        <v>0</v>
      </c>
      <c r="U69" s="89">
        <f>('Muestra TC'!V70-'Muestra TC'!U70)/'Muestra TC'!U70</f>
        <v>0</v>
      </c>
      <c r="V69" s="89">
        <f>('Muestra TC'!W70-'Muestra TC'!V70)/'Muestra TC'!V70</f>
        <v>0</v>
      </c>
      <c r="W69" s="89">
        <f>('Muestra TC'!X70-'Muestra TC'!W70)/'Muestra TC'!W70</f>
        <v>0</v>
      </c>
      <c r="X69" s="89">
        <f>('Muestra TC'!Y70-'Muestra TC'!X70)/'Muestra TC'!X70</f>
        <v>0</v>
      </c>
      <c r="Y69" s="89">
        <f>('Muestra TC'!Z70-'Muestra TC'!Y70)/'Muestra TC'!Y70</f>
        <v>0</v>
      </c>
      <c r="Z69" s="89">
        <f>('Muestra TC'!AA70-'Muestra TC'!Z70)/'Muestra TC'!Z70</f>
        <v>0</v>
      </c>
      <c r="AA69" s="89">
        <f>('Muestra TC'!AB70-'Muestra TC'!AA70)/'Muestra TC'!AA70</f>
        <v>0</v>
      </c>
      <c r="AB69" s="89">
        <f>('Muestra TC'!AC70-'Muestra TC'!AB70)/'Muestra TC'!AB70</f>
        <v>0</v>
      </c>
      <c r="AC69" s="89">
        <f>('Muestra TC'!AD70-'Muestra TC'!AC70)/'Muestra TC'!AC70</f>
        <v>2.5904856518942644E-7</v>
      </c>
      <c r="AD69" s="89">
        <f>('Muestra TC'!AE70-'Muestra TC'!AD70)/'Muestra TC'!AD70</f>
        <v>6863.1692927072008</v>
      </c>
      <c r="AE69" s="89">
        <f>('Muestra TC'!AF70-'Muestra TC'!AE70)/'Muestra TC'!AE70</f>
        <v>-0.31885284313284568</v>
      </c>
      <c r="AF69" s="90">
        <f>('Muestra TC'!AG70-'Muestra TC'!AF70)/'Muestra TC'!AF70</f>
        <v>1.2785964107560369E-2</v>
      </c>
    </row>
    <row r="70" spans="1:32" x14ac:dyDescent="0.25">
      <c r="A70" s="80" t="s">
        <v>58</v>
      </c>
      <c r="B70" s="68"/>
      <c r="C70" s="89">
        <f>('Muestra TC'!D71-'Muestra TC'!C71)/'Muestra TC'!C71</f>
        <v>0.23110432102482592</v>
      </c>
      <c r="D70" s="89">
        <f>('Muestra TC'!E71-'Muestra TC'!D71)/'Muestra TC'!D71</f>
        <v>3.0120162650831721E-2</v>
      </c>
      <c r="E70" s="89">
        <f>('Muestra TC'!F71-'Muestra TC'!E71)/'Muestra TC'!E71</f>
        <v>-9.0301666149696355E-2</v>
      </c>
      <c r="F70" s="89">
        <f>('Muestra TC'!G71-'Muestra TC'!F71)/'Muestra TC'!F71</f>
        <v>-6.3105309835737769E-2</v>
      </c>
      <c r="G70" s="89">
        <f>('Muestra TC'!H71-'Muestra TC'!G71)/'Muestra TC'!G71</f>
        <v>-3.9902122561094478E-3</v>
      </c>
      <c r="H70" s="89">
        <f>('Muestra TC'!I71-'Muestra TC'!H71)/'Muestra TC'!H71</f>
        <v>0.27669597642713489</v>
      </c>
      <c r="I70" s="89">
        <f>('Muestra TC'!J71-'Muestra TC'!I71)/'Muestra TC'!I71</f>
        <v>0.13401549693060641</v>
      </c>
      <c r="J70" s="89">
        <f>('Muestra TC'!K71-'Muestra TC'!J71)/'Muestra TC'!J71</f>
        <v>0.14209727232538752</v>
      </c>
      <c r="K70" s="89">
        <f>('Muestra TC'!L71-'Muestra TC'!K71)/'Muestra TC'!K71</f>
        <v>0.14648789725389499</v>
      </c>
      <c r="L70" s="89">
        <f>('Muestra TC'!M71-'Muestra TC'!L71)/'Muestra TC'!L71</f>
        <v>2.4997466644210448E-2</v>
      </c>
      <c r="M70" s="89">
        <f>('Muestra TC'!N71-'Muestra TC'!M71)/'Muestra TC'!M71</f>
        <v>-0.21413224913716916</v>
      </c>
      <c r="N70" s="89">
        <f>('Muestra TC'!O71-'Muestra TC'!N71)/'Muestra TC'!N71</f>
        <v>-9.4481213225728389E-2</v>
      </c>
      <c r="O70" s="89">
        <f>('Muestra TC'!P71-'Muestra TC'!O71)/'Muestra TC'!O71</f>
        <v>-2.4444582043344237E-2</v>
      </c>
      <c r="P70" s="89">
        <f>('Muestra TC'!Q71-'Muestra TC'!P71)/'Muestra TC'!P71</f>
        <v>7.4757445468866299E-2</v>
      </c>
      <c r="Q70" s="89">
        <f>('Muestra TC'!R71-'Muestra TC'!Q71)/'Muestra TC'!Q71</f>
        <v>-0.14308830546670898</v>
      </c>
      <c r="R70" s="89">
        <f>('Muestra TC'!S71-'Muestra TC'!R71)/'Muestra TC'!R71</f>
        <v>2.7637262820707768E-2</v>
      </c>
      <c r="S70" s="89">
        <f>('Muestra TC'!T71-'Muestra TC'!S71)/'Muestra TC'!S71</f>
        <v>-5.4042816310490426E-2</v>
      </c>
      <c r="T70" s="89">
        <f>('Muestra TC'!U71-'Muestra TC'!T71)/'Muestra TC'!T71</f>
        <v>0.15233163137260589</v>
      </c>
      <c r="U70" s="89">
        <f>('Muestra TC'!V71-'Muestra TC'!U71)/'Muestra TC'!U71</f>
        <v>-1.2729736177114046E-2</v>
      </c>
      <c r="V70" s="89">
        <f>('Muestra TC'!W71-'Muestra TC'!V71)/'Muestra TC'!V71</f>
        <v>-6.7144989202156877E-2</v>
      </c>
      <c r="W70" s="89">
        <f>('Muestra TC'!X71-'Muestra TC'!W71)/'Muestra TC'!W71</f>
        <v>2.0766789276534729E-3</v>
      </c>
      <c r="X70" s="89">
        <f>('Muestra TC'!Y71-'Muestra TC'!X71)/'Muestra TC'!X71</f>
        <v>5.5381099622143395E-2</v>
      </c>
      <c r="Y70" s="89">
        <f>('Muestra TC'!Z71-'Muestra TC'!Y71)/'Muestra TC'!Y71</f>
        <v>6.4622626907483535E-2</v>
      </c>
      <c r="Z70" s="89">
        <f>('Muestra TC'!AA71-'Muestra TC'!Z71)/'Muestra TC'!Z71</f>
        <v>0.33655992923092859</v>
      </c>
      <c r="AA70" s="89">
        <f>('Muestra TC'!AB71-'Muestra TC'!AA71)/'Muestra TC'!AA71</f>
        <v>0.15637043721075369</v>
      </c>
      <c r="AB70" s="89">
        <f>('Muestra TC'!AC71-'Muestra TC'!AB71)/'Muestra TC'!AB71</f>
        <v>2.9582773184410424E-2</v>
      </c>
      <c r="AC70" s="89">
        <f>('Muestra TC'!AD71-'Muestra TC'!AC71)/'Muestra TC'!AC71</f>
        <v>-4.9179276546366578E-2</v>
      </c>
      <c r="AD70" s="89">
        <f>('Muestra TC'!AE71-'Muestra TC'!AD71)/'Muestra TC'!AD71</f>
        <v>-0.16612603936122541</v>
      </c>
      <c r="AE70" s="89">
        <f>('Muestra TC'!AF71-'Muestra TC'!AE71)/'Muestra TC'!AE71</f>
        <v>-9.1045209881861572E-2</v>
      </c>
      <c r="AF70" s="90">
        <f>('Muestra TC'!AG71-'Muestra TC'!AF71)/'Muestra TC'!AF71</f>
        <v>-1.5458829226500427E-3</v>
      </c>
    </row>
    <row r="71" spans="1:32" x14ac:dyDescent="0.25">
      <c r="A71" s="80" t="s">
        <v>23</v>
      </c>
      <c r="B71" s="68"/>
      <c r="C71" s="89">
        <f>('Muestra TC'!D72-'Muestra TC'!C72)/'Muestra TC'!C72</f>
        <v>0.25084986199921128</v>
      </c>
      <c r="D71" s="89">
        <f>('Muestra TC'!E72-'Muestra TC'!D72)/'Muestra TC'!D72</f>
        <v>0.31794382277235705</v>
      </c>
      <c r="E71" s="89">
        <f>('Muestra TC'!F72-'Muestra TC'!E72)/'Muestra TC'!E72</f>
        <v>0.66918212237969443</v>
      </c>
      <c r="F71" s="89">
        <f>('Muestra TC'!G72-'Muestra TC'!F72)/'Muestra TC'!F72</f>
        <v>0.45717392590957773</v>
      </c>
      <c r="G71" s="89">
        <f>('Muestra TC'!H72-'Muestra TC'!G72)/'Muestra TC'!G72</f>
        <v>1.0169319153761387</v>
      </c>
      <c r="H71" s="89">
        <f>('Muestra TC'!I72-'Muestra TC'!H72)/'Muestra TC'!H72</f>
        <v>1.2306644010597823</v>
      </c>
      <c r="I71" s="89">
        <f>('Muestra TC'!J72-'Muestra TC'!I72)/'Muestra TC'!I72</f>
        <v>1.1229903133125245</v>
      </c>
      <c r="J71" s="89">
        <f>('Muestra TC'!K72-'Muestra TC'!J72)/'Muestra TC'!J72</f>
        <v>1.3164994300140072</v>
      </c>
      <c r="K71" s="89">
        <f>('Muestra TC'!L72-'Muestra TC'!K72)/'Muestra TC'!K72</f>
        <v>4.2159088871436587</v>
      </c>
      <c r="L71" s="89">
        <f>('Muestra TC'!M72-'Muestra TC'!L72)/'Muestra TC'!L72</f>
        <v>3.020499551513514</v>
      </c>
      <c r="M71" s="89">
        <f>('Muestra TC'!N72-'Muestra TC'!M72)/'Muestra TC'!M72</f>
        <v>0.26211350722399063</v>
      </c>
      <c r="N71" s="89">
        <f>('Muestra TC'!O72-'Muestra TC'!N72)/'Muestra TC'!N72</f>
        <v>7.1781831684143399E-2</v>
      </c>
      <c r="O71" s="89">
        <f>('Muestra TC'!P72-'Muestra TC'!O72)/'Muestra TC'!O72</f>
        <v>2.6913047340791788E-3</v>
      </c>
      <c r="P71" s="89">
        <f>('Muestra TC'!Q72-'Muestra TC'!P72)/'Muestra TC'!P72</f>
        <v>0.19855945630420738</v>
      </c>
      <c r="Q71" s="89">
        <f>('Muestra TC'!R72-'Muestra TC'!Q72)/'Muestra TC'!Q72</f>
        <v>5.2054615819452914E-2</v>
      </c>
      <c r="R71" s="89">
        <f>('Muestra TC'!S72-'Muestra TC'!R72)/'Muestra TC'!R72</f>
        <v>0.13041195994064508</v>
      </c>
      <c r="S71" s="89">
        <f>('Muestra TC'!T72-'Muestra TC'!S72)/'Muestra TC'!S72</f>
        <v>7.8967286182827362E-2</v>
      </c>
      <c r="T71" s="89">
        <f>('Muestra TC'!U72-'Muestra TC'!T72)/'Muestra TC'!T72</f>
        <v>0.15086922633772767</v>
      </c>
      <c r="U71" s="89">
        <f>('Muestra TC'!V72-'Muestra TC'!U72)/'Muestra TC'!U72</f>
        <v>6.3945776037219237E-2</v>
      </c>
      <c r="V71" s="89">
        <f>('Muestra TC'!W72-'Muestra TC'!V72)/'Muestra TC'!V72</f>
        <v>7.8530055737747285E-5</v>
      </c>
      <c r="W71" s="89">
        <f>('Muestra TC'!X72-'Muestra TC'!W72)/'Muestra TC'!W72</f>
        <v>5.9894010045522028E-2</v>
      </c>
      <c r="X71" s="89">
        <f>('Muestra TC'!Y72-'Muestra TC'!X72)/'Muestra TC'!X72</f>
        <v>8.0741935989221816E-2</v>
      </c>
      <c r="Y71" s="89">
        <f>('Muestra TC'!Z72-'Muestra TC'!Y72)/'Muestra TC'!Y72</f>
        <v>0.10167857712322617</v>
      </c>
      <c r="Z71" s="89">
        <f>('Muestra TC'!AA72-'Muestra TC'!Z72)/'Muestra TC'!Z72</f>
        <v>8.9377621932901372E-2</v>
      </c>
      <c r="AA71" s="89">
        <f>('Muestra TC'!AB72-'Muestra TC'!AA72)/'Muestra TC'!AA72</f>
        <v>-1.5069469327612614E-2</v>
      </c>
      <c r="AB71" s="89">
        <f>('Muestra TC'!AC72-'Muestra TC'!AB72)/'Muestra TC'!AB72</f>
        <v>3.1470732504906056E-2</v>
      </c>
      <c r="AC71" s="89">
        <f>('Muestra TC'!AD72-'Muestra TC'!AC72)/'Muestra TC'!AC72</f>
        <v>0.12653810944800437</v>
      </c>
      <c r="AD71" s="89">
        <f>('Muestra TC'!AE72-'Muestra TC'!AD72)/'Muestra TC'!AD72</f>
        <v>-3.877130680569036E-2</v>
      </c>
      <c r="AE71" s="89">
        <f>('Muestra TC'!AF72-'Muestra TC'!AE72)/'Muestra TC'!AE72</f>
        <v>-1.5842750907600369E-2</v>
      </c>
      <c r="AF71" s="90">
        <f>('Muestra TC'!AG72-'Muestra TC'!AF72)/'Muestra TC'!AF72</f>
        <v>1.2754770023694704E-3</v>
      </c>
    </row>
    <row r="72" spans="1:32" x14ac:dyDescent="0.25">
      <c r="A72" s="80" t="s">
        <v>59</v>
      </c>
      <c r="B72" s="68"/>
      <c r="C72" s="89">
        <f>('Muestra TC'!D73-'Muestra TC'!C73)/'Muestra TC'!C73</f>
        <v>0.27492695479765034</v>
      </c>
      <c r="D72" s="89">
        <f>('Muestra TC'!E73-'Muestra TC'!D73)/'Muestra TC'!D73</f>
        <v>6.0136042977410521E-2</v>
      </c>
      <c r="E72" s="89">
        <f>('Muestra TC'!F73-'Muestra TC'!E73)/'Muestra TC'!E73</f>
        <v>-3.8220133615108204E-2</v>
      </c>
      <c r="F72" s="89">
        <f>('Muestra TC'!G73-'Muestra TC'!F73)/'Muestra TC'!F73</f>
        <v>-2.097612323502919E-2</v>
      </c>
      <c r="G72" s="89">
        <f>('Muestra TC'!H73-'Muestra TC'!G73)/'Muestra TC'!G73</f>
        <v>3.0794335998398949E-2</v>
      </c>
      <c r="H72" s="89">
        <f>('Muestra TC'!I73-'Muestra TC'!H73)/'Muestra TC'!H73</f>
        <v>0.32730260757724006</v>
      </c>
      <c r="I72" s="89">
        <f>('Muestra TC'!J73-'Muestra TC'!I73)/'Muestra TC'!I73</f>
        <v>0.18978856667699998</v>
      </c>
      <c r="J72" s="89">
        <f>('Muestra TC'!K73-'Muestra TC'!J73)/'Muestra TC'!J73</f>
        <v>0.12298491939799781</v>
      </c>
      <c r="K72" s="89">
        <f>('Muestra TC'!L73-'Muestra TC'!K73)/'Muestra TC'!K73</f>
        <v>0.15677174262456239</v>
      </c>
      <c r="L72" s="89">
        <f>('Muestra TC'!M73-'Muestra TC'!L73)/'Muestra TC'!L73</f>
        <v>8.6785277417377724E-2</v>
      </c>
      <c r="M72" s="89">
        <f>('Muestra TC'!N73-'Muestra TC'!M73)/'Muestra TC'!M73</f>
        <v>-0.21924195018825396</v>
      </c>
      <c r="N72" s="89">
        <f>('Muestra TC'!O73-'Muestra TC'!N73)/'Muestra TC'!N73</f>
        <v>-0.13062697459697306</v>
      </c>
      <c r="O72" s="89">
        <f>('Muestra TC'!P73-'Muestra TC'!O73)/'Muestra TC'!O73</f>
        <v>4.2879628415132811E-3</v>
      </c>
      <c r="P72" s="89">
        <f>('Muestra TC'!Q73-'Muestra TC'!P73)/'Muestra TC'!P73</f>
        <v>5.4136712180197492E-2</v>
      </c>
      <c r="Q72" s="89">
        <f>('Muestra TC'!R73-'Muestra TC'!Q73)/'Muestra TC'!Q73</f>
        <v>-0.12680745721864917</v>
      </c>
      <c r="R72" s="89">
        <f>('Muestra TC'!S73-'Muestra TC'!R73)/'Muestra TC'!R73</f>
        <v>3.5482520264690801E-2</v>
      </c>
      <c r="S72" s="89">
        <f>('Muestra TC'!T73-'Muestra TC'!S73)/'Muestra TC'!S73</f>
        <v>-6.61567934140103E-3</v>
      </c>
      <c r="T72" s="89">
        <f>('Muestra TC'!U73-'Muestra TC'!T73)/'Muestra TC'!T73</f>
        <v>0.27690556479298883</v>
      </c>
      <c r="U72" s="89">
        <f>('Muestra TC'!V73-'Muestra TC'!U73)/'Muestra TC'!U73</f>
        <v>2.4642535298043736E-2</v>
      </c>
      <c r="V72" s="89">
        <f>('Muestra TC'!W73-'Muestra TC'!V73)/'Muestra TC'!V73</f>
        <v>1.0225573691150052E-2</v>
      </c>
      <c r="W72" s="89">
        <f>('Muestra TC'!X73-'Muestra TC'!W73)/'Muestra TC'!W73</f>
        <v>-5.2786814011839642E-2</v>
      </c>
      <c r="X72" s="89">
        <f>('Muestra TC'!Y73-'Muestra TC'!X73)/'Muestra TC'!X73</f>
        <v>0.10379484527108696</v>
      </c>
      <c r="Y72" s="89">
        <f>('Muestra TC'!Z73-'Muestra TC'!Y73)/'Muestra TC'!Y73</f>
        <v>1.9441333513077797E-2</v>
      </c>
      <c r="Z72" s="89">
        <f>('Muestra TC'!AA73-'Muestra TC'!Z73)/'Muestra TC'!Z73</f>
        <v>-0.99945938066797568</v>
      </c>
      <c r="AA72" s="89">
        <f>('Muestra TC'!AB73-'Muestra TC'!AA73)/'Muestra TC'!AA73</f>
        <v>0.15637043721075369</v>
      </c>
      <c r="AB72" s="89">
        <f>('Muestra TC'!AC73-'Muestra TC'!AB73)/'Muestra TC'!AB73</f>
        <v>2.9582773184410424E-2</v>
      </c>
      <c r="AC72" s="89">
        <f>('Muestra TC'!AD73-'Muestra TC'!AC73)/'Muestra TC'!AC73</f>
        <v>-4.9179276546366578E-2</v>
      </c>
      <c r="AD72" s="89">
        <f>('Muestra TC'!AE73-'Muestra TC'!AD73)/'Muestra TC'!AD73</f>
        <v>-0.16612603936122541</v>
      </c>
      <c r="AE72" s="89">
        <f>('Muestra TC'!AF73-'Muestra TC'!AE73)/'Muestra TC'!AE73</f>
        <v>-9.1045209881861572E-2</v>
      </c>
      <c r="AF72" s="90">
        <f>('Muestra TC'!AG73-'Muestra TC'!AF73)/'Muestra TC'!AF73</f>
        <v>-1.5458829226500427E-3</v>
      </c>
    </row>
    <row r="73" spans="1:32" x14ac:dyDescent="0.25">
      <c r="A73" s="80" t="s">
        <v>177</v>
      </c>
      <c r="B73" s="68"/>
      <c r="C73" s="89">
        <f>('Muestra TC'!D74-'Muestra TC'!C74)/'Muestra TC'!C74</f>
        <v>0</v>
      </c>
      <c r="D73" s="89">
        <f>('Muestra TC'!E74-'Muestra TC'!D74)/'Muestra TC'!D74</f>
        <v>0</v>
      </c>
      <c r="E73" s="89">
        <f>('Muestra TC'!F74-'Muestra TC'!E74)/'Muestra TC'!E74</f>
        <v>0.55458572097738401</v>
      </c>
      <c r="F73" s="89">
        <f>('Muestra TC'!G74-'Muestra TC'!F74)/'Muestra TC'!F74</f>
        <v>0.24873018000638483</v>
      </c>
      <c r="G73" s="89">
        <f>('Muestra TC'!H74-'Muestra TC'!G74)/'Muestra TC'!G74</f>
        <v>9.4298904430584023E-3</v>
      </c>
      <c r="H73" s="89">
        <f>('Muestra TC'!I74-'Muestra TC'!H74)/'Muestra TC'!H74</f>
        <v>0</v>
      </c>
      <c r="I73" s="89">
        <f>('Muestra TC'!J74-'Muestra TC'!I74)/'Muestra TC'!I74</f>
        <v>0</v>
      </c>
      <c r="J73" s="89">
        <f>('Muestra TC'!K74-'Muestra TC'!J74)/'Muestra TC'!J74</f>
        <v>8.4650166768448942E-2</v>
      </c>
      <c r="K73" s="89">
        <f>('Muestra TC'!L74-'Muestra TC'!K74)/'Muestra TC'!K74</f>
        <v>1.040559185732056</v>
      </c>
      <c r="L73" s="89">
        <f>('Muestra TC'!M74-'Muestra TC'!L74)/'Muestra TC'!L74</f>
        <v>0.40979822952212264</v>
      </c>
      <c r="M73" s="89">
        <f>('Muestra TC'!N74-'Muestra TC'!M74)/'Muestra TC'!M74</f>
        <v>-1.4522650492844796E-2</v>
      </c>
      <c r="N73" s="89">
        <f>('Muestra TC'!O74-'Muestra TC'!N74)/'Muestra TC'!N74</f>
        <v>1.6125597255856369E-3</v>
      </c>
      <c r="O73" s="89">
        <f>('Muestra TC'!P74-'Muestra TC'!O74)/'Muestra TC'!O74</f>
        <v>3.4401579586886114E-4</v>
      </c>
      <c r="P73" s="89">
        <f>('Muestra TC'!Q74-'Muestra TC'!P74)/'Muestra TC'!P74</f>
        <v>4.6658462725080042E-2</v>
      </c>
      <c r="Q73" s="89">
        <f>('Muestra TC'!R74-'Muestra TC'!Q74)/'Muestra TC'!Q74</f>
        <v>0.25056103006134633</v>
      </c>
      <c r="R73" s="89">
        <f>('Muestra TC'!S74-'Muestra TC'!R74)/'Muestra TC'!R74</f>
        <v>0.68650234374184393</v>
      </c>
      <c r="S73" s="89">
        <f>('Muestra TC'!T74-'Muestra TC'!S74)/'Muestra TC'!S74</f>
        <v>0.89506329505710458</v>
      </c>
      <c r="T73" s="89">
        <f>('Muestra TC'!U74-'Muestra TC'!T74)/'Muestra TC'!T74</f>
        <v>8.659275664351819E-2</v>
      </c>
      <c r="U73" s="89">
        <f>('Muestra TC'!V74-'Muestra TC'!U74)/'Muestra TC'!U74</f>
        <v>0.32616658416354055</v>
      </c>
      <c r="V73" s="89">
        <f>('Muestra TC'!W74-'Muestra TC'!V74)/'Muestra TC'!V74</f>
        <v>6.2146753202269325E-2</v>
      </c>
      <c r="W73" s="89">
        <f>('Muestra TC'!X74-'Muestra TC'!W74)/'Muestra TC'!W74</f>
        <v>5.6269850943334317E-2</v>
      </c>
      <c r="X73" s="89">
        <f>('Muestra TC'!Y74-'Muestra TC'!X74)/'Muestra TC'!X74</f>
        <v>-4.6204527846616446E-2</v>
      </c>
      <c r="Y73" s="89">
        <f>('Muestra TC'!Z74-'Muestra TC'!Y74)/'Muestra TC'!Y74</f>
        <v>3.2355616146360899E-2</v>
      </c>
      <c r="Z73" s="89">
        <f>('Muestra TC'!AA74-'Muestra TC'!Z74)/'Muestra TC'!Z74</f>
        <v>6.8222070223439138E-2</v>
      </c>
      <c r="AA73" s="89">
        <f>('Muestra TC'!AB74-'Muestra TC'!AA74)/'Muestra TC'!AA74</f>
        <v>0.10096896155614316</v>
      </c>
      <c r="AB73" s="89">
        <f>('Muestra TC'!AC74-'Muestra TC'!AB74)/'Muestra TC'!AB74</f>
        <v>7.0036081766727126E-2</v>
      </c>
      <c r="AC73" s="89">
        <f>('Muestra TC'!AD74-'Muestra TC'!AC74)/'Muestra TC'!AC74</f>
        <v>5.2606281309165281E-2</v>
      </c>
      <c r="AD73" s="89">
        <f>('Muestra TC'!AE74-'Muestra TC'!AD74)/'Muestra TC'!AD74</f>
        <v>0.19260044857814487</v>
      </c>
      <c r="AE73" s="89">
        <f>('Muestra TC'!AF74-'Muestra TC'!AE74)/'Muestra TC'!AE74</f>
        <v>5.9859264772556438E-2</v>
      </c>
      <c r="AF73" s="90">
        <f>('Muestra TC'!AG74-'Muestra TC'!AF74)/'Muestra TC'!AF74</f>
        <v>1.7705302596911228E-2</v>
      </c>
    </row>
    <row r="74" spans="1:32" x14ac:dyDescent="0.25">
      <c r="A74" s="80" t="s">
        <v>24</v>
      </c>
      <c r="B74" s="68"/>
      <c r="C74" s="89">
        <f>('Muestra TC'!D75-'Muestra TC'!C75)/'Muestra TC'!C75</f>
        <v>-7.9181232363430536E-4</v>
      </c>
      <c r="D74" s="89">
        <f>('Muestra TC'!E75-'Muestra TC'!D75)/'Muestra TC'!D75</f>
        <v>-9.4561671204635947E-2</v>
      </c>
      <c r="E74" s="89">
        <f>('Muestra TC'!F75-'Muestra TC'!E75)/'Muestra TC'!E75</f>
        <v>-0.21626134346384579</v>
      </c>
      <c r="F74" s="89">
        <f>('Muestra TC'!G75-'Muestra TC'!F75)/'Muestra TC'!F75</f>
        <v>4.1333702926514393E-2</v>
      </c>
      <c r="G74" s="89">
        <f>('Muestra TC'!H75-'Muestra TC'!G75)/'Muestra TC'!G75</f>
        <v>3.4684828573163851E-2</v>
      </c>
      <c r="H74" s="89">
        <f>('Muestra TC'!I75-'Muestra TC'!H75)/'Muestra TC'!H75</f>
        <v>-2.7366045669306862E-2</v>
      </c>
      <c r="I74" s="89">
        <f>('Muestra TC'!J75-'Muestra TC'!I75)/'Muestra TC'!I75</f>
        <v>0.12941585456554744</v>
      </c>
      <c r="J74" s="89">
        <f>('Muestra TC'!K75-'Muestra TC'!J75)/'Muestra TC'!J75</f>
        <v>-4.6431486957651764E-2</v>
      </c>
      <c r="K74" s="89">
        <f>('Muestra TC'!L75-'Muestra TC'!K75)/'Muestra TC'!K75</f>
        <v>4.5611794157673963E-5</v>
      </c>
      <c r="L74" s="89">
        <f>('Muestra TC'!M75-'Muestra TC'!L75)/'Muestra TC'!L75</f>
        <v>4.2662624947945576E-3</v>
      </c>
      <c r="M74" s="89">
        <f>('Muestra TC'!N75-'Muestra TC'!M75)/'Muestra TC'!M75</f>
        <v>-0.29352403377482023</v>
      </c>
      <c r="N74" s="89">
        <f>('Muestra TC'!O75-'Muestra TC'!N75)/'Muestra TC'!N75</f>
        <v>-0.14171823494436453</v>
      </c>
      <c r="O74" s="89">
        <f>('Muestra TC'!P75-'Muestra TC'!O75)/'Muestra TC'!O75</f>
        <v>-0.11398035318180263</v>
      </c>
      <c r="P74" s="89">
        <f>('Muestra TC'!Q75-'Muestra TC'!P75)/'Muestra TC'!P75</f>
        <v>7.6571380265570491E-2</v>
      </c>
      <c r="Q74" s="89">
        <f>('Muestra TC'!R75-'Muestra TC'!Q75)/'Muestra TC'!Q75</f>
        <v>4.9491626162057246E-2</v>
      </c>
      <c r="R74" s="89">
        <f>('Muestra TC'!S75-'Muestra TC'!R75)/'Muestra TC'!R75</f>
        <v>-6.9657153052354231E-2</v>
      </c>
      <c r="S74" s="89">
        <f>('Muestra TC'!T75-'Muestra TC'!S75)/'Muestra TC'!S75</f>
        <v>-5.9799069583296831E-2</v>
      </c>
      <c r="T74" s="89">
        <f>('Muestra TC'!U75-'Muestra TC'!T75)/'Muestra TC'!T75</f>
        <v>-0.12201646120319859</v>
      </c>
      <c r="U74" s="89">
        <f>('Muestra TC'!V75-'Muestra TC'!U75)/'Muestra TC'!U75</f>
        <v>-8.0846753670747437E-2</v>
      </c>
      <c r="V74" s="89">
        <f>('Muestra TC'!W75-'Muestra TC'!V75)/'Muestra TC'!V75</f>
        <v>-7.9722156250505535E-2</v>
      </c>
      <c r="W74" s="89">
        <f>('Muestra TC'!X75-'Muestra TC'!W75)/'Muestra TC'!W75</f>
        <v>0.15649099890101009</v>
      </c>
      <c r="X74" s="89">
        <f>('Muestra TC'!Y75-'Muestra TC'!X75)/'Muestra TC'!X75</f>
        <v>0.11226247227675258</v>
      </c>
      <c r="Y74" s="89">
        <f>('Muestra TC'!Z75-'Muestra TC'!Y75)/'Muestra TC'!Y75</f>
        <v>8.1943693612953478E-2</v>
      </c>
      <c r="Z74" s="89">
        <f>('Muestra TC'!AA75-'Muestra TC'!Z75)/'Muestra TC'!Z75</f>
        <v>-0.12985337935208141</v>
      </c>
      <c r="AA74" s="89">
        <f>('Muestra TC'!AB75-'Muestra TC'!AA75)/'Muestra TC'!AA75</f>
        <v>-5.3915186776303713E-2</v>
      </c>
      <c r="AB74" s="89">
        <f>('Muestra TC'!AC75-'Muestra TC'!AB75)/'Muestra TC'!AB75</f>
        <v>0.12771665681065034</v>
      </c>
      <c r="AC74" s="89">
        <f>('Muestra TC'!AD75-'Muestra TC'!AC75)/'Muestra TC'!AC75</f>
        <v>3.1754341217074981E-2</v>
      </c>
      <c r="AD74" s="89">
        <f>('Muestra TC'!AE75-'Muestra TC'!AD75)/'Muestra TC'!AD75</f>
        <v>-7.5402379452481114E-2</v>
      </c>
      <c r="AE74" s="89">
        <f>('Muestra TC'!AF75-'Muestra TC'!AE75)/'Muestra TC'!AE75</f>
        <v>-6.6770151790440893E-2</v>
      </c>
      <c r="AF74" s="90">
        <f>('Muestra TC'!AG75-'Muestra TC'!AF75)/'Muestra TC'!AF75</f>
        <v>1.872256584349679E-2</v>
      </c>
    </row>
    <row r="75" spans="1:32" x14ac:dyDescent="0.25">
      <c r="A75" s="80" t="s">
        <v>189</v>
      </c>
      <c r="B75" s="68"/>
      <c r="C75" s="89">
        <f>('Muestra TC'!D76-'Muestra TC'!C76)/'Muestra TC'!C76</f>
        <v>3.8123778620840931E-2</v>
      </c>
      <c r="D75" s="89">
        <f>('Muestra TC'!E76-'Muestra TC'!D76)/'Muestra TC'!D76</f>
        <v>-8.1831417486293197E-3</v>
      </c>
      <c r="E75" s="89">
        <f>('Muestra TC'!F76-'Muestra TC'!E76)/'Muestra TC'!E76</f>
        <v>-7.1800972074715377E-2</v>
      </c>
      <c r="F75" s="89">
        <f>('Muestra TC'!G76-'Muestra TC'!F76)/'Muestra TC'!F76</f>
        <v>-1.7314246818752637E-2</v>
      </c>
      <c r="G75" s="89">
        <f>('Muestra TC'!H76-'Muestra TC'!G76)/'Muestra TC'!G76</f>
        <v>-8.0188679512269521E-3</v>
      </c>
      <c r="H75" s="89">
        <f>('Muestra TC'!I76-'Muestra TC'!H76)/'Muestra TC'!H76</f>
        <v>0.10911582929411362</v>
      </c>
      <c r="I75" s="89">
        <f>('Muestra TC'!J76-'Muestra TC'!I76)/'Muestra TC'!I76</f>
        <v>6.6755775446655327E-2</v>
      </c>
      <c r="J75" s="89">
        <f>('Muestra TC'!K76-'Muestra TC'!J76)/'Muestra TC'!J76</f>
        <v>3.0036171153084847E-2</v>
      </c>
      <c r="K75" s="89">
        <f>('Muestra TC'!L76-'Muestra TC'!K76)/'Muestra TC'!K76</f>
        <v>5.8901296940937049E-2</v>
      </c>
      <c r="L75" s="89">
        <f>('Muestra TC'!M76-'Muestra TC'!L76)/'Muestra TC'!L76</f>
        <v>2.6426333603184495E-2</v>
      </c>
      <c r="M75" s="89">
        <f>('Muestra TC'!N76-'Muestra TC'!M76)/'Muestra TC'!M76</f>
        <v>-0.11316861985841019</v>
      </c>
      <c r="N75" s="89">
        <f>('Muestra TC'!O76-'Muestra TC'!N76)/'Muestra TC'!N76</f>
        <v>-3.2880590263755644E-2</v>
      </c>
      <c r="O75" s="89">
        <f>('Muestra TC'!P76-'Muestra TC'!O76)/'Muestra TC'!O76</f>
        <v>0.10587331543356465</v>
      </c>
      <c r="P75" s="89">
        <f>('Muestra TC'!Q76-'Muestra TC'!P76)/'Muestra TC'!P76</f>
        <v>0.53509844128143902</v>
      </c>
      <c r="Q75" s="89">
        <f>('Muestra TC'!R76-'Muestra TC'!Q76)/'Muestra TC'!Q76</f>
        <v>0.15513327947718095</v>
      </c>
      <c r="R75" s="89">
        <f>('Muestra TC'!S76-'Muestra TC'!R76)/'Muestra TC'!R76</f>
        <v>2.5845811559737395E-2</v>
      </c>
      <c r="S75" s="89">
        <f>('Muestra TC'!T76-'Muestra TC'!S76)/'Muestra TC'!S76</f>
        <v>-1.5384822511532198E-3</v>
      </c>
      <c r="T75" s="89">
        <f>('Muestra TC'!U76-'Muestra TC'!T76)/'Muestra TC'!T76</f>
        <v>1.9170562723864967E-2</v>
      </c>
      <c r="U75" s="89">
        <f>('Muestra TC'!V76-'Muestra TC'!U76)/'Muestra TC'!U76</f>
        <v>8.5347856260556253E-3</v>
      </c>
      <c r="V75" s="89">
        <f>('Muestra TC'!W76-'Muestra TC'!V76)/'Muestra TC'!V76</f>
        <v>2.3088381034607839E-3</v>
      </c>
      <c r="W75" s="89">
        <f>('Muestra TC'!X76-'Muestra TC'!W76)/'Muestra TC'!W76</f>
        <v>1.2311217878929545E-2</v>
      </c>
      <c r="X75" s="89">
        <f>('Muestra TC'!Y76-'Muestra TC'!X76)/'Muestra TC'!X76</f>
        <v>0</v>
      </c>
      <c r="Y75" s="89">
        <f>('Muestra TC'!Z76-'Muestra TC'!Y76)/'Muestra TC'!Y76</f>
        <v>0</v>
      </c>
      <c r="Z75" s="89">
        <f>('Muestra TC'!AA76-'Muestra TC'!Z76)/'Muestra TC'!Z76</f>
        <v>0</v>
      </c>
      <c r="AA75" s="89">
        <f>('Muestra TC'!AB76-'Muestra TC'!AA76)/'Muestra TC'!AA76</f>
        <v>0</v>
      </c>
      <c r="AB75" s="89">
        <f>('Muestra TC'!AC76-'Muestra TC'!AB76)/'Muestra TC'!AB76</f>
        <v>-2.3731922895577658E-5</v>
      </c>
      <c r="AC75" s="89">
        <f>('Muestra TC'!AD76-'Muestra TC'!AC76)/'Muestra TC'!AC76</f>
        <v>2.3497407661307982E-5</v>
      </c>
      <c r="AD75" s="89">
        <f>('Muestra TC'!AE76-'Muestra TC'!AD76)/'Muestra TC'!AD76</f>
        <v>2.3507292819580965E-7</v>
      </c>
      <c r="AE75" s="89">
        <f>('Muestra TC'!AF76-'Muestra TC'!AE76)/'Muestra TC'!AE76</f>
        <v>0</v>
      </c>
      <c r="AF75" s="90">
        <f>('Muestra TC'!AG76-'Muestra TC'!AF76)/'Muestra TC'!AF76</f>
        <v>0</v>
      </c>
    </row>
    <row r="76" spans="1:32" x14ac:dyDescent="0.25">
      <c r="A76" s="80" t="s">
        <v>86</v>
      </c>
      <c r="B76" s="68"/>
      <c r="C76" s="89">
        <f>('Muestra TC'!D77-'Muestra TC'!C77)/'Muestra TC'!C77</f>
        <v>0.139442286276831</v>
      </c>
      <c r="D76" s="89">
        <f>('Muestra TC'!E77-'Muestra TC'!D77)/'Muestra TC'!D77</f>
        <v>-1.0826173893128661E-2</v>
      </c>
      <c r="E76" s="89">
        <f>('Muestra TC'!F77-'Muestra TC'!E77)/'Muestra TC'!E77</f>
        <v>-6.6111699190347192E-2</v>
      </c>
      <c r="F76" s="89">
        <f>('Muestra TC'!G77-'Muestra TC'!F77)/'Muestra TC'!F77</f>
        <v>-3.2871207927264334E-2</v>
      </c>
      <c r="G76" s="89">
        <f>('Muestra TC'!H77-'Muestra TC'!G77)/'Muestra TC'!G77</f>
        <v>-7.3738310275965899E-3</v>
      </c>
      <c r="H76" s="89">
        <f>('Muestra TC'!I77-'Muestra TC'!H77)/'Muestra TC'!H77</f>
        <v>0.21930858671733558</v>
      </c>
      <c r="I76" s="89">
        <f>('Muestra TC'!J77-'Muestra TC'!I77)/'Muestra TC'!I77</f>
        <v>0.20722044900317219</v>
      </c>
      <c r="J76" s="89">
        <f>('Muestra TC'!K77-'Muestra TC'!J77)/'Muestra TC'!J77</f>
        <v>0.21874387244726681</v>
      </c>
      <c r="K76" s="89">
        <f>('Muestra TC'!L77-'Muestra TC'!K77)/'Muestra TC'!K77</f>
        <v>8.2812376768645668E-2</v>
      </c>
      <c r="L76" s="89">
        <f>('Muestra TC'!M77-'Muestra TC'!L77)/'Muestra TC'!L77</f>
        <v>0.14002075549877979</v>
      </c>
      <c r="M76" s="89">
        <f>('Muestra TC'!N77-'Muestra TC'!M77)/'Muestra TC'!M77</f>
        <v>-1.2559246272924537E-2</v>
      </c>
      <c r="N76" s="89">
        <f>('Muestra TC'!O77-'Muestra TC'!N77)/'Muestra TC'!N77</f>
        <v>1.4097968824376389E-2</v>
      </c>
      <c r="O76" s="89">
        <f>('Muestra TC'!P77-'Muestra TC'!O77)/'Muestra TC'!O77</f>
        <v>7.8556564342358123E-2</v>
      </c>
      <c r="P76" s="89">
        <f>('Muestra TC'!Q77-'Muestra TC'!P77)/'Muestra TC'!P77</f>
        <v>0.1592015972562672</v>
      </c>
      <c r="Q76" s="89">
        <f>('Muestra TC'!R77-'Muestra TC'!Q77)/'Muestra TC'!Q77</f>
        <v>0.11385606004141448</v>
      </c>
      <c r="R76" s="89">
        <f>('Muestra TC'!S77-'Muestra TC'!R77)/'Muestra TC'!R77</f>
        <v>0.20044280034853768</v>
      </c>
      <c r="S76" s="89">
        <f>('Muestra TC'!T77-'Muestra TC'!S77)/'Muestra TC'!S77</f>
        <v>0.17118618189220752</v>
      </c>
      <c r="T76" s="89">
        <f>('Muestra TC'!U77-'Muestra TC'!T77)/'Muestra TC'!T77</f>
        <v>0.80034247106843825</v>
      </c>
      <c r="U76" s="89">
        <f>('Muestra TC'!V77-'Muestra TC'!U77)/'Muestra TC'!U77</f>
        <v>-3.3632991195604096E-2</v>
      </c>
      <c r="V76" s="89">
        <f>('Muestra TC'!W77-'Muestra TC'!V77)/'Muestra TC'!V77</f>
        <v>-8.2438791514033577E-2</v>
      </c>
      <c r="W76" s="89">
        <f>('Muestra TC'!X77-'Muestra TC'!W77)/'Muestra TC'!W77</f>
        <v>0.11053960250049559</v>
      </c>
      <c r="X76" s="89">
        <f>('Muestra TC'!Y77-'Muestra TC'!X77)/'Muestra TC'!X77</f>
        <v>2.8310930137278957E-2</v>
      </c>
      <c r="Y76" s="89">
        <f>('Muestra TC'!Z77-'Muestra TC'!Y77)/'Muestra TC'!Y77</f>
        <v>2.7835979375752544E-2</v>
      </c>
      <c r="Z76" s="89">
        <f>('Muestra TC'!AA77-'Muestra TC'!Z77)/'Muestra TC'!Z77</f>
        <v>0.1649836195562569</v>
      </c>
      <c r="AA76" s="89">
        <f>('Muestra TC'!AB77-'Muestra TC'!AA77)/'Muestra TC'!AA77</f>
        <v>8.3174174258864655E-2</v>
      </c>
      <c r="AB76" s="89">
        <f>('Muestra TC'!AC77-'Muestra TC'!AB77)/'Muestra TC'!AB77</f>
        <v>3.1344093932161587E-2</v>
      </c>
      <c r="AC76" s="89">
        <f>('Muestra TC'!AD77-'Muestra TC'!AC77)/'Muestra TC'!AC77</f>
        <v>2.3668419629154455E-3</v>
      </c>
      <c r="AD76" s="89">
        <f>('Muestra TC'!AE77-'Muestra TC'!AD77)/'Muestra TC'!AD77</f>
        <v>-3.5728290654033212E-2</v>
      </c>
      <c r="AE76" s="89">
        <f>('Muestra TC'!AF77-'Muestra TC'!AE77)/'Muestra TC'!AE77</f>
        <v>4.2645451182642388E-2</v>
      </c>
      <c r="AF76" s="90">
        <f>('Muestra TC'!AG77-'Muestra TC'!AF77)/'Muestra TC'!AF77</f>
        <v>-4.5719204271958393E-2</v>
      </c>
    </row>
    <row r="77" spans="1:32" x14ac:dyDescent="0.25">
      <c r="A77" s="80" t="s">
        <v>371</v>
      </c>
      <c r="B77" s="68"/>
      <c r="C77" s="89">
        <f>('Muestra TC'!D78-'Muestra TC'!C78)/'Muestra TC'!C78</f>
        <v>7.1232990382300701E-2</v>
      </c>
      <c r="D77" s="89">
        <f>('Muestra TC'!E78-'Muestra TC'!D78)/'Muestra TC'!D78</f>
        <v>0.1020928042843635</v>
      </c>
      <c r="E77" s="89">
        <f>('Muestra TC'!F78-'Muestra TC'!E78)/'Muestra TC'!E78</f>
        <v>-3.1231946365682849E-2</v>
      </c>
      <c r="F77" s="89">
        <f>('Muestra TC'!G78-'Muestra TC'!F78)/'Muestra TC'!F78</f>
        <v>2.4015846785440498E-2</v>
      </c>
      <c r="G77" s="89">
        <f>('Muestra TC'!H78-'Muestra TC'!G78)/'Muestra TC'!G78</f>
        <v>-1.8327558069614631E-2</v>
      </c>
      <c r="H77" s="89">
        <f>('Muestra TC'!I78-'Muestra TC'!H78)/'Muestra TC'!H78</f>
        <v>-9.1429568109666973E-3</v>
      </c>
      <c r="I77" s="89">
        <f>('Muestra TC'!J78-'Muestra TC'!I78)/'Muestra TC'!I78</f>
        <v>0.13289624461349384</v>
      </c>
      <c r="J77" s="89">
        <f>('Muestra TC'!K78-'Muestra TC'!J78)/'Muestra TC'!J78</f>
        <v>0.1259324956388653</v>
      </c>
      <c r="K77" s="89">
        <f>('Muestra TC'!L78-'Muestra TC'!K78)/'Muestra TC'!K78</f>
        <v>2.6579971236559773E-2</v>
      </c>
      <c r="L77" s="89">
        <f>('Muestra TC'!M78-'Muestra TC'!L78)/'Muestra TC'!L78</f>
        <v>0.25657825013248692</v>
      </c>
      <c r="M77" s="89">
        <f>('Muestra TC'!N78-'Muestra TC'!M78)/'Muestra TC'!M78</f>
        <v>4.4751302951016286E-2</v>
      </c>
      <c r="N77" s="89">
        <f>('Muestra TC'!O78-'Muestra TC'!N78)/'Muestra TC'!N78</f>
        <v>-4.5317738727439612E-2</v>
      </c>
      <c r="O77" s="89">
        <f>('Muestra TC'!P78-'Muestra TC'!O78)/'Muestra TC'!O78</f>
        <v>-0.10381861296662179</v>
      </c>
      <c r="P77" s="89">
        <f>('Muestra TC'!Q78-'Muestra TC'!P78)/'Muestra TC'!P78</f>
        <v>-1.19630963154863E-2</v>
      </c>
      <c r="Q77" s="89">
        <f>('Muestra TC'!R78-'Muestra TC'!Q78)/'Muestra TC'!Q78</f>
        <v>1.3016007738962962E-2</v>
      </c>
      <c r="R77" s="89">
        <f>('Muestra TC'!S78-'Muestra TC'!R78)/'Muestra TC'!R78</f>
        <v>2.106984598646452E-3</v>
      </c>
      <c r="S77" s="89">
        <f>('Muestra TC'!T78-'Muestra TC'!S78)/'Muestra TC'!S78</f>
        <v>6.0675478917005983E-2</v>
      </c>
      <c r="T77" s="89">
        <f>('Muestra TC'!U78-'Muestra TC'!T78)/'Muestra TC'!T78</f>
        <v>7.998516503894447E-2</v>
      </c>
      <c r="U77" s="89">
        <f>('Muestra TC'!V78-'Muestra TC'!U78)/'Muestra TC'!U78</f>
        <v>-6.9911575635587919E-2</v>
      </c>
      <c r="V77" s="89">
        <f>('Muestra TC'!W78-'Muestra TC'!V78)/'Muestra TC'!V78</f>
        <v>-1.3685484868403701E-2</v>
      </c>
      <c r="W77" s="89">
        <f>('Muestra TC'!X78-'Muestra TC'!W78)/'Muestra TC'!W78</f>
        <v>-5.2755709493040426E-2</v>
      </c>
      <c r="X77" s="89">
        <f>('Muestra TC'!Y78-'Muestra TC'!X78)/'Muestra TC'!X78</f>
        <v>5.440070534407971E-2</v>
      </c>
      <c r="Y77" s="89">
        <f>('Muestra TC'!Z78-'Muestra TC'!Y78)/'Muestra TC'!Y78</f>
        <v>0.18142493827526759</v>
      </c>
      <c r="Z77" s="89">
        <f>('Muestra TC'!AA78-'Muestra TC'!Z78)/'Muestra TC'!Z78</f>
        <v>-2.6308322610162246E-2</v>
      </c>
      <c r="AA77" s="89">
        <f>('Muestra TC'!AB78-'Muestra TC'!AA78)/'Muestra TC'!AA78</f>
        <v>0.11282729550415828</v>
      </c>
      <c r="AB77" s="89">
        <f>('Muestra TC'!AC78-'Muestra TC'!AB78)/'Muestra TC'!AB78</f>
        <v>0.12094886829207736</v>
      </c>
      <c r="AC77" s="89">
        <f>('Muestra TC'!AD78-'Muestra TC'!AC78)/'Muestra TC'!AC78</f>
        <v>-4.803866678217731E-2</v>
      </c>
      <c r="AD77" s="89">
        <f>('Muestra TC'!AE78-'Muestra TC'!AD78)/'Muestra TC'!AD78</f>
        <v>-0.16225927309359506</v>
      </c>
      <c r="AE77" s="89">
        <f>('Muestra TC'!AF78-'Muestra TC'!AE78)/'Muestra TC'!AE78</f>
        <v>-0.11813995266706029</v>
      </c>
      <c r="AF77" s="90">
        <f>('Muestra TC'!AG78-'Muestra TC'!AF78)/'Muestra TC'!AF78</f>
        <v>-3.6976704706680068E-2</v>
      </c>
    </row>
    <row r="78" spans="1:32" x14ac:dyDescent="0.25">
      <c r="A78" s="80" t="s">
        <v>142</v>
      </c>
      <c r="B78" s="68"/>
      <c r="C78" s="89">
        <f>('Muestra TC'!D79-'Muestra TC'!C79)/'Muestra TC'!C79</f>
        <v>0</v>
      </c>
      <c r="D78" s="89">
        <f>('Muestra TC'!E79-'Muestra TC'!D79)/'Muestra TC'!D79</f>
        <v>0</v>
      </c>
      <c r="E78" s="89">
        <f>('Muestra TC'!F79-'Muestra TC'!E79)/'Muestra TC'!E79</f>
        <v>0</v>
      </c>
      <c r="F78" s="89">
        <f>('Muestra TC'!G79-'Muestra TC'!F79)/'Muestra TC'!F79</f>
        <v>0</v>
      </c>
      <c r="G78" s="89">
        <f>('Muestra TC'!H79-'Muestra TC'!G79)/'Muestra TC'!G79</f>
        <v>0.25502582644473143</v>
      </c>
      <c r="H78" s="89">
        <f>('Muestra TC'!I79-'Muestra TC'!H79)/'Muestra TC'!H79</f>
        <v>0.12115886675914417</v>
      </c>
      <c r="I78" s="89">
        <f>('Muestra TC'!J79-'Muestra TC'!I79)/'Muestra TC'!I79</f>
        <v>7.3500368316826201E-2</v>
      </c>
      <c r="J78" s="89">
        <f>('Muestra TC'!K79-'Muestra TC'!J79)/'Muestra TC'!J79</f>
        <v>6.1093056999199355E-2</v>
      </c>
      <c r="K78" s="89">
        <f>('Muestra TC'!L79-'Muestra TC'!K79)/'Muestra TC'!K79</f>
        <v>3.8965600958855796E-2</v>
      </c>
      <c r="L78" s="89">
        <f>('Muestra TC'!M79-'Muestra TC'!L79)/'Muestra TC'!L79</f>
        <v>7.9461646388793522E-2</v>
      </c>
      <c r="M78" s="89">
        <f>('Muestra TC'!N79-'Muestra TC'!M79)/'Muestra TC'!M79</f>
        <v>1.3142418183320724E-2</v>
      </c>
      <c r="N78" s="89">
        <f>('Muestra TC'!O79-'Muestra TC'!N79)/'Muestra TC'!N79</f>
        <v>-6.6806271832649963E-2</v>
      </c>
      <c r="O78" s="89">
        <f>('Muestra TC'!P79-'Muestra TC'!O79)/'Muestra TC'!O79</f>
        <v>-0.11074977636080562</v>
      </c>
      <c r="P78" s="89">
        <f>('Muestra TC'!Q79-'Muestra TC'!P79)/'Muestra TC'!P79</f>
        <v>-8.2043879776066961E-2</v>
      </c>
      <c r="Q78" s="89">
        <f>('Muestra TC'!R79-'Muestra TC'!Q79)/'Muestra TC'!Q79</f>
        <v>5.407404557510101E-2</v>
      </c>
      <c r="R78" s="89">
        <f>('Muestra TC'!S79-'Muestra TC'!R79)/'Muestra TC'!R79</f>
        <v>3.615493390571381E-2</v>
      </c>
      <c r="S78" s="89">
        <f>('Muestra TC'!T79-'Muestra TC'!S79)/'Muestra TC'!S79</f>
        <v>6.4494831959128432E-2</v>
      </c>
      <c r="T78" s="89">
        <f>('Muestra TC'!U79-'Muestra TC'!T79)/'Muestra TC'!T79</f>
        <v>2.8207233067280388E-2</v>
      </c>
      <c r="U78" s="89">
        <f>('Muestra TC'!V79-'Muestra TC'!U79)/'Muestra TC'!U79</f>
        <v>9.6552654938457871E-4</v>
      </c>
      <c r="V78" s="89">
        <f>('Muestra TC'!W79-'Muestra TC'!V79)/'Muestra TC'!V79</f>
        <v>-4.0043147484532804E-2</v>
      </c>
      <c r="W78" s="89">
        <f>('Muestra TC'!X79-'Muestra TC'!W79)/'Muestra TC'!W79</f>
        <v>4.3019768175571238E-2</v>
      </c>
      <c r="X78" s="89">
        <f>('Muestra TC'!Y79-'Muestra TC'!X79)/'Muestra TC'!X79</f>
        <v>0.18252871515231964</v>
      </c>
      <c r="Y78" s="89">
        <f>('Muestra TC'!Z79-'Muestra TC'!Y79)/'Muestra TC'!Y79</f>
        <v>0.47319733659674396</v>
      </c>
      <c r="Z78" s="89">
        <f>('Muestra TC'!AA79-'Muestra TC'!Z79)/'Muestra TC'!Z79</f>
        <v>-0.15171573932464499</v>
      </c>
      <c r="AA78" s="89">
        <f>('Muestra TC'!AB79-'Muestra TC'!AA79)/'Muestra TC'!AA79</f>
        <v>-4.8669545346215315E-2</v>
      </c>
      <c r="AB78" s="89">
        <f>('Muestra TC'!AC79-'Muestra TC'!AB79)/'Muestra TC'!AB79</f>
        <v>0.14150583318412052</v>
      </c>
      <c r="AC78" s="89">
        <f>('Muestra TC'!AD79-'Muestra TC'!AC79)/'Muestra TC'!AC79</f>
        <v>-3.0911245109148808E-2</v>
      </c>
      <c r="AD78" s="89">
        <f>('Muestra TC'!AE79-'Muestra TC'!AD79)/'Muestra TC'!AD79</f>
        <v>-4.7537943630407288E-2</v>
      </c>
      <c r="AE78" s="89">
        <f>('Muestra TC'!AF79-'Muestra TC'!AE79)/'Muestra TC'!AE79</f>
        <v>-3.8850662651571125E-2</v>
      </c>
      <c r="AF78" s="90">
        <f>('Muestra TC'!AG79-'Muestra TC'!AF79)/'Muestra TC'!AF79</f>
        <v>-0.10582421348343198</v>
      </c>
    </row>
    <row r="79" spans="1:32" x14ac:dyDescent="0.25">
      <c r="A79" s="80" t="s">
        <v>190</v>
      </c>
      <c r="B79" s="68"/>
      <c r="C79" s="89">
        <f>('Muestra TC'!D80-'Muestra TC'!C80)/'Muestra TC'!C80</f>
        <v>8.1200716981695668E-3</v>
      </c>
      <c r="D79" s="89">
        <f>('Muestra TC'!E80-'Muestra TC'!D80)/'Muestra TC'!D80</f>
        <v>-1.9909942612932455E-2</v>
      </c>
      <c r="E79" s="89">
        <f>('Muestra TC'!F80-'Muestra TC'!E80)/'Muestra TC'!E80</f>
        <v>-4.0176608670172448E-2</v>
      </c>
      <c r="F79" s="89">
        <f>('Muestra TC'!G80-'Muestra TC'!F80)/'Muestra TC'!F80</f>
        <v>4.7748416916676591E-3</v>
      </c>
      <c r="G79" s="89">
        <f>('Muestra TC'!H80-'Muestra TC'!G80)/'Muestra TC'!G80</f>
        <v>-2.1958796880676583E-2</v>
      </c>
      <c r="H79" s="89">
        <f>('Muestra TC'!I80-'Muestra TC'!H80)/'Muestra TC'!H80</f>
        <v>3.1402137699804752E-2</v>
      </c>
      <c r="I79" s="89">
        <f>('Muestra TC'!J80-'Muestra TC'!I80)/'Muestra TC'!I80</f>
        <v>3.2733668555258721E-2</v>
      </c>
      <c r="J79" s="89">
        <f>('Muestra TC'!K80-'Muestra TC'!J80)/'Muestra TC'!J80</f>
        <v>1.2384614269866857E-2</v>
      </c>
      <c r="K79" s="89">
        <f>('Muestra TC'!L80-'Muestra TC'!K80)/'Muestra TC'!K80</f>
        <v>1.5731106603379591E-2</v>
      </c>
      <c r="L79" s="89">
        <f>('Muestra TC'!M80-'Muestra TC'!L80)/'Muestra TC'!L80</f>
        <v>1.5845785944853023E-2</v>
      </c>
      <c r="M79" s="89">
        <f>('Muestra TC'!N80-'Muestra TC'!M80)/'Muestra TC'!M80</f>
        <v>-3.3777135695620165E-2</v>
      </c>
      <c r="N79" s="89">
        <f>('Muestra TC'!O80-'Muestra TC'!N80)/'Muestra TC'!N80</f>
        <v>-4.1058622044295098E-2</v>
      </c>
      <c r="O79" s="89">
        <f>('Muestra TC'!P80-'Muestra TC'!O80)/'Muestra TC'!O80</f>
        <v>1.3134132326384372E-3</v>
      </c>
      <c r="P79" s="89">
        <f>('Muestra TC'!Q80-'Muestra TC'!P80)/'Muestra TC'!P80</f>
        <v>5.286243885423126E-2</v>
      </c>
      <c r="Q79" s="89">
        <f>('Muestra TC'!R80-'Muestra TC'!Q80)/'Muestra TC'!Q80</f>
        <v>-1.8123858802226018E-2</v>
      </c>
      <c r="R79" s="89">
        <f>('Muestra TC'!S80-'Muestra TC'!R80)/'Muestra TC'!R80</f>
        <v>-1.4513262202062834E-2</v>
      </c>
      <c r="S79" s="89">
        <f>('Muestra TC'!T80-'Muestra TC'!S80)/'Muestra TC'!S80</f>
        <v>3.1498696800000517E-2</v>
      </c>
      <c r="T79" s="89">
        <f>('Muestra TC'!U80-'Muestra TC'!T80)/'Muestra TC'!T80</f>
        <v>2.9383585625484782E-2</v>
      </c>
      <c r="U79" s="89">
        <f>('Muestra TC'!V80-'Muestra TC'!U80)/'Muestra TC'!U80</f>
        <v>-1.6460071707197214E-2</v>
      </c>
      <c r="V79" s="89">
        <f>('Muestra TC'!W80-'Muestra TC'!V80)/'Muestra TC'!V80</f>
        <v>5.3134508693905283E-3</v>
      </c>
      <c r="W79" s="89">
        <f>('Muestra TC'!X80-'Muestra TC'!W80)/'Muestra TC'!W80</f>
        <v>3.2194667036394694E-3</v>
      </c>
      <c r="X79" s="89">
        <f>('Muestra TC'!Y80-'Muestra TC'!X80)/'Muestra TC'!X80</f>
        <v>1.3160183605972122E-2</v>
      </c>
      <c r="Y79" s="89">
        <f>('Muestra TC'!Z80-'Muestra TC'!Y80)/'Muestra TC'!Y80</f>
        <v>4.6375816805098689E-3</v>
      </c>
      <c r="Z79" s="89">
        <f>('Muestra TC'!AA80-'Muestra TC'!Z80)/'Muestra TC'!Z80</f>
        <v>-1.1188417491895951E-3</v>
      </c>
      <c r="AA79" s="89">
        <f>('Muestra TC'!AB80-'Muestra TC'!AA80)/'Muestra TC'!AA80</f>
        <v>7.6767545146730334E-3</v>
      </c>
      <c r="AB79" s="89">
        <f>('Muestra TC'!AC80-'Muestra TC'!AB80)/'Muestra TC'!AB80</f>
        <v>-2.2792601722295956E-4</v>
      </c>
      <c r="AC79" s="89">
        <f>('Muestra TC'!AD80-'Muestra TC'!AC80)/'Muestra TC'!AC80</f>
        <v>-9.0237379693384311E-3</v>
      </c>
      <c r="AD79" s="89">
        <f>('Muestra TC'!AE80-'Muestra TC'!AD80)/'Muestra TC'!AD80</f>
        <v>-1.9422355322145691E-2</v>
      </c>
      <c r="AE79" s="89">
        <f>('Muestra TC'!AF80-'Muestra TC'!AE80)/'Muestra TC'!AE80</f>
        <v>-1.111205724964905E-2</v>
      </c>
      <c r="AF79" s="90">
        <f>('Muestra TC'!AG80-'Muestra TC'!AF80)/'Muestra TC'!AF80</f>
        <v>-9.1618595181541754E-3</v>
      </c>
    </row>
    <row r="80" spans="1:32" x14ac:dyDescent="0.25">
      <c r="A80" s="80" t="s">
        <v>120</v>
      </c>
      <c r="B80" s="68"/>
      <c r="C80" s="89">
        <f>('Muestra TC'!D81-'Muestra TC'!C81)/'Muestra TC'!C81</f>
        <v>-0.40804551724137927</v>
      </c>
      <c r="D80" s="89">
        <f>('Muestra TC'!E81-'Muestra TC'!D81)/'Muestra TC'!D81</f>
        <v>-0.53398094448081879</v>
      </c>
      <c r="E80" s="89">
        <f>('Muestra TC'!F81-'Muestra TC'!E81)/'Muestra TC'!E81</f>
        <v>0.66666666666666008</v>
      </c>
      <c r="F80" s="89">
        <f>('Muestra TC'!G81-'Muestra TC'!F81)/'Muestra TC'!F81</f>
        <v>0.10250000000000295</v>
      </c>
      <c r="G80" s="89">
        <f>('Muestra TC'!H81-'Muestra TC'!G81)/'Muestra TC'!G81</f>
        <v>-0.97278911564625847</v>
      </c>
      <c r="H80" s="89">
        <f>('Muestra TC'!I81-'Muestra TC'!H81)/'Muestra TC'!H81</f>
        <v>1.1666666666666667</v>
      </c>
      <c r="I80" s="89">
        <f>('Muestra TC'!J81-'Muestra TC'!I81)/'Muestra TC'!I81</f>
        <v>0.61538461538461486</v>
      </c>
      <c r="J80" s="89">
        <f>('Muestra TC'!K81-'Muestra TC'!J81)/'Muestra TC'!J81</f>
        <v>0</v>
      </c>
      <c r="K80" s="89">
        <f>('Muestra TC'!L81-'Muestra TC'!K81)/'Muestra TC'!K81</f>
        <v>0</v>
      </c>
      <c r="L80" s="89">
        <f>('Muestra TC'!M81-'Muestra TC'!L81)/'Muestra TC'!L81</f>
        <v>0.57142857142856984</v>
      </c>
      <c r="M80" s="89">
        <f>('Muestra TC'!N81-'Muestra TC'!M81)/'Muestra TC'!M81</f>
        <v>0.72727272727272962</v>
      </c>
      <c r="N80" s="89">
        <f>('Muestra TC'!O81-'Muestra TC'!N81)/'Muestra TC'!N81</f>
        <v>0.97368421052630971</v>
      </c>
      <c r="O80" s="89">
        <f>('Muestra TC'!P81-'Muestra TC'!O81)/'Muestra TC'!O81</f>
        <v>1.1353333333333386</v>
      </c>
      <c r="P80" s="89">
        <f>('Muestra TC'!Q81-'Muestra TC'!P81)/'Muestra TC'!P81</f>
        <v>0.47736497034030556</v>
      </c>
      <c r="Q80" s="89">
        <f>('Muestra TC'!R81-'Muestra TC'!Q81)/'Muestra TC'!Q81</f>
        <v>0.19653423499577352</v>
      </c>
      <c r="R80" s="89">
        <f>('Muestra TC'!S81-'Muestra TC'!R81)/'Muestra TC'!R81</f>
        <v>-8.0065936653712488E-3</v>
      </c>
      <c r="S80" s="89">
        <f>('Muestra TC'!T81-'Muestra TC'!S81)/'Muestra TC'!S81</f>
        <v>1.9940652818991236E-2</v>
      </c>
      <c r="T80" s="89">
        <f>('Muestra TC'!U81-'Muestra TC'!T81)/'Muestra TC'!T81</f>
        <v>2.3274758524427719E-4</v>
      </c>
      <c r="U80" s="89">
        <f>('Muestra TC'!V81-'Muestra TC'!U81)/'Muestra TC'!U81</f>
        <v>1.9778941244902493E-3</v>
      </c>
      <c r="V80" s="89">
        <f>('Muestra TC'!W81-'Muestra TC'!V81)/'Muestra TC'!V81</f>
        <v>0.12125873872959916</v>
      </c>
      <c r="W80" s="89">
        <f>('Muestra TC'!X81-'Muestra TC'!W81)/'Muestra TC'!W81</f>
        <v>0.14456705895023789</v>
      </c>
      <c r="X80" s="89">
        <f>('Muestra TC'!Y81-'Muestra TC'!X81)/'Muestra TC'!X81</f>
        <v>0.36802337259529128</v>
      </c>
      <c r="Y80" s="89">
        <f>('Muestra TC'!Z81-'Muestra TC'!Y81)/'Muestra TC'!Y81</f>
        <v>1.6177681509284119</v>
      </c>
      <c r="Z80" s="89">
        <f>('Muestra TC'!AA81-'Muestra TC'!Z81)/'Muestra TC'!Z81</f>
        <v>1.1532162708438627</v>
      </c>
      <c r="AA80" s="89">
        <f>('Muestra TC'!AB81-'Muestra TC'!AA81)/'Muestra TC'!AA81</f>
        <v>0.11061891972125278</v>
      </c>
      <c r="AB80" s="89">
        <f>('Muestra TC'!AC81-'Muestra TC'!AB81)/'Muestra TC'!AB81</f>
        <v>0.135267272480627</v>
      </c>
      <c r="AC80" s="89">
        <f>('Muestra TC'!AD81-'Muestra TC'!AC81)/'Muestra TC'!AC81</f>
        <v>0.12303755060257442</v>
      </c>
      <c r="AD80" s="89">
        <f>('Muestra TC'!AE81-'Muestra TC'!AD81)/'Muestra TC'!AD81</f>
        <v>5.0983211243332827E-2</v>
      </c>
      <c r="AE80" s="89">
        <f>('Muestra TC'!AF81-'Muestra TC'!AE81)/'Muestra TC'!AE81</f>
        <v>1.5457888194643681E-3</v>
      </c>
      <c r="AF80" s="90">
        <f>('Muestra TC'!AG81-'Muestra TC'!AF81)/'Muestra TC'!AF81</f>
        <v>6.5932162693055863E-3</v>
      </c>
    </row>
    <row r="81" spans="1:32" x14ac:dyDescent="0.25">
      <c r="A81" s="80" t="s">
        <v>383</v>
      </c>
      <c r="B81" s="68"/>
      <c r="C81" s="89">
        <f>('Muestra TC'!D82-'Muestra TC'!C82)/'Muestra TC'!C82</f>
        <v>0.24744242300921138</v>
      </c>
      <c r="D81" s="89">
        <f>('Muestra TC'!E82-'Muestra TC'!D82)/'Muestra TC'!D82</f>
        <v>6.8730756102698479E-2</v>
      </c>
      <c r="E81" s="89">
        <f>('Muestra TC'!F82-'Muestra TC'!E82)/'Muestra TC'!E82</f>
        <v>-3.7010386272326022E-2</v>
      </c>
      <c r="F81" s="89">
        <f>('Muestra TC'!G82-'Muestra TC'!F82)/'Muestra TC'!F82</f>
        <v>9.7238083186478197E-2</v>
      </c>
      <c r="G81" s="89">
        <f>('Muestra TC'!H82-'Muestra TC'!G82)/'Muestra TC'!G82</f>
        <v>5.9627887870775755E-2</v>
      </c>
      <c r="H81" s="89">
        <f>('Muestra TC'!I82-'Muestra TC'!H82)/'Muestra TC'!H82</f>
        <v>0.25545372315738724</v>
      </c>
      <c r="I81" s="89">
        <f>('Muestra TC'!J82-'Muestra TC'!I82)/'Muestra TC'!I82</f>
        <v>9.9599161643053824E-2</v>
      </c>
      <c r="J81" s="89">
        <f>('Muestra TC'!K82-'Muestra TC'!J82)/'Muestra TC'!J82</f>
        <v>-4.5402161548788324E-2</v>
      </c>
      <c r="K81" s="89">
        <f>('Muestra TC'!L82-'Muestra TC'!K82)/'Muestra TC'!K82</f>
        <v>0.43790901417525208</v>
      </c>
      <c r="L81" s="89">
        <f>('Muestra TC'!M82-'Muestra TC'!L82)/'Muestra TC'!L82</f>
        <v>1.5213936220194437</v>
      </c>
      <c r="M81" s="89">
        <f>('Muestra TC'!N82-'Muestra TC'!M82)/'Muestra TC'!M82</f>
        <v>1.3372027920626477</v>
      </c>
      <c r="N81" s="89">
        <f>('Muestra TC'!O82-'Muestra TC'!N82)/'Muestra TC'!N82</f>
        <v>4.8534485567162031</v>
      </c>
      <c r="O81" s="89">
        <f>('Muestra TC'!P82-'Muestra TC'!O82)/'Muestra TC'!O82</f>
        <v>0.82206892662243203</v>
      </c>
      <c r="P81" s="89">
        <f>('Muestra TC'!Q82-'Muestra TC'!P82)/'Muestra TC'!P82</f>
        <v>0.21371641049450671</v>
      </c>
      <c r="Q81" s="89">
        <f>('Muestra TC'!R82-'Muestra TC'!Q82)/'Muestra TC'!Q82</f>
        <v>0.39944499158595131</v>
      </c>
      <c r="R81" s="89">
        <f>('Muestra TC'!S82-'Muestra TC'!R82)/'Muestra TC'!R82</f>
        <v>0.33540780739161696</v>
      </c>
      <c r="S81" s="89">
        <f>('Muestra TC'!T82-'Muestra TC'!S82)/'Muestra TC'!S82</f>
        <v>0.84522741820656044</v>
      </c>
      <c r="T81" s="89">
        <f>('Muestra TC'!U82-'Muestra TC'!T82)/'Muestra TC'!T82</f>
        <v>1.668183846149732E-2</v>
      </c>
      <c r="U81" s="89">
        <f>('Muestra TC'!V82-'Muestra TC'!U82)/'Muestra TC'!U82</f>
        <v>-3.5196560549301453E-2</v>
      </c>
      <c r="V81" s="89">
        <f>('Muestra TC'!W82-'Muestra TC'!V82)/'Muestra TC'!V82</f>
        <v>-3.4915142592982167E-2</v>
      </c>
      <c r="W81" s="89">
        <f>('Muestra TC'!X82-'Muestra TC'!W82)/'Muestra TC'!W82</f>
        <v>-3.0818277881021518E-2</v>
      </c>
      <c r="X81" s="89">
        <f>('Muestra TC'!Y82-'Muestra TC'!X82)/'Muestra TC'!X82</f>
        <v>-2.0359722187607655E-2</v>
      </c>
      <c r="Y81" s="89">
        <f>('Muestra TC'!Z82-'Muestra TC'!Y82)/'Muestra TC'!Y82</f>
        <v>-1.5147184600558625E-2</v>
      </c>
      <c r="Z81" s="89">
        <f>('Muestra TC'!AA82-'Muestra TC'!Z82)/'Muestra TC'!Z82</f>
        <v>-5.466213906224141E-3</v>
      </c>
      <c r="AA81" s="89">
        <f>('Muestra TC'!AB82-'Muestra TC'!AA82)/'Muestra TC'!AA82</f>
        <v>-2.2825081946682203E-4</v>
      </c>
      <c r="AB81" s="89">
        <f>('Muestra TC'!AC82-'Muestra TC'!AB82)/'Muestra TC'!AB82</f>
        <v>0</v>
      </c>
      <c r="AC81" s="89">
        <f>('Muestra TC'!AD82-'Muestra TC'!AC82)/'Muestra TC'!AC82</f>
        <v>0</v>
      </c>
      <c r="AD81" s="89">
        <f>('Muestra TC'!AE82-'Muestra TC'!AD82)/'Muestra TC'!AD82</f>
        <v>0</v>
      </c>
      <c r="AE81" s="89">
        <f>('Muestra TC'!AF82-'Muestra TC'!AE82)/'Muestra TC'!AE82</f>
        <v>0</v>
      </c>
      <c r="AF81" s="90">
        <f>('Muestra TC'!AG82-'Muestra TC'!AF82)/'Muestra TC'!AF82</f>
        <v>0</v>
      </c>
    </row>
    <row r="82" spans="1:32" x14ac:dyDescent="0.25">
      <c r="A82" s="80" t="s">
        <v>87</v>
      </c>
      <c r="B82" s="68"/>
      <c r="C82" s="89">
        <f>('Muestra TC'!D83-'Muestra TC'!C83)/'Muestra TC'!C83</f>
        <v>0.17587031632818426</v>
      </c>
      <c r="D82" s="89">
        <f>('Muestra TC'!E83-'Muestra TC'!D83)/'Muestra TC'!D83</f>
        <v>0</v>
      </c>
      <c r="E82" s="89">
        <f>('Muestra TC'!F83-'Muestra TC'!E83)/'Muestra TC'!E83</f>
        <v>0</v>
      </c>
      <c r="F82" s="89">
        <f>('Muestra TC'!G83-'Muestra TC'!F83)/'Muestra TC'!F83</f>
        <v>-3.1674008616838105E-2</v>
      </c>
      <c r="G82" s="89">
        <f>('Muestra TC'!H83-'Muestra TC'!G83)/'Muestra TC'!G83</f>
        <v>-7.5044143130712782E-2</v>
      </c>
      <c r="H82" s="89">
        <f>('Muestra TC'!I83-'Muestra TC'!H83)/'Muestra TC'!H83</f>
        <v>0.12672100753597001</v>
      </c>
      <c r="I82" s="89">
        <f>('Muestra TC'!J83-'Muestra TC'!I83)/'Muestra TC'!I83</f>
        <v>0.2373570083657954</v>
      </c>
      <c r="J82" s="89">
        <f>('Muestra TC'!K83-'Muestra TC'!J83)/'Muestra TC'!J83</f>
        <v>2.6048769786634111E-2</v>
      </c>
      <c r="K82" s="89">
        <f>('Muestra TC'!L83-'Muestra TC'!K83)/'Muestra TC'!K83</f>
        <v>0.32418768519975483</v>
      </c>
      <c r="L82" s="89">
        <f>('Muestra TC'!M83-'Muestra TC'!L83)/'Muestra TC'!L83</f>
        <v>0.51068188852222085</v>
      </c>
      <c r="M82" s="89">
        <f>('Muestra TC'!N83-'Muestra TC'!M83)/'Muestra TC'!M83</f>
        <v>2.5287072818939708E-2</v>
      </c>
      <c r="N82" s="89">
        <f>('Muestra TC'!O83-'Muestra TC'!N83)/'Muestra TC'!N83</f>
        <v>-0.10896931396745713</v>
      </c>
      <c r="O82" s="89">
        <f>('Muestra TC'!P83-'Muestra TC'!O83)/'Muestra TC'!O83</f>
        <v>0.11661605081776848</v>
      </c>
      <c r="P82" s="89">
        <f>('Muestra TC'!Q83-'Muestra TC'!P83)/'Muestra TC'!P83</f>
        <v>0.15360237170753474</v>
      </c>
      <c r="Q82" s="89">
        <f>('Muestra TC'!R83-'Muestra TC'!Q83)/'Muestra TC'!Q83</f>
        <v>-1.348113394295335E-2</v>
      </c>
      <c r="R82" s="89">
        <f>('Muestra TC'!S83-'Muestra TC'!R83)/'Muestra TC'!R83</f>
        <v>6.7248778900955958E-2</v>
      </c>
      <c r="S82" s="89">
        <f>('Muestra TC'!T83-'Muestra TC'!S83)/'Muestra TC'!S83</f>
        <v>3.2846367280324647E-2</v>
      </c>
      <c r="T82" s="89">
        <f>('Muestra TC'!U83-'Muestra TC'!T83)/'Muestra TC'!T83</f>
        <v>0.14576625232985688</v>
      </c>
      <c r="U82" s="89">
        <f>('Muestra TC'!V83-'Muestra TC'!U83)/'Muestra TC'!U83</f>
        <v>8.6621522167998968E-2</v>
      </c>
      <c r="V82" s="89">
        <f>('Muestra TC'!W83-'Muestra TC'!V83)/'Muestra TC'!V83</f>
        <v>2.1484370416231281E-2</v>
      </c>
      <c r="W82" s="89">
        <f>('Muestra TC'!X83-'Muestra TC'!W83)/'Muestra TC'!W83</f>
        <v>0.18534557824442216</v>
      </c>
      <c r="X82" s="89">
        <f>('Muestra TC'!Y83-'Muestra TC'!X83)/'Muestra TC'!X83</f>
        <v>7.1781213396833785E-2</v>
      </c>
      <c r="Y82" s="89">
        <f>('Muestra TC'!Z83-'Muestra TC'!Y83)/'Muestra TC'!Y83</f>
        <v>0.19972442623763137</v>
      </c>
      <c r="Z82" s="89">
        <f>('Muestra TC'!AA83-'Muestra TC'!Z83)/'Muestra TC'!Z83</f>
        <v>0.10513207759912238</v>
      </c>
      <c r="AA82" s="89">
        <f>('Muestra TC'!AB83-'Muestra TC'!AA83)/'Muestra TC'!AA83</f>
        <v>0.1359106831305032</v>
      </c>
      <c r="AB82" s="89">
        <f>('Muestra TC'!AC83-'Muestra TC'!AB83)/'Muestra TC'!AB83</f>
        <v>0.24054665617329155</v>
      </c>
      <c r="AC82" s="89">
        <f>('Muestra TC'!AD83-'Muestra TC'!AC83)/'Muestra TC'!AC83</f>
        <v>0.22436116405577924</v>
      </c>
      <c r="AD82" s="89">
        <f>('Muestra TC'!AE83-'Muestra TC'!AD83)/'Muestra TC'!AD83</f>
        <v>-0.28233270318611398</v>
      </c>
      <c r="AE82" s="89">
        <f>('Muestra TC'!AF83-'Muestra TC'!AE83)/'Muestra TC'!AE83</f>
        <v>-0.14607974994544357</v>
      </c>
      <c r="AF82" s="90">
        <f>('Muestra TC'!AG83-'Muestra TC'!AF83)/'Muestra TC'!AF83</f>
        <v>-1.5536988280273356E-2</v>
      </c>
    </row>
    <row r="83" spans="1:32" x14ac:dyDescent="0.25">
      <c r="A83" s="80" t="s">
        <v>88</v>
      </c>
      <c r="B83" s="68"/>
      <c r="C83" s="89">
        <f>('Muestra TC'!D84-'Muestra TC'!C84)/'Muestra TC'!C84</f>
        <v>0</v>
      </c>
      <c r="D83" s="89">
        <f>('Muestra TC'!E84-'Muestra TC'!D84)/'Muestra TC'!D84</f>
        <v>0</v>
      </c>
      <c r="E83" s="89">
        <f>('Muestra TC'!F84-'Muestra TC'!E84)/'Muestra TC'!E84</f>
        <v>0</v>
      </c>
      <c r="F83" s="89">
        <f>('Muestra TC'!G84-'Muestra TC'!F84)/'Muestra TC'!F84</f>
        <v>0</v>
      </c>
      <c r="G83" s="89">
        <f>('Muestra TC'!H84-'Muestra TC'!G84)/'Muestra TC'!G84</f>
        <v>0</v>
      </c>
      <c r="H83" s="89">
        <f>('Muestra TC'!I84-'Muestra TC'!H84)/'Muestra TC'!H84</f>
        <v>0</v>
      </c>
      <c r="I83" s="89">
        <f>('Muestra TC'!J84-'Muestra TC'!I84)/'Muestra TC'!I84</f>
        <v>0</v>
      </c>
      <c r="J83" s="89">
        <f>('Muestra TC'!K84-'Muestra TC'!J84)/'Muestra TC'!J84</f>
        <v>0</v>
      </c>
      <c r="K83" s="89">
        <f>('Muestra TC'!L84-'Muestra TC'!K84)/'Muestra TC'!K84</f>
        <v>5.8333423055229145E-10</v>
      </c>
      <c r="L83" s="89">
        <f>('Muestra TC'!M84-'Muestra TC'!L84)/'Muestra TC'!L84</f>
        <v>4.1666730729429473E-10</v>
      </c>
      <c r="M83" s="89">
        <f>('Muestra TC'!N84-'Muestra TC'!M84)/'Muestra TC'!M84</f>
        <v>0</v>
      </c>
      <c r="N83" s="89">
        <f>('Muestra TC'!O84-'Muestra TC'!N84)/'Muestra TC'!N84</f>
        <v>0</v>
      </c>
      <c r="O83" s="89">
        <f>('Muestra TC'!P84-'Muestra TC'!O84)/'Muestra TC'!O84</f>
        <v>0</v>
      </c>
      <c r="P83" s="89">
        <f>('Muestra TC'!Q84-'Muestra TC'!P84)/'Muestra TC'!P84</f>
        <v>0</v>
      </c>
      <c r="Q83" s="89">
        <f>('Muestra TC'!R84-'Muestra TC'!Q84)/'Muestra TC'!Q84</f>
        <v>0</v>
      </c>
      <c r="R83" s="89">
        <f>('Muestra TC'!S84-'Muestra TC'!R84)/'Muestra TC'!R84</f>
        <v>0</v>
      </c>
      <c r="S83" s="89">
        <f>('Muestra TC'!T84-'Muestra TC'!S84)/'Muestra TC'!S84</f>
        <v>0</v>
      </c>
      <c r="T83" s="89">
        <f>('Muestra TC'!U84-'Muestra TC'!T84)/'Muestra TC'!T84</f>
        <v>0</v>
      </c>
      <c r="U83" s="89">
        <f>('Muestra TC'!V84-'Muestra TC'!U84)/'Muestra TC'!U84</f>
        <v>0</v>
      </c>
      <c r="V83" s="89">
        <f>('Muestra TC'!W84-'Muestra TC'!V84)/'Muestra TC'!V84</f>
        <v>7.3206252215987797E-2</v>
      </c>
      <c r="W83" s="89">
        <f>('Muestra TC'!X84-'Muestra TC'!W84)/'Muestra TC'!W84</f>
        <v>-0.89009463424043445</v>
      </c>
      <c r="X83" s="89">
        <f>('Muestra TC'!Y84-'Muestra TC'!X84)/'Muestra TC'!X84</f>
        <v>8.2323135840079438</v>
      </c>
      <c r="Y83" s="89">
        <f>('Muestra TC'!Z84-'Muestra TC'!Y84)/'Muestra TC'!Y84</f>
        <v>-0.17920703974688551</v>
      </c>
      <c r="Z83" s="89">
        <f>('Muestra TC'!AA84-'Muestra TC'!Z84)/'Muestra TC'!Z84</f>
        <v>9.5163524664218062E-3</v>
      </c>
      <c r="AA83" s="89">
        <f>('Muestra TC'!AB84-'Muestra TC'!AA84)/'Muestra TC'!AA84</f>
        <v>-2.386492452717618E-2</v>
      </c>
      <c r="AB83" s="89">
        <f>('Muestra TC'!AC84-'Muestra TC'!AB84)/'Muestra TC'!AB84</f>
        <v>0.18799361881997428</v>
      </c>
      <c r="AC83" s="89">
        <f>('Muestra TC'!AD84-'Muestra TC'!AC84)/'Muestra TC'!AC84</f>
        <v>0.27087344262532359</v>
      </c>
      <c r="AD83" s="89">
        <f>('Muestra TC'!AE84-'Muestra TC'!AD84)/'Muestra TC'!AD84</f>
        <v>-3.8464341137576144E-2</v>
      </c>
      <c r="AE83" s="89">
        <f>('Muestra TC'!AF84-'Muestra TC'!AE84)/'Muestra TC'!AE84</f>
        <v>-7.5329873439749881E-2</v>
      </c>
      <c r="AF83" s="90">
        <f>('Muestra TC'!AG84-'Muestra TC'!AF84)/'Muestra TC'!AF84</f>
        <v>3.9886472293472273E-2</v>
      </c>
    </row>
    <row r="84" spans="1:32" x14ac:dyDescent="0.25">
      <c r="A84" s="80" t="s">
        <v>387</v>
      </c>
      <c r="B84" s="68"/>
      <c r="C84" s="89">
        <f>('Muestra TC'!D85-'Muestra TC'!C85)/'Muestra TC'!C85</f>
        <v>0</v>
      </c>
      <c r="D84" s="89">
        <f>('Muestra TC'!E85-'Muestra TC'!D85)/'Muestra TC'!D85</f>
        <v>0</v>
      </c>
      <c r="E84" s="89">
        <f>('Muestra TC'!F85-'Muestra TC'!E85)/'Muestra TC'!E85</f>
        <v>0</v>
      </c>
      <c r="F84" s="89">
        <f>('Muestra TC'!G85-'Muestra TC'!F85)/'Muestra TC'!F85</f>
        <v>0</v>
      </c>
      <c r="G84" s="89">
        <f>('Muestra TC'!H85-'Muestra TC'!G85)/'Muestra TC'!G85</f>
        <v>-8.4444910108016006E-7</v>
      </c>
      <c r="H84" s="89">
        <f>('Muestra TC'!I85-'Muestra TC'!H85)/'Muestra TC'!H85</f>
        <v>3.3777992568876917E-6</v>
      </c>
      <c r="I84" s="89">
        <f>('Muestra TC'!J85-'Muestra TC'!I85)/'Muestra TC'!I85</f>
        <v>4.222234809388642E-6</v>
      </c>
      <c r="J84" s="89">
        <f>('Muestra TC'!K85-'Muestra TC'!J85)/'Muestra TC'!J85</f>
        <v>2.8148003040988234E-10</v>
      </c>
      <c r="K84" s="89">
        <f>('Muestra TC'!L85-'Muestra TC'!K85)/'Muestra TC'!K85</f>
        <v>1.6888867446274182E-9</v>
      </c>
      <c r="L84" s="89">
        <f>('Muestra TC'!M85-'Muestra TC'!L85)/'Muestra TC'!L85</f>
        <v>1.4074068994239163E-9</v>
      </c>
      <c r="M84" s="89">
        <f>('Muestra TC'!N85-'Muestra TC'!M85)/'Muestra TC'!M85</f>
        <v>6.5335607270434623E-2</v>
      </c>
      <c r="N84" s="89">
        <f>('Muestra TC'!O85-'Muestra TC'!N85)/'Muestra TC'!N85</f>
        <v>-5.8235265151314747E-2</v>
      </c>
      <c r="O84" s="89">
        <f>('Muestra TC'!P85-'Muestra TC'!O85)/'Muestra TC'!O85</f>
        <v>-3.7917035144430677E-2</v>
      </c>
      <c r="P84" s="89">
        <f>('Muestra TC'!Q85-'Muestra TC'!P85)/'Muestra TC'!P85</f>
        <v>4.8415303727854068E-2</v>
      </c>
      <c r="Q84" s="89">
        <f>('Muestra TC'!R85-'Muestra TC'!Q85)/'Muestra TC'!Q85</f>
        <v>-5.4821013422524954E-2</v>
      </c>
      <c r="R84" s="89">
        <f>('Muestra TC'!S85-'Muestra TC'!R85)/'Muestra TC'!R85</f>
        <v>-8.6478449308307337E-3</v>
      </c>
      <c r="S84" s="89">
        <f>('Muestra TC'!T85-'Muestra TC'!S85)/'Muestra TC'!S85</f>
        <v>2.9389156536869581E-3</v>
      </c>
      <c r="T84" s="89">
        <f>('Muestra TC'!U85-'Muestra TC'!T85)/'Muestra TC'!T85</f>
        <v>8.1039221630572048E-2</v>
      </c>
      <c r="U84" s="89">
        <f>('Muestra TC'!V85-'Muestra TC'!U85)/'Muestra TC'!U85</f>
        <v>0.14455419299011221</v>
      </c>
      <c r="V84" s="89">
        <f>('Muestra TC'!W85-'Muestra TC'!V85)/'Muestra TC'!V85</f>
        <v>0.20029590008926873</v>
      </c>
      <c r="W84" s="89">
        <f>('Muestra TC'!X85-'Muestra TC'!W85)/'Muestra TC'!W85</f>
        <v>4.4613322636808395E-2</v>
      </c>
      <c r="X84" s="89">
        <f>('Muestra TC'!Y85-'Muestra TC'!X85)/'Muestra TC'!X85</f>
        <v>5.5096975302666738E-2</v>
      </c>
      <c r="Y84" s="89">
        <f>('Muestra TC'!Z85-'Muestra TC'!Y85)/'Muestra TC'!Y85</f>
        <v>1.4555902285244409E-2</v>
      </c>
      <c r="Z84" s="89">
        <f>('Muestra TC'!AA85-'Muestra TC'!Z85)/'Muestra TC'!Z85</f>
        <v>-8.0493468657780332E-3</v>
      </c>
      <c r="AA84" s="89">
        <f>('Muestra TC'!AB85-'Muestra TC'!AA85)/'Muestra TC'!AA85</f>
        <v>0.10430729073476622</v>
      </c>
      <c r="AB84" s="89">
        <f>('Muestra TC'!AC85-'Muestra TC'!AB85)/'Muestra TC'!AB85</f>
        <v>0.18132862889410142</v>
      </c>
      <c r="AC84" s="89">
        <f>('Muestra TC'!AD85-'Muestra TC'!AC85)/'Muestra TC'!AC85</f>
        <v>1.1000731184565371</v>
      </c>
      <c r="AD84" s="89">
        <f>('Muestra TC'!AE85-'Muestra TC'!AD85)/'Muestra TC'!AD85</f>
        <v>1.7522089420257767E-2</v>
      </c>
      <c r="AE84" s="89">
        <f>('Muestra TC'!AF85-'Muestra TC'!AE85)/'Muestra TC'!AE85</f>
        <v>9.2981714541168596E-3</v>
      </c>
      <c r="AF84" s="90">
        <f>('Muestra TC'!AG85-'Muestra TC'!AF85)/'Muestra TC'!AF85</f>
        <v>2.6197458556814447E-3</v>
      </c>
    </row>
    <row r="85" spans="1:32" x14ac:dyDescent="0.25">
      <c r="A85" s="80" t="s">
        <v>143</v>
      </c>
      <c r="B85" s="68"/>
      <c r="C85" s="89">
        <f>('Muestra TC'!D86-'Muestra TC'!C86)/'Muestra TC'!C86</f>
        <v>4.9654806763376344E-2</v>
      </c>
      <c r="D85" s="89">
        <f>('Muestra TC'!E86-'Muestra TC'!D86)/'Muestra TC'!D86</f>
        <v>-7.1555620795271502E-2</v>
      </c>
      <c r="E85" s="89">
        <f>('Muestra TC'!F86-'Muestra TC'!E86)/'Muestra TC'!E86</f>
        <v>-0.12138205541673223</v>
      </c>
      <c r="F85" s="89">
        <f>('Muestra TC'!G86-'Muestra TC'!F86)/'Muestra TC'!F86</f>
        <v>-6.9014699463694346E-2</v>
      </c>
      <c r="G85" s="89">
        <f>('Muestra TC'!H86-'Muestra TC'!G86)/'Muestra TC'!G86</f>
        <v>-2.6263131538267139E-3</v>
      </c>
      <c r="H85" s="89">
        <f>('Muestra TC'!I86-'Muestra TC'!H86)/'Muestra TC'!H86</f>
        <v>0.2697378170531991</v>
      </c>
      <c r="I85" s="89">
        <f>('Muestra TC'!J86-'Muestra TC'!I86)/'Muestra TC'!I86</f>
        <v>0.23058190869351622</v>
      </c>
      <c r="J85" s="89">
        <f>('Muestra TC'!K86-'Muestra TC'!J86)/'Muestra TC'!J86</f>
        <v>0.11908544248437246</v>
      </c>
      <c r="K85" s="89">
        <f>('Muestra TC'!L86-'Muestra TC'!K86)/'Muestra TC'!K86</f>
        <v>0.13010039442012755</v>
      </c>
      <c r="L85" s="89">
        <f>('Muestra TC'!M86-'Muestra TC'!L86)/'Muestra TC'!L86</f>
        <v>2.7586972734746459E-2</v>
      </c>
      <c r="M85" s="89">
        <f>('Muestra TC'!N86-'Muestra TC'!M86)/'Muestra TC'!M86</f>
        <v>-0.2476688897122386</v>
      </c>
      <c r="N85" s="89">
        <f>('Muestra TC'!O86-'Muestra TC'!N86)/'Muestra TC'!N86</f>
        <v>-0.16426054400322487</v>
      </c>
      <c r="O85" s="89">
        <f>('Muestra TC'!P86-'Muestra TC'!O86)/'Muestra TC'!O86</f>
        <v>-1.5153713429863993E-2</v>
      </c>
      <c r="P85" s="89">
        <f>('Muestra TC'!Q86-'Muestra TC'!P86)/'Muestra TC'!P86</f>
        <v>7.1683060604688001E-2</v>
      </c>
      <c r="Q85" s="89">
        <f>('Muestra TC'!R86-'Muestra TC'!Q86)/'Muestra TC'!Q86</f>
        <v>-0.15191562616316376</v>
      </c>
      <c r="R85" s="89">
        <f>('Muestra TC'!S86-'Muestra TC'!R86)/'Muestra TC'!R86</f>
        <v>2.1854544094359499E-2</v>
      </c>
      <c r="S85" s="89">
        <f>('Muestra TC'!T86-'Muestra TC'!S86)/'Muestra TC'!S86</f>
        <v>-5.8531549933012503E-2</v>
      </c>
      <c r="T85" s="89">
        <f>('Muestra TC'!U86-'Muestra TC'!T86)/'Muestra TC'!T86</f>
        <v>7.6113806850286861E-2</v>
      </c>
      <c r="U85" s="89">
        <f>('Muestra TC'!V86-'Muestra TC'!U86)/'Muestra TC'!U86</f>
        <v>-3.2951964702615577E-2</v>
      </c>
      <c r="V85" s="89">
        <f>('Muestra TC'!W86-'Muestra TC'!V86)/'Muestra TC'!V86</f>
        <v>-0.11885526371471784</v>
      </c>
      <c r="W85" s="89">
        <f>('Muestra TC'!X86-'Muestra TC'!W86)/'Muestra TC'!W86</f>
        <v>5.025426828682026E-2</v>
      </c>
      <c r="X85" s="89">
        <f>('Muestra TC'!Y86-'Muestra TC'!X86)/'Muestra TC'!X86</f>
        <v>0.15543095223381637</v>
      </c>
      <c r="Y85" s="89">
        <f>('Muestra TC'!Z86-'Muestra TC'!Y86)/'Muestra TC'!Y86</f>
        <v>1.4668519072883579E-2</v>
      </c>
      <c r="Z85" s="89">
        <f>('Muestra TC'!AA86-'Muestra TC'!Z86)/'Muestra TC'!Z86</f>
        <v>-0.97414153107982526</v>
      </c>
      <c r="AA85" s="89">
        <f>('Muestra TC'!AB86-'Muestra TC'!AA86)/'Muestra TC'!AA86</f>
        <v>0.15637043721075369</v>
      </c>
      <c r="AB85" s="89">
        <f>('Muestra TC'!AC86-'Muestra TC'!AB86)/'Muestra TC'!AB86</f>
        <v>2.9582773184410424E-2</v>
      </c>
      <c r="AC85" s="89">
        <f>('Muestra TC'!AD86-'Muestra TC'!AC86)/'Muestra TC'!AC86</f>
        <v>-4.9179276546366578E-2</v>
      </c>
      <c r="AD85" s="89">
        <f>('Muestra TC'!AE86-'Muestra TC'!AD86)/'Muestra TC'!AD86</f>
        <v>-0.16612603936122541</v>
      </c>
      <c r="AE85" s="89">
        <f>('Muestra TC'!AF86-'Muestra TC'!AE86)/'Muestra TC'!AE86</f>
        <v>-9.1045209881861572E-2</v>
      </c>
      <c r="AF85" s="90">
        <f>('Muestra TC'!AG86-'Muestra TC'!AF86)/'Muestra TC'!AF86</f>
        <v>-1.5458829226500427E-3</v>
      </c>
    </row>
    <row r="86" spans="1:32" x14ac:dyDescent="0.25">
      <c r="A86" s="80" t="s">
        <v>121</v>
      </c>
      <c r="B86" s="68"/>
      <c r="C86" s="89">
        <f>('Muestra TC'!D87-'Muestra TC'!C87)/'Muestra TC'!C87</f>
        <v>0.18239014099594339</v>
      </c>
      <c r="D86" s="89">
        <f>('Muestra TC'!E87-'Muestra TC'!D87)/'Muestra TC'!D87</f>
        <v>-8.0453316876269484E-2</v>
      </c>
      <c r="E86" s="89">
        <f>('Muestra TC'!F87-'Muestra TC'!E87)/'Muestra TC'!E87</f>
        <v>-9.7710732286888147E-2</v>
      </c>
      <c r="F86" s="89">
        <f>('Muestra TC'!G87-'Muestra TC'!F87)/'Muestra TC'!F87</f>
        <v>2.9328914653233805E-2</v>
      </c>
      <c r="G86" s="89">
        <f>('Muestra TC'!H87-'Muestra TC'!G87)/'Muestra TC'!G87</f>
        <v>-1.577591756583047E-2</v>
      </c>
      <c r="H86" s="89">
        <f>('Muestra TC'!I87-'Muestra TC'!H87)/'Muestra TC'!H87</f>
        <v>0.12888452735390465</v>
      </c>
      <c r="I86" s="89">
        <f>('Muestra TC'!J87-'Muestra TC'!I87)/'Muestra TC'!I87</f>
        <v>8.2439872512669349E-2</v>
      </c>
      <c r="J86" s="89">
        <f>('Muestra TC'!K87-'Muestra TC'!J87)/'Muestra TC'!J87</f>
        <v>0.1989024227545044</v>
      </c>
      <c r="K86" s="89">
        <f>('Muestra TC'!L87-'Muestra TC'!K87)/'Muestra TC'!K87</f>
        <v>7.6523389623893975E-2</v>
      </c>
      <c r="L86" s="89">
        <f>('Muestra TC'!M87-'Muestra TC'!L87)/'Muestra TC'!L87</f>
        <v>-4.5434652296825117E-3</v>
      </c>
      <c r="M86" s="89">
        <f>('Muestra TC'!N87-'Muestra TC'!M87)/'Muestra TC'!M87</f>
        <v>1.7898424876093074E-3</v>
      </c>
      <c r="N86" s="89">
        <f>('Muestra TC'!O87-'Muestra TC'!N87)/'Muestra TC'!N87</f>
        <v>-4.1806237449020406E-4</v>
      </c>
      <c r="O86" s="89">
        <f>('Muestra TC'!P87-'Muestra TC'!O87)/'Muestra TC'!O87</f>
        <v>3.8432047375256588E-3</v>
      </c>
      <c r="P86" s="89">
        <f>('Muestra TC'!Q87-'Muestra TC'!P87)/'Muestra TC'!P87</f>
        <v>-8.3430842050462404E-4</v>
      </c>
      <c r="Q86" s="89">
        <f>('Muestra TC'!R87-'Muestra TC'!Q87)/'Muestra TC'!Q87</f>
        <v>-1.6046619214858016E-3</v>
      </c>
      <c r="R86" s="89">
        <f>('Muestra TC'!S87-'Muestra TC'!R87)/'Muestra TC'!R87</f>
        <v>-2.0872315247807026E-3</v>
      </c>
      <c r="S86" s="89">
        <f>('Muestra TC'!T87-'Muestra TC'!S87)/'Muestra TC'!S87</f>
        <v>-3.9864238789805813E-3</v>
      </c>
      <c r="T86" s="89">
        <f>('Muestra TC'!U87-'Muestra TC'!T87)/'Muestra TC'!T87</f>
        <v>-6.0103629109435229E-4</v>
      </c>
      <c r="U86" s="89">
        <f>('Muestra TC'!V87-'Muestra TC'!U87)/'Muestra TC'!U87</f>
        <v>-9.1203276624180114E-4</v>
      </c>
      <c r="V86" s="89">
        <f>('Muestra TC'!W87-'Muestra TC'!V87)/'Muestra TC'!V87</f>
        <v>9.3903692707748561E-4</v>
      </c>
      <c r="W86" s="89">
        <f>('Muestra TC'!X87-'Muestra TC'!W87)/'Muestra TC'!W87</f>
        <v>-1.7047873147042522E-4</v>
      </c>
      <c r="X86" s="89">
        <f>('Muestra TC'!Y87-'Muestra TC'!X87)/'Muestra TC'!X87</f>
        <v>1.1161461471517408E-3</v>
      </c>
      <c r="Y86" s="89">
        <f>('Muestra TC'!Z87-'Muestra TC'!Y87)/'Muestra TC'!Y87</f>
        <v>4.3572074166565197E-4</v>
      </c>
      <c r="Z86" s="89">
        <f>('Muestra TC'!AA87-'Muestra TC'!Z87)/'Muestra TC'!Z87</f>
        <v>1.6397688865861474E-3</v>
      </c>
      <c r="AA86" s="89">
        <f>('Muestra TC'!AB87-'Muestra TC'!AA87)/'Muestra TC'!AA87</f>
        <v>4.2605904765479442E-3</v>
      </c>
      <c r="AB86" s="89">
        <f>('Muestra TC'!AC87-'Muestra TC'!AB87)/'Muestra TC'!AB87</f>
        <v>9.4693430020309889E-4</v>
      </c>
      <c r="AC86" s="89">
        <f>('Muestra TC'!AD87-'Muestra TC'!AC87)/'Muestra TC'!AC87</f>
        <v>-8.2985830174464585E-6</v>
      </c>
      <c r="AD86" s="89">
        <f>('Muestra TC'!AE87-'Muestra TC'!AD87)/'Muestra TC'!AD87</f>
        <v>-1.5176782031750384E-3</v>
      </c>
      <c r="AE86" s="89">
        <f>('Muestra TC'!AF87-'Muestra TC'!AE87)/'Muestra TC'!AE87</f>
        <v>1.1593176758286273E-4</v>
      </c>
      <c r="AF86" s="90">
        <f>('Muestra TC'!AG87-'Muestra TC'!AF87)/'Muestra TC'!AF87</f>
        <v>-1.384475584555277E-3</v>
      </c>
    </row>
    <row r="87" spans="1:32" x14ac:dyDescent="0.25">
      <c r="A87" s="80" t="s">
        <v>89</v>
      </c>
      <c r="B87" s="68"/>
      <c r="C87" s="89">
        <f>('Muestra TC'!D88-'Muestra TC'!C88)/'Muestra TC'!C88</f>
        <v>0.11496085343725468</v>
      </c>
      <c r="D87" s="89">
        <f>('Muestra TC'!E88-'Muestra TC'!D88)/'Muestra TC'!D88</f>
        <v>2.8161449592970081E-2</v>
      </c>
      <c r="E87" s="89">
        <f>('Muestra TC'!F88-'Muestra TC'!E88)/'Muestra TC'!E88</f>
        <v>-8.1503793058577176E-2</v>
      </c>
      <c r="F87" s="89">
        <f>('Muestra TC'!G88-'Muestra TC'!F88)/'Muestra TC'!F88</f>
        <v>-5.7318325161909191E-2</v>
      </c>
      <c r="G87" s="89">
        <f>('Muestra TC'!H88-'Muestra TC'!G88)/'Muestra TC'!G88</f>
        <v>-6.7792295075206318E-3</v>
      </c>
      <c r="H87" s="89">
        <f>('Muestra TC'!I88-'Muestra TC'!H88)/'Muestra TC'!H88</f>
        <v>0.28612279601291657</v>
      </c>
      <c r="I87" s="89">
        <f>('Muestra TC'!J88-'Muestra TC'!I88)/'Muestra TC'!I88</f>
        <v>0.28706913881533502</v>
      </c>
      <c r="J87" s="89">
        <f>('Muestra TC'!K88-'Muestra TC'!J88)/'Muestra TC'!J88</f>
        <v>0.2307837106064847</v>
      </c>
      <c r="K87" s="89">
        <f>('Muestra TC'!L88-'Muestra TC'!K88)/'Muestra TC'!K88</f>
        <v>0.3396297278617883</v>
      </c>
      <c r="L87" s="89">
        <f>('Muestra TC'!M88-'Muestra TC'!L88)/'Muestra TC'!L88</f>
        <v>0.14885305887096412</v>
      </c>
      <c r="M87" s="89">
        <f>('Muestra TC'!N88-'Muestra TC'!M88)/'Muestra TC'!M88</f>
        <v>2.0926496874739305E-2</v>
      </c>
      <c r="N87" s="89">
        <f>('Muestra TC'!O88-'Muestra TC'!N88)/'Muestra TC'!N88</f>
        <v>0.58087946289407666</v>
      </c>
      <c r="O87" s="89">
        <f>('Muestra TC'!P88-'Muestra TC'!O88)/'Muestra TC'!O88</f>
        <v>0.31602050105373064</v>
      </c>
      <c r="P87" s="89">
        <f>('Muestra TC'!Q88-'Muestra TC'!P88)/'Muestra TC'!P88</f>
        <v>0.13952803862299135</v>
      </c>
      <c r="Q87" s="89">
        <f>('Muestra TC'!R88-'Muestra TC'!Q88)/'Muestra TC'!Q88</f>
        <v>-6.8160332618723798E-2</v>
      </c>
      <c r="R87" s="89">
        <f>('Muestra TC'!S88-'Muestra TC'!R88)/'Muestra TC'!R88</f>
        <v>0.22836669314034455</v>
      </c>
      <c r="S87" s="89">
        <f>('Muestra TC'!T88-'Muestra TC'!S88)/'Muestra TC'!S88</f>
        <v>1.5586406299943898E-2</v>
      </c>
      <c r="T87" s="89">
        <f>('Muestra TC'!U88-'Muestra TC'!T88)/'Muestra TC'!T88</f>
        <v>2.6725710402547478E-2</v>
      </c>
      <c r="U87" s="89">
        <f>('Muestra TC'!V88-'Muestra TC'!U88)/'Muestra TC'!U88</f>
        <v>0.60276093721900736</v>
      </c>
      <c r="V87" s="89">
        <f>('Muestra TC'!W88-'Muestra TC'!V88)/'Muestra TC'!V88</f>
        <v>0.39066339600353378</v>
      </c>
      <c r="W87" s="89">
        <f>('Muestra TC'!X88-'Muestra TC'!W88)/'Muestra TC'!W88</f>
        <v>-4.7913185190626442E-2</v>
      </c>
      <c r="X87" s="89">
        <f>('Muestra TC'!Y88-'Muestra TC'!X88)/'Muestra TC'!X88</f>
        <v>0.25352631434234008</v>
      </c>
      <c r="Y87" s="89">
        <f>('Muestra TC'!Z88-'Muestra TC'!Y88)/'Muestra TC'!Y88</f>
        <v>6.8850984185299516E-2</v>
      </c>
      <c r="Z87" s="89">
        <f>('Muestra TC'!AA88-'Muestra TC'!Z88)/'Muestra TC'!Z88</f>
        <v>0.15480885887481399</v>
      </c>
      <c r="AA87" s="89">
        <f>('Muestra TC'!AB88-'Muestra TC'!AA88)/'Muestra TC'!AA88</f>
        <v>7.697694989609738E-2</v>
      </c>
      <c r="AB87" s="89">
        <f>('Muestra TC'!AC88-'Muestra TC'!AB88)/'Muestra TC'!AB88</f>
        <v>-2.644804929259615E-2</v>
      </c>
      <c r="AC87" s="89">
        <f>('Muestra TC'!AD88-'Muestra TC'!AC88)/'Muestra TC'!AC88</f>
        <v>3.6952550993890582E-2</v>
      </c>
      <c r="AD87" s="89">
        <f>('Muestra TC'!AE88-'Muestra TC'!AD88)/'Muestra TC'!AD88</f>
        <v>-9.372389336533303E-2</v>
      </c>
      <c r="AE87" s="89">
        <f>('Muestra TC'!AF88-'Muestra TC'!AE88)/'Muestra TC'!AE88</f>
        <v>0.50917877686115254</v>
      </c>
      <c r="AF87" s="90">
        <f>('Muestra TC'!AG88-'Muestra TC'!AF88)/'Muestra TC'!AF88</f>
        <v>7.1791442669930289E-2</v>
      </c>
    </row>
    <row r="88" spans="1:32" x14ac:dyDescent="0.25">
      <c r="A88" s="80" t="s">
        <v>90</v>
      </c>
      <c r="B88" s="68"/>
      <c r="C88" s="89">
        <f>('Muestra TC'!D89-'Muestra TC'!C89)/'Muestra TC'!C89</f>
        <v>5.6929855954413557E-2</v>
      </c>
      <c r="D88" s="89">
        <f>('Muestra TC'!E89-'Muestra TC'!D89)/'Muestra TC'!D89</f>
        <v>-1.1044038618039955E-2</v>
      </c>
      <c r="E88" s="89">
        <f>('Muestra TC'!F89-'Muestra TC'!E89)/'Muestra TC'!E89</f>
        <v>-6.5545641073716729E-2</v>
      </c>
      <c r="F88" s="89">
        <f>('Muestra TC'!G89-'Muestra TC'!F89)/'Muestra TC'!F89</f>
        <v>-3.1842753491808512E-2</v>
      </c>
      <c r="G88" s="89">
        <f>('Muestra TC'!H89-'Muestra TC'!G89)/'Muestra TC'!G89</f>
        <v>-5.8543019810948348E-3</v>
      </c>
      <c r="H88" s="89">
        <f>('Muestra TC'!I89-'Muestra TC'!H89)/'Muestra TC'!H89</f>
        <v>0.10245519116071439</v>
      </c>
      <c r="I88" s="89">
        <f>('Muestra TC'!J89-'Muestra TC'!I89)/'Muestra TC'!I89</f>
        <v>0.17894578833454944</v>
      </c>
      <c r="J88" s="89">
        <f>('Muestra TC'!K89-'Muestra TC'!J89)/'Muestra TC'!J89</f>
        <v>0.11298268483579331</v>
      </c>
      <c r="K88" s="89">
        <f>('Muestra TC'!L89-'Muestra TC'!K89)/'Muestra TC'!K89</f>
        <v>0.20311892659473688</v>
      </c>
      <c r="L88" s="89">
        <f>('Muestra TC'!M89-'Muestra TC'!L89)/'Muestra TC'!L89</f>
        <v>0.21630182035839682</v>
      </c>
      <c r="M88" s="89">
        <f>('Muestra TC'!N89-'Muestra TC'!M89)/'Muestra TC'!M89</f>
        <v>8.258794843866156E-2</v>
      </c>
      <c r="N88" s="89">
        <f>('Muestra TC'!O89-'Muestra TC'!N89)/'Muestra TC'!N89</f>
        <v>0.18681110557888106</v>
      </c>
      <c r="O88" s="89">
        <f>('Muestra TC'!P89-'Muestra TC'!O89)/'Muestra TC'!O89</f>
        <v>0.15961948182430952</v>
      </c>
      <c r="P88" s="89">
        <f>('Muestra TC'!Q89-'Muestra TC'!P89)/'Muestra TC'!P89</f>
        <v>7.7391663936394434E-2</v>
      </c>
      <c r="Q88" s="89">
        <f>('Muestra TC'!R89-'Muestra TC'!Q89)/'Muestra TC'!Q89</f>
        <v>-1.1104269486073789E-2</v>
      </c>
      <c r="R88" s="89">
        <f>('Muestra TC'!S89-'Muestra TC'!R89)/'Muestra TC'!R89</f>
        <v>2.7275214694174401E-2</v>
      </c>
      <c r="S88" s="89">
        <f>('Muestra TC'!T89-'Muestra TC'!S89)/'Muestra TC'!S89</f>
        <v>0.28536344651788553</v>
      </c>
      <c r="T88" s="89">
        <f>('Muestra TC'!U89-'Muestra TC'!T89)/'Muestra TC'!T89</f>
        <v>0.22188226660904736</v>
      </c>
      <c r="U88" s="89">
        <f>('Muestra TC'!V89-'Muestra TC'!U89)/'Muestra TC'!U89</f>
        <v>0.98429362974212997</v>
      </c>
      <c r="V88" s="89">
        <f>('Muestra TC'!W89-'Muestra TC'!V89)/'Muestra TC'!V89</f>
        <v>0.74943144996903188</v>
      </c>
      <c r="W88" s="89">
        <f>('Muestra TC'!X89-'Muestra TC'!W89)/'Muestra TC'!W89</f>
        <v>1.6177321325657093E-3</v>
      </c>
      <c r="X88" s="89">
        <f>('Muestra TC'!Y89-'Muestra TC'!X89)/'Muestra TC'!X89</f>
        <v>7.4188248768653015E-2</v>
      </c>
      <c r="Y88" s="89">
        <f>('Muestra TC'!Z89-'Muestra TC'!Y89)/'Muestra TC'!Y89</f>
        <v>0.88958602868999481</v>
      </c>
      <c r="Z88" s="89">
        <f>('Muestra TC'!AA89-'Muestra TC'!Z89)/'Muestra TC'!Z89</f>
        <v>0.4188713988331686</v>
      </c>
      <c r="AA88" s="89">
        <f>('Muestra TC'!AB89-'Muestra TC'!AA89)/'Muestra TC'!AA89</f>
        <v>0.35056289701482291</v>
      </c>
      <c r="AB88" s="89">
        <f>('Muestra TC'!AC89-'Muestra TC'!AB89)/'Muestra TC'!AB89</f>
        <v>0.21250782162209156</v>
      </c>
      <c r="AC88" s="89">
        <f>('Muestra TC'!AD89-'Muestra TC'!AC89)/'Muestra TC'!AC89</f>
        <v>6.2180620706212518E-2</v>
      </c>
      <c r="AD88" s="89">
        <f>('Muestra TC'!AE89-'Muestra TC'!AD89)/'Muestra TC'!AD89</f>
        <v>0.27052789421186479</v>
      </c>
      <c r="AE88" s="89">
        <f>('Muestra TC'!AF89-'Muestra TC'!AE89)/'Muestra TC'!AE89</f>
        <v>0.11767158058268556</v>
      </c>
      <c r="AF88" s="90">
        <f>('Muestra TC'!AG89-'Muestra TC'!AF89)/'Muestra TC'!AF89</f>
        <v>8.744215987189205E-2</v>
      </c>
    </row>
    <row r="89" spans="1:32" x14ac:dyDescent="0.25">
      <c r="A89" s="80" t="s">
        <v>27</v>
      </c>
      <c r="B89" s="68"/>
      <c r="C89" s="89">
        <f>('Muestra TC'!D90-'Muestra TC'!C90)/'Muestra TC'!C90</f>
        <v>6.1739784028193877E-2</v>
      </c>
      <c r="D89" s="89">
        <f>('Muestra TC'!E90-'Muestra TC'!D90)/'Muestra TC'!D90</f>
        <v>-3.1591303336051847E-2</v>
      </c>
      <c r="E89" s="89">
        <f>('Muestra TC'!F90-'Muestra TC'!E90)/'Muestra TC'!E90</f>
        <v>-5.9010543302246012E-2</v>
      </c>
      <c r="F89" s="89">
        <f>('Muestra TC'!G90-'Muestra TC'!F90)/'Muestra TC'!F90</f>
        <v>-5.5094000129746988E-2</v>
      </c>
      <c r="G89" s="89">
        <f>('Muestra TC'!H90-'Muestra TC'!G90)/'Muestra TC'!G90</f>
        <v>-5.2815360263023473E-3</v>
      </c>
      <c r="H89" s="89">
        <f>('Muestra TC'!I90-'Muestra TC'!H90)/'Muestra TC'!H90</f>
        <v>5.8451302766300645E-2</v>
      </c>
      <c r="I89" s="89">
        <f>('Muestra TC'!J90-'Muestra TC'!I90)/'Muestra TC'!I90</f>
        <v>1.3569865644428077E-2</v>
      </c>
      <c r="J89" s="89">
        <f>('Muestra TC'!K90-'Muestra TC'!J90)/'Muestra TC'!J90</f>
        <v>-6.0553725842014136E-3</v>
      </c>
      <c r="K89" s="89">
        <f>('Muestra TC'!L90-'Muestra TC'!K90)/'Muestra TC'!K90</f>
        <v>9.6463832021706272E-3</v>
      </c>
      <c r="L89" s="89">
        <f>('Muestra TC'!M90-'Muestra TC'!L90)/'Muestra TC'!L90</f>
        <v>5.9480082860963367E-2</v>
      </c>
      <c r="M89" s="89">
        <f>('Muestra TC'!N90-'Muestra TC'!M90)/'Muestra TC'!M90</f>
        <v>3.9628815464903648E-2</v>
      </c>
      <c r="N89" s="89">
        <f>('Muestra TC'!O90-'Muestra TC'!N90)/'Muestra TC'!N90</f>
        <v>-2.3941402252619912E-2</v>
      </c>
      <c r="O89" s="89">
        <f>('Muestra TC'!P90-'Muestra TC'!O90)/'Muestra TC'!O90</f>
        <v>3.9348901264268814E-2</v>
      </c>
      <c r="P89" s="89">
        <f>('Muestra TC'!Q90-'Muestra TC'!P90)/'Muestra TC'!P90</f>
        <v>3.4389379291912964E-2</v>
      </c>
      <c r="Q89" s="89">
        <f>('Muestra TC'!R90-'Muestra TC'!Q90)/'Muestra TC'!Q90</f>
        <v>-1.4643405391615728E-3</v>
      </c>
      <c r="R89" s="89">
        <f>('Muestra TC'!S90-'Muestra TC'!R90)/'Muestra TC'!R90</f>
        <v>1.6707488023169386E-2</v>
      </c>
      <c r="S89" s="89">
        <f>('Muestra TC'!T90-'Muestra TC'!S90)/'Muestra TC'!S90</f>
        <v>-7.3701243606218089E-2</v>
      </c>
      <c r="T89" s="89">
        <f>('Muestra TC'!U90-'Muestra TC'!T90)/'Muestra TC'!T90</f>
        <v>1.0485923463947996E-2</v>
      </c>
      <c r="U89" s="89">
        <f>('Muestra TC'!V90-'Muestra TC'!U90)/'Muestra TC'!U90</f>
        <v>1.9487107766679161E-2</v>
      </c>
      <c r="V89" s="89">
        <f>('Muestra TC'!W90-'Muestra TC'!V90)/'Muestra TC'!V90</f>
        <v>-4.5671028113357728E-2</v>
      </c>
      <c r="W89" s="89">
        <f>('Muestra TC'!X90-'Muestra TC'!W90)/'Muestra TC'!W90</f>
        <v>4.6072169528001833E-3</v>
      </c>
      <c r="X89" s="89">
        <f>('Muestra TC'!Y90-'Muestra TC'!X90)/'Muestra TC'!X90</f>
        <v>0.11814624804289849</v>
      </c>
      <c r="Y89" s="89">
        <f>('Muestra TC'!Z90-'Muestra TC'!Y90)/'Muestra TC'!Y90</f>
        <v>0.39499026905975543</v>
      </c>
      <c r="Z89" s="89">
        <f>('Muestra TC'!AA90-'Muestra TC'!Z90)/'Muestra TC'!Z90</f>
        <v>-3.1692944736423027E-2</v>
      </c>
      <c r="AA89" s="89">
        <f>('Muestra TC'!AB90-'Muestra TC'!AA90)/'Muestra TC'!AA90</f>
        <v>0</v>
      </c>
      <c r="AB89" s="89">
        <f>('Muestra TC'!AC90-'Muestra TC'!AB90)/'Muestra TC'!AB90</f>
        <v>0</v>
      </c>
      <c r="AC89" s="89">
        <f>('Muestra TC'!AD90-'Muestra TC'!AC90)/'Muestra TC'!AC90</f>
        <v>0</v>
      </c>
      <c r="AD89" s="89">
        <f>('Muestra TC'!AE90-'Muestra TC'!AD90)/'Muestra TC'!AD90</f>
        <v>0</v>
      </c>
      <c r="AE89" s="89">
        <f>('Muestra TC'!AF90-'Muestra TC'!AE90)/'Muestra TC'!AE90</f>
        <v>0</v>
      </c>
      <c r="AF89" s="90">
        <f>('Muestra TC'!AG90-'Muestra TC'!AF90)/'Muestra TC'!AF90</f>
        <v>-3.3969298245604598E-3</v>
      </c>
    </row>
    <row r="90" spans="1:32" x14ac:dyDescent="0.25">
      <c r="A90" s="80" t="s">
        <v>122</v>
      </c>
      <c r="B90" s="68"/>
      <c r="C90" s="89">
        <f>('Muestra TC'!D91-'Muestra TC'!C91)/'Muestra TC'!C91</f>
        <v>0.45098152611251829</v>
      </c>
      <c r="D90" s="89">
        <f>('Muestra TC'!E91-'Muestra TC'!D91)/'Muestra TC'!D91</f>
        <v>4.8069259565955251E-2</v>
      </c>
      <c r="E90" s="89">
        <f>('Muestra TC'!F91-'Muestra TC'!E91)/'Muestra TC'!E91</f>
        <v>2.3041606060192212E-2</v>
      </c>
      <c r="F90" s="89">
        <f>('Muestra TC'!G91-'Muestra TC'!F91)/'Muestra TC'!F91</f>
        <v>-0.16503600470295302</v>
      </c>
      <c r="G90" s="89">
        <f>('Muestra TC'!H91-'Muestra TC'!G91)/'Muestra TC'!G91</f>
        <v>8.2013732025244448E-3</v>
      </c>
      <c r="H90" s="89">
        <f>('Muestra TC'!I91-'Muestra TC'!H91)/'Muestra TC'!H91</f>
        <v>0</v>
      </c>
      <c r="I90" s="89">
        <f>('Muestra TC'!J91-'Muestra TC'!I91)/'Muestra TC'!I91</f>
        <v>-4.9845474620288092E-2</v>
      </c>
      <c r="J90" s="89">
        <f>('Muestra TC'!K91-'Muestra TC'!J91)/'Muestra TC'!J91</f>
        <v>-1.7238975886423858E-2</v>
      </c>
      <c r="K90" s="89">
        <f>('Muestra TC'!L91-'Muestra TC'!K91)/'Muestra TC'!K91</f>
        <v>8.2741819711718128E-11</v>
      </c>
      <c r="L90" s="89">
        <f>('Muestra TC'!M91-'Muestra TC'!L91)/'Muestra TC'!L91</f>
        <v>6.8203310287719161E-3</v>
      </c>
      <c r="M90" s="89">
        <f>('Muestra TC'!N91-'Muestra TC'!M91)/'Muestra TC'!M91</f>
        <v>7.4174953332472229E-3</v>
      </c>
      <c r="N90" s="89">
        <f>('Muestra TC'!O91-'Muestra TC'!N91)/'Muestra TC'!N91</f>
        <v>0.28979778297797038</v>
      </c>
      <c r="O90" s="89">
        <f>('Muestra TC'!P91-'Muestra TC'!O91)/'Muestra TC'!O91</f>
        <v>-4.7535147638151407E-2</v>
      </c>
      <c r="P90" s="89">
        <f>('Muestra TC'!Q91-'Muestra TC'!P91)/'Muestra TC'!P91</f>
        <v>2.9170421666746903E-2</v>
      </c>
      <c r="Q90" s="89">
        <f>('Muestra TC'!R91-'Muestra TC'!Q91)/'Muestra TC'!Q91</f>
        <v>5.6511199188864866E-2</v>
      </c>
      <c r="R90" s="89">
        <f>('Muestra TC'!S91-'Muestra TC'!R91)/'Muestra TC'!R91</f>
        <v>7.3381905045243556E-2</v>
      </c>
      <c r="S90" s="89">
        <f>('Muestra TC'!T91-'Muestra TC'!S91)/'Muestra TC'!S91</f>
        <v>3.0870017556407944E-2</v>
      </c>
      <c r="T90" s="89">
        <f>('Muestra TC'!U91-'Muestra TC'!T91)/'Muestra TC'!T91</f>
        <v>3.6693999842308603E-2</v>
      </c>
      <c r="U90" s="89">
        <f>('Muestra TC'!V91-'Muestra TC'!U91)/'Muestra TC'!U91</f>
        <v>5.7384212059420021E-2</v>
      </c>
      <c r="V90" s="89">
        <f>('Muestra TC'!W91-'Muestra TC'!V91)/'Muestra TC'!V91</f>
        <v>1.5903156895323883E-2</v>
      </c>
      <c r="W90" s="89">
        <f>('Muestra TC'!X91-'Muestra TC'!W91)/'Muestra TC'!W91</f>
        <v>0</v>
      </c>
      <c r="X90" s="89">
        <f>('Muestra TC'!Y91-'Muestra TC'!X91)/'Muestra TC'!X91</f>
        <v>0</v>
      </c>
      <c r="Y90" s="89">
        <f>('Muestra TC'!Z91-'Muestra TC'!Y91)/'Muestra TC'!Y91</f>
        <v>0</v>
      </c>
      <c r="Z90" s="89">
        <f>('Muestra TC'!AA91-'Muestra TC'!Z91)/'Muestra TC'!Z91</f>
        <v>0</v>
      </c>
      <c r="AA90" s="89">
        <f>('Muestra TC'!AB91-'Muestra TC'!AA91)/'Muestra TC'!AA91</f>
        <v>0</v>
      </c>
      <c r="AB90" s="89">
        <f>('Muestra TC'!AC91-'Muestra TC'!AB91)/'Muestra TC'!AB91</f>
        <v>4.0109034267909953E-2</v>
      </c>
      <c r="AC90" s="89">
        <f>('Muestra TC'!AD91-'Muestra TC'!AC91)/'Muestra TC'!AC91</f>
        <v>4.5573670058884526E-2</v>
      </c>
      <c r="AD90" s="89">
        <f>('Muestra TC'!AE91-'Muestra TC'!AD91)/'Muestra TC'!AD91</f>
        <v>0</v>
      </c>
      <c r="AE90" s="89">
        <f>('Muestra TC'!AF91-'Muestra TC'!AE91)/'Muestra TC'!AE91</f>
        <v>0</v>
      </c>
      <c r="AF90" s="90">
        <f>('Muestra TC'!AG91-'Muestra TC'!AF91)/'Muestra TC'!AF91</f>
        <v>0</v>
      </c>
    </row>
    <row r="91" spans="1:32" x14ac:dyDescent="0.25">
      <c r="A91" s="80" t="s">
        <v>91</v>
      </c>
      <c r="B91" s="68"/>
      <c r="C91" s="89">
        <f>('Muestra TC'!D92-'Muestra TC'!C92)/'Muestra TC'!C92</f>
        <v>0.11496085343725543</v>
      </c>
      <c r="D91" s="89">
        <f>('Muestra TC'!E92-'Muestra TC'!D92)/'Muestra TC'!D92</f>
        <v>2.8161449592969776E-2</v>
      </c>
      <c r="E91" s="89">
        <f>('Muestra TC'!F92-'Muestra TC'!E92)/'Muestra TC'!E92</f>
        <v>-8.1503793058580062E-2</v>
      </c>
      <c r="F91" s="89">
        <f>('Muestra TC'!G92-'Muestra TC'!F92)/'Muestra TC'!F92</f>
        <v>-5.7318325161907893E-2</v>
      </c>
      <c r="G91" s="89">
        <f>('Muestra TC'!H92-'Muestra TC'!G92)/'Muestra TC'!G92</f>
        <v>-6.7792295075215616E-3</v>
      </c>
      <c r="H91" s="89">
        <f>('Muestra TC'!I92-'Muestra TC'!H92)/'Muestra TC'!H92</f>
        <v>0.28612279601291973</v>
      </c>
      <c r="I91" s="89">
        <f>('Muestra TC'!J92-'Muestra TC'!I92)/'Muestra TC'!I92</f>
        <v>0.20930517838426999</v>
      </c>
      <c r="J91" s="89">
        <f>('Muestra TC'!K92-'Muestra TC'!J92)/'Muestra TC'!J92</f>
        <v>0.15964329009190287</v>
      </c>
      <c r="K91" s="89">
        <f>('Muestra TC'!L92-'Muestra TC'!K92)/'Muestra TC'!K92</f>
        <v>0.14666914518660457</v>
      </c>
      <c r="L91" s="89">
        <f>('Muestra TC'!M92-'Muestra TC'!L92)/'Muestra TC'!L92</f>
        <v>2.8163655316725204E-2</v>
      </c>
      <c r="M91" s="89">
        <f>('Muestra TC'!N92-'Muestra TC'!M92)/'Muestra TC'!M92</f>
        <v>-0.22916881136984502</v>
      </c>
      <c r="N91" s="89">
        <f>('Muestra TC'!O92-'Muestra TC'!N92)/'Muestra TC'!N92</f>
        <v>-0.13216448429910446</v>
      </c>
      <c r="O91" s="89">
        <f>('Muestra TC'!P92-'Muestra TC'!O92)/'Muestra TC'!O92</f>
        <v>-8.9451465093578989E-3</v>
      </c>
      <c r="P91" s="89">
        <f>('Muestra TC'!Q92-'Muestra TC'!P92)/'Muestra TC'!P92</f>
        <v>7.1043166725656803E-2</v>
      </c>
      <c r="Q91" s="89">
        <f>('Muestra TC'!R92-'Muestra TC'!Q92)/'Muestra TC'!Q92</f>
        <v>-0.14652757187993645</v>
      </c>
      <c r="R91" s="89">
        <f>('Muestra TC'!S92-'Muestra TC'!R92)/'Muestra TC'!R92</f>
        <v>3.614907725811254E-2</v>
      </c>
      <c r="S91" s="89">
        <f>('Muestra TC'!T92-'Muestra TC'!S92)/'Muestra TC'!S92</f>
        <v>-6.1732299048524848E-2</v>
      </c>
      <c r="T91" s="89">
        <f>('Muestra TC'!U92-'Muestra TC'!T92)/'Muestra TC'!T92</f>
        <v>6.978220971356866E-2</v>
      </c>
      <c r="U91" s="89">
        <f>('Muestra TC'!V92-'Muestra TC'!U92)/'Muestra TC'!U92</f>
        <v>0.96072763793869065</v>
      </c>
      <c r="V91" s="89">
        <f>('Muestra TC'!W92-'Muestra TC'!V92)/'Muestra TC'!V92</f>
        <v>-0.10096504981497775</v>
      </c>
      <c r="W91" s="89">
        <f>('Muestra TC'!X92-'Muestra TC'!W92)/'Muestra TC'!W92</f>
        <v>2.4850332541484294E-2</v>
      </c>
      <c r="X91" s="89">
        <f>('Muestra TC'!Y92-'Muestra TC'!X92)/'Muestra TC'!X92</f>
        <v>0.14097663858709783</v>
      </c>
      <c r="Y91" s="89">
        <f>('Muestra TC'!Z92-'Muestra TC'!Y92)/'Muestra TC'!Y92</f>
        <v>1.0763631794837632E-2</v>
      </c>
      <c r="Z91" s="89">
        <f>('Muestra TC'!AA92-'Muestra TC'!Z92)/'Muestra TC'!Z92</f>
        <v>4.364315612976493E-2</v>
      </c>
      <c r="AA91" s="89">
        <f>('Muestra TC'!AB92-'Muestra TC'!AA92)/'Muestra TC'!AA92</f>
        <v>0.15637043721075605</v>
      </c>
      <c r="AB91" s="89">
        <f>('Muestra TC'!AC92-'Muestra TC'!AB92)/'Muestra TC'!AB92</f>
        <v>2.9582773184407871E-2</v>
      </c>
      <c r="AC91" s="89">
        <f>('Muestra TC'!AD92-'Muestra TC'!AC92)/'Muestra TC'!AC92</f>
        <v>-4.9179276546369027E-2</v>
      </c>
      <c r="AD91" s="89">
        <f>('Muestra TC'!AE92-'Muestra TC'!AD92)/'Muestra TC'!AD92</f>
        <v>-0.16612603936122314</v>
      </c>
      <c r="AE91" s="89">
        <f>('Muestra TC'!AF92-'Muestra TC'!AE92)/'Muestra TC'!AE92</f>
        <v>-9.1045209881861835E-2</v>
      </c>
      <c r="AF91" s="90">
        <f>('Muestra TC'!AG92-'Muestra TC'!AF92)/'Muestra TC'!AF92</f>
        <v>-1.5458829226498122E-3</v>
      </c>
    </row>
    <row r="92" spans="1:32" x14ac:dyDescent="0.25">
      <c r="A92" s="80" t="s">
        <v>145</v>
      </c>
      <c r="B92" s="68"/>
      <c r="C92" s="89">
        <f>('Muestra TC'!D93-'Muestra TC'!C93)/'Muestra TC'!C93</f>
        <v>0.10487070673072488</v>
      </c>
      <c r="D92" s="89">
        <f>('Muestra TC'!E93-'Muestra TC'!D93)/'Muestra TC'!D93</f>
        <v>-6.6488553814719395E-3</v>
      </c>
      <c r="E92" s="89">
        <f>('Muestra TC'!F93-'Muestra TC'!E93)/'Muestra TC'!E93</f>
        <v>-8.7437915952030112E-2</v>
      </c>
      <c r="F92" s="89">
        <f>('Muestra TC'!G93-'Muestra TC'!F93)/'Muestra TC'!F93</f>
        <v>-6.9835229173986754E-2</v>
      </c>
      <c r="G92" s="89">
        <f>('Muestra TC'!H93-'Muestra TC'!G93)/'Muestra TC'!G93</f>
        <v>-3.6386122603618391E-2</v>
      </c>
      <c r="H92" s="89">
        <f>('Muestra TC'!I93-'Muestra TC'!H93)/'Muestra TC'!H93</f>
        <v>0.1194874940734747</v>
      </c>
      <c r="I92" s="89">
        <f>('Muestra TC'!J93-'Muestra TC'!I93)/'Muestra TC'!I93</f>
        <v>6.5791600481315909E-2</v>
      </c>
      <c r="J92" s="89">
        <f>('Muestra TC'!K93-'Muestra TC'!J93)/'Muestra TC'!J93</f>
        <v>4.9270984467600434E-2</v>
      </c>
      <c r="K92" s="89">
        <f>('Muestra TC'!L93-'Muestra TC'!K93)/'Muestra TC'!K93</f>
        <v>6.6100255288810958E-2</v>
      </c>
      <c r="L92" s="89">
        <f>('Muestra TC'!M93-'Muestra TC'!L93)/'Muestra TC'!L93</f>
        <v>1.7614386344923988E-2</v>
      </c>
      <c r="M92" s="89">
        <f>('Muestra TC'!N93-'Muestra TC'!M93)/'Muestra TC'!M93</f>
        <v>-0.16233973852363642</v>
      </c>
      <c r="N92" s="89">
        <f>('Muestra TC'!O93-'Muestra TC'!N93)/'Muestra TC'!N93</f>
        <v>-0.12086956668845079</v>
      </c>
      <c r="O92" s="89">
        <f>('Muestra TC'!P93-'Muestra TC'!O93)/'Muestra TC'!O93</f>
        <v>-4.2359921850502733E-2</v>
      </c>
      <c r="P92" s="89">
        <f>('Muestra TC'!Q93-'Muestra TC'!P93)/'Muestra TC'!P93</f>
        <v>5.3303545341889066E-2</v>
      </c>
      <c r="Q92" s="89">
        <f>('Muestra TC'!R93-'Muestra TC'!Q93)/'Muestra TC'!Q93</f>
        <v>-8.8100891697812628E-2</v>
      </c>
      <c r="R92" s="89">
        <f>('Muestra TC'!S93-'Muestra TC'!R93)/'Muestra TC'!R93</f>
        <v>1.7157556877182956E-2</v>
      </c>
      <c r="S92" s="89">
        <f>('Muestra TC'!T93-'Muestra TC'!S93)/'Muestra TC'!S93</f>
        <v>-1.336200118074506E-2</v>
      </c>
      <c r="T92" s="89">
        <f>('Muestra TC'!U93-'Muestra TC'!T93)/'Muestra TC'!T93</f>
        <v>0.1986872498092542</v>
      </c>
      <c r="U92" s="89">
        <f>('Muestra TC'!V93-'Muestra TC'!U93)/'Muestra TC'!U93</f>
        <v>-1.1426554756083437E-2</v>
      </c>
      <c r="V92" s="89">
        <f>('Muestra TC'!W93-'Muestra TC'!V93)/'Muestra TC'!V93</f>
        <v>-6.5787103259872984E-2</v>
      </c>
      <c r="W92" s="89">
        <f>('Muestra TC'!X93-'Muestra TC'!W93)/'Muestra TC'!W93</f>
        <v>2.0951522468521198E-2</v>
      </c>
      <c r="X92" s="89">
        <f>('Muestra TC'!Y93-'Muestra TC'!X93)/'Muestra TC'!X93</f>
        <v>7.0772205165144653E-2</v>
      </c>
      <c r="Y92" s="89">
        <f>('Muestra TC'!Z93-'Muestra TC'!Y93)/'Muestra TC'!Y93</f>
        <v>6.4601157247492335E-3</v>
      </c>
      <c r="Z92" s="89">
        <f>('Muestra TC'!AA93-'Muestra TC'!Z93)/'Muestra TC'!Z93</f>
        <v>2.6872515347283531E-2</v>
      </c>
      <c r="AA92" s="89">
        <f>('Muestra TC'!AB93-'Muestra TC'!AA93)/'Muestra TC'!AA93</f>
        <v>9.8399986459376448E-2</v>
      </c>
      <c r="AB92" s="89">
        <f>('Muestra TC'!AC93-'Muestra TC'!AB93)/'Muestra TC'!AB93</f>
        <v>2.7140420463699987E-2</v>
      </c>
      <c r="AC92" s="89">
        <f>('Muestra TC'!AD93-'Muestra TC'!AC93)/'Muestra TC'!AC93</f>
        <v>-3.6488248270697458E-2</v>
      </c>
      <c r="AD92" s="89">
        <f>('Muestra TC'!AE93-'Muestra TC'!AD93)/'Muestra TC'!AD93</f>
        <v>-0.13003773103501803</v>
      </c>
      <c r="AE92" s="89">
        <f>('Muestra TC'!AF93-'Muestra TC'!AE93)/'Muestra TC'!AE93</f>
        <v>-8.6339542319997339E-2</v>
      </c>
      <c r="AF92" s="90">
        <f>('Muestra TC'!AG93-'Muestra TC'!AF93)/'Muestra TC'!AF93</f>
        <v>3.2327568745837308E-3</v>
      </c>
    </row>
    <row r="93" spans="1:32" x14ac:dyDescent="0.25">
      <c r="A93" s="80" t="s">
        <v>92</v>
      </c>
      <c r="B93" s="68"/>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90"/>
    </row>
    <row r="94" spans="1:32" x14ac:dyDescent="0.25">
      <c r="A94" s="80" t="s">
        <v>93</v>
      </c>
      <c r="B94" s="68"/>
      <c r="C94" s="89">
        <f>('Muestra TC'!D95-'Muestra TC'!C95)/'Muestra TC'!C95</f>
        <v>0.10863608446145204</v>
      </c>
      <c r="D94" s="89">
        <f>('Muestra TC'!E95-'Muestra TC'!D95)/'Muestra TC'!D95</f>
        <v>-1.1107743618077761E-2</v>
      </c>
      <c r="E94" s="89">
        <f>('Muestra TC'!F95-'Muestra TC'!E95)/'Muestra TC'!E95</f>
        <v>-6.7203361943988821E-2</v>
      </c>
      <c r="F94" s="89">
        <f>('Muestra TC'!G95-'Muestra TC'!F95)/'Muestra TC'!F95</f>
        <v>2.3499411166438063E-2</v>
      </c>
      <c r="G94" s="89">
        <f>('Muestra TC'!H95-'Muestra TC'!G95)/'Muestra TC'!G95</f>
        <v>0.2181610176666543</v>
      </c>
      <c r="H94" s="89">
        <f>('Muestra TC'!I95-'Muestra TC'!H95)/'Muestra TC'!H95</f>
        <v>0.16296232039339417</v>
      </c>
      <c r="I94" s="89">
        <f>('Muestra TC'!J95-'Muestra TC'!I95)/'Muestra TC'!I95</f>
        <v>0.21663954646434</v>
      </c>
      <c r="J94" s="89">
        <f>('Muestra TC'!K95-'Muestra TC'!J95)/'Muestra TC'!J95</f>
        <v>7.6674745102607009E-2</v>
      </c>
      <c r="K94" s="89">
        <f>('Muestra TC'!L95-'Muestra TC'!K95)/'Muestra TC'!K95</f>
        <v>0.17889095808383143</v>
      </c>
      <c r="L94" s="89">
        <f>('Muestra TC'!M95-'Muestra TC'!L95)/'Muestra TC'!L95</f>
        <v>0.11899350260087201</v>
      </c>
      <c r="M94" s="89">
        <f>('Muestra TC'!N95-'Muestra TC'!M95)/'Muestra TC'!M95</f>
        <v>-0.1279667885792154</v>
      </c>
      <c r="N94" s="89">
        <f>('Muestra TC'!O95-'Muestra TC'!N95)/'Muestra TC'!N95</f>
        <v>-4.3674886120531296E-2</v>
      </c>
      <c r="O94" s="89">
        <f>('Muestra TC'!P95-'Muestra TC'!O95)/'Muestra TC'!O95</f>
        <v>4.3446103433055425E-2</v>
      </c>
      <c r="P94" s="89">
        <f>('Muestra TC'!Q95-'Muestra TC'!P95)/'Muestra TC'!P95</f>
        <v>0.13484735449391169</v>
      </c>
      <c r="Q94" s="89">
        <f>('Muestra TC'!R95-'Muestra TC'!Q95)/'Muestra TC'!Q95</f>
        <v>-2.5331535127313388E-2</v>
      </c>
      <c r="R94" s="89">
        <f>('Muestra TC'!S95-'Muestra TC'!R95)/'Muestra TC'!R95</f>
        <v>5.3072522336641899E-2</v>
      </c>
      <c r="S94" s="89">
        <f>('Muestra TC'!T95-'Muestra TC'!S95)/'Muestra TC'!S95</f>
        <v>-5.6924511134406929E-3</v>
      </c>
      <c r="T94" s="89">
        <f>('Muestra TC'!U95-'Muestra TC'!T95)/'Muestra TC'!T95</f>
        <v>0.13395802600685089</v>
      </c>
      <c r="U94" s="89">
        <f>('Muestra TC'!V95-'Muestra TC'!U95)/'Muestra TC'!U95</f>
        <v>1.769839212414423E-2</v>
      </c>
      <c r="V94" s="89">
        <f>('Muestra TC'!W95-'Muestra TC'!V95)/'Muestra TC'!V95</f>
        <v>-3.1962042348801269E-2</v>
      </c>
      <c r="W94" s="89">
        <f>('Muestra TC'!X95-'Muestra TC'!W95)/'Muestra TC'!W95</f>
        <v>3.2309891207549166E-2</v>
      </c>
      <c r="X94" s="89">
        <f>('Muestra TC'!Y95-'Muestra TC'!X95)/'Muestra TC'!X95</f>
        <v>0.17323267872862411</v>
      </c>
      <c r="Y94" s="89">
        <f>('Muestra TC'!Z95-'Muestra TC'!Y95)/'Muestra TC'!Y95</f>
        <v>0.13940046800964692</v>
      </c>
      <c r="Z94" s="89">
        <f>('Muestra TC'!AA95-'Muestra TC'!Z95)/'Muestra TC'!Z95</f>
        <v>4.9730160417181812E-2</v>
      </c>
      <c r="AA94" s="89">
        <f>('Muestra TC'!AB95-'Muestra TC'!AA95)/'Muestra TC'!AA95</f>
        <v>4.2236087320339621E-2</v>
      </c>
      <c r="AB94" s="89">
        <f>('Muestra TC'!AC95-'Muestra TC'!AB95)/'Muestra TC'!AB95</f>
        <v>0.10970470296801832</v>
      </c>
      <c r="AC94" s="89">
        <f>('Muestra TC'!AD95-'Muestra TC'!AC95)/'Muestra TC'!AC95</f>
        <v>2.8587808763870005E-2</v>
      </c>
      <c r="AD94" s="89">
        <f>('Muestra TC'!AE95-'Muestra TC'!AD95)/'Muestra TC'!AD95</f>
        <v>-6.8771276950804303E-2</v>
      </c>
      <c r="AE94" s="89">
        <f>('Muestra TC'!AF95-'Muestra TC'!AE95)/'Muestra TC'!AE95</f>
        <v>-1.4442187494865494E-2</v>
      </c>
      <c r="AF94" s="90">
        <f>('Muestra TC'!AG95-'Muestra TC'!AF95)/'Muestra TC'!AF95</f>
        <v>7.2648161022016308E-2</v>
      </c>
    </row>
    <row r="95" spans="1:32" x14ac:dyDescent="0.25">
      <c r="A95" s="80" t="s">
        <v>28</v>
      </c>
      <c r="B95" s="68"/>
      <c r="C95" s="89">
        <f>('Muestra TC'!D96-'Muestra TC'!C96)/'Muestra TC'!C96</f>
        <v>0.23406799997333597</v>
      </c>
      <c r="D95" s="89">
        <f>('Muestra TC'!E96-'Muestra TC'!D96)/'Muestra TC'!D96</f>
        <v>0.46331428519256462</v>
      </c>
      <c r="E95" s="89">
        <f>('Muestra TC'!F96-'Muestra TC'!E96)/'Muestra TC'!E96</f>
        <v>8.6128478700619963E-3</v>
      </c>
      <c r="F95" s="89">
        <f>('Muestra TC'!G96-'Muestra TC'!F96)/'Muestra TC'!F96</f>
        <v>1.6734539401936884E-3</v>
      </c>
      <c r="G95" s="89">
        <f>('Muestra TC'!H96-'Muestra TC'!G96)/'Muestra TC'!G96</f>
        <v>6.3855537036089796E-3</v>
      </c>
      <c r="H95" s="89">
        <f>('Muestra TC'!I96-'Muestra TC'!H96)/'Muestra TC'!H96</f>
        <v>6.8127362602505612E-2</v>
      </c>
      <c r="I95" s="89">
        <f>('Muestra TC'!J96-'Muestra TC'!I96)/'Muestra TC'!I96</f>
        <v>1.3007391514183013</v>
      </c>
      <c r="J95" s="89">
        <f>('Muestra TC'!K96-'Muestra TC'!J96)/'Muestra TC'!J96</f>
        <v>1.1292546737792821</v>
      </c>
      <c r="K95" s="89">
        <f>('Muestra TC'!L96-'Muestra TC'!K96)/'Muestra TC'!K96</f>
        <v>0.39747335932184746</v>
      </c>
      <c r="L95" s="89">
        <f>('Muestra TC'!M96-'Muestra TC'!L96)/'Muestra TC'!L96</f>
        <v>0.53056832632808293</v>
      </c>
      <c r="M95" s="89">
        <f>('Muestra TC'!N96-'Muestra TC'!M96)/'Muestra TC'!M96</f>
        <v>1.3816281092467908</v>
      </c>
      <c r="N95" s="89">
        <f>('Muestra TC'!O96-'Muestra TC'!N96)/'Muestra TC'!N96</f>
        <v>1.2527693092938554</v>
      </c>
      <c r="O95" s="89">
        <f>('Muestra TC'!P96-'Muestra TC'!O96)/'Muestra TC'!O96</f>
        <v>0.64934977769635005</v>
      </c>
      <c r="P95" s="89">
        <f>('Muestra TC'!Q96-'Muestra TC'!P96)/'Muestra TC'!P96</f>
        <v>8.2867927350474352E-2</v>
      </c>
      <c r="Q95" s="89">
        <f>('Muestra TC'!R96-'Muestra TC'!Q96)/'Muestra TC'!Q96</f>
        <v>0.14264903088158395</v>
      </c>
      <c r="R95" s="89">
        <f>('Muestra TC'!S96-'Muestra TC'!R96)/'Muestra TC'!R96</f>
        <v>7.3181715963198876E-2</v>
      </c>
      <c r="S95" s="89">
        <f>('Muestra TC'!T96-'Muestra TC'!S96)/'Muestra TC'!S96</f>
        <v>2.5333810402537092E-2</v>
      </c>
      <c r="T95" s="89">
        <f>('Muestra TC'!U96-'Muestra TC'!T96)/'Muestra TC'!T96</f>
        <v>6.6943502182915254E-3</v>
      </c>
      <c r="U95" s="89">
        <f>('Muestra TC'!V96-'Muestra TC'!U96)/'Muestra TC'!U96</f>
        <v>8.3290092384065151E-2</v>
      </c>
      <c r="V95" s="89">
        <f>('Muestra TC'!W96-'Muestra TC'!V96)/'Muestra TC'!V96</f>
        <v>0.90198610418405112</v>
      </c>
      <c r="W95" s="89">
        <f>('Muestra TC'!X96-'Muestra TC'!W96)/'Muestra TC'!W96</f>
        <v>0.18382073420386863</v>
      </c>
      <c r="X95" s="89">
        <f>('Muestra TC'!Y96-'Muestra TC'!X96)/'Muestra TC'!X96</f>
        <v>4.1978254978834E-2</v>
      </c>
      <c r="Y95" s="89">
        <f>('Muestra TC'!Z96-'Muestra TC'!Y96)/'Muestra TC'!Y96</f>
        <v>0.15376496818825894</v>
      </c>
      <c r="Z95" s="89">
        <f>('Muestra TC'!AA96-'Muestra TC'!Z96)/'Muestra TC'!Z96</f>
        <v>4.6448534454212639E-2</v>
      </c>
      <c r="AA95" s="89">
        <f>('Muestra TC'!AB96-'Muestra TC'!AA96)/'Muestra TC'!AA96</f>
        <v>-1.0965984067782738E-2</v>
      </c>
      <c r="AB95" s="89">
        <f>('Muestra TC'!AC96-'Muestra TC'!AB96)/'Muestra TC'!AB96</f>
        <v>-1.1973556999541998E-2</v>
      </c>
      <c r="AC95" s="89">
        <f>('Muestra TC'!AD96-'Muestra TC'!AC96)/'Muestra TC'!AC96</f>
        <v>3.3569385262973254E-2</v>
      </c>
      <c r="AD95" s="89">
        <f>('Muestra TC'!AE96-'Muestra TC'!AD96)/'Muestra TC'!AD96</f>
        <v>0.11734317757171031</v>
      </c>
      <c r="AE95" s="89">
        <f>('Muestra TC'!AF96-'Muestra TC'!AE96)/'Muestra TC'!AE96</f>
        <v>4.6060489125401602E-2</v>
      </c>
      <c r="AF95" s="90">
        <f>('Muestra TC'!AG96-'Muestra TC'!AF96)/'Muestra TC'!AF96</f>
        <v>-3.4385623443863866E-2</v>
      </c>
    </row>
    <row r="96" spans="1:32" x14ac:dyDescent="0.25">
      <c r="A96" s="80" t="s">
        <v>406</v>
      </c>
      <c r="B96" s="68"/>
      <c r="C96" s="89">
        <f>('Muestra TC'!D97-'Muestra TC'!C97)/'Muestra TC'!C97</f>
        <v>0</v>
      </c>
      <c r="D96" s="89">
        <f>('Muestra TC'!E97-'Muestra TC'!D97)/'Muestra TC'!D97</f>
        <v>0</v>
      </c>
      <c r="E96" s="89">
        <f>('Muestra TC'!F97-'Muestra TC'!E97)/'Muestra TC'!E97</f>
        <v>0</v>
      </c>
      <c r="F96" s="89">
        <f>('Muestra TC'!G97-'Muestra TC'!F97)/'Muestra TC'!F97</f>
        <v>0</v>
      </c>
      <c r="G96" s="89">
        <f>('Muestra TC'!H97-'Muestra TC'!G97)/'Muestra TC'!G97</f>
        <v>0</v>
      </c>
      <c r="H96" s="89">
        <f>('Muestra TC'!I97-'Muestra TC'!H97)/'Muestra TC'!H97</f>
        <v>0</v>
      </c>
      <c r="I96" s="89">
        <f>('Muestra TC'!J97-'Muestra TC'!I97)/'Muestra TC'!I97</f>
        <v>0</v>
      </c>
      <c r="J96" s="89">
        <f>('Muestra TC'!K97-'Muestra TC'!J97)/'Muestra TC'!J97</f>
        <v>0</v>
      </c>
      <c r="K96" s="89">
        <f>('Muestra TC'!L97-'Muestra TC'!K97)/'Muestra TC'!K97</f>
        <v>0</v>
      </c>
      <c r="L96" s="89">
        <f>('Muestra TC'!M97-'Muestra TC'!L97)/'Muestra TC'!L97</f>
        <v>0</v>
      </c>
      <c r="M96" s="89">
        <f>('Muestra TC'!N97-'Muestra TC'!M97)/'Muestra TC'!M97</f>
        <v>0</v>
      </c>
      <c r="N96" s="89">
        <f>('Muestra TC'!O97-'Muestra TC'!N97)/'Muestra TC'!N97</f>
        <v>0</v>
      </c>
      <c r="O96" s="89">
        <f>('Muestra TC'!P97-'Muestra TC'!O97)/'Muestra TC'!O97</f>
        <v>0</v>
      </c>
      <c r="P96" s="89">
        <f>('Muestra TC'!Q97-'Muestra TC'!P97)/'Muestra TC'!P97</f>
        <v>0</v>
      </c>
      <c r="Q96" s="89">
        <f>('Muestra TC'!R97-'Muestra TC'!Q97)/'Muestra TC'!Q97</f>
        <v>0</v>
      </c>
      <c r="R96" s="89">
        <f>('Muestra TC'!S97-'Muestra TC'!R97)/'Muestra TC'!R97</f>
        <v>0</v>
      </c>
      <c r="S96" s="89">
        <f>('Muestra TC'!T97-'Muestra TC'!S97)/'Muestra TC'!S97</f>
        <v>0</v>
      </c>
      <c r="T96" s="89">
        <f>('Muestra TC'!U97-'Muestra TC'!T97)/'Muestra TC'!T97</f>
        <v>0</v>
      </c>
      <c r="U96" s="89">
        <f>('Muestra TC'!V97-'Muestra TC'!U97)/'Muestra TC'!U97</f>
        <v>0</v>
      </c>
      <c r="V96" s="89">
        <f>('Muestra TC'!W97-'Muestra TC'!V97)/'Muestra TC'!V97</f>
        <v>0</v>
      </c>
      <c r="W96" s="89">
        <f>('Muestra TC'!X97-'Muestra TC'!W97)/'Muestra TC'!W97</f>
        <v>0</v>
      </c>
      <c r="X96" s="89">
        <f>('Muestra TC'!Y97-'Muestra TC'!X97)/'Muestra TC'!X97</f>
        <v>0</v>
      </c>
      <c r="Y96" s="89">
        <f>('Muestra TC'!Z97-'Muestra TC'!Y97)/'Muestra TC'!Y97</f>
        <v>0</v>
      </c>
      <c r="Z96" s="89">
        <f>('Muestra TC'!AA97-'Muestra TC'!Z97)/'Muestra TC'!Z97</f>
        <v>0</v>
      </c>
      <c r="AA96" s="89">
        <f>('Muestra TC'!AB97-'Muestra TC'!AA97)/'Muestra TC'!AA97</f>
        <v>0</v>
      </c>
      <c r="AB96" s="89">
        <f>('Muestra TC'!AC97-'Muestra TC'!AB97)/'Muestra TC'!AB97</f>
        <v>0</v>
      </c>
      <c r="AC96" s="89">
        <f>('Muestra TC'!AD97-'Muestra TC'!AC97)/'Muestra TC'!AC97</f>
        <v>0</v>
      </c>
      <c r="AD96" s="89">
        <f>('Muestra TC'!AE97-'Muestra TC'!AD97)/'Muestra TC'!AD97</f>
        <v>0</v>
      </c>
      <c r="AE96" s="89">
        <f>('Muestra TC'!AF97-'Muestra TC'!AE97)/'Muestra TC'!AE97</f>
        <v>0</v>
      </c>
      <c r="AF96" s="90">
        <f>('Muestra TC'!AG97-'Muestra TC'!AF97)/'Muestra TC'!AF97</f>
        <v>0</v>
      </c>
    </row>
    <row r="97" spans="1:32" x14ac:dyDescent="0.25">
      <c r="A97" s="80" t="s">
        <v>94</v>
      </c>
      <c r="B97" s="68"/>
      <c r="C97" s="89">
        <f>('Muestra TC'!D98-'Muestra TC'!C98)/'Muestra TC'!C98</f>
        <v>9.0518477870818584E-2</v>
      </c>
      <c r="D97" s="89">
        <f>('Muestra TC'!E98-'Muestra TC'!D98)/'Muestra TC'!D98</f>
        <v>1.9015024022932221E-2</v>
      </c>
      <c r="E97" s="89">
        <f>('Muestra TC'!F98-'Muestra TC'!E98)/'Muestra TC'!E98</f>
        <v>-7.4761080435511953E-2</v>
      </c>
      <c r="F97" s="89">
        <f>('Muestra TC'!G98-'Muestra TC'!F98)/'Muestra TC'!F98</f>
        <v>-6.4208735806672815E-2</v>
      </c>
      <c r="G97" s="89">
        <f>('Muestra TC'!H98-'Muestra TC'!G98)/'Muestra TC'!G98</f>
        <v>9.6205119067111367E-3</v>
      </c>
      <c r="H97" s="89">
        <f>('Muestra TC'!I98-'Muestra TC'!H98)/'Muestra TC'!H98</f>
        <v>0.31388396432594629</v>
      </c>
      <c r="I97" s="89">
        <f>('Muestra TC'!J98-'Muestra TC'!I98)/'Muestra TC'!I98</f>
        <v>0.16447757325645637</v>
      </c>
      <c r="J97" s="89">
        <f>('Muestra TC'!K98-'Muestra TC'!J98)/'Muestra TC'!J98</f>
        <v>0.18069014909275546</v>
      </c>
      <c r="K97" s="89">
        <f>('Muestra TC'!L98-'Muestra TC'!K98)/'Muestra TC'!K98</f>
        <v>0.23894462690098683</v>
      </c>
      <c r="L97" s="89">
        <f>('Muestra TC'!M98-'Muestra TC'!L98)/'Muestra TC'!L98</f>
        <v>0.14209786526410739</v>
      </c>
      <c r="M97" s="89">
        <f>('Muestra TC'!N98-'Muestra TC'!M98)/'Muestra TC'!M98</f>
        <v>-9.5210241532114714E-2</v>
      </c>
      <c r="N97" s="89">
        <f>('Muestra TC'!O98-'Muestra TC'!N98)/'Muestra TC'!N98</f>
        <v>-8.1851989800267783E-2</v>
      </c>
      <c r="O97" s="89">
        <f>('Muestra TC'!P98-'Muestra TC'!O98)/'Muestra TC'!O98</f>
        <v>-1.7953219347487483E-2</v>
      </c>
      <c r="P97" s="89">
        <f>('Muestra TC'!Q98-'Muestra TC'!P98)/'Muestra TC'!P98</f>
        <v>3.3988902626946878E-2</v>
      </c>
      <c r="Q97" s="89">
        <f>('Muestra TC'!R98-'Muestra TC'!Q98)/'Muestra TC'!Q98</f>
        <v>-2.8961287690200621E-2</v>
      </c>
      <c r="R97" s="89">
        <f>('Muestra TC'!S98-'Muestra TC'!R98)/'Muestra TC'!R98</f>
        <v>5.6319957617222027E-2</v>
      </c>
      <c r="S97" s="89">
        <f>('Muestra TC'!T98-'Muestra TC'!S98)/'Muestra TC'!S98</f>
        <v>-1.9373345354933968E-2</v>
      </c>
      <c r="T97" s="89">
        <f>('Muestra TC'!U98-'Muestra TC'!T98)/'Muestra TC'!T98</f>
        <v>8.9112825693357045E-2</v>
      </c>
      <c r="U97" s="89">
        <f>('Muestra TC'!V98-'Muestra TC'!U98)/'Muestra TC'!U98</f>
        <v>-1.0323386283634255E-2</v>
      </c>
      <c r="V97" s="89">
        <f>('Muestra TC'!W98-'Muestra TC'!V98)/'Muestra TC'!V98</f>
        <v>-7.198736097626289E-2</v>
      </c>
      <c r="W97" s="89">
        <f>('Muestra TC'!X98-'Muestra TC'!W98)/'Muestra TC'!W98</f>
        <v>2.0566176792736847E-2</v>
      </c>
      <c r="X97" s="89">
        <f>('Muestra TC'!Y98-'Muestra TC'!X98)/'Muestra TC'!X98</f>
        <v>9.3075079182615011E-2</v>
      </c>
      <c r="Y97" s="89">
        <f>('Muestra TC'!Z98-'Muestra TC'!Y98)/'Muestra TC'!Y98</f>
        <v>8.1146532070590707E-3</v>
      </c>
      <c r="Z97" s="89">
        <f>('Muestra TC'!AA98-'Muestra TC'!Z98)/'Muestra TC'!Z98</f>
        <v>2.0824101830243726E-2</v>
      </c>
      <c r="AA97" s="89">
        <f>('Muestra TC'!AB98-'Muestra TC'!AA98)/'Muestra TC'!AA98</f>
        <v>8.3759882767153293E-2</v>
      </c>
      <c r="AB97" s="89">
        <f>('Muestra TC'!AC98-'Muestra TC'!AB98)/'Muestra TC'!AB98</f>
        <v>6.3745720511130907E-2</v>
      </c>
      <c r="AC97" s="89">
        <f>('Muestra TC'!AD98-'Muestra TC'!AC98)/'Muestra TC'!AC98</f>
        <v>-2.498383537667731E-2</v>
      </c>
      <c r="AD97" s="89">
        <f>('Muestra TC'!AE98-'Muestra TC'!AD98)/'Muestra TC'!AD98</f>
        <v>-0.13122717339523543</v>
      </c>
      <c r="AE97" s="89">
        <f>('Muestra TC'!AF98-'Muestra TC'!AE98)/'Muestra TC'!AE98</f>
        <v>-7.3776727134732184E-2</v>
      </c>
      <c r="AF97" s="90">
        <f>('Muestra TC'!AG98-'Muestra TC'!AF98)/'Muestra TC'!AF98</f>
        <v>-3.3923406398714316E-4</v>
      </c>
    </row>
    <row r="98" spans="1:32" x14ac:dyDescent="0.25">
      <c r="A98" s="80" t="s">
        <v>95</v>
      </c>
      <c r="B98" s="68"/>
      <c r="C98" s="89">
        <f>('Muestra TC'!D99-'Muestra TC'!C99)/'Muestra TC'!C99</f>
        <v>0.18300704752976912</v>
      </c>
      <c r="D98" s="89">
        <f>('Muestra TC'!E99-'Muestra TC'!D99)/'Muestra TC'!D99</f>
        <v>5.8938825663283206E-3</v>
      </c>
      <c r="E98" s="89">
        <f>('Muestra TC'!F99-'Muestra TC'!E99)/'Muestra TC'!E99</f>
        <v>-1.3393187474550775E-2</v>
      </c>
      <c r="F98" s="89">
        <f>('Muestra TC'!G99-'Muestra TC'!F99)/'Muestra TC'!F99</f>
        <v>0</v>
      </c>
      <c r="G98" s="89">
        <f>('Muestra TC'!H99-'Muestra TC'!G99)/'Muestra TC'!G99</f>
        <v>8.000833333333332E-2</v>
      </c>
      <c r="H98" s="89">
        <f>('Muestra TC'!I99-'Muestra TC'!H99)/'Muestra TC'!H99</f>
        <v>9.1025532210399634E-2</v>
      </c>
      <c r="I98" s="89">
        <f>('Muestra TC'!J99-'Muestra TC'!I99)/'Muestra TC'!I99</f>
        <v>6.8466314940805351E-2</v>
      </c>
      <c r="J98" s="89">
        <f>('Muestra TC'!K99-'Muestra TC'!J99)/'Muestra TC'!J99</f>
        <v>6.3902549880083995E-2</v>
      </c>
      <c r="K98" s="89">
        <f>('Muestra TC'!L99-'Muestra TC'!K99)/'Muestra TC'!K99</f>
        <v>5.6227706345915465E-2</v>
      </c>
      <c r="L98" s="89">
        <f>('Muestra TC'!M99-'Muestra TC'!L99)/'Muestra TC'!L99</f>
        <v>1.7386165285395012E-2</v>
      </c>
      <c r="M98" s="89">
        <f>('Muestra TC'!N99-'Muestra TC'!M99)/'Muestra TC'!M99</f>
        <v>-6.3726436213737511E-2</v>
      </c>
      <c r="N98" s="89">
        <f>('Muestra TC'!O99-'Muestra TC'!N99)/'Muestra TC'!N99</f>
        <v>6.1911709234520602</v>
      </c>
      <c r="O98" s="89">
        <f>('Muestra TC'!P99-'Muestra TC'!O99)/'Muestra TC'!O99</f>
        <v>0.8045692255877791</v>
      </c>
      <c r="P98" s="89">
        <f>('Muestra TC'!Q99-'Muestra TC'!P99)/'Muestra TC'!P99</f>
        <v>0.41985257958719846</v>
      </c>
      <c r="Q98" s="89">
        <f>('Muestra TC'!R99-'Muestra TC'!Q99)/'Muestra TC'!Q99</f>
        <v>0.24723624532764638</v>
      </c>
      <c r="R98" s="89">
        <f>('Muestra TC'!S99-'Muestra TC'!R99)/'Muestra TC'!R99</f>
        <v>0.54395085651120956</v>
      </c>
      <c r="S98" s="89">
        <f>('Muestra TC'!T99-'Muestra TC'!S99)/'Muestra TC'!S99</f>
        <v>0.75434728682711183</v>
      </c>
      <c r="T98" s="89">
        <f>('Muestra TC'!U99-'Muestra TC'!T99)/'Muestra TC'!T99</f>
        <v>0.53950060681520462</v>
      </c>
      <c r="U98" s="89">
        <f>('Muestra TC'!V99-'Muestra TC'!U99)/'Muestra TC'!U99</f>
        <v>0.55865241410996003</v>
      </c>
      <c r="V98" s="89">
        <f>('Muestra TC'!W99-'Muestra TC'!V99)/'Muestra TC'!V99</f>
        <v>0.49444420370875891</v>
      </c>
      <c r="W98" s="89">
        <f>('Muestra TC'!X99-'Muestra TC'!W99)/'Muestra TC'!W99</f>
        <v>0.25147748679496224</v>
      </c>
      <c r="X98" s="89">
        <f>('Muestra TC'!Y99-'Muestra TC'!X99)/'Muestra TC'!X99</f>
        <v>2.2121379819218696E-2</v>
      </c>
      <c r="Y98" s="89">
        <f>('Muestra TC'!Z99-'Muestra TC'!Y99)/'Muestra TC'!Y99</f>
        <v>2.867393862391087E-2</v>
      </c>
      <c r="Z98" s="89">
        <f>('Muestra TC'!AA99-'Muestra TC'!Z99)/'Muestra TC'!Z99</f>
        <v>7.5836625846526715E-2</v>
      </c>
      <c r="AA98" s="89">
        <f>('Muestra TC'!AB99-'Muestra TC'!AA99)/'Muestra TC'!AA99</f>
        <v>0.19194652832127579</v>
      </c>
      <c r="AB98" s="89">
        <f>('Muestra TC'!AC99-'Muestra TC'!AB99)/'Muestra TC'!AB99</f>
        <v>0.35964411389668521</v>
      </c>
      <c r="AC98" s="89">
        <f>('Muestra TC'!AD99-'Muestra TC'!AC99)/'Muestra TC'!AC99</f>
        <v>0.14366148723680949</v>
      </c>
      <c r="AD98" s="89">
        <f>('Muestra TC'!AE99-'Muestra TC'!AD99)/'Muestra TC'!AD99</f>
        <v>4.4053984387997219E-3</v>
      </c>
      <c r="AE98" s="89">
        <f>('Muestra TC'!AF99-'Muestra TC'!AE99)/'Muestra TC'!AE99</f>
        <v>-5.0496656805327667E-2</v>
      </c>
      <c r="AF98" s="90">
        <f>('Muestra TC'!AG99-'Muestra TC'!AF99)/'Muestra TC'!AF99</f>
        <v>2.1239769070417216E-2</v>
      </c>
    </row>
    <row r="99" spans="1:32" x14ac:dyDescent="0.25">
      <c r="A99" s="80" t="s">
        <v>124</v>
      </c>
      <c r="B99" s="68"/>
      <c r="C99" s="89">
        <f>('Muestra TC'!D100-'Muestra TC'!C100)/'Muestra TC'!C100</f>
        <v>5.1313613599455257E-2</v>
      </c>
      <c r="D99" s="89">
        <f>('Muestra TC'!E100-'Muestra TC'!D100)/'Muestra TC'!D100</f>
        <v>5.3804068634196824E-2</v>
      </c>
      <c r="E99" s="89">
        <f>('Muestra TC'!F100-'Muestra TC'!E100)/'Muestra TC'!E100</f>
        <v>-3.8109023879819792E-2</v>
      </c>
      <c r="F99" s="89">
        <f>('Muestra TC'!G100-'Muestra TC'!F100)/'Muestra TC'!F100</f>
        <v>-3.1257854917985328E-2</v>
      </c>
      <c r="G99" s="89">
        <f>('Muestra TC'!H100-'Muestra TC'!G100)/'Muestra TC'!G100</f>
        <v>-7.2306097340590304E-3</v>
      </c>
      <c r="H99" s="89">
        <f>('Muestra TC'!I100-'Muestra TC'!H100)/'Muestra TC'!H100</f>
        <v>0.10434079134033404</v>
      </c>
      <c r="I99" s="89">
        <f>('Muestra TC'!J100-'Muestra TC'!I100)/'Muestra TC'!I100</f>
        <v>6.7687491425863153E-2</v>
      </c>
      <c r="J99" s="89">
        <f>('Muestra TC'!K100-'Muestra TC'!J100)/'Muestra TC'!J100</f>
        <v>3.2602287447859368E-2</v>
      </c>
      <c r="K99" s="89">
        <f>('Muestra TC'!L100-'Muestra TC'!K100)/'Muestra TC'!K100</f>
        <v>4.3071982281750271E-2</v>
      </c>
      <c r="L99" s="89">
        <f>('Muestra TC'!M100-'Muestra TC'!L100)/'Muestra TC'!L100</f>
        <v>2.0664520303283522E-2</v>
      </c>
      <c r="M99" s="89">
        <f>('Muestra TC'!N100-'Muestra TC'!M100)/'Muestra TC'!M100</f>
        <v>-0.13504368802933908</v>
      </c>
      <c r="N99" s="89">
        <f>('Muestra TC'!O100-'Muestra TC'!N100)/'Muestra TC'!N100</f>
        <v>-9.2345207441638363E-2</v>
      </c>
      <c r="O99" s="89">
        <f>('Muestra TC'!P100-'Muestra TC'!O100)/'Muestra TC'!O100</f>
        <v>-3.8913395807187341E-2</v>
      </c>
      <c r="P99" s="89">
        <f>('Muestra TC'!Q100-'Muestra TC'!P100)/'Muestra TC'!P100</f>
        <v>4.8534883266326954E-2</v>
      </c>
      <c r="Q99" s="89">
        <f>('Muestra TC'!R100-'Muestra TC'!Q100)/'Muestra TC'!Q100</f>
        <v>-5.4637901634128856E-2</v>
      </c>
      <c r="R99" s="89">
        <f>('Muestra TC'!S100-'Muestra TC'!R100)/'Muestra TC'!R100</f>
        <v>-8.6547019761323458E-3</v>
      </c>
      <c r="S99" s="89">
        <f>('Muestra TC'!T100-'Muestra TC'!S100)/'Muestra TC'!S100</f>
        <v>-2.8512924975200887E-2</v>
      </c>
      <c r="T99" s="89">
        <f>('Muestra TC'!U100-'Muestra TC'!T100)/'Muestra TC'!T100</f>
        <v>8.5892451511456365E-3</v>
      </c>
      <c r="U99" s="89">
        <f>('Muestra TC'!V100-'Muestra TC'!U100)/'Muestra TC'!U100</f>
        <v>-2.9568808233492082E-2</v>
      </c>
      <c r="V99" s="89">
        <f>('Muestra TC'!W100-'Muestra TC'!V100)/'Muestra TC'!V100</f>
        <v>-5.1527253885865383E-2</v>
      </c>
      <c r="W99" s="89">
        <f>('Muestra TC'!X100-'Muestra TC'!W100)/'Muestra TC'!W100</f>
        <v>4.4207368630017209E-2</v>
      </c>
      <c r="X99" s="89">
        <f>('Muestra TC'!Y100-'Muestra TC'!X100)/'Muestra TC'!X100</f>
        <v>5.4797298439109403E-2</v>
      </c>
      <c r="Y99" s="89">
        <f>('Muestra TC'!Z100-'Muestra TC'!Y100)/'Muestra TC'!Y100</f>
        <v>1.6233211396224426E-2</v>
      </c>
      <c r="Z99" s="89">
        <f>('Muestra TC'!AA100-'Muestra TC'!Z100)/'Muestra TC'!Z100</f>
        <v>-9.0438648465067557E-3</v>
      </c>
      <c r="AA99" s="89">
        <f>('Muestra TC'!AB100-'Muestra TC'!AA100)/'Muestra TC'!AA100</f>
        <v>3.6738941660755538E-2</v>
      </c>
      <c r="AB99" s="89">
        <f>('Muestra TC'!AC100-'Muestra TC'!AB100)/'Muestra TC'!AB100</f>
        <v>3.562883708202047E-2</v>
      </c>
      <c r="AC99" s="89">
        <f>('Muestra TC'!AD100-'Muestra TC'!AC100)/'Muestra TC'!AC100</f>
        <v>-1.5828485841537301E-2</v>
      </c>
      <c r="AD99" s="89">
        <f>('Muestra TC'!AE100-'Muestra TC'!AD100)/'Muestra TC'!AD100</f>
        <v>-7.5753089517595643E-2</v>
      </c>
      <c r="AE99" s="89">
        <f>('Muestra TC'!AF100-'Muestra TC'!AE100)/'Muestra TC'!AE100</f>
        <v>-5.4258956847765813E-2</v>
      </c>
      <c r="AF99" s="90">
        <f>('Muestra TC'!AG100-'Muestra TC'!AF100)/'Muestra TC'!AF100</f>
        <v>2.1243002727154448E-3</v>
      </c>
    </row>
    <row r="100" spans="1:32" x14ac:dyDescent="0.25">
      <c r="A100" s="80" t="s">
        <v>96</v>
      </c>
      <c r="B100" s="68"/>
      <c r="C100" s="89">
        <f>('Muestra TC'!D101-'Muestra TC'!C101)/'Muestra TC'!C101</f>
        <v>0.17587031632818426</v>
      </c>
      <c r="D100" s="89">
        <f>('Muestra TC'!E101-'Muestra TC'!D101)/'Muestra TC'!D101</f>
        <v>0</v>
      </c>
      <c r="E100" s="89">
        <f>('Muestra TC'!F101-'Muestra TC'!E101)/'Muestra TC'!E101</f>
        <v>0</v>
      </c>
      <c r="F100" s="89">
        <f>('Muestra TC'!G101-'Muestra TC'!F101)/'Muestra TC'!F101</f>
        <v>-3.1674008616838105E-2</v>
      </c>
      <c r="G100" s="89">
        <f>('Muestra TC'!H101-'Muestra TC'!G101)/'Muestra TC'!G101</f>
        <v>-7.5044143130712782E-2</v>
      </c>
      <c r="H100" s="89">
        <f>('Muestra TC'!I101-'Muestra TC'!H101)/'Muestra TC'!H101</f>
        <v>0.12678598878814709</v>
      </c>
      <c r="I100" s="89">
        <f>('Muestra TC'!J101-'Muestra TC'!I101)/'Muestra TC'!I101</f>
        <v>0.23728565053157155</v>
      </c>
      <c r="J100" s="89">
        <f>('Muestra TC'!K101-'Muestra TC'!J101)/'Muestra TC'!J101</f>
        <v>2.6048769786634111E-2</v>
      </c>
      <c r="K100" s="89">
        <f>('Muestra TC'!L101-'Muestra TC'!K101)/'Muestra TC'!K101</f>
        <v>0.32418768519975483</v>
      </c>
      <c r="L100" s="89">
        <f>('Muestra TC'!M101-'Muestra TC'!L101)/'Muestra TC'!L101</f>
        <v>0.51068188852222085</v>
      </c>
      <c r="M100" s="89">
        <f>('Muestra TC'!N101-'Muestra TC'!M101)/'Muestra TC'!M101</f>
        <v>2.5287072818939708E-2</v>
      </c>
      <c r="N100" s="89">
        <f>('Muestra TC'!O101-'Muestra TC'!N101)/'Muestra TC'!N101</f>
        <v>-0.10896931396745713</v>
      </c>
      <c r="O100" s="89">
        <f>('Muestra TC'!P101-'Muestra TC'!O101)/'Muestra TC'!O101</f>
        <v>0.11661605081776848</v>
      </c>
      <c r="P100" s="89">
        <f>('Muestra TC'!Q101-'Muestra TC'!P101)/'Muestra TC'!P101</f>
        <v>0.15360237170753474</v>
      </c>
      <c r="Q100" s="89">
        <f>('Muestra TC'!R101-'Muestra TC'!Q101)/'Muestra TC'!Q101</f>
        <v>-1.348113394295335E-2</v>
      </c>
      <c r="R100" s="89">
        <f>('Muestra TC'!S101-'Muestra TC'!R101)/'Muestra TC'!R101</f>
        <v>6.7248778900955958E-2</v>
      </c>
      <c r="S100" s="89">
        <f>('Muestra TC'!T101-'Muestra TC'!S101)/'Muestra TC'!S101</f>
        <v>3.2846367280324647E-2</v>
      </c>
      <c r="T100" s="89">
        <f>('Muestra TC'!U101-'Muestra TC'!T101)/'Muestra TC'!T101</f>
        <v>0.14576625232985688</v>
      </c>
      <c r="U100" s="89">
        <f>('Muestra TC'!V101-'Muestra TC'!U101)/'Muestra TC'!U101</f>
        <v>8.6621522167998968E-2</v>
      </c>
      <c r="V100" s="89">
        <f>('Muestra TC'!W101-'Muestra TC'!V101)/'Muestra TC'!V101</f>
        <v>2.1484370416231281E-2</v>
      </c>
      <c r="W100" s="89">
        <f>('Muestra TC'!X101-'Muestra TC'!W101)/'Muestra TC'!W101</f>
        <v>0.18534557824442216</v>
      </c>
      <c r="X100" s="89">
        <f>('Muestra TC'!Y101-'Muestra TC'!X101)/'Muestra TC'!X101</f>
        <v>7.1781213396833785E-2</v>
      </c>
      <c r="Y100" s="89">
        <f>('Muestra TC'!Z101-'Muestra TC'!Y101)/'Muestra TC'!Y101</f>
        <v>0.19972442623763137</v>
      </c>
      <c r="Z100" s="89">
        <f>('Muestra TC'!AA101-'Muestra TC'!Z101)/'Muestra TC'!Z101</f>
        <v>0.10513207759912238</v>
      </c>
      <c r="AA100" s="89">
        <f>('Muestra TC'!AB101-'Muestra TC'!AA101)/'Muestra TC'!AA101</f>
        <v>0.1359106831305032</v>
      </c>
      <c r="AB100" s="89">
        <f>('Muestra TC'!AC101-'Muestra TC'!AB101)/'Muestra TC'!AB101</f>
        <v>0.24054665617329155</v>
      </c>
      <c r="AC100" s="89">
        <f>('Muestra TC'!AD101-'Muestra TC'!AC101)/'Muestra TC'!AC101</f>
        <v>0.22436116405577924</v>
      </c>
      <c r="AD100" s="89">
        <f>('Muestra TC'!AE101-'Muestra TC'!AD101)/'Muestra TC'!AD101</f>
        <v>-0.28233270318611398</v>
      </c>
      <c r="AE100" s="89">
        <f>('Muestra TC'!AF101-'Muestra TC'!AE101)/'Muestra TC'!AE101</f>
        <v>-0.14607974994544357</v>
      </c>
      <c r="AF100" s="90">
        <f>('Muestra TC'!AG101-'Muestra TC'!AF101)/'Muestra TC'!AF101</f>
        <v>-1.5536988280273356E-2</v>
      </c>
    </row>
    <row r="101" spans="1:32" x14ac:dyDescent="0.25">
      <c r="A101" s="80" t="s">
        <v>125</v>
      </c>
      <c r="B101" s="68"/>
      <c r="C101" s="89">
        <f>('Muestra TC'!D102-'Muestra TC'!C102)/'Muestra TC'!C102</f>
        <v>0.13607101209810135</v>
      </c>
      <c r="D101" s="89">
        <f>('Muestra TC'!E102-'Muestra TC'!D102)/'Muestra TC'!D102</f>
        <v>0</v>
      </c>
      <c r="E101" s="89">
        <f>('Muestra TC'!F102-'Muestra TC'!E102)/'Muestra TC'!E102</f>
        <v>-3.1159999999999997E-2</v>
      </c>
      <c r="F101" s="89">
        <f>('Muestra TC'!G102-'Muestra TC'!F102)/'Muestra TC'!F102</f>
        <v>-9.1243136121547455E-3</v>
      </c>
      <c r="G101" s="89">
        <f>('Muestra TC'!H102-'Muestra TC'!G102)/'Muestra TC'!G102</f>
        <v>0</v>
      </c>
      <c r="H101" s="89">
        <f>('Muestra TC'!I102-'Muestra TC'!H102)/'Muestra TC'!H102</f>
        <v>2.8027777750000055E-2</v>
      </c>
      <c r="I101" s="89">
        <f>('Muestra TC'!J102-'Muestra TC'!I102)/'Muestra TC'!I102</f>
        <v>7.3563187287515555E-2</v>
      </c>
      <c r="J101" s="89">
        <f>('Muestra TC'!K102-'Muestra TC'!J102)/'Muestra TC'!J102</f>
        <v>9.8265859614417292E-2</v>
      </c>
      <c r="K101" s="89">
        <f>('Muestra TC'!L102-'Muestra TC'!K102)/'Muestra TC'!K102</f>
        <v>0.13160080899217014</v>
      </c>
      <c r="L101" s="89">
        <f>('Muestra TC'!M102-'Muestra TC'!L102)/'Muestra TC'!L102</f>
        <v>0.10857006881792447</v>
      </c>
      <c r="M101" s="89">
        <f>('Muestra TC'!N102-'Muestra TC'!M102)/'Muestra TC'!M102</f>
        <v>0.16350698995842744</v>
      </c>
      <c r="N101" s="89">
        <f>('Muestra TC'!O102-'Muestra TC'!N102)/'Muestra TC'!N102</f>
        <v>2.7759677819952734E-2</v>
      </c>
      <c r="O101" s="89">
        <f>('Muestra TC'!P102-'Muestra TC'!O102)/'Muestra TC'!O102</f>
        <v>6.7375778176677864E-2</v>
      </c>
      <c r="P101" s="89">
        <f>('Muestra TC'!Q102-'Muestra TC'!P102)/'Muestra TC'!P102</f>
        <v>0.16744134454021922</v>
      </c>
      <c r="Q101" s="89">
        <f>('Muestra TC'!R102-'Muestra TC'!Q102)/'Muestra TC'!Q102</f>
        <v>8.01922357830753E-2</v>
      </c>
      <c r="R101" s="89">
        <f>('Muestra TC'!S102-'Muestra TC'!R102)/'Muestra TC'!R102</f>
        <v>0.26850722129217014</v>
      </c>
      <c r="S101" s="89">
        <f>('Muestra TC'!T102-'Muestra TC'!S102)/'Muestra TC'!S102</f>
        <v>0.1466246141457522</v>
      </c>
      <c r="T101" s="89">
        <f>('Muestra TC'!U102-'Muestra TC'!T102)/'Muestra TC'!T102</f>
        <v>0.13787475858840056</v>
      </c>
      <c r="U101" s="89">
        <f>('Muestra TC'!V102-'Muestra TC'!U102)/'Muestra TC'!U102</f>
        <v>1.6260017084586194E-2</v>
      </c>
      <c r="V101" s="89">
        <f>('Muestra TC'!W102-'Muestra TC'!V102)/'Muestra TC'!V102</f>
        <v>5.0464377242163114E-2</v>
      </c>
      <c r="W101" s="89">
        <f>('Muestra TC'!X102-'Muestra TC'!W102)/'Muestra TC'!W102</f>
        <v>9.2533981923416053E-2</v>
      </c>
      <c r="X101" s="89">
        <f>('Muestra TC'!Y102-'Muestra TC'!X102)/'Muestra TC'!X102</f>
        <v>2.3241335120124895E-2</v>
      </c>
      <c r="Y101" s="89">
        <f>('Muestra TC'!Z102-'Muestra TC'!Y102)/'Muestra TC'!Y102</f>
        <v>0.13732632726459515</v>
      </c>
      <c r="Z101" s="89">
        <f>('Muestra TC'!AA102-'Muestra TC'!Z102)/'Muestra TC'!Z102</f>
        <v>3.4309303747731716E-2</v>
      </c>
      <c r="AA101" s="89">
        <f>('Muestra TC'!AB102-'Muestra TC'!AA102)/'Muestra TC'!AA102</f>
        <v>4.1829591409504735E-2</v>
      </c>
      <c r="AB101" s="89">
        <f>('Muestra TC'!AC102-'Muestra TC'!AB102)/'Muestra TC'!AB102</f>
        <v>5.4230529140758314E-2</v>
      </c>
      <c r="AC101" s="89">
        <f>('Muestra TC'!AD102-'Muestra TC'!AC102)/'Muestra TC'!AC102</f>
        <v>3.9058018147835945E-2</v>
      </c>
      <c r="AD101" s="89">
        <f>('Muestra TC'!AE102-'Muestra TC'!AD102)/'Muestra TC'!AD102</f>
        <v>-2.2281034863020889E-2</v>
      </c>
      <c r="AE101" s="89">
        <f>('Muestra TC'!AF102-'Muestra TC'!AE102)/'Muestra TC'!AE102</f>
        <v>-3.2411398973381765E-2</v>
      </c>
      <c r="AF101" s="90">
        <f>('Muestra TC'!AG102-'Muestra TC'!AF102)/'Muestra TC'!AF102</f>
        <v>-3.1301535027542286E-2</v>
      </c>
    </row>
    <row r="102" spans="1:32" x14ac:dyDescent="0.25">
      <c r="A102" s="80" t="s">
        <v>60</v>
      </c>
      <c r="B102" s="68"/>
      <c r="C102" s="89">
        <f>('Muestra TC'!D103-'Muestra TC'!C103)/'Muestra TC'!C103</f>
        <v>4.5452897877613377E-2</v>
      </c>
      <c r="D102" s="89">
        <f>('Muestra TC'!E103-'Muestra TC'!D103)/'Muestra TC'!D103</f>
        <v>-7.1745783595232662E-2</v>
      </c>
      <c r="E102" s="89">
        <f>('Muestra TC'!F103-'Muestra TC'!E103)/'Muestra TC'!E103</f>
        <v>-0.11843400900827759</v>
      </c>
      <c r="F102" s="89">
        <f>('Muestra TC'!G103-'Muestra TC'!F103)/'Muestra TC'!F103</f>
        <v>-7.2838269947829853E-2</v>
      </c>
      <c r="G102" s="89">
        <f>('Muestra TC'!H103-'Muestra TC'!G103)/'Muestra TC'!G103</f>
        <v>-8.9108046351961036E-3</v>
      </c>
      <c r="H102" s="89">
        <f>('Muestra TC'!I103-'Muestra TC'!H103)/'Muestra TC'!H103</f>
        <v>0.25505713113312523</v>
      </c>
      <c r="I102" s="89">
        <f>('Muestra TC'!J103-'Muestra TC'!I103)/'Muestra TC'!I103</f>
        <v>7.013799831581978E-2</v>
      </c>
      <c r="J102" s="89">
        <f>('Muestra TC'!K103-'Muestra TC'!J103)/'Muestra TC'!J103</f>
        <v>6.8877272365065481E-2</v>
      </c>
      <c r="K102" s="89">
        <f>('Muestra TC'!L103-'Muestra TC'!K103)/'Muestra TC'!K103</f>
        <v>0.12422663129361762</v>
      </c>
      <c r="L102" s="89">
        <f>('Muestra TC'!M103-'Muestra TC'!L103)/'Muestra TC'!L103</f>
        <v>3.5128635452122206E-2</v>
      </c>
      <c r="M102" s="89">
        <f>('Muestra TC'!N103-'Muestra TC'!M103)/'Muestra TC'!M103</f>
        <v>-0.26235171917966227</v>
      </c>
      <c r="N102" s="89">
        <f>('Muestra TC'!O103-'Muestra TC'!N103)/'Muestra TC'!N103</f>
        <v>-0.17319211025646758</v>
      </c>
      <c r="O102" s="89">
        <f>('Muestra TC'!P103-'Muestra TC'!O103)/'Muestra TC'!O103</f>
        <v>-2.4246762436032004E-2</v>
      </c>
      <c r="P102" s="89">
        <f>('Muestra TC'!Q103-'Muestra TC'!P103)/'Muestra TC'!P103</f>
        <v>7.2930983599647725E-2</v>
      </c>
      <c r="Q102" s="89">
        <f>('Muestra TC'!R103-'Muestra TC'!Q103)/'Muestra TC'!Q103</f>
        <v>-0.14136395161274326</v>
      </c>
      <c r="R102" s="89">
        <f>('Muestra TC'!S103-'Muestra TC'!R103)/'Muestra TC'!R103</f>
        <v>2.6758133383368396E-2</v>
      </c>
      <c r="S102" s="89">
        <f>('Muestra TC'!T103-'Muestra TC'!S103)/'Muestra TC'!S103</f>
        <v>-5.9476020681051782E-2</v>
      </c>
      <c r="T102" s="89">
        <f>('Muestra TC'!U103-'Muestra TC'!T103)/'Muestra TC'!T103</f>
        <v>5.6207407250147494E-2</v>
      </c>
      <c r="U102" s="89">
        <f>('Muestra TC'!V103-'Muestra TC'!U103)/'Muestra TC'!U103</f>
        <v>-2.0088289206830163E-2</v>
      </c>
      <c r="V102" s="89">
        <f>('Muestra TC'!W103-'Muestra TC'!V103)/'Muestra TC'!V103</f>
        <v>-0.1177584683035529</v>
      </c>
      <c r="W102" s="89">
        <f>('Muestra TC'!X103-'Muestra TC'!W103)/'Muestra TC'!W103</f>
        <v>4.9961223479031605E-2</v>
      </c>
      <c r="X102" s="89">
        <f>('Muestra TC'!Y103-'Muestra TC'!X103)/'Muestra TC'!X103</f>
        <v>0.15740772183508278</v>
      </c>
      <c r="Y102" s="89">
        <f>('Muestra TC'!Z103-'Muestra TC'!Y103)/'Muestra TC'!Y103</f>
        <v>1.6636900439066984E-2</v>
      </c>
      <c r="Z102" s="89">
        <f>('Muestra TC'!AA103-'Muestra TC'!Z103)/'Muestra TC'!Z103</f>
        <v>-0.52683789812775561</v>
      </c>
      <c r="AA102" s="89">
        <f>('Muestra TC'!AB103-'Muestra TC'!AA103)/'Muestra TC'!AA103</f>
        <v>0.15637043721075369</v>
      </c>
      <c r="AB102" s="89">
        <f>('Muestra TC'!AC103-'Muestra TC'!AB103)/'Muestra TC'!AB103</f>
        <v>2.9582773184410424E-2</v>
      </c>
      <c r="AC102" s="89">
        <f>('Muestra TC'!AD103-'Muestra TC'!AC103)/'Muestra TC'!AC103</f>
        <v>-4.9179276546366578E-2</v>
      </c>
      <c r="AD102" s="89">
        <f>('Muestra TC'!AE103-'Muestra TC'!AD103)/'Muestra TC'!AD103</f>
        <v>-0.16612603936122541</v>
      </c>
      <c r="AE102" s="89">
        <f>('Muestra TC'!AF103-'Muestra TC'!AE103)/'Muestra TC'!AE103</f>
        <v>-9.1045209881861572E-2</v>
      </c>
      <c r="AF102" s="90">
        <f>('Muestra TC'!AG103-'Muestra TC'!AF103)/'Muestra TC'!AF103</f>
        <v>-1.5458829226500427E-3</v>
      </c>
    </row>
    <row r="103" spans="1:32" x14ac:dyDescent="0.25">
      <c r="A103" s="80" t="s">
        <v>29</v>
      </c>
      <c r="B103" s="68"/>
      <c r="C103" s="89">
        <f>('Muestra TC'!D104-'Muestra TC'!C104)/'Muestra TC'!C104</f>
        <v>0.20735320588325817</v>
      </c>
      <c r="D103" s="89">
        <f>('Muestra TC'!E104-'Muestra TC'!D104)/'Muestra TC'!D104</f>
        <v>2.5299178832059344E-2</v>
      </c>
      <c r="E103" s="89">
        <f>('Muestra TC'!F104-'Muestra TC'!E104)/'Muestra TC'!E104</f>
        <v>-6.3948274089782778E-2</v>
      </c>
      <c r="F103" s="89">
        <f>('Muestra TC'!G104-'Muestra TC'!F104)/'Muestra TC'!F104</f>
        <v>1.4596780480179117E-2</v>
      </c>
      <c r="G103" s="89">
        <f>('Muestra TC'!H104-'Muestra TC'!G104)/'Muestra TC'!G104</f>
        <v>4.9235950052152089E-2</v>
      </c>
      <c r="H103" s="89">
        <f>('Muestra TC'!I104-'Muestra TC'!H104)/'Muestra TC'!H104</f>
        <v>0.12283769060047368</v>
      </c>
      <c r="I103" s="89">
        <f>('Muestra TC'!J104-'Muestra TC'!I104)/'Muestra TC'!I104</f>
        <v>0.15598032017862262</v>
      </c>
      <c r="J103" s="89">
        <f>('Muestra TC'!K104-'Muestra TC'!J104)/'Muestra TC'!J104</f>
        <v>0.12319073505457938</v>
      </c>
      <c r="K103" s="89">
        <f>('Muestra TC'!L104-'Muestra TC'!K104)/'Muestra TC'!K104</f>
        <v>0.17853014952956847</v>
      </c>
      <c r="L103" s="89">
        <f>('Muestra TC'!M104-'Muestra TC'!L104)/'Muestra TC'!L104</f>
        <v>0.14704144185563942</v>
      </c>
      <c r="M103" s="89">
        <f>('Muestra TC'!N104-'Muestra TC'!M104)/'Muestra TC'!M104</f>
        <v>-5.446929154246001E-2</v>
      </c>
      <c r="N103" s="89">
        <f>('Muestra TC'!O104-'Muestra TC'!N104)/'Muestra TC'!N104</f>
        <v>-0.11426117238543672</v>
      </c>
      <c r="O103" s="89">
        <f>('Muestra TC'!P104-'Muestra TC'!O104)/'Muestra TC'!O104</f>
        <v>-9.9235150897012278E-2</v>
      </c>
      <c r="P103" s="89">
        <f>('Muestra TC'!Q104-'Muestra TC'!P104)/'Muestra TC'!P104</f>
        <v>9.5484421141017614E-2</v>
      </c>
      <c r="Q103" s="89">
        <f>('Muestra TC'!R104-'Muestra TC'!Q104)/'Muestra TC'!Q104</f>
        <v>2.4250240957490381E-3</v>
      </c>
      <c r="R103" s="89">
        <f>('Muestra TC'!S104-'Muestra TC'!R104)/'Muestra TC'!R104</f>
        <v>3.4190859899658275E-2</v>
      </c>
      <c r="S103" s="89">
        <f>('Muestra TC'!T104-'Muestra TC'!S104)/'Muestra TC'!S104</f>
        <v>7.3998529961056825E-2</v>
      </c>
      <c r="T103" s="89">
        <f>('Muestra TC'!U104-'Muestra TC'!T104)/'Muestra TC'!T104</f>
        <v>-6.0577848398756439E-3</v>
      </c>
      <c r="U103" s="89">
        <f>('Muestra TC'!V104-'Muestra TC'!U104)/'Muestra TC'!U104</f>
        <v>-8.8619554213782217E-2</v>
      </c>
      <c r="V103" s="89">
        <f>('Muestra TC'!W104-'Muestra TC'!V104)/'Muestra TC'!V104</f>
        <v>-9.6438132527203194E-2</v>
      </c>
      <c r="W103" s="89">
        <f>('Muestra TC'!X104-'Muestra TC'!W104)/'Muestra TC'!W104</f>
        <v>-4.52983946644872E-2</v>
      </c>
      <c r="X103" s="89">
        <f>('Muestra TC'!Y104-'Muestra TC'!X104)/'Muestra TC'!X104</f>
        <v>3.9573448992646941E-2</v>
      </c>
      <c r="Y103" s="89">
        <f>('Muestra TC'!Z104-'Muestra TC'!Y104)/'Muestra TC'!Y104</f>
        <v>0.23527071664908578</v>
      </c>
      <c r="Z103" s="89">
        <f>('Muestra TC'!AA104-'Muestra TC'!Z104)/'Muestra TC'!Z104</f>
        <v>1.1435697607251652E-2</v>
      </c>
      <c r="AA103" s="89">
        <f>('Muestra TC'!AB104-'Muestra TC'!AA104)/'Muestra TC'!AA104</f>
        <v>0.16486715492951595</v>
      </c>
      <c r="AB103" s="89">
        <f>('Muestra TC'!AC104-'Muestra TC'!AB104)/'Muestra TC'!AB104</f>
        <v>8.068588415369092E-2</v>
      </c>
      <c r="AC103" s="89">
        <f>('Muestra TC'!AD104-'Muestra TC'!AC104)/'Muestra TC'!AC104</f>
        <v>-9.1039379562312367E-2</v>
      </c>
      <c r="AD103" s="89">
        <f>('Muestra TC'!AE104-'Muestra TC'!AD104)/'Muestra TC'!AD104</f>
        <v>-0.20353970618638004</v>
      </c>
      <c r="AE103" s="89">
        <f>('Muestra TC'!AF104-'Muestra TC'!AE104)/'Muestra TC'!AE104</f>
        <v>-0.12392891319351104</v>
      </c>
      <c r="AF103" s="90">
        <f>('Muestra TC'!AG104-'Muestra TC'!AF104)/'Muestra TC'!AF104</f>
        <v>-5.8599397945458133E-2</v>
      </c>
    </row>
    <row r="104" spans="1:32" x14ac:dyDescent="0.25">
      <c r="A104" s="80" t="s">
        <v>161</v>
      </c>
      <c r="B104" s="68"/>
      <c r="C104" s="89">
        <f>('Muestra TC'!D105-'Muestra TC'!C105)/'Muestra TC'!C105</f>
        <v>0</v>
      </c>
      <c r="D104" s="89">
        <f>('Muestra TC'!E105-'Muestra TC'!D105)/'Muestra TC'!D105</f>
        <v>0</v>
      </c>
      <c r="E104" s="89">
        <f>('Muestra TC'!F105-'Muestra TC'!E105)/'Muestra TC'!E105</f>
        <v>0</v>
      </c>
      <c r="F104" s="89">
        <f>('Muestra TC'!G105-'Muestra TC'!F105)/'Muestra TC'!F105</f>
        <v>0.35309954504267871</v>
      </c>
      <c r="G104" s="89">
        <f>('Muestra TC'!H105-'Muestra TC'!G105)/'Muestra TC'!G105</f>
        <v>5.7084305541185779E-2</v>
      </c>
      <c r="H104" s="89">
        <f>('Muestra TC'!I105-'Muestra TC'!H105)/'Muestra TC'!H105</f>
        <v>0</v>
      </c>
      <c r="I104" s="89">
        <f>('Muestra TC'!J105-'Muestra TC'!I105)/'Muestra TC'!I105</f>
        <v>0</v>
      </c>
      <c r="J104" s="89">
        <f>('Muestra TC'!K105-'Muestra TC'!J105)/'Muestra TC'!J105</f>
        <v>8.2918739637236503E-5</v>
      </c>
      <c r="K104" s="89">
        <f>('Muestra TC'!L105-'Muestra TC'!K105)/'Muestra TC'!K105</f>
        <v>0</v>
      </c>
      <c r="L104" s="89">
        <f>('Muestra TC'!M105-'Muestra TC'!L105)/'Muestra TC'!L105</f>
        <v>1.6370118563966456</v>
      </c>
      <c r="M104" s="89">
        <f>('Muestra TC'!N105-'Muestra TC'!M105)/'Muestra TC'!M105</f>
        <v>1.5090394592045291</v>
      </c>
      <c r="N104" s="89">
        <f>('Muestra TC'!O105-'Muestra TC'!N105)/'Muestra TC'!N105</f>
        <v>5.2631578947369424E-2</v>
      </c>
      <c r="O104" s="89">
        <f>('Muestra TC'!P105-'Muestra TC'!O105)/'Muestra TC'!O105</f>
        <v>2626.7667926429813</v>
      </c>
      <c r="P104" s="89">
        <f>('Muestra TC'!Q105-'Muestra TC'!P105)/'Muestra TC'!P105</f>
        <v>57.037409094683895</v>
      </c>
      <c r="Q104" s="89">
        <f>('Muestra TC'!R105-'Muestra TC'!Q105)/'Muestra TC'!Q105</f>
        <v>44.010194086897378</v>
      </c>
      <c r="R104" s="89">
        <f>('Muestra TC'!S105-'Muestra TC'!R105)/'Muestra TC'!R105</f>
        <v>29.306237888578075</v>
      </c>
      <c r="S104" s="89">
        <f>('Muestra TC'!T105-'Muestra TC'!S105)/'Muestra TC'!S105</f>
        <v>0.17073309163756878</v>
      </c>
      <c r="T104" s="89">
        <f>('Muestra TC'!U105-'Muestra TC'!T105)/'Muestra TC'!T105</f>
        <v>0.12408166666666602</v>
      </c>
      <c r="U104" s="89">
        <f>('Muestra TC'!V105-'Muestra TC'!U105)/'Muestra TC'!U105</f>
        <v>0.19615419401615317</v>
      </c>
      <c r="V104" s="89">
        <f>('Muestra TC'!W105-'Muestra TC'!V105)/'Muestra TC'!V105</f>
        <v>0.12237571971316885</v>
      </c>
      <c r="W104" s="89">
        <f>('Muestra TC'!X105-'Muestra TC'!W105)/'Muestra TC'!W105</f>
        <v>0.11793751539254094</v>
      </c>
      <c r="X104" s="89">
        <f>('Muestra TC'!Y105-'Muestra TC'!X105)/'Muestra TC'!X105</f>
        <v>0.12003833007330095</v>
      </c>
      <c r="Y104" s="89">
        <f>('Muestra TC'!Z105-'Muestra TC'!Y105)/'Muestra TC'!Y105</f>
        <v>0.12000670329961505</v>
      </c>
      <c r="Z104" s="89">
        <f>('Muestra TC'!AA105-'Muestra TC'!Z105)/'Muestra TC'!Z105</f>
        <v>0.11598402935825707</v>
      </c>
      <c r="AA104" s="89">
        <f>('Muestra TC'!AB105-'Muestra TC'!AA105)/'Muestra TC'!AA105</f>
        <v>7.4106456097271192E-2</v>
      </c>
      <c r="AB104" s="89">
        <f>('Muestra TC'!AC105-'Muestra TC'!AB105)/'Muestra TC'!AB105</f>
        <v>5.420441264099498E-2</v>
      </c>
      <c r="AC104" s="89">
        <f>('Muestra TC'!AD105-'Muestra TC'!AC105)/'Muestra TC'!AC105</f>
        <v>6.5763342770587291E-2</v>
      </c>
      <c r="AD104" s="89">
        <f>('Muestra TC'!AE105-'Muestra TC'!AD105)/'Muestra TC'!AD105</f>
        <v>5.9876402254821819E-2</v>
      </c>
      <c r="AE104" s="89">
        <f>('Muestra TC'!AF105-'Muestra TC'!AE105)/'Muestra TC'!AE105</f>
        <v>5.5122386193124449E-2</v>
      </c>
      <c r="AF104" s="90">
        <f>('Muestra TC'!AG105-'Muestra TC'!AF105)/'Muestra TC'!AF105</f>
        <v>4.9951048746364704E-2</v>
      </c>
    </row>
    <row r="105" spans="1:32" x14ac:dyDescent="0.25">
      <c r="A105" s="80" t="s">
        <v>97</v>
      </c>
      <c r="B105" s="68"/>
      <c r="C105" s="89">
        <f>('Muestra TC'!D106-'Muestra TC'!C106)/'Muestra TC'!C106</f>
        <v>0.11496085343725543</v>
      </c>
      <c r="D105" s="89">
        <f>('Muestra TC'!E106-'Muestra TC'!D106)/'Muestra TC'!D106</f>
        <v>2.8161449592969776E-2</v>
      </c>
      <c r="E105" s="89">
        <f>('Muestra TC'!F106-'Muestra TC'!E106)/'Muestra TC'!E106</f>
        <v>-8.1503793058580062E-2</v>
      </c>
      <c r="F105" s="89">
        <f>('Muestra TC'!G106-'Muestra TC'!F106)/'Muestra TC'!F106</f>
        <v>-5.7318325161907893E-2</v>
      </c>
      <c r="G105" s="89">
        <f>('Muestra TC'!H106-'Muestra TC'!G106)/'Muestra TC'!G106</f>
        <v>-6.7792295075215616E-3</v>
      </c>
      <c r="H105" s="89">
        <f>('Muestra TC'!I106-'Muestra TC'!H106)/'Muestra TC'!H106</f>
        <v>0.28612279601291973</v>
      </c>
      <c r="I105" s="89">
        <f>('Muestra TC'!J106-'Muestra TC'!I106)/'Muestra TC'!I106</f>
        <v>0.20930517838426999</v>
      </c>
      <c r="J105" s="89">
        <f>('Muestra TC'!K106-'Muestra TC'!J106)/'Muestra TC'!J106</f>
        <v>0.15964329009190287</v>
      </c>
      <c r="K105" s="89">
        <f>('Muestra TC'!L106-'Muestra TC'!K106)/'Muestra TC'!K106</f>
        <v>0.14666914518660457</v>
      </c>
      <c r="L105" s="89">
        <f>('Muestra TC'!M106-'Muestra TC'!L106)/'Muestra TC'!L106</f>
        <v>2.8163655316725204E-2</v>
      </c>
      <c r="M105" s="89">
        <f>('Muestra TC'!N106-'Muestra TC'!M106)/'Muestra TC'!M106</f>
        <v>-0.22916881136984502</v>
      </c>
      <c r="N105" s="89">
        <f>('Muestra TC'!O106-'Muestra TC'!N106)/'Muestra TC'!N106</f>
        <v>-0.13216448429910446</v>
      </c>
      <c r="O105" s="89">
        <f>('Muestra TC'!P106-'Muestra TC'!O106)/'Muestra TC'!O106</f>
        <v>-8.9451465093578989E-3</v>
      </c>
      <c r="P105" s="89">
        <f>('Muestra TC'!Q106-'Muestra TC'!P106)/'Muestra TC'!P106</f>
        <v>7.1043166725656803E-2</v>
      </c>
      <c r="Q105" s="89">
        <f>('Muestra TC'!R106-'Muestra TC'!Q106)/'Muestra TC'!Q106</f>
        <v>-0.14652757187993645</v>
      </c>
      <c r="R105" s="89">
        <f>('Muestra TC'!S106-'Muestra TC'!R106)/'Muestra TC'!R106</f>
        <v>3.614907725811254E-2</v>
      </c>
      <c r="S105" s="89">
        <f>('Muestra TC'!T106-'Muestra TC'!S106)/'Muestra TC'!S106</f>
        <v>-6.1732299048524848E-2</v>
      </c>
      <c r="T105" s="89">
        <f>('Muestra TC'!U106-'Muestra TC'!T106)/'Muestra TC'!T106</f>
        <v>6.978220971356866E-2</v>
      </c>
      <c r="U105" s="89">
        <f>('Muestra TC'!V106-'Muestra TC'!U106)/'Muestra TC'!U106</f>
        <v>0.96072763793869065</v>
      </c>
      <c r="V105" s="89">
        <f>('Muestra TC'!W106-'Muestra TC'!V106)/'Muestra TC'!V106</f>
        <v>-0.10096504981497775</v>
      </c>
      <c r="W105" s="89">
        <f>('Muestra TC'!X106-'Muestra TC'!W106)/'Muestra TC'!W106</f>
        <v>2.4850332541484294E-2</v>
      </c>
      <c r="X105" s="89">
        <f>('Muestra TC'!Y106-'Muestra TC'!X106)/'Muestra TC'!X106</f>
        <v>0.14097663858709783</v>
      </c>
      <c r="Y105" s="89">
        <f>('Muestra TC'!Z106-'Muestra TC'!Y106)/'Muestra TC'!Y106</f>
        <v>1.0763631794837632E-2</v>
      </c>
      <c r="Z105" s="89">
        <f>('Muestra TC'!AA106-'Muestra TC'!Z106)/'Muestra TC'!Z106</f>
        <v>4.364315612976493E-2</v>
      </c>
      <c r="AA105" s="89">
        <f>('Muestra TC'!AB106-'Muestra TC'!AA106)/'Muestra TC'!AA106</f>
        <v>0.15637043721075605</v>
      </c>
      <c r="AB105" s="89">
        <f>('Muestra TC'!AC106-'Muestra TC'!AB106)/'Muestra TC'!AB106</f>
        <v>2.9582773184407871E-2</v>
      </c>
      <c r="AC105" s="89">
        <f>('Muestra TC'!AD106-'Muestra TC'!AC106)/'Muestra TC'!AC106</f>
        <v>-4.9179276546369027E-2</v>
      </c>
      <c r="AD105" s="89">
        <f>('Muestra TC'!AE106-'Muestra TC'!AD106)/'Muestra TC'!AD106</f>
        <v>-0.16612603936122314</v>
      </c>
      <c r="AE105" s="89">
        <f>('Muestra TC'!AF106-'Muestra TC'!AE106)/'Muestra TC'!AE106</f>
        <v>-9.1045209881861835E-2</v>
      </c>
      <c r="AF105" s="90">
        <f>('Muestra TC'!AG106-'Muestra TC'!AF106)/'Muestra TC'!AF106</f>
        <v>-1.5458829226498122E-3</v>
      </c>
    </row>
    <row r="106" spans="1:32" x14ac:dyDescent="0.25">
      <c r="A106" s="80" t="s">
        <v>98</v>
      </c>
      <c r="B106" s="68"/>
      <c r="C106" s="89">
        <f>('Muestra TC'!D107-'Muestra TC'!C107)/'Muestra TC'!C107</f>
        <v>1.8033180020678389E-2</v>
      </c>
      <c r="D106" s="89">
        <f>('Muestra TC'!E107-'Muestra TC'!D107)/'Muestra TC'!D107</f>
        <v>2.8886098761313615E-2</v>
      </c>
      <c r="E106" s="89">
        <f>('Muestra TC'!F107-'Muestra TC'!E107)/'Muestra TC'!E107</f>
        <v>-1.4625488352800481E-2</v>
      </c>
      <c r="F106" s="89">
        <f>('Muestra TC'!G107-'Muestra TC'!F107)/'Muestra TC'!F107</f>
        <v>-4.9214542008561742E-2</v>
      </c>
      <c r="G106" s="89">
        <f>('Muestra TC'!H107-'Muestra TC'!G107)/'Muestra TC'!G107</f>
        <v>-9.474467458974542E-2</v>
      </c>
      <c r="H106" s="89">
        <f>('Muestra TC'!I107-'Muestra TC'!H107)/'Muestra TC'!H107</f>
        <v>0.12971792570177734</v>
      </c>
      <c r="I106" s="89">
        <f>('Muestra TC'!J107-'Muestra TC'!I107)/'Muestra TC'!I107</f>
        <v>9.0257970921493971E-2</v>
      </c>
      <c r="J106" s="89">
        <f>('Muestra TC'!K107-'Muestra TC'!J107)/'Muestra TC'!J107</f>
        <v>7.5651848938442678E-2</v>
      </c>
      <c r="K106" s="89">
        <f>('Muestra TC'!L107-'Muestra TC'!K107)/'Muestra TC'!K107</f>
        <v>5.8140564894121664E-2</v>
      </c>
      <c r="L106" s="89">
        <f>('Muestra TC'!M107-'Muestra TC'!L107)/'Muestra TC'!L107</f>
        <v>0.16600401507902612</v>
      </c>
      <c r="M106" s="89">
        <f>('Muestra TC'!N107-'Muestra TC'!M107)/'Muestra TC'!M107</f>
        <v>0.96304976480332882</v>
      </c>
      <c r="N106" s="89">
        <f>('Muestra TC'!O107-'Muestra TC'!N107)/'Muestra TC'!N107</f>
        <v>1.2889624900951497</v>
      </c>
      <c r="O106" s="89">
        <f>('Muestra TC'!P107-'Muestra TC'!O107)/'Muestra TC'!O107</f>
        <v>0.12971227049594586</v>
      </c>
      <c r="P106" s="89">
        <f>('Muestra TC'!Q107-'Muestra TC'!P107)/'Muestra TC'!P107</f>
        <v>0.62327289157954158</v>
      </c>
      <c r="Q106" s="89">
        <f>('Muestra TC'!R107-'Muestra TC'!Q107)/'Muestra TC'!Q107</f>
        <v>9.1456108060914698E-2</v>
      </c>
      <c r="R106" s="89">
        <f>('Muestra TC'!S107-'Muestra TC'!R107)/'Muestra TC'!R107</f>
        <v>0.23278680298927809</v>
      </c>
      <c r="S106" s="89">
        <f>('Muestra TC'!T107-'Muestra TC'!S107)/'Muestra TC'!S107</f>
        <v>0.74564201493685733</v>
      </c>
      <c r="T106" s="89">
        <f>('Muestra TC'!U107-'Muestra TC'!T107)/'Muestra TC'!T107</f>
        <v>0.2755727761342433</v>
      </c>
      <c r="U106" s="89">
        <f>('Muestra TC'!V107-'Muestra TC'!U107)/'Muestra TC'!U107</f>
        <v>-3.1451956456715799E-3</v>
      </c>
      <c r="V106" s="89">
        <f>('Muestra TC'!W107-'Muestra TC'!V107)/'Muestra TC'!V107</f>
        <v>-4.5799993938306881E-3</v>
      </c>
      <c r="W106" s="89">
        <f>('Muestra TC'!X107-'Muestra TC'!W107)/'Muestra TC'!W107</f>
        <v>-4.9477988194393508E-4</v>
      </c>
      <c r="X106" s="89">
        <f>('Muestra TC'!Y107-'Muestra TC'!X107)/'Muestra TC'!X107</f>
        <v>7.4253721539435183E-5</v>
      </c>
      <c r="Y106" s="89">
        <f>('Muestra TC'!Z107-'Muestra TC'!Y107)/'Muestra TC'!Y107</f>
        <v>-2.2845602564948828E-6</v>
      </c>
      <c r="Z106" s="89">
        <f>('Muestra TC'!AA107-'Muestra TC'!Z107)/'Muestra TC'!Z107</f>
        <v>3.2190487069359408</v>
      </c>
      <c r="AA106" s="89">
        <f>('Muestra TC'!AB107-'Muestra TC'!AA107)/'Muestra TC'!AA107</f>
        <v>0.10135830532936035</v>
      </c>
      <c r="AB106" s="89">
        <f>('Muestra TC'!AC107-'Muestra TC'!AB107)/'Muestra TC'!AB107</f>
        <v>9.37479514376027E-2</v>
      </c>
      <c r="AC106" s="89">
        <f>('Muestra TC'!AD107-'Muestra TC'!AC107)/'Muestra TC'!AC107</f>
        <v>8.4031316139421164E-2</v>
      </c>
      <c r="AD106" s="89">
        <f>('Muestra TC'!AE107-'Muestra TC'!AD107)/'Muestra TC'!AD107</f>
        <v>7.1689531389014308E-2</v>
      </c>
      <c r="AE106" s="89">
        <f>('Muestra TC'!AF107-'Muestra TC'!AE107)/'Muestra TC'!AE107</f>
        <v>2.8367190350585582E-2</v>
      </c>
      <c r="AF106" s="90">
        <f>('Muestra TC'!AG107-'Muestra TC'!AF107)/'Muestra TC'!AF107</f>
        <v>-1.2143243656958517E-2</v>
      </c>
    </row>
    <row r="107" spans="1:32" x14ac:dyDescent="0.25">
      <c r="A107" s="80" t="s">
        <v>30</v>
      </c>
      <c r="B107" s="68"/>
      <c r="C107" s="89">
        <f>('Muestra TC'!D108-'Muestra TC'!C108)/'Muestra TC'!C108</f>
        <v>4.3921477354141945E-2</v>
      </c>
      <c r="D107" s="89">
        <f>('Muestra TC'!E108-'Muestra TC'!D108)/'Muestra TC'!D108</f>
        <v>-2.4377579107131363E-2</v>
      </c>
      <c r="E107" s="89">
        <f>('Muestra TC'!F108-'Muestra TC'!E108)/'Muestra TC'!E108</f>
        <v>-1.5262515265382236E-2</v>
      </c>
      <c r="F107" s="89">
        <f>('Muestra TC'!G108-'Muestra TC'!F108)/'Muestra TC'!F108</f>
        <v>-3.3989858050898054E-2</v>
      </c>
      <c r="G107" s="89">
        <f>('Muestra TC'!H108-'Muestra TC'!G108)/'Muestra TC'!G108</f>
        <v>-2.4652453237448517E-2</v>
      </c>
      <c r="H107" s="89">
        <f>('Muestra TC'!I108-'Muestra TC'!H108)/'Muestra TC'!H108</f>
        <v>0.16202609387006164</v>
      </c>
      <c r="I107" s="89">
        <f>('Muestra TC'!J108-'Muestra TC'!I108)/'Muestra TC'!I108</f>
        <v>0.1244923708838869</v>
      </c>
      <c r="J107" s="89">
        <f>('Muestra TC'!K108-'Muestra TC'!J108)/'Muestra TC'!J108</f>
        <v>0.13051270267127849</v>
      </c>
      <c r="K107" s="89">
        <f>('Muestra TC'!L108-'Muestra TC'!K108)/'Muestra TC'!K108</f>
        <v>0.11856471947707629</v>
      </c>
      <c r="L107" s="89">
        <f>('Muestra TC'!M108-'Muestra TC'!L108)/'Muestra TC'!L108</f>
        <v>5.3394256607331894E-2</v>
      </c>
      <c r="M107" s="89">
        <f>('Muestra TC'!N108-'Muestra TC'!M108)/'Muestra TC'!M108</f>
        <v>-0.13986960919035524</v>
      </c>
      <c r="N107" s="89">
        <f>('Muestra TC'!O108-'Muestra TC'!N108)/'Muestra TC'!N108</f>
        <v>-8.8886359564060033E-2</v>
      </c>
      <c r="O107" s="89">
        <f>('Muestra TC'!P108-'Muestra TC'!O108)/'Muestra TC'!O108</f>
        <v>-3.2722568132850023E-2</v>
      </c>
      <c r="P107" s="89">
        <f>('Muestra TC'!Q108-'Muestra TC'!P108)/'Muestra TC'!P108</f>
        <v>5.9462583659618116E-2</v>
      </c>
      <c r="Q107" s="89">
        <f>('Muestra TC'!R108-'Muestra TC'!Q108)/'Muestra TC'!Q108</f>
        <v>-9.3382335192023949E-2</v>
      </c>
      <c r="R107" s="89">
        <f>('Muestra TC'!S108-'Muestra TC'!R108)/'Muestra TC'!R108</f>
        <v>3.5656556647038887E-2</v>
      </c>
      <c r="S107" s="89">
        <f>('Muestra TC'!T108-'Muestra TC'!S108)/'Muestra TC'!S108</f>
        <v>-4.1407380470622784E-2</v>
      </c>
      <c r="T107" s="89">
        <f>('Muestra TC'!U108-'Muestra TC'!T108)/'Muestra TC'!T108</f>
        <v>0.14154448714773546</v>
      </c>
      <c r="U107" s="89">
        <f>('Muestra TC'!V108-'Muestra TC'!U108)/'Muestra TC'!U108</f>
        <v>-5.1514427129005502E-3</v>
      </c>
      <c r="V107" s="89">
        <f>('Muestra TC'!W108-'Muestra TC'!V108)/'Muestra TC'!V108</f>
        <v>-0.10236186816050485</v>
      </c>
      <c r="W107" s="89">
        <f>('Muestra TC'!X108-'Muestra TC'!W108)/'Muestra TC'!W108</f>
        <v>1.8097684508721942E-2</v>
      </c>
      <c r="X107" s="89">
        <f>('Muestra TC'!Y108-'Muestra TC'!X108)/'Muestra TC'!X108</f>
        <v>9.668388078715523E-2</v>
      </c>
      <c r="Y107" s="89">
        <f>('Muestra TC'!Z108-'Muestra TC'!Y108)/'Muestra TC'!Y108</f>
        <v>6.6685980023046931E-2</v>
      </c>
      <c r="Z107" s="89">
        <f>('Muestra TC'!AA108-'Muestra TC'!Z108)/'Muestra TC'!Z108</f>
        <v>3.3674073352487482E-2</v>
      </c>
      <c r="AA107" s="89">
        <f>('Muestra TC'!AB108-'Muestra TC'!AA108)/'Muestra TC'!AA108</f>
        <v>0.12856108864552493</v>
      </c>
      <c r="AB107" s="89">
        <f>('Muestra TC'!AC108-'Muestra TC'!AB108)/'Muestra TC'!AB108</f>
        <v>2.1565089124340492E-2</v>
      </c>
      <c r="AC107" s="89">
        <f>('Muestra TC'!AD108-'Muestra TC'!AC108)/'Muestra TC'!AC108</f>
        <v>-0.11209009095008078</v>
      </c>
      <c r="AD107" s="89">
        <f>('Muestra TC'!AE108-'Muestra TC'!AD108)/'Muestra TC'!AD108</f>
        <v>-0.11317474914186859</v>
      </c>
      <c r="AE107" s="89">
        <f>('Muestra TC'!AF108-'Muestra TC'!AE108)/'Muestra TC'!AE108</f>
        <v>-4.7934032150617811E-2</v>
      </c>
      <c r="AF107" s="90">
        <f>('Muestra TC'!AG108-'Muestra TC'!AF108)/'Muestra TC'!AF108</f>
        <v>-4.4257633823710771E-2</v>
      </c>
    </row>
    <row r="108" spans="1:32" x14ac:dyDescent="0.25">
      <c r="A108" s="80" t="s">
        <v>191</v>
      </c>
      <c r="B108" s="68"/>
      <c r="C108" s="89">
        <f>('Muestra TC'!D109-'Muestra TC'!C109)/'Muestra TC'!C109</f>
        <v>0</v>
      </c>
      <c r="D108" s="89">
        <f>('Muestra TC'!E109-'Muestra TC'!D109)/'Muestra TC'!D109</f>
        <v>0</v>
      </c>
      <c r="E108" s="89">
        <f>('Muestra TC'!F109-'Muestra TC'!E109)/'Muestra TC'!E109</f>
        <v>0</v>
      </c>
      <c r="F108" s="89">
        <f>('Muestra TC'!G109-'Muestra TC'!F109)/'Muestra TC'!F109</f>
        <v>0</v>
      </c>
      <c r="G108" s="89">
        <f>('Muestra TC'!H109-'Muestra TC'!G109)/'Muestra TC'!G109</f>
        <v>0</v>
      </c>
      <c r="H108" s="89">
        <f>('Muestra TC'!I109-'Muestra TC'!H109)/'Muestra TC'!H109</f>
        <v>0</v>
      </c>
      <c r="I108" s="89">
        <f>('Muestra TC'!J109-'Muestra TC'!I109)/'Muestra TC'!I109</f>
        <v>0</v>
      </c>
      <c r="J108" s="89">
        <f>('Muestra TC'!K109-'Muestra TC'!J109)/'Muestra TC'!J109</f>
        <v>0</v>
      </c>
      <c r="K108" s="89">
        <f>('Muestra TC'!L109-'Muestra TC'!K109)/'Muestra TC'!K109</f>
        <v>-7.2362961038206525E-6</v>
      </c>
      <c r="L108" s="89">
        <f>('Muestra TC'!M109-'Muestra TC'!L109)/'Muestra TC'!L109</f>
        <v>-7.2368310019543224E-6</v>
      </c>
      <c r="M108" s="89">
        <f>('Muestra TC'!N109-'Muestra TC'!M109)/'Muestra TC'!M109</f>
        <v>0.10592775421377544</v>
      </c>
      <c r="N108" s="89">
        <f>('Muestra TC'!O109-'Muestra TC'!N109)/'Muestra TC'!N109</f>
        <v>6.5921532498367311E-3</v>
      </c>
      <c r="O108" s="89">
        <f>('Muestra TC'!P109-'Muestra TC'!O109)/'Muestra TC'!O109</f>
        <v>0</v>
      </c>
      <c r="P108" s="89">
        <f>('Muestra TC'!Q109-'Muestra TC'!P109)/'Muestra TC'!P109</f>
        <v>0</v>
      </c>
      <c r="Q108" s="89">
        <f>('Muestra TC'!R109-'Muestra TC'!Q109)/'Muestra TC'!Q109</f>
        <v>0</v>
      </c>
      <c r="R108" s="89">
        <f>('Muestra TC'!S109-'Muestra TC'!R109)/'Muestra TC'!R109</f>
        <v>0</v>
      </c>
      <c r="S108" s="89">
        <f>('Muestra TC'!T109-'Muestra TC'!S109)/'Muestra TC'!S109</f>
        <v>0</v>
      </c>
      <c r="T108" s="89">
        <f>('Muestra TC'!U109-'Muestra TC'!T109)/'Muestra TC'!T109</f>
        <v>-6.5019505456601366E-9</v>
      </c>
      <c r="U108" s="89">
        <f>('Muestra TC'!V109-'Muestra TC'!U109)/'Muestra TC'!U109</f>
        <v>-6.5019507323078037E-9</v>
      </c>
      <c r="V108" s="89">
        <f>('Muestra TC'!W109-'Muestra TC'!V109)/'Muestra TC'!V109</f>
        <v>-6.5019506302108603E-9</v>
      </c>
      <c r="W108" s="89">
        <f>('Muestra TC'!X109-'Muestra TC'!W109)/'Muestra TC'!W109</f>
        <v>6.5019506724862226E-9</v>
      </c>
      <c r="X108" s="89">
        <f>('Muestra TC'!Y109-'Muestra TC'!X109)/'Muestra TC'!X109</f>
        <v>0</v>
      </c>
      <c r="Y108" s="89">
        <f>('Muestra TC'!Z109-'Muestra TC'!Y109)/'Muestra TC'!Y109</f>
        <v>6.5019507745831668E-9</v>
      </c>
      <c r="Z108" s="89">
        <f>('Muestra TC'!AA109-'Muestra TC'!Z109)/'Muestra TC'!Z109</f>
        <v>0</v>
      </c>
      <c r="AA108" s="89">
        <f>('Muestra TC'!AB109-'Muestra TC'!AA109)/'Muestra TC'!AA109</f>
        <v>6.501950587935498E-9</v>
      </c>
      <c r="AB108" s="89">
        <f>('Muestra TC'!AC109-'Muestra TC'!AB109)/'Muestra TC'!AB109</f>
        <v>0</v>
      </c>
      <c r="AC108" s="89">
        <f>('Muestra TC'!AD109-'Muestra TC'!AC109)/'Muestra TC'!AC109</f>
        <v>0</v>
      </c>
      <c r="AD108" s="89">
        <f>('Muestra TC'!AE109-'Muestra TC'!AD109)/'Muestra TC'!AD109</f>
        <v>0</v>
      </c>
      <c r="AE108" s="89">
        <f>('Muestra TC'!AF109-'Muestra TC'!AE109)/'Muestra TC'!AE109</f>
        <v>0</v>
      </c>
      <c r="AF108" s="90">
        <f>('Muestra TC'!AG109-'Muestra TC'!AF109)/'Muestra TC'!AF109</f>
        <v>0</v>
      </c>
    </row>
    <row r="109" spans="1:32" x14ac:dyDescent="0.25">
      <c r="A109" s="80" t="s">
        <v>31</v>
      </c>
      <c r="B109" s="68"/>
      <c r="C109" s="89">
        <f>('Muestra TC'!D110-'Muestra TC'!C110)/'Muestra TC'!C110</f>
        <v>0</v>
      </c>
      <c r="D109" s="89">
        <f>('Muestra TC'!E110-'Muestra TC'!D110)/'Muestra TC'!D110</f>
        <v>0</v>
      </c>
      <c r="E109" s="89">
        <f>('Muestra TC'!F110-'Muestra TC'!E110)/'Muestra TC'!E110</f>
        <v>0</v>
      </c>
      <c r="F109" s="89">
        <f>('Muestra TC'!G110-'Muestra TC'!F110)/'Muestra TC'!F110</f>
        <v>0</v>
      </c>
      <c r="G109" s="89">
        <f>('Muestra TC'!H110-'Muestra TC'!G110)/'Muestra TC'!G110</f>
        <v>0</v>
      </c>
      <c r="H109" s="89">
        <f>('Muestra TC'!I110-'Muestra TC'!H110)/'Muestra TC'!H110</f>
        <v>0</v>
      </c>
      <c r="I109" s="89">
        <f>('Muestra TC'!J110-'Muestra TC'!I110)/'Muestra TC'!I110</f>
        <v>0.19671380462962626</v>
      </c>
      <c r="J109" s="89">
        <f>('Muestra TC'!K110-'Muestra TC'!J110)/'Muestra TC'!J110</f>
        <v>0.10715441277932539</v>
      </c>
      <c r="K109" s="89">
        <f>('Muestra TC'!L110-'Muestra TC'!K110)/'Muestra TC'!K110</f>
        <v>7.0851574680689519E-2</v>
      </c>
      <c r="L109" s="89">
        <f>('Muestra TC'!M110-'Muestra TC'!L110)/'Muestra TC'!L110</f>
        <v>0.13398929731603992</v>
      </c>
      <c r="M109" s="89">
        <f>('Muestra TC'!N110-'Muestra TC'!M110)/'Muestra TC'!M110</f>
        <v>4.5146847334059922E-2</v>
      </c>
      <c r="N109" s="89">
        <f>('Muestra TC'!O110-'Muestra TC'!N110)/'Muestra TC'!N110</f>
        <v>4.5129376233659604E-2</v>
      </c>
      <c r="O109" s="89">
        <f>('Muestra TC'!P110-'Muestra TC'!O110)/'Muestra TC'!O110</f>
        <v>3.4743296472555571E-2</v>
      </c>
      <c r="P109" s="89">
        <f>('Muestra TC'!Q110-'Muestra TC'!P110)/'Muestra TC'!P110</f>
        <v>0.1409853290717667</v>
      </c>
      <c r="Q109" s="89">
        <f>('Muestra TC'!R110-'Muestra TC'!Q110)/'Muestra TC'!Q110</f>
        <v>5.6757481503897401E-2</v>
      </c>
      <c r="R109" s="89">
        <f>('Muestra TC'!S110-'Muestra TC'!R110)/'Muestra TC'!R110</f>
        <v>9.6436886849133124E-2</v>
      </c>
      <c r="S109" s="89">
        <f>('Muestra TC'!T110-'Muestra TC'!S110)/'Muestra TC'!S110</f>
        <v>5.3864861496058208E-2</v>
      </c>
      <c r="T109" s="89">
        <f>('Muestra TC'!U110-'Muestra TC'!T110)/'Muestra TC'!T110</f>
        <v>0.12057635796121556</v>
      </c>
      <c r="U109" s="89">
        <f>('Muestra TC'!V110-'Muestra TC'!U110)/'Muestra TC'!U110</f>
        <v>8.7501059930708197E-2</v>
      </c>
      <c r="V109" s="89">
        <f>('Muestra TC'!W110-'Muestra TC'!V110)/'Muestra TC'!V110</f>
        <v>3.5204830109995297E-2</v>
      </c>
      <c r="W109" s="89">
        <f>('Muestra TC'!X110-'Muestra TC'!W110)/'Muestra TC'!W110</f>
        <v>0.1401903862978332</v>
      </c>
      <c r="X109" s="89">
        <f>('Muestra TC'!Y110-'Muestra TC'!X110)/'Muestra TC'!X110</f>
        <v>0.13949626764834921</v>
      </c>
      <c r="Y109" s="89">
        <f>('Muestra TC'!Z110-'Muestra TC'!Y110)/'Muestra TC'!Y110</f>
        <v>9.5718698507698319E-2</v>
      </c>
      <c r="Z109" s="89">
        <f>('Muestra TC'!AA110-'Muestra TC'!Z110)/'Muestra TC'!Z110</f>
        <v>9.887579362142801E-2</v>
      </c>
      <c r="AA109" s="89">
        <f>('Muestra TC'!AB110-'Muestra TC'!AA110)/'Muestra TC'!AA110</f>
        <v>8.3786605479733295E-2</v>
      </c>
      <c r="AB109" s="89">
        <f>('Muestra TC'!AC110-'Muestra TC'!AB110)/'Muestra TC'!AB110</f>
        <v>0.15431975816492319</v>
      </c>
      <c r="AC109" s="89">
        <f>('Muestra TC'!AD110-'Muestra TC'!AC110)/'Muestra TC'!AC110</f>
        <v>-3.5580187121445304E-2</v>
      </c>
      <c r="AD109" s="89">
        <f>('Muestra TC'!AE110-'Muestra TC'!AD110)/'Muestra TC'!AD110</f>
        <v>-3.3015072806424538E-2</v>
      </c>
      <c r="AE109" s="89">
        <f>('Muestra TC'!AF110-'Muestra TC'!AE110)/'Muestra TC'!AE110</f>
        <v>8.7592931130392356E-3</v>
      </c>
      <c r="AF109" s="90">
        <f>('Muestra TC'!AG110-'Muestra TC'!AF110)/'Muestra TC'!AF110</f>
        <v>2.1569820703460415E-2</v>
      </c>
    </row>
    <row r="110" spans="1:32" x14ac:dyDescent="0.25">
      <c r="A110" s="80" t="s">
        <v>162</v>
      </c>
      <c r="B110" s="68"/>
      <c r="C110" s="89">
        <f>('Muestra TC'!D111-'Muestra TC'!C111)/'Muestra TC'!C111</f>
        <v>0</v>
      </c>
      <c r="D110" s="89">
        <f>('Muestra TC'!E111-'Muestra TC'!D111)/'Muestra TC'!D111</f>
        <v>0</v>
      </c>
      <c r="E110" s="89">
        <f>('Muestra TC'!F111-'Muestra TC'!E111)/'Muestra TC'!E111</f>
        <v>0</v>
      </c>
      <c r="F110" s="89">
        <f>('Muestra TC'!G111-'Muestra TC'!F111)/'Muestra TC'!F111</f>
        <v>0</v>
      </c>
      <c r="G110" s="89">
        <f>('Muestra TC'!H111-'Muestra TC'!G111)/'Muestra TC'!G111</f>
        <v>0</v>
      </c>
      <c r="H110" s="89">
        <f>('Muestra TC'!I111-'Muestra TC'!H111)/'Muestra TC'!H111</f>
        <v>0</v>
      </c>
      <c r="I110" s="89">
        <f>('Muestra TC'!J111-'Muestra TC'!I111)/'Muestra TC'!I111</f>
        <v>0</v>
      </c>
      <c r="J110" s="89">
        <f>('Muestra TC'!K111-'Muestra TC'!J111)/'Muestra TC'!J111</f>
        <v>0</v>
      </c>
      <c r="K110" s="89">
        <f>('Muestra TC'!L111-'Muestra TC'!K111)/'Muestra TC'!K111</f>
        <v>5.8333293809267284E-10</v>
      </c>
      <c r="L110" s="89">
        <f>('Muestra TC'!M111-'Muestra TC'!L111)/'Muestra TC'!L111</f>
        <v>4.1666703438234004E-10</v>
      </c>
      <c r="M110" s="89">
        <f>('Muestra TC'!N111-'Muestra TC'!M111)/'Muestra TC'!M111</f>
        <v>0</v>
      </c>
      <c r="N110" s="89">
        <f>('Muestra TC'!O111-'Muestra TC'!N111)/'Muestra TC'!N111</f>
        <v>0</v>
      </c>
      <c r="O110" s="89">
        <f>('Muestra TC'!P111-'Muestra TC'!O111)/'Muestra TC'!O111</f>
        <v>0</v>
      </c>
      <c r="P110" s="89">
        <f>('Muestra TC'!Q111-'Muestra TC'!P111)/'Muestra TC'!P111</f>
        <v>0</v>
      </c>
      <c r="Q110" s="89">
        <f>('Muestra TC'!R111-'Muestra TC'!Q111)/'Muestra TC'!Q111</f>
        <v>0</v>
      </c>
      <c r="R110" s="89">
        <f>('Muestra TC'!S111-'Muestra TC'!R111)/'Muestra TC'!R111</f>
        <v>0</v>
      </c>
      <c r="S110" s="89">
        <f>('Muestra TC'!T111-'Muestra TC'!S111)/'Muestra TC'!S111</f>
        <v>0</v>
      </c>
      <c r="T110" s="89">
        <f>('Muestra TC'!U111-'Muestra TC'!T111)/'Muestra TC'!T111</f>
        <v>0</v>
      </c>
      <c r="U110" s="89">
        <f>('Muestra TC'!V111-'Muestra TC'!U111)/'Muestra TC'!U111</f>
        <v>0</v>
      </c>
      <c r="V110" s="89">
        <f>('Muestra TC'!W111-'Muestra TC'!V111)/'Muestra TC'!V111</f>
        <v>0</v>
      </c>
      <c r="W110" s="89">
        <f>('Muestra TC'!X111-'Muestra TC'!W111)/'Muestra TC'!W111</f>
        <v>0</v>
      </c>
      <c r="X110" s="89">
        <f>('Muestra TC'!Y111-'Muestra TC'!X111)/'Muestra TC'!X111</f>
        <v>0</v>
      </c>
      <c r="Y110" s="89">
        <f>('Muestra TC'!Z111-'Muestra TC'!Y111)/'Muestra TC'!Y111</f>
        <v>0</v>
      </c>
      <c r="Z110" s="89">
        <f>('Muestra TC'!AA111-'Muestra TC'!Z111)/'Muestra TC'!Z111</f>
        <v>0</v>
      </c>
      <c r="AA110" s="89">
        <f>('Muestra TC'!AB111-'Muestra TC'!AA111)/'Muestra TC'!AA111</f>
        <v>0</v>
      </c>
      <c r="AB110" s="89">
        <f>('Muestra TC'!AC111-'Muestra TC'!AB111)/'Muestra TC'!AB111</f>
        <v>0</v>
      </c>
      <c r="AC110" s="89">
        <f>('Muestra TC'!AD111-'Muestra TC'!AC111)/'Muestra TC'!AC111</f>
        <v>0</v>
      </c>
      <c r="AD110" s="89">
        <f>('Muestra TC'!AE111-'Muestra TC'!AD111)/'Muestra TC'!AD111</f>
        <v>0</v>
      </c>
      <c r="AE110" s="89">
        <f>('Muestra TC'!AF111-'Muestra TC'!AE111)/'Muestra TC'!AE111</f>
        <v>0</v>
      </c>
      <c r="AF110" s="90">
        <f>('Muestra TC'!AG111-'Muestra TC'!AF111)/'Muestra TC'!AF111</f>
        <v>0</v>
      </c>
    </row>
    <row r="111" spans="1:32" x14ac:dyDescent="0.25">
      <c r="A111" s="80" t="s">
        <v>435</v>
      </c>
      <c r="B111" s="68"/>
      <c r="C111" s="89">
        <f>('Muestra TC'!D112-'Muestra TC'!C112)/'Muestra TC'!C112</f>
        <v>3.785105255251791E-2</v>
      </c>
      <c r="D111" s="89">
        <f>('Muestra TC'!E112-'Muestra TC'!D112)/'Muestra TC'!D112</f>
        <v>-1.7648252172587763E-3</v>
      </c>
      <c r="E111" s="89">
        <f>('Muestra TC'!F112-'Muestra TC'!E112)/'Muestra TC'!E112</f>
        <v>-0.10422348358418837</v>
      </c>
      <c r="F111" s="89">
        <f>('Muestra TC'!G112-'Muestra TC'!F112)/'Muestra TC'!F112</f>
        <v>3.9954861289917864E-3</v>
      </c>
      <c r="G111" s="89">
        <f>('Muestra TC'!H112-'Muestra TC'!G112)/'Muestra TC'!G112</f>
        <v>-5.7339285815753538E-2</v>
      </c>
      <c r="H111" s="89">
        <f>('Muestra TC'!I112-'Muestra TC'!H112)/'Muestra TC'!H112</f>
        <v>3.0131592883381022E-3</v>
      </c>
      <c r="I111" s="89">
        <f>('Muestra TC'!J112-'Muestra TC'!I112)/'Muestra TC'!I112</f>
        <v>9.7316487691678347E-2</v>
      </c>
      <c r="J111" s="89">
        <f>('Muestra TC'!K112-'Muestra TC'!J112)/'Muestra TC'!J112</f>
        <v>0.13228573058595366</v>
      </c>
      <c r="K111" s="89">
        <f>('Muestra TC'!L112-'Muestra TC'!K112)/'Muestra TC'!K112</f>
        <v>7.4635107302417028E-2</v>
      </c>
      <c r="L111" s="89">
        <f>('Muestra TC'!M112-'Muestra TC'!L112)/'Muestra TC'!L112</f>
        <v>0.11325169602251559</v>
      </c>
      <c r="M111" s="89">
        <f>('Muestra TC'!N112-'Muestra TC'!M112)/'Muestra TC'!M112</f>
        <v>-2.8890923192189326E-2</v>
      </c>
      <c r="N111" s="89">
        <f>('Muestra TC'!O112-'Muestra TC'!N112)/'Muestra TC'!N112</f>
        <v>-6.5384057778307705E-2</v>
      </c>
      <c r="O111" s="89">
        <f>('Muestra TC'!P112-'Muestra TC'!O112)/'Muestra TC'!O112</f>
        <v>-4.4990311883019697E-2</v>
      </c>
      <c r="P111" s="89">
        <f>('Muestra TC'!Q112-'Muestra TC'!P112)/'Muestra TC'!P112</f>
        <v>-9.5207614302478937E-3</v>
      </c>
      <c r="Q111" s="89">
        <f>('Muestra TC'!R112-'Muestra TC'!Q112)/'Muestra TC'!Q112</f>
        <v>0.11202000471589632</v>
      </c>
      <c r="R111" s="89">
        <f>('Muestra TC'!S112-'Muestra TC'!R112)/'Muestra TC'!R112</f>
        <v>-3.4458987783590679E-3</v>
      </c>
      <c r="S111" s="89">
        <f>('Muestra TC'!T112-'Muestra TC'!S112)/'Muestra TC'!S112</f>
        <v>1.3611476195020287E-2</v>
      </c>
      <c r="T111" s="89">
        <f>('Muestra TC'!U112-'Muestra TC'!T112)/'Muestra TC'!T112</f>
        <v>1.4008341424815616E-2</v>
      </c>
      <c r="U111" s="89">
        <f>('Muestra TC'!V112-'Muestra TC'!U112)/'Muestra TC'!U112</f>
        <v>3.3903214484090671E-2</v>
      </c>
      <c r="V111" s="89">
        <f>('Muestra TC'!W112-'Muestra TC'!V112)/'Muestra TC'!V112</f>
        <v>0.26549099874094789</v>
      </c>
      <c r="W111" s="89">
        <f>('Muestra TC'!X112-'Muestra TC'!W112)/'Muestra TC'!W112</f>
        <v>3.0654833605716691E-2</v>
      </c>
      <c r="X111" s="89">
        <f>('Muestra TC'!Y112-'Muestra TC'!X112)/'Muestra TC'!X112</f>
        <v>9.0136396085643333E-2</v>
      </c>
      <c r="Y111" s="89">
        <f>('Muestra TC'!Z112-'Muestra TC'!Y112)/'Muestra TC'!Y112</f>
        <v>0.44202539920234757</v>
      </c>
      <c r="Z111" s="89">
        <f>('Muestra TC'!AA112-'Muestra TC'!Z112)/'Muestra TC'!Z112</f>
        <v>0.23976795495737876</v>
      </c>
      <c r="AA111" s="89">
        <f>('Muestra TC'!AB112-'Muestra TC'!AA112)/'Muestra TC'!AA112</f>
        <v>8.2225932736821342E-2</v>
      </c>
      <c r="AB111" s="89">
        <f>('Muestra TC'!AC112-'Muestra TC'!AB112)/'Muestra TC'!AB112</f>
        <v>0.21801734071409573</v>
      </c>
      <c r="AC111" s="89">
        <f>('Muestra TC'!AD112-'Muestra TC'!AC112)/'Muestra TC'!AC112</f>
        <v>0.14946837589769998</v>
      </c>
      <c r="AD111" s="89">
        <f>('Muestra TC'!AE112-'Muestra TC'!AD112)/'Muestra TC'!AD112</f>
        <v>-8.5173073250357154E-2</v>
      </c>
      <c r="AE111" s="89">
        <f>('Muestra TC'!AF112-'Muestra TC'!AE112)/'Muestra TC'!AE112</f>
        <v>-9.5669224005326584E-2</v>
      </c>
      <c r="AF111" s="90">
        <f>('Muestra TC'!AG112-'Muestra TC'!AF112)/'Muestra TC'!AF112</f>
        <v>-3.7420885219881371E-2</v>
      </c>
    </row>
    <row r="112" spans="1:32" x14ac:dyDescent="0.25">
      <c r="A112" s="80" t="s">
        <v>163</v>
      </c>
      <c r="B112" s="68"/>
      <c r="C112" s="89">
        <f>('Muestra TC'!D113-'Muestra TC'!C113)/'Muestra TC'!C113</f>
        <v>0</v>
      </c>
      <c r="D112" s="89">
        <f>('Muestra TC'!E113-'Muestra TC'!D113)/'Muestra TC'!D113</f>
        <v>0</v>
      </c>
      <c r="E112" s="89">
        <f>('Muestra TC'!F113-'Muestra TC'!E113)/'Muestra TC'!E113</f>
        <v>0</v>
      </c>
      <c r="F112" s="89">
        <f>('Muestra TC'!G113-'Muestra TC'!F113)/'Muestra TC'!F113</f>
        <v>0</v>
      </c>
      <c r="G112" s="89">
        <f>('Muestra TC'!H113-'Muestra TC'!G113)/'Muestra TC'!G113</f>
        <v>0</v>
      </c>
      <c r="H112" s="89">
        <f>('Muestra TC'!I113-'Muestra TC'!H113)/'Muestra TC'!H113</f>
        <v>0</v>
      </c>
      <c r="I112" s="89">
        <f>('Muestra TC'!J113-'Muestra TC'!I113)/'Muestra TC'!I113</f>
        <v>0</v>
      </c>
      <c r="J112" s="89">
        <f>('Muestra TC'!K113-'Muestra TC'!J113)/'Muestra TC'!J113</f>
        <v>0</v>
      </c>
      <c r="K112" s="89">
        <f>('Muestra TC'!L113-'Muestra TC'!K113)/'Muestra TC'!K113</f>
        <v>0.59523809523809523</v>
      </c>
      <c r="L112" s="89">
        <f>('Muestra TC'!M113-'Muestra TC'!L113)/'Muestra TC'!L113</f>
        <v>0.52570480928690067</v>
      </c>
      <c r="M112" s="89">
        <f>('Muestra TC'!N113-'Muestra TC'!M113)/'Muestra TC'!M113</f>
        <v>0.10597826086956509</v>
      </c>
      <c r="N112" s="89">
        <f>('Muestra TC'!O113-'Muestra TC'!N113)/'Muestra TC'!N113</f>
        <v>0.62162162162161994</v>
      </c>
      <c r="O112" s="89">
        <f>('Muestra TC'!P113-'Muestra TC'!O113)/'Muestra TC'!O113</f>
        <v>0</v>
      </c>
      <c r="P112" s="89">
        <f>('Muestra TC'!Q113-'Muestra TC'!P113)/'Muestra TC'!P113</f>
        <v>0.92039393939394565</v>
      </c>
      <c r="Q112" s="89">
        <f>('Muestra TC'!R113-'Muestra TC'!Q113)/'Muestra TC'!Q113</f>
        <v>0.16435232670063843</v>
      </c>
      <c r="R112" s="89">
        <f>('Muestra TC'!S113-'Muestra TC'!R113)/'Muestra TC'!R113</f>
        <v>7.7552735182311816E-2</v>
      </c>
      <c r="S112" s="89">
        <f>('Muestra TC'!T113-'Muestra TC'!S113)/'Muestra TC'!S113</f>
        <v>0.13211379557545533</v>
      </c>
      <c r="T112" s="89">
        <f>('Muestra TC'!U113-'Muestra TC'!T113)/'Muestra TC'!T113</f>
        <v>0.16269697996456192</v>
      </c>
      <c r="U112" s="89">
        <f>('Muestra TC'!V113-'Muestra TC'!U113)/'Muestra TC'!U113</f>
        <v>9.196284184854428E-2</v>
      </c>
      <c r="V112" s="89">
        <f>('Muestra TC'!W113-'Muestra TC'!V113)/'Muestra TC'!V113</f>
        <v>3.058564220442719E-2</v>
      </c>
      <c r="W112" s="89">
        <f>('Muestra TC'!X113-'Muestra TC'!W113)/'Muestra TC'!W113</f>
        <v>4.7779716873200893E-2</v>
      </c>
      <c r="X112" s="89">
        <f>('Muestra TC'!Y113-'Muestra TC'!X113)/'Muestra TC'!X113</f>
        <v>5.8853630254591373E-2</v>
      </c>
      <c r="Y112" s="89">
        <f>('Muestra TC'!Z113-'Muestra TC'!Y113)/'Muestra TC'!Y113</f>
        <v>0.25191099070763173</v>
      </c>
      <c r="Z112" s="89">
        <f>('Muestra TC'!AA113-'Muestra TC'!Z113)/'Muestra TC'!Z113</f>
        <v>0.14398854693519153</v>
      </c>
      <c r="AA112" s="89">
        <f>('Muestra TC'!AB113-'Muestra TC'!AA113)/'Muestra TC'!AA113</f>
        <v>0.11775292234231965</v>
      </c>
      <c r="AB112" s="89">
        <f>('Muestra TC'!AC113-'Muestra TC'!AB113)/'Muestra TC'!AB113</f>
        <v>0.17771338915734425</v>
      </c>
      <c r="AC112" s="89">
        <f>('Muestra TC'!AD113-'Muestra TC'!AC113)/'Muestra TC'!AC113</f>
        <v>0.39219745449157722</v>
      </c>
      <c r="AD112" s="89">
        <f>('Muestra TC'!AE113-'Muestra TC'!AD113)/'Muestra TC'!AD113</f>
        <v>0.12387138439917857</v>
      </c>
      <c r="AE112" s="89">
        <f>('Muestra TC'!AF113-'Muestra TC'!AE113)/'Muestra TC'!AE113</f>
        <v>-7.0009016491579951E-2</v>
      </c>
      <c r="AF112" s="90">
        <f>('Muestra TC'!AG113-'Muestra TC'!AF113)/'Muestra TC'!AF113</f>
        <v>3.4041040279974601E-2</v>
      </c>
    </row>
    <row r="113" spans="1:32" x14ac:dyDescent="0.25">
      <c r="A113" s="80" t="s">
        <v>32</v>
      </c>
      <c r="B113" s="68"/>
      <c r="C113" s="89">
        <f>('Muestra TC'!D114-'Muestra TC'!C114)/'Muestra TC'!C114</f>
        <v>0.38109195996992634</v>
      </c>
      <c r="D113" s="89">
        <f>('Muestra TC'!E114-'Muestra TC'!D114)/'Muestra TC'!D114</f>
        <v>0.51078063580574951</v>
      </c>
      <c r="E113" s="89">
        <f>('Muestra TC'!F114-'Muestra TC'!E114)/'Muestra TC'!E114</f>
        <v>0.85610663839554291</v>
      </c>
      <c r="F113" s="89">
        <f>('Muestra TC'!G114-'Muestra TC'!F114)/'Muestra TC'!F114</f>
        <v>0.43729193160916074</v>
      </c>
      <c r="G113" s="89">
        <f>('Muestra TC'!H114-'Muestra TC'!G114)/'Muestra TC'!G114</f>
        <v>0.28540691760463127</v>
      </c>
      <c r="H113" s="89">
        <f>('Muestra TC'!I114-'Muestra TC'!H114)/'Muestra TC'!H114</f>
        <v>0.46204024334142746</v>
      </c>
      <c r="I113" s="89">
        <f>('Muestra TC'!J114-'Muestra TC'!I114)/'Muestra TC'!I114</f>
        <v>0.65175708826084777</v>
      </c>
      <c r="J113" s="89">
        <f>('Muestra TC'!K114-'Muestra TC'!J114)/'Muestra TC'!J114</f>
        <v>1.3347359470174243</v>
      </c>
      <c r="K113" s="89">
        <f>('Muestra TC'!L114-'Muestra TC'!K114)/'Muestra TC'!K114</f>
        <v>1.1286880980563769</v>
      </c>
      <c r="L113" s="89">
        <f>('Muestra TC'!M114-'Muestra TC'!L114)/'Muestra TC'!L114</f>
        <v>2.1656775775364352</v>
      </c>
      <c r="M113" s="89">
        <f>('Muestra TC'!N114-'Muestra TC'!M114)/'Muestra TC'!M114</f>
        <v>0.27084948281051374</v>
      </c>
      <c r="N113" s="89">
        <f>('Muestra TC'!O114-'Muestra TC'!N114)/'Muestra TC'!N114</f>
        <v>0.20708609667204148</v>
      </c>
      <c r="O113" s="89">
        <f>('Muestra TC'!P114-'Muestra TC'!O114)/'Muestra TC'!O114</f>
        <v>6.6522298668514939</v>
      </c>
      <c r="P113" s="89">
        <f>('Muestra TC'!Q114-'Muestra TC'!P114)/'Muestra TC'!P114</f>
        <v>19.695125422062329</v>
      </c>
      <c r="Q113" s="89">
        <f>('Muestra TC'!R114-'Muestra TC'!Q114)/'Muestra TC'!Q114</f>
        <v>69.469754721551652</v>
      </c>
      <c r="R113" s="89">
        <f>('Muestra TC'!S114-'Muestra TC'!R114)/'Muestra TC'!R114</f>
        <v>3.1115449276431217</v>
      </c>
      <c r="S113" s="89">
        <f>('Muestra TC'!T114-'Muestra TC'!S114)/'Muestra TC'!S114</f>
        <v>0.61272923408845315</v>
      </c>
      <c r="T113" s="89">
        <f>('Muestra TC'!U114-'Muestra TC'!T114)/'Muestra TC'!T114</f>
        <v>0.59597505016723096</v>
      </c>
      <c r="U113" s="89">
        <f>('Muestra TC'!V114-'Muestra TC'!U114)/'Muestra TC'!U114</f>
        <v>0.10394765226084643</v>
      </c>
      <c r="V113" s="89">
        <f>('Muestra TC'!W114-'Muestra TC'!V114)/'Muestra TC'!V114</f>
        <v>2.6575550493544427E-2</v>
      </c>
      <c r="W113" s="89">
        <f>('Muestra TC'!X114-'Muestra TC'!W114)/'Muestra TC'!W114</f>
        <v>8.8757396449704359E-2</v>
      </c>
      <c r="X113" s="89">
        <f>('Muestra TC'!Y114-'Muestra TC'!X114)/'Muestra TC'!X114</f>
        <v>8.5937500000002873E-2</v>
      </c>
      <c r="Y113" s="89">
        <f>('Muestra TC'!Z114-'Muestra TC'!Y114)/'Muestra TC'!Y114</f>
        <v>9.9781044729432472E-2</v>
      </c>
      <c r="Z113" s="89">
        <f>('Muestra TC'!AA114-'Muestra TC'!Z114)/'Muestra TC'!Z114</f>
        <v>0.15472127417519796</v>
      </c>
      <c r="AA113" s="89">
        <f>('Muestra TC'!AB114-'Muestra TC'!AA114)/'Muestra TC'!AA114</f>
        <v>3.1527093596060131E-2</v>
      </c>
      <c r="AB113" s="89">
        <f>('Muestra TC'!AC114-'Muestra TC'!AB114)/'Muestra TC'!AB114</f>
        <v>4.8233046800372275E-3</v>
      </c>
      <c r="AC113" s="89">
        <f>('Muestra TC'!AD114-'Muestra TC'!AC114)/'Muestra TC'!AC114</f>
        <v>2.7565229789468329E-3</v>
      </c>
      <c r="AD113" s="89">
        <f>('Muestra TC'!AE114-'Muestra TC'!AD114)/'Muestra TC'!AD114</f>
        <v>-1.0815583676951509E-2</v>
      </c>
      <c r="AE113" s="89">
        <f>('Muestra TC'!AF114-'Muestra TC'!AE114)/'Muestra TC'!AE114</f>
        <v>-1.8770337622866725E-2</v>
      </c>
      <c r="AF113" s="90">
        <f>('Muestra TC'!AG114-'Muestra TC'!AF114)/'Muestra TC'!AF114</f>
        <v>-3.4376594617425052E-2</v>
      </c>
    </row>
    <row r="114" spans="1:32" x14ac:dyDescent="0.25">
      <c r="A114" s="80" t="s">
        <v>33</v>
      </c>
      <c r="B114" s="68"/>
      <c r="C114" s="89">
        <f>('Muestra TC'!D115-'Muestra TC'!C115)/'Muestra TC'!C115</f>
        <v>2.6539871322709928E-2</v>
      </c>
      <c r="D114" s="89">
        <f>('Muestra TC'!E115-'Muestra TC'!D115)/'Muestra TC'!D115</f>
        <v>-5.0311873138402788E-3</v>
      </c>
      <c r="E114" s="89">
        <f>('Muestra TC'!F115-'Muestra TC'!E115)/'Muestra TC'!E115</f>
        <v>-5.007097493863146E-3</v>
      </c>
      <c r="F114" s="89">
        <f>('Muestra TC'!G115-'Muestra TC'!F115)/'Muestra TC'!F115</f>
        <v>1.6008761036826525E-3</v>
      </c>
      <c r="G114" s="89">
        <f>('Muestra TC'!H115-'Muestra TC'!G115)/'Muestra TC'!G115</f>
        <v>1.8147397625428115E-2</v>
      </c>
      <c r="H114" s="89">
        <f>('Muestra TC'!I115-'Muestra TC'!H115)/'Muestra TC'!H115</f>
        <v>5.1683433716825052E-2</v>
      </c>
      <c r="I114" s="89">
        <f>('Muestra TC'!J115-'Muestra TC'!I115)/'Muestra TC'!I115</f>
        <v>8.1060553367256274E-2</v>
      </c>
      <c r="J114" s="89">
        <f>('Muestra TC'!K115-'Muestra TC'!J115)/'Muestra TC'!J115</f>
        <v>0.30125487899207976</v>
      </c>
      <c r="K114" s="89">
        <f>('Muestra TC'!L115-'Muestra TC'!K115)/'Muestra TC'!K115</f>
        <v>0.50266661474937602</v>
      </c>
      <c r="L114" s="89">
        <f>('Muestra TC'!M115-'Muestra TC'!L115)/'Muestra TC'!L115</f>
        <v>0.11429826160991038</v>
      </c>
      <c r="M114" s="89">
        <f>('Muestra TC'!N115-'Muestra TC'!M115)/'Muestra TC'!M115</f>
        <v>9.557204348189953E-2</v>
      </c>
      <c r="N114" s="89">
        <f>('Muestra TC'!O115-'Muestra TC'!N115)/'Muestra TC'!N115</f>
        <v>8.9274253745087843E-3</v>
      </c>
      <c r="O114" s="89">
        <f>('Muestra TC'!P115-'Muestra TC'!O115)/'Muestra TC'!O115</f>
        <v>2.5622730814250878E-2</v>
      </c>
      <c r="P114" s="89">
        <f>('Muestra TC'!Q115-'Muestra TC'!P115)/'Muestra TC'!P115</f>
        <v>3.0434616003010291E-2</v>
      </c>
      <c r="Q114" s="89">
        <f>('Muestra TC'!R115-'Muestra TC'!Q115)/'Muestra TC'!Q115</f>
        <v>0.11840889556134547</v>
      </c>
      <c r="R114" s="89">
        <f>('Muestra TC'!S115-'Muestra TC'!R115)/'Muestra TC'!R115</f>
        <v>0.1303195464236975</v>
      </c>
      <c r="S114" s="89">
        <f>('Muestra TC'!T115-'Muestra TC'!S115)/'Muestra TC'!S115</f>
        <v>-7.155165407304101E-2</v>
      </c>
      <c r="T114" s="89">
        <f>('Muestra TC'!U115-'Muestra TC'!T115)/'Muestra TC'!T115</f>
        <v>6.3002470358474644E-2</v>
      </c>
      <c r="U114" s="89">
        <f>('Muestra TC'!V115-'Muestra TC'!U115)/'Muestra TC'!U115</f>
        <v>-2.5909996401773557E-2</v>
      </c>
      <c r="V114" s="89">
        <f>('Muestra TC'!W115-'Muestra TC'!V115)/'Muestra TC'!V115</f>
        <v>-2.6600127442382767E-2</v>
      </c>
      <c r="W114" s="89">
        <f>('Muestra TC'!X115-'Muestra TC'!W115)/'Muestra TC'!W115</f>
        <v>1.9507825685669871E-2</v>
      </c>
      <c r="X114" s="89">
        <f>('Muestra TC'!Y115-'Muestra TC'!X115)/'Muestra TC'!X115</f>
        <v>0.12414349706223655</v>
      </c>
      <c r="Y114" s="89">
        <f>('Muestra TC'!Z115-'Muestra TC'!Y115)/'Muestra TC'!Y115</f>
        <v>0.38758522247693417</v>
      </c>
      <c r="Z114" s="89">
        <f>('Muestra TC'!AA115-'Muestra TC'!Z115)/'Muestra TC'!Z115</f>
        <v>-4.4116706058039183E-2</v>
      </c>
      <c r="AA114" s="89">
        <f>('Muestra TC'!AB115-'Muestra TC'!AA115)/'Muestra TC'!AA115</f>
        <v>0.13055511378099377</v>
      </c>
      <c r="AB114" s="89">
        <f>('Muestra TC'!AC115-'Muestra TC'!AB115)/'Muestra TC'!AB115</f>
        <v>0.15388218522478481</v>
      </c>
      <c r="AC114" s="89">
        <f>('Muestra TC'!AD115-'Muestra TC'!AC115)/'Muestra TC'!AC115</f>
        <v>1.1980484769210929E-2</v>
      </c>
      <c r="AD114" s="89">
        <f>('Muestra TC'!AE115-'Muestra TC'!AD115)/'Muestra TC'!AD115</f>
        <v>5.0379592625056174E-2</v>
      </c>
      <c r="AE114" s="89">
        <f>('Muestra TC'!AF115-'Muestra TC'!AE115)/'Muestra TC'!AE115</f>
        <v>3.3883217514299284E-2</v>
      </c>
      <c r="AF114" s="90">
        <f>('Muestra TC'!AG115-'Muestra TC'!AF115)/'Muestra TC'!AF115</f>
        <v>-1.7031163798423444E-2</v>
      </c>
    </row>
    <row r="115" spans="1:32" x14ac:dyDescent="0.25">
      <c r="A115" s="80" t="s">
        <v>34</v>
      </c>
      <c r="B115" s="68"/>
      <c r="C115" s="89">
        <f>('Muestra TC'!D116-'Muestra TC'!C116)/'Muestra TC'!C116</f>
        <v>0</v>
      </c>
      <c r="D115" s="89">
        <f>('Muestra TC'!E116-'Muestra TC'!D116)/'Muestra TC'!D116</f>
        <v>0</v>
      </c>
      <c r="E115" s="89">
        <f>('Muestra TC'!F116-'Muestra TC'!E116)/'Muestra TC'!E116</f>
        <v>0.75000000000000011</v>
      </c>
      <c r="F115" s="89">
        <f>('Muestra TC'!G116-'Muestra TC'!F116)/'Muestra TC'!F116</f>
        <v>4.7142857142857144</v>
      </c>
      <c r="G115" s="89">
        <f>('Muestra TC'!H116-'Muestra TC'!G116)/'Muestra TC'!G116</f>
        <v>0.33182730923694881</v>
      </c>
      <c r="H115" s="89">
        <f>('Muestra TC'!I116-'Muestra TC'!H116)/'Muestra TC'!H116</f>
        <v>0.15686015831134476</v>
      </c>
      <c r="I115" s="89">
        <f>('Muestra TC'!J116-'Muestra TC'!I116)/'Muestra TC'!I116</f>
        <v>0.65826043040744253</v>
      </c>
      <c r="J115" s="89">
        <f>('Muestra TC'!K116-'Muestra TC'!J116)/'Muestra TC'!J116</f>
        <v>7.9291475502498196E-2</v>
      </c>
      <c r="K115" s="89">
        <f>('Muestra TC'!L116-'Muestra TC'!K116)/'Muestra TC'!K116</f>
        <v>0.23691971600122627</v>
      </c>
      <c r="L115" s="89">
        <f>('Muestra TC'!M116-'Muestra TC'!L116)/'Muestra TC'!L116</f>
        <v>0.29937890027360187</v>
      </c>
      <c r="M115" s="89">
        <f>('Muestra TC'!N116-'Muestra TC'!M116)/'Muestra TC'!M116</f>
        <v>0.19127824659045922</v>
      </c>
      <c r="N115" s="89">
        <f>('Muestra TC'!O116-'Muestra TC'!N116)/'Muestra TC'!N116</f>
        <v>0.51227988437987015</v>
      </c>
      <c r="O115" s="89">
        <f>('Muestra TC'!P116-'Muestra TC'!O116)/'Muestra TC'!O116</f>
        <v>0.62419561205787999</v>
      </c>
      <c r="P115" s="89">
        <f>('Muestra TC'!Q116-'Muestra TC'!P116)/'Muestra TC'!P116</f>
        <v>2.3426967705722488</v>
      </c>
      <c r="Q115" s="89">
        <f>('Muestra TC'!R116-'Muestra TC'!Q116)/'Muestra TC'!Q116</f>
        <v>5.6009620033572114</v>
      </c>
      <c r="R115" s="89">
        <f>('Muestra TC'!S116-'Muestra TC'!R116)/'Muestra TC'!R116</f>
        <v>0.11326929824561061</v>
      </c>
      <c r="S115" s="89">
        <f>('Muestra TC'!T116-'Muestra TC'!S116)/'Muestra TC'!S116</f>
        <v>0.28842267164751928</v>
      </c>
      <c r="T115" s="89">
        <f>('Muestra TC'!U116-'Muestra TC'!T116)/'Muestra TC'!T116</f>
        <v>0.32939898677326257</v>
      </c>
      <c r="U115" s="89">
        <f>('Muestra TC'!V116-'Muestra TC'!U116)/'Muestra TC'!U116</f>
        <v>0.25436425497148718</v>
      </c>
      <c r="V115" s="89">
        <f>('Muestra TC'!W116-'Muestra TC'!V116)/'Muestra TC'!V116</f>
        <v>6.7204257697489736E-2</v>
      </c>
      <c r="W115" s="89">
        <f>('Muestra TC'!X116-'Muestra TC'!W116)/'Muestra TC'!W116</f>
        <v>0.1118014556801093</v>
      </c>
      <c r="X115" s="89">
        <f>('Muestra TC'!Y116-'Muestra TC'!X116)/'Muestra TC'!X116</f>
        <v>0.2163093604342087</v>
      </c>
      <c r="Y115" s="89">
        <f>('Muestra TC'!Z116-'Muestra TC'!Y116)/'Muestra TC'!Y116</f>
        <v>5.9802040582950015E-2</v>
      </c>
      <c r="Z115" s="89">
        <f>('Muestra TC'!AA116-'Muestra TC'!Z116)/'Muestra TC'!Z116</f>
        <v>0.14148251520208605</v>
      </c>
      <c r="AA115" s="89">
        <f>('Muestra TC'!AB116-'Muestra TC'!AA116)/'Muestra TC'!AA116</f>
        <v>9.5527178696490606E-2</v>
      </c>
      <c r="AB115" s="89">
        <f>('Muestra TC'!AC116-'Muestra TC'!AB116)/'Muestra TC'!AB116</f>
        <v>-5.802361901255737E-2</v>
      </c>
      <c r="AC115" s="89">
        <f>('Muestra TC'!AD116-'Muestra TC'!AC116)/'Muestra TC'!AC116</f>
        <v>-3.387153244258429E-3</v>
      </c>
      <c r="AD115" s="89">
        <f>('Muestra TC'!AE116-'Muestra TC'!AD116)/'Muestra TC'!AD116</f>
        <v>-4.6803130693375911E-2</v>
      </c>
      <c r="AE115" s="89">
        <f>('Muestra TC'!AF116-'Muestra TC'!AE116)/'Muestra TC'!AE116</f>
        <v>-5.9508580660781872E-2</v>
      </c>
      <c r="AF115" s="90">
        <f>('Muestra TC'!AG116-'Muestra TC'!AF116)/'Muestra TC'!AF116</f>
        <v>-0.11541817701296762</v>
      </c>
    </row>
    <row r="116" spans="1:32" x14ac:dyDescent="0.25">
      <c r="A116" s="80" t="s">
        <v>61</v>
      </c>
      <c r="B116" s="68"/>
      <c r="C116" s="89">
        <f>('Muestra TC'!D117-'Muestra TC'!C117)/'Muestra TC'!C117</f>
        <v>0.18300704752976912</v>
      </c>
      <c r="D116" s="89">
        <f>('Muestra TC'!E117-'Muestra TC'!D117)/'Muestra TC'!D117</f>
        <v>0.26622926596461077</v>
      </c>
      <c r="E116" s="89">
        <f>('Muestra TC'!F117-'Muestra TC'!E117)/'Muestra TC'!E117</f>
        <v>0.14787968565236198</v>
      </c>
      <c r="F116" s="89">
        <f>('Muestra TC'!G117-'Muestra TC'!F117)/'Muestra TC'!F117</f>
        <v>0.11348283919146628</v>
      </c>
      <c r="G116" s="89">
        <f>('Muestra TC'!H117-'Muestra TC'!G117)/'Muestra TC'!G117</f>
        <v>2.3274447709276707E-2</v>
      </c>
      <c r="H116" s="89">
        <f>('Muestra TC'!I117-'Muestra TC'!H117)/'Muestra TC'!H117</f>
        <v>0.22939976590049635</v>
      </c>
      <c r="I116" s="89">
        <f>('Muestra TC'!J117-'Muestra TC'!I117)/'Muestra TC'!I117</f>
        <v>0.29127561670044361</v>
      </c>
      <c r="J116" s="89">
        <f>('Muestra TC'!K117-'Muestra TC'!J117)/'Muestra TC'!J117</f>
        <v>0.39392458686284704</v>
      </c>
      <c r="K116" s="89">
        <f>('Muestra TC'!L117-'Muestra TC'!K117)/'Muestra TC'!K117</f>
        <v>0.32145291186189312</v>
      </c>
      <c r="L116" s="89">
        <f>('Muestra TC'!M117-'Muestra TC'!L117)/'Muestra TC'!L117</f>
        <v>0.16397485262222181</v>
      </c>
      <c r="M116" s="89">
        <f>('Muestra TC'!N117-'Muestra TC'!M117)/'Muestra TC'!M117</f>
        <v>-0.12211600910740765</v>
      </c>
      <c r="N116" s="89">
        <f>('Muestra TC'!O117-'Muestra TC'!N117)/'Muestra TC'!N117</f>
        <v>-5.8189200135259189E-2</v>
      </c>
      <c r="O116" s="89">
        <f>('Muestra TC'!P117-'Muestra TC'!O117)/'Muestra TC'!O117</f>
        <v>2.1801869052738274E-2</v>
      </c>
      <c r="P116" s="89">
        <f>('Muestra TC'!Q117-'Muestra TC'!P117)/'Muestra TC'!P117</f>
        <v>9.3810114000600631E-2</v>
      </c>
      <c r="Q116" s="89">
        <f>('Muestra TC'!R117-'Muestra TC'!Q117)/'Muestra TC'!Q117</f>
        <v>-9.4650486716319912E-2</v>
      </c>
      <c r="R116" s="89">
        <f>('Muestra TC'!S117-'Muestra TC'!R117)/'Muestra TC'!R117</f>
        <v>1.351936712035191E-2</v>
      </c>
      <c r="S116" s="89">
        <f>('Muestra TC'!T117-'Muestra TC'!S117)/'Muestra TC'!S117</f>
        <v>-6.564254832205392E-2</v>
      </c>
      <c r="T116" s="89">
        <f>('Muestra TC'!U117-'Muestra TC'!T117)/'Muestra TC'!T117</f>
        <v>0.19113160458130843</v>
      </c>
      <c r="U116" s="89">
        <f>('Muestra TC'!V117-'Muestra TC'!U117)/'Muestra TC'!U117</f>
        <v>3.2292194231143816E-2</v>
      </c>
      <c r="V116" s="89">
        <f>('Muestra TC'!W117-'Muestra TC'!V117)/'Muestra TC'!V117</f>
        <v>-8.9686121482438541E-2</v>
      </c>
      <c r="W116" s="89">
        <f>('Muestra TC'!X117-'Muestra TC'!W117)/'Muestra TC'!W117</f>
        <v>2.0767826087814568E-2</v>
      </c>
      <c r="X116" s="89">
        <f>('Muestra TC'!Y117-'Muestra TC'!X117)/'Muestra TC'!X117</f>
        <v>0.13659415956335585</v>
      </c>
      <c r="Y116" s="89">
        <f>('Muestra TC'!Z117-'Muestra TC'!Y117)/'Muestra TC'!Y117</f>
        <v>2.7334254564757215E-2</v>
      </c>
      <c r="Z116" s="89">
        <f>('Muestra TC'!AA117-'Muestra TC'!Z117)/'Muestra TC'!Z117</f>
        <v>-0.99478842905055254</v>
      </c>
      <c r="AA116" s="89">
        <f>('Muestra TC'!AB117-'Muestra TC'!AA117)/'Muestra TC'!AA117</f>
        <v>0.15637043721075369</v>
      </c>
      <c r="AB116" s="89">
        <f>('Muestra TC'!AC117-'Muestra TC'!AB117)/'Muestra TC'!AB117</f>
        <v>2.9582773184410424E-2</v>
      </c>
      <c r="AC116" s="89">
        <f>('Muestra TC'!AD117-'Muestra TC'!AC117)/'Muestra TC'!AC117</f>
        <v>-4.9179276546366578E-2</v>
      </c>
      <c r="AD116" s="89">
        <f>('Muestra TC'!AE117-'Muestra TC'!AD117)/'Muestra TC'!AD117</f>
        <v>-0.16612603936122541</v>
      </c>
      <c r="AE116" s="89">
        <f>('Muestra TC'!AF117-'Muestra TC'!AE117)/'Muestra TC'!AE117</f>
        <v>-9.1045209881861572E-2</v>
      </c>
      <c r="AF116" s="90">
        <f>('Muestra TC'!AG117-'Muestra TC'!AF117)/'Muestra TC'!AF117</f>
        <v>-1.5458829226500427E-3</v>
      </c>
    </row>
    <row r="117" spans="1:32" x14ac:dyDescent="0.25">
      <c r="A117" s="80" t="s">
        <v>193</v>
      </c>
      <c r="B117" s="68"/>
      <c r="C117" s="89">
        <f>('Muestra TC'!D118-'Muestra TC'!C118)/'Muestra TC'!C118</f>
        <v>8.3233337453262925E-3</v>
      </c>
      <c r="D117" s="89">
        <f>('Muestra TC'!E118-'Muestra TC'!D118)/'Muestra TC'!D118</f>
        <v>-1.1143537171747807E-3</v>
      </c>
      <c r="E117" s="89">
        <f>('Muestra TC'!F118-'Muestra TC'!E118)/'Muestra TC'!E118</f>
        <v>-2.0741682493736632E-2</v>
      </c>
      <c r="F117" s="89">
        <f>('Muestra TC'!G118-'Muestra TC'!F118)/'Muestra TC'!F118</f>
        <v>-2.671593283982452E-2</v>
      </c>
      <c r="G117" s="89">
        <f>('Muestra TC'!H118-'Muestra TC'!G118)/'Muestra TC'!G118</f>
        <v>-3.0837082245544E-2</v>
      </c>
      <c r="H117" s="89">
        <f>('Muestra TC'!I118-'Muestra TC'!H118)/'Muestra TC'!H118</f>
        <v>-4.6395464377515343E-3</v>
      </c>
      <c r="I117" s="89">
        <f>('Muestra TC'!J118-'Muestra TC'!I118)/'Muestra TC'!I118</f>
        <v>0</v>
      </c>
      <c r="J117" s="89">
        <f>('Muestra TC'!K118-'Muestra TC'!J118)/'Muestra TC'!J118</f>
        <v>0</v>
      </c>
      <c r="K117" s="89">
        <f>('Muestra TC'!L118-'Muestra TC'!K118)/'Muestra TC'!K118</f>
        <v>1.6025544753986988E-10</v>
      </c>
      <c r="L117" s="89">
        <f>('Muestra TC'!M118-'Muestra TC'!L118)/'Muestra TC'!L118</f>
        <v>1.1446984997340556E-10</v>
      </c>
      <c r="M117" s="89">
        <f>('Muestra TC'!N118-'Muestra TC'!M118)/'Muestra TC'!M118</f>
        <v>0</v>
      </c>
      <c r="N117" s="89">
        <f>('Muestra TC'!O118-'Muestra TC'!N118)/'Muestra TC'!N118</f>
        <v>0</v>
      </c>
      <c r="O117" s="89">
        <f>('Muestra TC'!P118-'Muestra TC'!O118)/'Muestra TC'!O118</f>
        <v>0</v>
      </c>
      <c r="P117" s="89">
        <f>('Muestra TC'!Q118-'Muestra TC'!P118)/'Muestra TC'!P118</f>
        <v>0</v>
      </c>
      <c r="Q117" s="89">
        <f>('Muestra TC'!R118-'Muestra TC'!Q118)/'Muestra TC'!Q118</f>
        <v>0</v>
      </c>
      <c r="R117" s="89">
        <f>('Muestra TC'!S118-'Muestra TC'!R118)/'Muestra TC'!R118</f>
        <v>0</v>
      </c>
      <c r="S117" s="89">
        <f>('Muestra TC'!T118-'Muestra TC'!S118)/'Muestra TC'!S118</f>
        <v>0</v>
      </c>
      <c r="T117" s="89">
        <f>('Muestra TC'!U118-'Muestra TC'!T118)/'Muestra TC'!T118</f>
        <v>0</v>
      </c>
      <c r="U117" s="89">
        <f>('Muestra TC'!V118-'Muestra TC'!U118)/'Muestra TC'!U118</f>
        <v>0</v>
      </c>
      <c r="V117" s="89">
        <f>('Muestra TC'!W118-'Muestra TC'!V118)/'Muestra TC'!V118</f>
        <v>0</v>
      </c>
      <c r="W117" s="89">
        <f>('Muestra TC'!X118-'Muestra TC'!W118)/'Muestra TC'!W118</f>
        <v>0</v>
      </c>
      <c r="X117" s="89">
        <f>('Muestra TC'!Y118-'Muestra TC'!X118)/'Muestra TC'!X118</f>
        <v>0</v>
      </c>
      <c r="Y117" s="89">
        <f>('Muestra TC'!Z118-'Muestra TC'!Y118)/'Muestra TC'!Y118</f>
        <v>0</v>
      </c>
      <c r="Z117" s="89">
        <f>('Muestra TC'!AA118-'Muestra TC'!Z118)/'Muestra TC'!Z118</f>
        <v>0</v>
      </c>
      <c r="AA117" s="89">
        <f>('Muestra TC'!AB118-'Muestra TC'!AA118)/'Muestra TC'!AA118</f>
        <v>0</v>
      </c>
      <c r="AB117" s="89">
        <f>('Muestra TC'!AC118-'Muestra TC'!AB118)/'Muestra TC'!AB118</f>
        <v>0</v>
      </c>
      <c r="AC117" s="89">
        <f>('Muestra TC'!AD118-'Muestra TC'!AC118)/'Muestra TC'!AC118</f>
        <v>0</v>
      </c>
      <c r="AD117" s="89">
        <f>('Muestra TC'!AE118-'Muestra TC'!AD118)/'Muestra TC'!AD118</f>
        <v>0</v>
      </c>
      <c r="AE117" s="89">
        <f>('Muestra TC'!AF118-'Muestra TC'!AE118)/'Muestra TC'!AE118</f>
        <v>0</v>
      </c>
      <c r="AF117" s="90">
        <f>('Muestra TC'!AG118-'Muestra TC'!AF118)/'Muestra TC'!AF118</f>
        <v>0</v>
      </c>
    </row>
    <row r="118" spans="1:32" x14ac:dyDescent="0.25">
      <c r="A118" s="80" t="s">
        <v>147</v>
      </c>
      <c r="B118" s="68"/>
      <c r="C118" s="89">
        <f>('Muestra TC'!D119-'Muestra TC'!C119)/'Muestra TC'!C119</f>
        <v>0</v>
      </c>
      <c r="D118" s="89">
        <f>('Muestra TC'!E119-'Muestra TC'!D119)/'Muestra TC'!D119</f>
        <v>0</v>
      </c>
      <c r="E118" s="89">
        <f>('Muestra TC'!F119-'Muestra TC'!E119)/'Muestra TC'!E119</f>
        <v>-8.1987500004164965E-2</v>
      </c>
      <c r="F118" s="89">
        <f>('Muestra TC'!G119-'Muestra TC'!F119)/'Muestra TC'!F119</f>
        <v>-1.9621192517440444E-2</v>
      </c>
      <c r="G118" s="89">
        <f>('Muestra TC'!H119-'Muestra TC'!G119)/'Muestra TC'!G119</f>
        <v>0</v>
      </c>
      <c r="H118" s="89">
        <f>('Muestra TC'!I119-'Muestra TC'!H119)/'Muestra TC'!H119</f>
        <v>-0.16666666666666663</v>
      </c>
      <c r="I118" s="89">
        <f>('Muestra TC'!J119-'Muestra TC'!I119)/'Muestra TC'!I119</f>
        <v>0</v>
      </c>
      <c r="J118" s="89">
        <f>('Muestra TC'!K119-'Muestra TC'!J119)/'Muestra TC'!J119</f>
        <v>0.14523333329999996</v>
      </c>
      <c r="K118" s="89">
        <f>('Muestra TC'!L119-'Muestra TC'!K119)/'Muestra TC'!K119</f>
        <v>0.23876745157431575</v>
      </c>
      <c r="L118" s="89">
        <f>('Muestra TC'!M119-'Muestra TC'!L119)/'Muestra TC'!L119</f>
        <v>-0.19448860833237694</v>
      </c>
      <c r="M118" s="89">
        <f>('Muestra TC'!N119-'Muestra TC'!M119)/'Muestra TC'!M119</f>
        <v>-5.7638176528039771E-2</v>
      </c>
      <c r="N118" s="89">
        <f>('Muestra TC'!O119-'Muestra TC'!N119)/'Muestra TC'!N119</f>
        <v>-9.8828421222536184E-2</v>
      </c>
      <c r="O118" s="89">
        <f>('Muestra TC'!P119-'Muestra TC'!O119)/'Muestra TC'!O119</f>
        <v>-1.9240457053877901E-2</v>
      </c>
      <c r="P118" s="89">
        <f>('Muestra TC'!Q119-'Muestra TC'!P119)/'Muestra TC'!P119</f>
        <v>4.5154474297083198E-2</v>
      </c>
      <c r="Q118" s="89">
        <f>('Muestra TC'!R119-'Muestra TC'!Q119)/'Muestra TC'!Q119</f>
        <v>0.50333130420699435</v>
      </c>
      <c r="R118" s="89">
        <f>('Muestra TC'!S119-'Muestra TC'!R119)/'Muestra TC'!R119</f>
        <v>2.4052677526608139</v>
      </c>
      <c r="S118" s="89">
        <f>('Muestra TC'!T119-'Muestra TC'!S119)/'Muestra TC'!S119</f>
        <v>3.0314755843852605</v>
      </c>
      <c r="T118" s="89">
        <f>('Muestra TC'!U119-'Muestra TC'!T119)/'Muestra TC'!T119</f>
        <v>1.468071461043883</v>
      </c>
      <c r="U118" s="89">
        <f>('Muestra TC'!V119-'Muestra TC'!U119)/'Muestra TC'!U119</f>
        <v>1.1775988667424619</v>
      </c>
      <c r="V118" s="89">
        <f>('Muestra TC'!W119-'Muestra TC'!V119)/'Muestra TC'!V119</f>
        <v>0.22850174437076082</v>
      </c>
      <c r="W118" s="89">
        <f>('Muestra TC'!X119-'Muestra TC'!W119)/'Muestra TC'!W119</f>
        <v>0.51687117381598324</v>
      </c>
      <c r="X118" s="89">
        <f>('Muestra TC'!Y119-'Muestra TC'!X119)/'Muestra TC'!X119</f>
        <v>1.3240719350478136</v>
      </c>
      <c r="Y118" s="89">
        <f>('Muestra TC'!Z119-'Muestra TC'!Y119)/'Muestra TC'!Y119</f>
        <v>0.23823186381216757</v>
      </c>
      <c r="Z118" s="89">
        <f>('Muestra TC'!AA119-'Muestra TC'!Z119)/'Muestra TC'!Z119</f>
        <v>0.72753157518136691</v>
      </c>
      <c r="AA118" s="89">
        <f>('Muestra TC'!AB119-'Muestra TC'!AA119)/'Muestra TC'!AA119</f>
        <v>0.41583192499974653</v>
      </c>
      <c r="AB118" s="89">
        <f>('Muestra TC'!AC119-'Muestra TC'!AB119)/'Muestra TC'!AB119</f>
        <v>0.33866900264544564</v>
      </c>
      <c r="AC118" s="89">
        <f>('Muestra TC'!AD119-'Muestra TC'!AC119)/'Muestra TC'!AC119</f>
        <v>0.13745800111547654</v>
      </c>
      <c r="AD118" s="89">
        <f>('Muestra TC'!AE119-'Muestra TC'!AD119)/'Muestra TC'!AD119</f>
        <v>4.3757056959567078E-3</v>
      </c>
      <c r="AE118" s="89">
        <f>('Muestra TC'!AF119-'Muestra TC'!AE119)/'Muestra TC'!AE119</f>
        <v>-1.6972930655142927E-2</v>
      </c>
      <c r="AF118" s="90">
        <f>('Muestra TC'!AG119-'Muestra TC'!AF119)/'Muestra TC'!AF119</f>
        <v>-0.10724279069168695</v>
      </c>
    </row>
    <row r="119" spans="1:32" x14ac:dyDescent="0.25">
      <c r="A119" s="80" t="s">
        <v>99</v>
      </c>
      <c r="B119" s="68"/>
      <c r="C119" s="89">
        <f>('Muestra TC'!D120-'Muestra TC'!C120)/'Muestra TC'!C120</f>
        <v>5.1313613599454258E-2</v>
      </c>
      <c r="D119" s="89">
        <f>('Muestra TC'!E120-'Muestra TC'!D120)/'Muestra TC'!D120</f>
        <v>-1.1104291068007179E-2</v>
      </c>
      <c r="E119" s="89">
        <f>('Muestra TC'!F120-'Muestra TC'!E120)/'Muestra TC'!E120</f>
        <v>-6.720363164491025E-2</v>
      </c>
      <c r="F119" s="89">
        <f>('Muestra TC'!G120-'Muestra TC'!F120)/'Muestra TC'!F120</f>
        <v>-3.125785491798521E-2</v>
      </c>
      <c r="G119" s="89">
        <f>('Muestra TC'!H120-'Muestra TC'!G120)/'Muestra TC'!G120</f>
        <v>-7.2306097340598804E-3</v>
      </c>
      <c r="H119" s="89">
        <f>('Muestra TC'!I120-'Muestra TC'!H120)/'Muestra TC'!H120</f>
        <v>1.2739666772907906E-2</v>
      </c>
      <c r="I119" s="89">
        <f>('Muestra TC'!J120-'Muestra TC'!I120)/'Muestra TC'!I120</f>
        <v>6.7687491425863305E-2</v>
      </c>
      <c r="J119" s="89">
        <f>('Muestra TC'!K120-'Muestra TC'!J120)/'Muestra TC'!J120</f>
        <v>3.2602287447859382E-2</v>
      </c>
      <c r="K119" s="89">
        <f>('Muestra TC'!L120-'Muestra TC'!K120)/'Muestra TC'!K120</f>
        <v>4.3071982281750854E-2</v>
      </c>
      <c r="L119" s="89">
        <f>('Muestra TC'!M120-'Muestra TC'!L120)/'Muestra TC'!L120</f>
        <v>1.0094282530643397E-2</v>
      </c>
      <c r="M119" s="89">
        <f>('Muestra TC'!N120-'Muestra TC'!M120)/'Muestra TC'!M120</f>
        <v>-0.13485898808583213</v>
      </c>
      <c r="N119" s="89">
        <f>('Muestra TC'!O120-'Muestra TC'!N120)/'Muestra TC'!N120</f>
        <v>-9.28208896593362E-2</v>
      </c>
      <c r="O119" s="89">
        <f>('Muestra TC'!P120-'Muestra TC'!O120)/'Muestra TC'!O120</f>
        <v>-3.7917035144431552E-2</v>
      </c>
      <c r="P119" s="89">
        <f>('Muestra TC'!Q120-'Muestra TC'!P120)/'Muestra TC'!P120</f>
        <v>4.8415303727854547E-2</v>
      </c>
      <c r="Q119" s="89">
        <f>('Muestra TC'!R120-'Muestra TC'!Q120)/'Muestra TC'!Q120</f>
        <v>4.4356390615123475E-2</v>
      </c>
      <c r="R119" s="89">
        <f>('Muestra TC'!S120-'Muestra TC'!R120)/'Muestra TC'!R120</f>
        <v>0.49531805432551446</v>
      </c>
      <c r="S119" s="89">
        <f>('Muestra TC'!T120-'Muestra TC'!S120)/'Muestra TC'!S120</f>
        <v>7.0102566381170045E-2</v>
      </c>
      <c r="T119" s="89">
        <f>('Muestra TC'!U120-'Muestra TC'!T120)/'Muestra TC'!T120</f>
        <v>7.6889249957467376E-2</v>
      </c>
      <c r="U119" s="89">
        <f>('Muestra TC'!V120-'Muestra TC'!U120)/'Muestra TC'!U120</f>
        <v>-2.449560491814334E-2</v>
      </c>
      <c r="V119" s="89">
        <f>('Muestra TC'!W120-'Muestra TC'!V120)/'Muestra TC'!V120</f>
        <v>0.86336243093153187</v>
      </c>
      <c r="W119" s="89">
        <f>('Muestra TC'!X120-'Muestra TC'!W120)/'Muestra TC'!W120</f>
        <v>0.17025460146162569</v>
      </c>
      <c r="X119" s="89">
        <f>('Muestra TC'!Y120-'Muestra TC'!X120)/'Muestra TC'!X120</f>
        <v>-1.7241976837667053E-2</v>
      </c>
      <c r="Y119" s="89">
        <f>('Muestra TC'!Z120-'Muestra TC'!Y120)/'Muestra TC'!Y120</f>
        <v>3.5765202656299025E-2</v>
      </c>
      <c r="Z119" s="89">
        <f>('Muestra TC'!AA120-'Muestra TC'!Z120)/'Muestra TC'!Z120</f>
        <v>6.9250264110453263E-2</v>
      </c>
      <c r="AA119" s="89">
        <f>('Muestra TC'!AB120-'Muestra TC'!AA120)/'Muestra TC'!AA120</f>
        <v>0.16695804717142648</v>
      </c>
      <c r="AB119" s="89">
        <f>('Muestra TC'!AC120-'Muestra TC'!AB120)/'Muestra TC'!AB120</f>
        <v>0.13676210525181295</v>
      </c>
      <c r="AC119" s="89">
        <f>('Muestra TC'!AD120-'Muestra TC'!AC120)/'Muestra TC'!AC120</f>
        <v>7.307887708328431E-2</v>
      </c>
      <c r="AD119" s="89">
        <f>('Muestra TC'!AE120-'Muestra TC'!AD120)/'Muestra TC'!AD120</f>
        <v>0.13103554409014098</v>
      </c>
      <c r="AE119" s="89">
        <f>('Muestra TC'!AF120-'Muestra TC'!AE120)/'Muestra TC'!AE120</f>
        <v>7.4013988453648275E-2</v>
      </c>
      <c r="AF119" s="90">
        <f>('Muestra TC'!AG120-'Muestra TC'!AF120)/'Muestra TC'!AF120</f>
        <v>-3.3987996640732966E-2</v>
      </c>
    </row>
    <row r="120" spans="1:32" x14ac:dyDescent="0.25">
      <c r="A120" s="80" t="s">
        <v>449</v>
      </c>
      <c r="B120" s="68"/>
      <c r="C120" s="89">
        <f>('Muestra TC'!D121-'Muestra TC'!C121)/'Muestra TC'!C121</f>
        <v>0.25692137968063289</v>
      </c>
      <c r="D120" s="89">
        <f>('Muestra TC'!E121-'Muestra TC'!D121)/'Muestra TC'!D121</f>
        <v>-1.1677650101340344E-2</v>
      </c>
      <c r="E120" s="89">
        <f>('Muestra TC'!F121-'Muestra TC'!E121)/'Muestra TC'!E121</f>
        <v>-6.3282140412299209E-2</v>
      </c>
      <c r="F120" s="89">
        <f>('Muestra TC'!G121-'Muestra TC'!F121)/'Muestra TC'!F121</f>
        <v>0.12199035009121607</v>
      </c>
      <c r="G120" s="89">
        <f>('Muestra TC'!H121-'Muestra TC'!G121)/'Muestra TC'!G121</f>
        <v>0.11274876701933577</v>
      </c>
      <c r="H120" s="89">
        <f>('Muestra TC'!I121-'Muestra TC'!H121)/'Muestra TC'!H121</f>
        <v>0.12485315042660725</v>
      </c>
      <c r="I120" s="89">
        <f>('Muestra TC'!J121-'Muestra TC'!I121)/'Muestra TC'!I121</f>
        <v>0.1675370014588512</v>
      </c>
      <c r="J120" s="89">
        <f>('Muestra TC'!K121-'Muestra TC'!J121)/'Muestra TC'!J121</f>
        <v>0.28310207358744266</v>
      </c>
      <c r="K120" s="89">
        <f>('Muestra TC'!L121-'Muestra TC'!K121)/'Muestra TC'!K121</f>
        <v>0.20216174971268797</v>
      </c>
      <c r="L120" s="89">
        <f>('Muestra TC'!M121-'Muestra TC'!L121)/'Muestra TC'!L121</f>
        <v>0.20564157266658478</v>
      </c>
      <c r="M120" s="89">
        <f>('Muestra TC'!N121-'Muestra TC'!M121)/'Muestra TC'!M121</f>
        <v>-4.2370490160302575E-3</v>
      </c>
      <c r="N120" s="89">
        <f>('Muestra TC'!O121-'Muestra TC'!N121)/'Muestra TC'!N121</f>
        <v>-5.099459091655166E-2</v>
      </c>
      <c r="O120" s="89">
        <f>('Muestra TC'!P121-'Muestra TC'!O121)/'Muestra TC'!O121</f>
        <v>-1.9470578116000267E-2</v>
      </c>
      <c r="P120" s="89">
        <f>('Muestra TC'!Q121-'Muestra TC'!P121)/'Muestra TC'!P121</f>
        <v>9.1209217295727785E-2</v>
      </c>
      <c r="Q120" s="89">
        <f>('Muestra TC'!R121-'Muestra TC'!Q121)/'Muestra TC'!Q121</f>
        <v>1.7469890574584365E-2</v>
      </c>
      <c r="R120" s="89">
        <f>('Muestra TC'!S121-'Muestra TC'!R121)/'Muestra TC'!R121</f>
        <v>3.886425607416065E-2</v>
      </c>
      <c r="S120" s="89">
        <f>('Muestra TC'!T121-'Muestra TC'!S121)/'Muestra TC'!S121</f>
        <v>2.7790206431095293E-2</v>
      </c>
      <c r="T120" s="89">
        <f>('Muestra TC'!U121-'Muestra TC'!T121)/'Muestra TC'!T121</f>
        <v>4.1477005105474175E-2</v>
      </c>
      <c r="U120" s="89">
        <f>('Muestra TC'!V121-'Muestra TC'!U121)/'Muestra TC'!U121</f>
        <v>-1.3067898992192364E-2</v>
      </c>
      <c r="V120" s="89">
        <f>('Muestra TC'!W121-'Muestra TC'!V121)/'Muestra TC'!V121</f>
        <v>-2.4312464057890351E-2</v>
      </c>
      <c r="W120" s="89">
        <f>('Muestra TC'!X121-'Muestra TC'!W121)/'Muestra TC'!W121</f>
        <v>-4.5408066143659224E-3</v>
      </c>
      <c r="X120" s="89">
        <f>('Muestra TC'!Y121-'Muestra TC'!X121)/'Muestra TC'!X121</f>
        <v>3.9476817140686148E-2</v>
      </c>
      <c r="Y120" s="89">
        <f>('Muestra TC'!Z121-'Muestra TC'!Y121)/'Muestra TC'!Y121</f>
        <v>0.15172285124668991</v>
      </c>
      <c r="Z120" s="89">
        <f>('Muestra TC'!AA121-'Muestra TC'!Z121)/'Muestra TC'!Z121</f>
        <v>2.2208996534628475E-2</v>
      </c>
      <c r="AA120" s="89">
        <f>('Muestra TC'!AB121-'Muestra TC'!AA121)/'Muestra TC'!AA121</f>
        <v>9.0672334153736669E-2</v>
      </c>
      <c r="AB120" s="89">
        <f>('Muestra TC'!AC121-'Muestra TC'!AB121)/'Muestra TC'!AB121</f>
        <v>5.8325459643397082E-2</v>
      </c>
      <c r="AC120" s="89">
        <f>('Muestra TC'!AD121-'Muestra TC'!AC121)/'Muestra TC'!AC121</f>
        <v>-2.9264173760972189E-2</v>
      </c>
      <c r="AD120" s="89">
        <f>('Muestra TC'!AE121-'Muestra TC'!AD121)/'Muestra TC'!AD121</f>
        <v>-0.11936896763557484</v>
      </c>
      <c r="AE120" s="89">
        <f>('Muestra TC'!AF121-'Muestra TC'!AE121)/'Muestra TC'!AE121</f>
        <v>-6.474902103001598E-2</v>
      </c>
      <c r="AF120" s="90">
        <f>('Muestra TC'!AG121-'Muestra TC'!AF121)/'Muestra TC'!AF121</f>
        <v>-2.5312368527468026E-2</v>
      </c>
    </row>
    <row r="121" spans="1:32" x14ac:dyDescent="0.25">
      <c r="A121" s="80" t="s">
        <v>451</v>
      </c>
      <c r="B121" s="68"/>
      <c r="C121" s="89">
        <f>('Muestra TC'!D122-'Muestra TC'!C122)/'Muestra TC'!C122</f>
        <v>0.27492695479765034</v>
      </c>
      <c r="D121" s="89">
        <f>('Muestra TC'!E122-'Muestra TC'!D122)/'Muestra TC'!D122</f>
        <v>6.0136042977410521E-2</v>
      </c>
      <c r="E121" s="89">
        <f>('Muestra TC'!F122-'Muestra TC'!E122)/'Muestra TC'!E122</f>
        <v>-3.8220133615108204E-2</v>
      </c>
      <c r="F121" s="89">
        <f>('Muestra TC'!G122-'Muestra TC'!F122)/'Muestra TC'!F122</f>
        <v>-2.097612323502919E-2</v>
      </c>
      <c r="G121" s="89">
        <f>('Muestra TC'!H122-'Muestra TC'!G122)/'Muestra TC'!G122</f>
        <v>3.0794335998398949E-2</v>
      </c>
      <c r="H121" s="89">
        <f>('Muestra TC'!I122-'Muestra TC'!H122)/'Muestra TC'!H122</f>
        <v>0.32730260757724006</v>
      </c>
      <c r="I121" s="89">
        <f>('Muestra TC'!J122-'Muestra TC'!I122)/'Muestra TC'!I122</f>
        <v>0.18978856667699998</v>
      </c>
      <c r="J121" s="89">
        <f>('Muestra TC'!K122-'Muestra TC'!J122)/'Muestra TC'!J122</f>
        <v>0.12298491939799781</v>
      </c>
      <c r="K121" s="89">
        <f>('Muestra TC'!L122-'Muestra TC'!K122)/'Muestra TC'!K122</f>
        <v>0.15677174262456239</v>
      </c>
      <c r="L121" s="89">
        <f>('Muestra TC'!M122-'Muestra TC'!L122)/'Muestra TC'!L122</f>
        <v>8.6785277417377724E-2</v>
      </c>
      <c r="M121" s="89">
        <f>('Muestra TC'!N122-'Muestra TC'!M122)/'Muestra TC'!M122</f>
        <v>-0.21924195018825396</v>
      </c>
      <c r="N121" s="89">
        <f>('Muestra TC'!O122-'Muestra TC'!N122)/'Muestra TC'!N122</f>
        <v>-0.13062697459697306</v>
      </c>
      <c r="O121" s="89">
        <f>('Muestra TC'!P122-'Muestra TC'!O122)/'Muestra TC'!O122</f>
        <v>4.2879628415132811E-3</v>
      </c>
      <c r="P121" s="89">
        <f>('Muestra TC'!Q122-'Muestra TC'!P122)/'Muestra TC'!P122</f>
        <v>5.4136712180197492E-2</v>
      </c>
      <c r="Q121" s="89">
        <f>('Muestra TC'!R122-'Muestra TC'!Q122)/'Muestra TC'!Q122</f>
        <v>-0.12680745721864917</v>
      </c>
      <c r="R121" s="89">
        <f>('Muestra TC'!S122-'Muestra TC'!R122)/'Muestra TC'!R122</f>
        <v>3.5482520264690801E-2</v>
      </c>
      <c r="S121" s="89">
        <f>('Muestra TC'!T122-'Muestra TC'!S122)/'Muestra TC'!S122</f>
        <v>-6.61567934140103E-3</v>
      </c>
      <c r="T121" s="89">
        <f>('Muestra TC'!U122-'Muestra TC'!T122)/'Muestra TC'!T122</f>
        <v>0.27690556479298883</v>
      </c>
      <c r="U121" s="89">
        <f>('Muestra TC'!V122-'Muestra TC'!U122)/'Muestra TC'!U122</f>
        <v>2.4642535298043736E-2</v>
      </c>
      <c r="V121" s="89">
        <f>('Muestra TC'!W122-'Muestra TC'!V122)/'Muestra TC'!V122</f>
        <v>1.0225573691150052E-2</v>
      </c>
      <c r="W121" s="89">
        <f>('Muestra TC'!X122-'Muestra TC'!W122)/'Muestra TC'!W122</f>
        <v>-5.2786814011839642E-2</v>
      </c>
      <c r="X121" s="89">
        <f>('Muestra TC'!Y122-'Muestra TC'!X122)/'Muestra TC'!X122</f>
        <v>0.10379484527108696</v>
      </c>
      <c r="Y121" s="89">
        <f>('Muestra TC'!Z122-'Muestra TC'!Y122)/'Muestra TC'!Y122</f>
        <v>1.9441333513077797E-2</v>
      </c>
      <c r="Z121" s="89">
        <f>('Muestra TC'!AA122-'Muestra TC'!Z122)/'Muestra TC'!Z122</f>
        <v>-0.99945938066797568</v>
      </c>
      <c r="AA121" s="89">
        <f>('Muestra TC'!AB122-'Muestra TC'!AA122)/'Muestra TC'!AA122</f>
        <v>0.15637043721075369</v>
      </c>
      <c r="AB121" s="89">
        <f>('Muestra TC'!AC122-'Muestra TC'!AB122)/'Muestra TC'!AB122</f>
        <v>2.9582773184410424E-2</v>
      </c>
      <c r="AC121" s="89">
        <f>('Muestra TC'!AD122-'Muestra TC'!AC122)/'Muestra TC'!AC122</f>
        <v>-4.9179276546366578E-2</v>
      </c>
      <c r="AD121" s="89">
        <f>('Muestra TC'!AE122-'Muestra TC'!AD122)/'Muestra TC'!AD122</f>
        <v>-0.16612603936122541</v>
      </c>
      <c r="AE121" s="89">
        <f>('Muestra TC'!AF122-'Muestra TC'!AE122)/'Muestra TC'!AE122</f>
        <v>-9.1045209881861572E-2</v>
      </c>
      <c r="AF121" s="90">
        <f>('Muestra TC'!AG122-'Muestra TC'!AF122)/'Muestra TC'!AF122</f>
        <v>-1.5458829226500427E-3</v>
      </c>
    </row>
    <row r="122" spans="1:32" x14ac:dyDescent="0.25">
      <c r="A122" s="80" t="s">
        <v>453</v>
      </c>
      <c r="B122" s="68"/>
      <c r="C122" s="89">
        <f>('Muestra TC'!D123-'Muestra TC'!C123)/'Muestra TC'!C123</f>
        <v>0.18344702938865967</v>
      </c>
      <c r="D122" s="89">
        <f>('Muestra TC'!E123-'Muestra TC'!D123)/'Muestra TC'!D123</f>
        <v>0.24244822598278076</v>
      </c>
      <c r="E122" s="89">
        <f>('Muestra TC'!F123-'Muestra TC'!E123)/'Muestra TC'!E123</f>
        <v>-3.7364712425230991E-2</v>
      </c>
      <c r="F122" s="89">
        <f>('Muestra TC'!G123-'Muestra TC'!F123)/'Muestra TC'!F123</f>
        <v>-3.125845628116266E-2</v>
      </c>
      <c r="G122" s="89">
        <f>('Muestra TC'!H123-'Muestra TC'!G123)/'Muestra TC'!G123</f>
        <v>-7.2287738249053931E-3</v>
      </c>
      <c r="H122" s="89">
        <f>('Muestra TC'!I123-'Muestra TC'!H123)/'Muestra TC'!H123</f>
        <v>0.10434051546564323</v>
      </c>
      <c r="I122" s="89">
        <f>('Muestra TC'!J123-'Muestra TC'!I123)/'Muestra TC'!I123</f>
        <v>6.7686818702859669E-2</v>
      </c>
      <c r="J122" s="89">
        <f>('Muestra TC'!K123-'Muestra TC'!J123)/'Muestra TC'!J123</f>
        <v>3.260102476940023E-2</v>
      </c>
      <c r="K122" s="89">
        <f>('Muestra TC'!L123-'Muestra TC'!K123)/'Muestra TC'!K123</f>
        <v>4.3072171325491758E-2</v>
      </c>
      <c r="L122" s="89">
        <f>('Muestra TC'!M123-'Muestra TC'!L123)/'Muestra TC'!L123</f>
        <v>1.00936345920898E-2</v>
      </c>
      <c r="M122" s="89">
        <f>('Muestra TC'!N123-'Muestra TC'!M123)/'Muestra TC'!M123</f>
        <v>-0.13486064433328904</v>
      </c>
      <c r="N122" s="89">
        <f>('Muestra TC'!O123-'Muestra TC'!N123)/'Muestra TC'!N123</f>
        <v>0.40483552460850636</v>
      </c>
      <c r="O122" s="89">
        <f>('Muestra TC'!P123-'Muestra TC'!O123)/'Muestra TC'!O123</f>
        <v>0.59272085960004739</v>
      </c>
      <c r="P122" s="89">
        <f>('Muestra TC'!Q123-'Muestra TC'!P123)/'Muestra TC'!P123</f>
        <v>0.44391286723545587</v>
      </c>
      <c r="Q122" s="89">
        <f>('Muestra TC'!R123-'Muestra TC'!Q123)/'Muestra TC'!Q123</f>
        <v>0.14966174643248198</v>
      </c>
      <c r="R122" s="89">
        <f>('Muestra TC'!S123-'Muestra TC'!R123)/'Muestra TC'!R123</f>
        <v>0.40804176349484855</v>
      </c>
      <c r="S122" s="89">
        <f>('Muestra TC'!T123-'Muestra TC'!S123)/'Muestra TC'!S123</f>
        <v>0.59222864400767439</v>
      </c>
      <c r="T122" s="89">
        <f>('Muestra TC'!U123-'Muestra TC'!T123)/'Muestra TC'!T123</f>
        <v>0.33770482450282857</v>
      </c>
      <c r="U122" s="89">
        <f>('Muestra TC'!V123-'Muestra TC'!U123)/'Muestra TC'!U123</f>
        <v>0.70436446469248215</v>
      </c>
      <c r="V122" s="89">
        <f>('Muestra TC'!W123-'Muestra TC'!V123)/'Muestra TC'!V123</f>
        <v>0.9386940032563077</v>
      </c>
      <c r="W122" s="89">
        <f>('Muestra TC'!X123-'Muestra TC'!W123)/'Muestra TC'!W123</f>
        <v>0.5511502454045405</v>
      </c>
      <c r="X122" s="89">
        <f>('Muestra TC'!Y123-'Muestra TC'!X123)/'Muestra TC'!X123</f>
        <v>1.0663494763193413</v>
      </c>
      <c r="Y122" s="89">
        <f>('Muestra TC'!Z123-'Muestra TC'!Y123)/'Muestra TC'!Y123</f>
        <v>0.51196790500235489</v>
      </c>
      <c r="Z122" s="89">
        <f>('Muestra TC'!AA123-'Muestra TC'!Z123)/'Muestra TC'!Z123</f>
        <v>3.4244832807366017E-2</v>
      </c>
      <c r="AA122" s="89">
        <f>('Muestra TC'!AB123-'Muestra TC'!AA123)/'Muestra TC'!AA123</f>
        <v>0.1206936876298625</v>
      </c>
      <c r="AB122" s="89">
        <f>('Muestra TC'!AC123-'Muestra TC'!AB123)/'Muestra TC'!AB123</f>
        <v>0.10828765487832119</v>
      </c>
      <c r="AC122" s="89">
        <f>('Muestra TC'!AD123-'Muestra TC'!AC123)/'Muestra TC'!AC123</f>
        <v>2.784582600060222E-2</v>
      </c>
      <c r="AD122" s="89">
        <f>('Muestra TC'!AE123-'Muestra TC'!AD123)/'Muestra TC'!AD123</f>
        <v>2.852652533149273E-2</v>
      </c>
      <c r="AE122" s="89">
        <f>('Muestra TC'!AF123-'Muestra TC'!AE123)/'Muestra TC'!AE123</f>
        <v>5.934590937051442E-2</v>
      </c>
      <c r="AF122" s="90">
        <f>('Muestra TC'!AG123-'Muestra TC'!AF123)/'Muestra TC'!AF123</f>
        <v>6.6211341462004802E-2</v>
      </c>
    </row>
    <row r="123" spans="1:32" x14ac:dyDescent="0.25">
      <c r="A123" s="80" t="s">
        <v>36</v>
      </c>
      <c r="B123" s="68"/>
      <c r="C123" s="89">
        <f>('Muestra TC'!D124-'Muestra TC'!C124)/'Muestra TC'!C124</f>
        <v>3.5215646986476081E-3</v>
      </c>
      <c r="D123" s="89">
        <f>('Muestra TC'!E124-'Muestra TC'!D124)/'Muestra TC'!D124</f>
        <v>-1.3980169975632154E-3</v>
      </c>
      <c r="E123" s="89">
        <f>('Muestra TC'!F124-'Muestra TC'!E124)/'Muestra TC'!E124</f>
        <v>-3.5603126004466044E-2</v>
      </c>
      <c r="F123" s="89">
        <f>('Muestra TC'!G124-'Muestra TC'!F124)/'Muestra TC'!F124</f>
        <v>-1.1391174453782335E-2</v>
      </c>
      <c r="G123" s="89">
        <f>('Muestra TC'!H124-'Muestra TC'!G124)/'Muestra TC'!G124</f>
        <v>-1.0144795297047551E-2</v>
      </c>
      <c r="H123" s="89">
        <f>('Muestra TC'!I124-'Muestra TC'!H124)/'Muestra TC'!H124</f>
        <v>1.6763149207584892E-2</v>
      </c>
      <c r="I123" s="89">
        <f>('Muestra TC'!J124-'Muestra TC'!I124)/'Muestra TC'!I124</f>
        <v>1.3499597146141021E-2</v>
      </c>
      <c r="J123" s="89">
        <f>('Muestra TC'!K124-'Muestra TC'!J124)/'Muestra TC'!J124</f>
        <v>7.7558367517486888E-3</v>
      </c>
      <c r="K123" s="89">
        <f>('Muestra TC'!L124-'Muestra TC'!K124)/'Muestra TC'!K124</f>
        <v>1.9987404023576724E-2</v>
      </c>
      <c r="L123" s="89">
        <f>('Muestra TC'!M124-'Muestra TC'!L124)/'Muestra TC'!L124</f>
        <v>2.7903030221108859E-2</v>
      </c>
      <c r="M123" s="89">
        <f>('Muestra TC'!N124-'Muestra TC'!M124)/'Muestra TC'!M124</f>
        <v>2.3222256344757955E-2</v>
      </c>
      <c r="N123" s="89">
        <f>('Muestra TC'!O124-'Muestra TC'!N124)/'Muestra TC'!N124</f>
        <v>1.1804384485666152E-2</v>
      </c>
      <c r="O123" s="89">
        <f>('Muestra TC'!P124-'Muestra TC'!O124)/'Muestra TC'!O124</f>
        <v>0</v>
      </c>
      <c r="P123" s="89">
        <f>('Muestra TC'!Q124-'Muestra TC'!P124)/'Muestra TC'!P124</f>
        <v>0</v>
      </c>
      <c r="Q123" s="89">
        <f>('Muestra TC'!R124-'Muestra TC'!Q124)/'Muestra TC'!Q124</f>
        <v>0</v>
      </c>
      <c r="R123" s="89">
        <f>('Muestra TC'!S124-'Muestra TC'!R124)/'Muestra TC'!R124</f>
        <v>0</v>
      </c>
      <c r="S123" s="89">
        <f>('Muestra TC'!T124-'Muestra TC'!S124)/'Muestra TC'!S124</f>
        <v>0</v>
      </c>
      <c r="T123" s="89">
        <f>('Muestra TC'!U124-'Muestra TC'!T124)/'Muestra TC'!T124</f>
        <v>0</v>
      </c>
      <c r="U123" s="89">
        <f>('Muestra TC'!V124-'Muestra TC'!U124)/'Muestra TC'!U124</f>
        <v>0</v>
      </c>
      <c r="V123" s="89">
        <f>('Muestra TC'!W124-'Muestra TC'!V124)/'Muestra TC'!V124</f>
        <v>0</v>
      </c>
      <c r="W123" s="89">
        <f>('Muestra TC'!X124-'Muestra TC'!W124)/'Muestra TC'!W124</f>
        <v>0</v>
      </c>
      <c r="X123" s="89">
        <f>('Muestra TC'!Y124-'Muestra TC'!X124)/'Muestra TC'!X124</f>
        <v>0</v>
      </c>
      <c r="Y123" s="89">
        <f>('Muestra TC'!Z124-'Muestra TC'!Y124)/'Muestra TC'!Y124</f>
        <v>0</v>
      </c>
      <c r="Z123" s="89">
        <f>('Muestra TC'!AA124-'Muestra TC'!Z124)/'Muestra TC'!Z124</f>
        <v>0</v>
      </c>
      <c r="AA123" s="89">
        <f>('Muestra TC'!AB124-'Muestra TC'!AA124)/'Muestra TC'!AA124</f>
        <v>0</v>
      </c>
      <c r="AB123" s="89">
        <f>('Muestra TC'!AC124-'Muestra TC'!AB124)/'Muestra TC'!AB124</f>
        <v>0</v>
      </c>
      <c r="AC123" s="89">
        <f>('Muestra TC'!AD124-'Muestra TC'!AC124)/'Muestra TC'!AC124</f>
        <v>0</v>
      </c>
      <c r="AD123" s="89">
        <f>('Muestra TC'!AE124-'Muestra TC'!AD124)/'Muestra TC'!AD124</f>
        <v>0</v>
      </c>
      <c r="AE123" s="89">
        <f>('Muestra TC'!AF124-'Muestra TC'!AE124)/'Muestra TC'!AE124</f>
        <v>0</v>
      </c>
      <c r="AF123" s="90">
        <f>('Muestra TC'!AG124-'Muestra TC'!AF124)/'Muestra TC'!AF124</f>
        <v>-7.7777777777860986E-4</v>
      </c>
    </row>
    <row r="124" spans="1:32" x14ac:dyDescent="0.25">
      <c r="A124" s="80" t="s">
        <v>101</v>
      </c>
      <c r="B124" s="68"/>
      <c r="C124" s="89">
        <f>('Muestra TC'!D125-'Muestra TC'!C125)/'Muestra TC'!C125</f>
        <v>0.11496085343725543</v>
      </c>
      <c r="D124" s="89">
        <f>('Muestra TC'!E125-'Muestra TC'!D125)/'Muestra TC'!D125</f>
        <v>2.8161449592969776E-2</v>
      </c>
      <c r="E124" s="89">
        <f>('Muestra TC'!F125-'Muestra TC'!E125)/'Muestra TC'!E125</f>
        <v>-8.1503793058580062E-2</v>
      </c>
      <c r="F124" s="89">
        <f>('Muestra TC'!G125-'Muestra TC'!F125)/'Muestra TC'!F125</f>
        <v>-5.7318325161907893E-2</v>
      </c>
      <c r="G124" s="89">
        <f>('Muestra TC'!H125-'Muestra TC'!G125)/'Muestra TC'!G125</f>
        <v>-6.7792295075215616E-3</v>
      </c>
      <c r="H124" s="89">
        <f>('Muestra TC'!I125-'Muestra TC'!H125)/'Muestra TC'!H125</f>
        <v>0.28612279601291973</v>
      </c>
      <c r="I124" s="89">
        <f>('Muestra TC'!J125-'Muestra TC'!I125)/'Muestra TC'!I125</f>
        <v>0.20930517838426999</v>
      </c>
      <c r="J124" s="89">
        <f>('Muestra TC'!K125-'Muestra TC'!J125)/'Muestra TC'!J125</f>
        <v>0.15964329009190287</v>
      </c>
      <c r="K124" s="89">
        <f>('Muestra TC'!L125-'Muestra TC'!K125)/'Muestra TC'!K125</f>
        <v>0.14666914518660457</v>
      </c>
      <c r="L124" s="89">
        <f>('Muestra TC'!M125-'Muestra TC'!L125)/'Muestra TC'!L125</f>
        <v>2.8163655316725204E-2</v>
      </c>
      <c r="M124" s="89">
        <f>('Muestra TC'!N125-'Muestra TC'!M125)/'Muestra TC'!M125</f>
        <v>-0.22916881136984502</v>
      </c>
      <c r="N124" s="89">
        <f>('Muestra TC'!O125-'Muestra TC'!N125)/'Muestra TC'!N125</f>
        <v>-0.13216448429910446</v>
      </c>
      <c r="O124" s="89">
        <f>('Muestra TC'!P125-'Muestra TC'!O125)/'Muestra TC'!O125</f>
        <v>-8.9451465093578989E-3</v>
      </c>
      <c r="P124" s="89">
        <f>('Muestra TC'!Q125-'Muestra TC'!P125)/'Muestra TC'!P125</f>
        <v>7.1043166725656803E-2</v>
      </c>
      <c r="Q124" s="89">
        <f>('Muestra TC'!R125-'Muestra TC'!Q125)/'Muestra TC'!Q125</f>
        <v>-0.14652757187993645</v>
      </c>
      <c r="R124" s="89">
        <f>('Muestra TC'!S125-'Muestra TC'!R125)/'Muestra TC'!R125</f>
        <v>3.614907725811254E-2</v>
      </c>
      <c r="S124" s="89">
        <f>('Muestra TC'!T125-'Muestra TC'!S125)/'Muestra TC'!S125</f>
        <v>-6.1732299048524848E-2</v>
      </c>
      <c r="T124" s="89">
        <f>('Muestra TC'!U125-'Muestra TC'!T125)/'Muestra TC'!T125</f>
        <v>6.978220971356866E-2</v>
      </c>
      <c r="U124" s="89">
        <f>('Muestra TC'!V125-'Muestra TC'!U125)/'Muestra TC'!U125</f>
        <v>0.96072763793869065</v>
      </c>
      <c r="V124" s="89">
        <f>('Muestra TC'!W125-'Muestra TC'!V125)/'Muestra TC'!V125</f>
        <v>-0.10096504981497775</v>
      </c>
      <c r="W124" s="89">
        <f>('Muestra TC'!X125-'Muestra TC'!W125)/'Muestra TC'!W125</f>
        <v>2.4850332541484294E-2</v>
      </c>
      <c r="X124" s="89">
        <f>('Muestra TC'!Y125-'Muestra TC'!X125)/'Muestra TC'!X125</f>
        <v>0.14097663858709783</v>
      </c>
      <c r="Y124" s="89">
        <f>('Muestra TC'!Z125-'Muestra TC'!Y125)/'Muestra TC'!Y125</f>
        <v>1.0763631794837632E-2</v>
      </c>
      <c r="Z124" s="89">
        <f>('Muestra TC'!AA125-'Muestra TC'!Z125)/'Muestra TC'!Z125</f>
        <v>4.364315612976493E-2</v>
      </c>
      <c r="AA124" s="89">
        <f>('Muestra TC'!AB125-'Muestra TC'!AA125)/'Muestra TC'!AA125</f>
        <v>0.15637043721075605</v>
      </c>
      <c r="AB124" s="89">
        <f>('Muestra TC'!AC125-'Muestra TC'!AB125)/'Muestra TC'!AB125</f>
        <v>2.9582773184407871E-2</v>
      </c>
      <c r="AC124" s="89">
        <f>('Muestra TC'!AD125-'Muestra TC'!AC125)/'Muestra TC'!AC125</f>
        <v>-4.9179276546369027E-2</v>
      </c>
      <c r="AD124" s="89">
        <f>('Muestra TC'!AE125-'Muestra TC'!AD125)/'Muestra TC'!AD125</f>
        <v>-0.16612603936122314</v>
      </c>
      <c r="AE124" s="89">
        <f>('Muestra TC'!AF125-'Muestra TC'!AE125)/'Muestra TC'!AE125</f>
        <v>-9.1045209881861835E-2</v>
      </c>
      <c r="AF124" s="90">
        <f>('Muestra TC'!AG125-'Muestra TC'!AF125)/'Muestra TC'!AF125</f>
        <v>-1.5458829226498122E-3</v>
      </c>
    </row>
    <row r="125" spans="1:32" x14ac:dyDescent="0.25">
      <c r="A125" s="80" t="s">
        <v>102</v>
      </c>
      <c r="B125" s="68"/>
      <c r="C125" s="89">
        <f>('Muestra TC'!D126-'Muestra TC'!C126)/'Muestra TC'!C126</f>
        <v>0.23098216858824799</v>
      </c>
      <c r="D125" s="89">
        <f>('Muestra TC'!E126-'Muestra TC'!D126)/'Muestra TC'!D126</f>
        <v>3.0260618728927973E-2</v>
      </c>
      <c r="E125" s="89">
        <f>('Muestra TC'!F126-'Muestra TC'!E126)/'Muestra TC'!E126</f>
        <v>-9.0394088144698737E-2</v>
      </c>
      <c r="F125" s="89">
        <f>('Muestra TC'!G126-'Muestra TC'!F126)/'Muestra TC'!F126</f>
        <v>-8.9150613224441191E-2</v>
      </c>
      <c r="G125" s="89">
        <f>('Muestra TC'!H126-'Muestra TC'!G126)/'Muestra TC'!G126</f>
        <v>9.3641682406835243E-3</v>
      </c>
      <c r="H125" s="89">
        <f>('Muestra TC'!I126-'Muestra TC'!H126)/'Muestra TC'!H126</f>
        <v>-1.205031328656374E-2</v>
      </c>
      <c r="I125" s="89">
        <f>('Muestra TC'!J126-'Muestra TC'!I126)/'Muestra TC'!I126</f>
        <v>3.7627789198493751E-2</v>
      </c>
      <c r="J125" s="89">
        <f>('Muestra TC'!K126-'Muestra TC'!J126)/'Muestra TC'!J126</f>
        <v>3.2826956465925025E-2</v>
      </c>
      <c r="K125" s="89">
        <f>('Muestra TC'!L126-'Muestra TC'!K126)/'Muestra TC'!K126</f>
        <v>4.303197701213432E-2</v>
      </c>
      <c r="L125" s="89">
        <f>('Muestra TC'!M126-'Muestra TC'!L126)/'Muestra TC'!L126</f>
        <v>1.0691045836600412E-2</v>
      </c>
      <c r="M125" s="89">
        <f>('Muestra TC'!N126-'Muestra TC'!M126)/'Muestra TC'!M126</f>
        <v>-0.13421599775732282</v>
      </c>
      <c r="N125" s="89">
        <f>('Muestra TC'!O126-'Muestra TC'!N126)/'Muestra TC'!N126</f>
        <v>-9.3379114022248341E-2</v>
      </c>
      <c r="O125" s="89">
        <f>('Muestra TC'!P126-'Muestra TC'!O126)/'Muestra TC'!O126</f>
        <v>-3.8650240103808083E-2</v>
      </c>
      <c r="P125" s="89">
        <f>('Muestra TC'!Q126-'Muestra TC'!P126)/'Muestra TC'!P126</f>
        <v>4.8694483830422033E-2</v>
      </c>
      <c r="Q125" s="89">
        <f>('Muestra TC'!R126-'Muestra TC'!Q126)/'Muestra TC'!Q126</f>
        <v>-5.4699285298884903E-2</v>
      </c>
      <c r="R125" s="89">
        <f>('Muestra TC'!S126-'Muestra TC'!R126)/'Muestra TC'!R126</f>
        <v>-8.917473939303722E-3</v>
      </c>
      <c r="S125" s="89">
        <f>('Muestra TC'!T126-'Muestra TC'!S126)/'Muestra TC'!S126</f>
        <v>-3.1634570997783273E-2</v>
      </c>
      <c r="T125" s="89">
        <f>('Muestra TC'!U126-'Muestra TC'!T126)/'Muestra TC'!T126</f>
        <v>1.1626355676023898E-2</v>
      </c>
      <c r="U125" s="89">
        <f>('Muestra TC'!V126-'Muestra TC'!U126)/'Muestra TC'!U126</f>
        <v>-2.4254403458435783E-2</v>
      </c>
      <c r="V125" s="89">
        <f>('Muestra TC'!W126-'Muestra TC'!V126)/'Muestra TC'!V126</f>
        <v>-5.8127287981103802E-2</v>
      </c>
      <c r="W125" s="89">
        <f>('Muestra TC'!X126-'Muestra TC'!W126)/'Muestra TC'!W126</f>
        <v>4.3681105703690222E-2</v>
      </c>
      <c r="X125" s="89">
        <f>('Muestra TC'!Y126-'Muestra TC'!X126)/'Muestra TC'!X126</f>
        <v>1.1339742923351182E-2</v>
      </c>
      <c r="Y125" s="89">
        <f>('Muestra TC'!Z126-'Muestra TC'!Y126)/'Muestra TC'!Y126</f>
        <v>4.6922795074615227E-2</v>
      </c>
      <c r="Z125" s="89">
        <f>('Muestra TC'!AA126-'Muestra TC'!Z126)/'Muestra TC'!Z126</f>
        <v>1.5277221309877567E-2</v>
      </c>
      <c r="AA125" s="89">
        <f>('Muestra TC'!AB126-'Muestra TC'!AA126)/'Muestra TC'!AA126</f>
        <v>6.948573567718612E-2</v>
      </c>
      <c r="AB125" s="89">
        <f>('Muestra TC'!AC126-'Muestra TC'!AB126)/'Muestra TC'!AB126</f>
        <v>2.5153939719218584E-2</v>
      </c>
      <c r="AC125" s="89">
        <f>('Muestra TC'!AD126-'Muestra TC'!AC126)/'Muestra TC'!AC126</f>
        <v>-6.4448254031484617E-2</v>
      </c>
      <c r="AD125" s="89">
        <f>('Muestra TC'!AE126-'Muestra TC'!AD126)/'Muestra TC'!AD126</f>
        <v>-1.4473756242357421E-2</v>
      </c>
      <c r="AE125" s="89">
        <f>('Muestra TC'!AF126-'Muestra TC'!AE126)/'Muestra TC'!AE126</f>
        <v>1.838336270186294E-2</v>
      </c>
      <c r="AF125" s="90">
        <f>('Muestra TC'!AG126-'Muestra TC'!AF126)/'Muestra TC'!AF126</f>
        <v>0</v>
      </c>
    </row>
    <row r="126" spans="1:32" x14ac:dyDescent="0.25">
      <c r="A126" s="80" t="s">
        <v>103</v>
      </c>
      <c r="B126" s="68"/>
      <c r="C126" s="89">
        <f>('Muestra TC'!D127-'Muestra TC'!C127)/'Muestra TC'!C127</f>
        <v>0.23098911758861476</v>
      </c>
      <c r="D126" s="89">
        <f>('Muestra TC'!E127-'Muestra TC'!D127)/'Muestra TC'!D127</f>
        <v>3.0243168894505741E-2</v>
      </c>
      <c r="E126" s="89">
        <f>('Muestra TC'!F127-'Muestra TC'!E127)/'Muestra TC'!E127</f>
        <v>-8.6745418648854933E-2</v>
      </c>
      <c r="F126" s="89">
        <f>('Muestra TC'!G127-'Muestra TC'!F127)/'Muestra TC'!F127</f>
        <v>9.4830955492380756E-3</v>
      </c>
      <c r="G126" s="89">
        <f>('Muestra TC'!H127-'Muestra TC'!G127)/'Muestra TC'!G127</f>
        <v>-6.7881567618040912E-3</v>
      </c>
      <c r="H126" s="89">
        <f>('Muestra TC'!I127-'Muestra TC'!H127)/'Muestra TC'!H127</f>
        <v>0.10411608568869499</v>
      </c>
      <c r="I126" s="89">
        <f>('Muestra TC'!J127-'Muestra TC'!I127)/'Muestra TC'!I127</f>
        <v>6.8632611924799386E-2</v>
      </c>
      <c r="J126" s="89">
        <f>('Muestra TC'!K127-'Muestra TC'!J127)/'Muestra TC'!J127</f>
        <v>0.52208413518806573</v>
      </c>
      <c r="K126" s="89">
        <f>('Muestra TC'!L127-'Muestra TC'!K127)/'Muestra TC'!K127</f>
        <v>0.33130527913336127</v>
      </c>
      <c r="L126" s="89">
        <f>('Muestra TC'!M127-'Muestra TC'!L127)/'Muestra TC'!L127</f>
        <v>1.0295872431106867</v>
      </c>
      <c r="M126" s="89">
        <f>('Muestra TC'!N127-'Muestra TC'!M127)/'Muestra TC'!M127</f>
        <v>2.1589360043481141</v>
      </c>
      <c r="N126" s="89">
        <f>('Muestra TC'!O127-'Muestra TC'!N127)/'Muestra TC'!N127</f>
        <v>1.1154761954190631</v>
      </c>
      <c r="O126" s="89">
        <f>('Muestra TC'!P127-'Muestra TC'!O127)/'Muestra TC'!O127</f>
        <v>-4.4898011139499622E-2</v>
      </c>
      <c r="P126" s="89">
        <f>('Muestra TC'!Q127-'Muestra TC'!P127)/'Muestra TC'!P127</f>
        <v>0.83959540609325767</v>
      </c>
      <c r="Q126" s="89">
        <f>('Muestra TC'!R127-'Muestra TC'!Q127)/'Muestra TC'!Q127</f>
        <v>1.5319988168633436</v>
      </c>
      <c r="R126" s="89">
        <f>('Muestra TC'!S127-'Muestra TC'!R127)/'Muestra TC'!R127</f>
        <v>0.9501636998927071</v>
      </c>
      <c r="S126" s="89">
        <f>('Muestra TC'!T127-'Muestra TC'!S127)/'Muestra TC'!S127</f>
        <v>0.69105027185797074</v>
      </c>
      <c r="T126" s="89">
        <f>('Muestra TC'!U127-'Muestra TC'!T127)/'Muestra TC'!T127</f>
        <v>0.13618552844492066</v>
      </c>
      <c r="U126" s="89">
        <f>('Muestra TC'!V127-'Muestra TC'!U127)/'Muestra TC'!U127</f>
        <v>3.397803040838681E-2</v>
      </c>
      <c r="V126" s="89">
        <f>('Muestra TC'!W127-'Muestra TC'!V127)/'Muestra TC'!V127</f>
        <v>0.28713946338925272</v>
      </c>
      <c r="W126" s="89">
        <f>('Muestra TC'!X127-'Muestra TC'!W127)/'Muestra TC'!W127</f>
        <v>0.21916472001933276</v>
      </c>
      <c r="X126" s="89">
        <f>('Muestra TC'!Y127-'Muestra TC'!X127)/'Muestra TC'!X127</f>
        <v>6.5980075646292491E-2</v>
      </c>
      <c r="Y126" s="89">
        <f>('Muestra TC'!Z127-'Muestra TC'!Y127)/'Muestra TC'!Y127</f>
        <v>0.5931185731788392</v>
      </c>
      <c r="Z126" s="89">
        <f>('Muestra TC'!AA127-'Muestra TC'!Z127)/'Muestra TC'!Z127</f>
        <v>0.15385919067189047</v>
      </c>
      <c r="AA126" s="89">
        <f>('Muestra TC'!AB127-'Muestra TC'!AA127)/'Muestra TC'!AA127</f>
        <v>0.15958917966184369</v>
      </c>
      <c r="AB126" s="89">
        <f>('Muestra TC'!AC127-'Muestra TC'!AB127)/'Muestra TC'!AB127</f>
        <v>-5.0652247515483008E-2</v>
      </c>
      <c r="AC126" s="89">
        <f>('Muestra TC'!AD127-'Muestra TC'!AC127)/'Muestra TC'!AC127</f>
        <v>5.6833301753596584E-2</v>
      </c>
      <c r="AD126" s="89">
        <f>('Muestra TC'!AE127-'Muestra TC'!AD127)/'Muestra TC'!AD127</f>
        <v>0.11858207958342448</v>
      </c>
      <c r="AE126" s="89">
        <f>('Muestra TC'!AF127-'Muestra TC'!AE127)/'Muestra TC'!AE127</f>
        <v>0.15049564689639489</v>
      </c>
      <c r="AF126" s="90">
        <f>('Muestra TC'!AG127-'Muestra TC'!AF127)/'Muestra TC'!AF127</f>
        <v>6.9703870610285948E-2</v>
      </c>
    </row>
    <row r="127" spans="1:32" x14ac:dyDescent="0.25">
      <c r="A127" s="80" t="s">
        <v>37</v>
      </c>
      <c r="B127" s="68"/>
      <c r="C127" s="89">
        <f>('Muestra TC'!D128-'Muestra TC'!C128)/'Muestra TC'!C128</f>
        <v>4.1977677591118652E-2</v>
      </c>
      <c r="D127" s="89">
        <f>('Muestra TC'!E128-'Muestra TC'!D128)/'Muestra TC'!D128</f>
        <v>-1.2725083561760815E-2</v>
      </c>
      <c r="E127" s="89">
        <f>('Muestra TC'!F128-'Muestra TC'!E128)/'Muestra TC'!E128</f>
        <v>-6.7793309885289338E-2</v>
      </c>
      <c r="F127" s="89">
        <f>('Muestra TC'!G128-'Muestra TC'!F128)/'Muestra TC'!F128</f>
        <v>-4.3740357605180274E-2</v>
      </c>
      <c r="G127" s="89">
        <f>('Muestra TC'!H128-'Muestra TC'!G128)/'Muestra TC'!G128</f>
        <v>-1.5336447598685054E-2</v>
      </c>
      <c r="H127" s="89">
        <f>('Muestra TC'!I128-'Muestra TC'!H128)/'Muestra TC'!H128</f>
        <v>-1.3318025224068329E-2</v>
      </c>
      <c r="I127" s="89">
        <f>('Muestra TC'!J128-'Muestra TC'!I128)/'Muestra TC'!I128</f>
        <v>1.2937682107877593E-2</v>
      </c>
      <c r="J127" s="89">
        <f>('Muestra TC'!K128-'Muestra TC'!J128)/'Muestra TC'!J128</f>
        <v>-1.2604993015116433E-2</v>
      </c>
      <c r="K127" s="89">
        <f>('Muestra TC'!L128-'Muestra TC'!K128)/'Muestra TC'!K128</f>
        <v>9.4807666687873257E-3</v>
      </c>
      <c r="L127" s="89">
        <f>('Muestra TC'!M128-'Muestra TC'!L128)/'Muestra TC'!L128</f>
        <v>3.1441184518725004E-2</v>
      </c>
      <c r="M127" s="89">
        <f>('Muestra TC'!N128-'Muestra TC'!M128)/'Muestra TC'!M128</f>
        <v>-1.0332628761727199E-2</v>
      </c>
      <c r="N127" s="89">
        <f>('Muestra TC'!O128-'Muestra TC'!N128)/'Muestra TC'!N128</f>
        <v>-3.2806460180858595E-2</v>
      </c>
      <c r="O127" s="89">
        <f>('Muestra TC'!P128-'Muestra TC'!O128)/'Muestra TC'!O128</f>
        <v>-4.4425011277390715E-2</v>
      </c>
      <c r="P127" s="89">
        <f>('Muestra TC'!Q128-'Muestra TC'!P128)/'Muestra TC'!P128</f>
        <v>-3.0891420384198075E-2</v>
      </c>
      <c r="Q127" s="89">
        <f>('Muestra TC'!R128-'Muestra TC'!Q128)/'Muestra TC'!Q128</f>
        <v>-7.0618849639577833E-2</v>
      </c>
      <c r="R127" s="89">
        <f>('Muestra TC'!S128-'Muestra TC'!R128)/'Muestra TC'!R128</f>
        <v>-4.6886494041487183E-2</v>
      </c>
      <c r="S127" s="89">
        <f>('Muestra TC'!T128-'Muestra TC'!S128)/'Muestra TC'!S128</f>
        <v>-5.7065400904940479E-2</v>
      </c>
      <c r="T127" s="89">
        <f>('Muestra TC'!U128-'Muestra TC'!T128)/'Muestra TC'!T128</f>
        <v>-8.0884609875422168E-3</v>
      </c>
      <c r="U127" s="89">
        <f>('Muestra TC'!V128-'Muestra TC'!U128)/'Muestra TC'!U128</f>
        <v>-5.4677044109975106E-2</v>
      </c>
      <c r="V127" s="89">
        <f>('Muestra TC'!W128-'Muestra TC'!V128)/'Muestra TC'!V128</f>
        <v>-7.2061008231072116E-2</v>
      </c>
      <c r="W127" s="89">
        <f>('Muestra TC'!X128-'Muestra TC'!W128)/'Muestra TC'!W128</f>
        <v>-5.1744715877378757E-3</v>
      </c>
      <c r="X127" s="89">
        <f>('Muestra TC'!Y128-'Muestra TC'!X128)/'Muestra TC'!X128</f>
        <v>5.3023287150667724E-2</v>
      </c>
      <c r="Y127" s="89">
        <f>('Muestra TC'!Z128-'Muestra TC'!Y128)/'Muestra TC'!Y128</f>
        <v>0.12715186665821537</v>
      </c>
      <c r="Z127" s="89">
        <f>('Muestra TC'!AA128-'Muestra TC'!Z128)/'Muestra TC'!Z128</f>
        <v>1.2759906031004971E-2</v>
      </c>
      <c r="AA127" s="89">
        <f>('Muestra TC'!AB128-'Muestra TC'!AA128)/'Muestra TC'!AA128</f>
        <v>1.7113515193108126E-2</v>
      </c>
      <c r="AB127" s="89">
        <f>('Muestra TC'!AC128-'Muestra TC'!AB128)/'Muestra TC'!AB128</f>
        <v>3.9304296881799657E-2</v>
      </c>
      <c r="AC127" s="89">
        <f>('Muestra TC'!AD128-'Muestra TC'!AC128)/'Muestra TC'!AC128</f>
        <v>-6.3300352965942606E-4</v>
      </c>
      <c r="AD127" s="89">
        <f>('Muestra TC'!AE128-'Muestra TC'!AD128)/'Muestra TC'!AD128</f>
        <v>-2.703301428859969E-2</v>
      </c>
      <c r="AE127" s="89">
        <f>('Muestra TC'!AF128-'Muestra TC'!AE128)/'Muestra TC'!AE128</f>
        <v>-2.9821775358506258E-2</v>
      </c>
      <c r="AF127" s="90">
        <f>('Muestra TC'!AG128-'Muestra TC'!AF128)/'Muestra TC'!AF128</f>
        <v>-1.5282451976407509E-2</v>
      </c>
    </row>
    <row r="128" spans="1:32" x14ac:dyDescent="0.25">
      <c r="A128" s="80" t="s">
        <v>466</v>
      </c>
      <c r="B128" s="68"/>
      <c r="C128" s="89">
        <f>('Muestra TC'!D129-'Muestra TC'!C129)/'Muestra TC'!C129</f>
        <v>7.1238436027228985E-2</v>
      </c>
      <c r="D128" s="89">
        <f>('Muestra TC'!E129-'Muestra TC'!D129)/'Muestra TC'!D129</f>
        <v>0.10208363036438159</v>
      </c>
      <c r="E128" s="89">
        <f>('Muestra TC'!F129-'Muestra TC'!E129)/'Muestra TC'!E129</f>
        <v>-3.122401079302968E-2</v>
      </c>
      <c r="F128" s="89">
        <f>('Muestra TC'!G129-'Muestra TC'!F129)/'Muestra TC'!F129</f>
        <v>-8.8066595301053742E-3</v>
      </c>
      <c r="G128" s="89">
        <f>('Muestra TC'!H129-'Muestra TC'!G129)/'Muestra TC'!G129</f>
        <v>-4.1730454573067711E-2</v>
      </c>
      <c r="H128" s="89">
        <f>('Muestra TC'!I129-'Muestra TC'!H129)/'Muestra TC'!H129</f>
        <v>4.8611384759000828E-2</v>
      </c>
      <c r="I128" s="89">
        <f>('Muestra TC'!J129-'Muestra TC'!I129)/'Muestra TC'!I129</f>
        <v>0.11599862550325737</v>
      </c>
      <c r="J128" s="89">
        <f>('Muestra TC'!K129-'Muestra TC'!J129)/'Muestra TC'!J129</f>
        <v>0.18273414652108153</v>
      </c>
      <c r="K128" s="89">
        <f>('Muestra TC'!L129-'Muestra TC'!K129)/'Muestra TC'!K129</f>
        <v>0.10896863083102439</v>
      </c>
      <c r="L128" s="89">
        <f>('Muestra TC'!M129-'Muestra TC'!L129)/'Muestra TC'!L129</f>
        <v>0.16255716970944242</v>
      </c>
      <c r="M128" s="89">
        <f>('Muestra TC'!N129-'Muestra TC'!M129)/'Muestra TC'!M129</f>
        <v>0.17607995859983111</v>
      </c>
      <c r="N128" s="89">
        <f>('Muestra TC'!O129-'Muestra TC'!N129)/'Muestra TC'!N129</f>
        <v>0.15032539009956616</v>
      </c>
      <c r="O128" s="89">
        <f>('Muestra TC'!P129-'Muestra TC'!O129)/'Muestra TC'!O129</f>
        <v>3.9547411551820948E-2</v>
      </c>
      <c r="P128" s="89">
        <f>('Muestra TC'!Q129-'Muestra TC'!P129)/'Muestra TC'!P129</f>
        <v>0.1011876655649013</v>
      </c>
      <c r="Q128" s="89">
        <f>('Muestra TC'!R129-'Muestra TC'!Q129)/'Muestra TC'!Q129</f>
        <v>0.102711227556331</v>
      </c>
      <c r="R128" s="89">
        <f>('Muestra TC'!S129-'Muestra TC'!R129)/'Muestra TC'!R129</f>
        <v>7.3539976404991936E-2</v>
      </c>
      <c r="S128" s="89">
        <f>('Muestra TC'!T129-'Muestra TC'!S129)/'Muestra TC'!S129</f>
        <v>7.8589188691408102E-2</v>
      </c>
      <c r="T128" s="89">
        <f>('Muestra TC'!U129-'Muestra TC'!T129)/'Muestra TC'!T129</f>
        <v>8.8669558189040612E-2</v>
      </c>
      <c r="U128" s="89">
        <f>('Muestra TC'!V129-'Muestra TC'!U129)/'Muestra TC'!U129</f>
        <v>3.2507424293123699E-2</v>
      </c>
      <c r="V128" s="89">
        <f>('Muestra TC'!W129-'Muestra TC'!V129)/'Muestra TC'!V129</f>
        <v>3.4800728169475111E-2</v>
      </c>
      <c r="W128" s="89">
        <f>('Muestra TC'!X129-'Muestra TC'!W129)/'Muestra TC'!W129</f>
        <v>4.7111874492301607E-2</v>
      </c>
      <c r="X128" s="89">
        <f>('Muestra TC'!Y129-'Muestra TC'!X129)/'Muestra TC'!X129</f>
        <v>4.222327631127186E-2</v>
      </c>
      <c r="Y128" s="89">
        <f>('Muestra TC'!Z129-'Muestra TC'!Y129)/'Muestra TC'!Y129</f>
        <v>0.2955944963713445</v>
      </c>
      <c r="Z128" s="89">
        <f>('Muestra TC'!AA129-'Muestra TC'!Z129)/'Muestra TC'!Z129</f>
        <v>4.6707098506447832E-3</v>
      </c>
      <c r="AA128" s="89">
        <f>('Muestra TC'!AB129-'Muestra TC'!AA129)/'Muestra TC'!AA129</f>
        <v>5.1835846063483744E-2</v>
      </c>
      <c r="AB128" s="89">
        <f>('Muestra TC'!AC129-'Muestra TC'!AB129)/'Muestra TC'!AB129</f>
        <v>3.7150066689589277E-2</v>
      </c>
      <c r="AC128" s="89">
        <f>('Muestra TC'!AD129-'Muestra TC'!AC129)/'Muestra TC'!AC129</f>
        <v>0.27866452117204876</v>
      </c>
      <c r="AD128" s="89">
        <f>('Muestra TC'!AE129-'Muestra TC'!AD129)/'Muestra TC'!AD129</f>
        <v>0.11219398642522165</v>
      </c>
      <c r="AE128" s="89">
        <f>('Muestra TC'!AF129-'Muestra TC'!AE129)/'Muestra TC'!AE129</f>
        <v>-2.824407402998272E-3</v>
      </c>
      <c r="AF128" s="90">
        <f>('Muestra TC'!AG129-'Muestra TC'!AF129)/'Muestra TC'!AF129</f>
        <v>6.0294807540920018E-3</v>
      </c>
    </row>
    <row r="129" spans="1:32" x14ac:dyDescent="0.25">
      <c r="A129" s="80" t="s">
        <v>468</v>
      </c>
      <c r="B129" s="6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90"/>
    </row>
    <row r="130" spans="1:32" x14ac:dyDescent="0.25">
      <c r="A130" s="80" t="s">
        <v>38</v>
      </c>
      <c r="B130" s="68"/>
      <c r="C130" s="89">
        <f>('Muestra TC'!D131-'Muestra TC'!C131)/'Muestra TC'!C131</f>
        <v>0.17587031632818426</v>
      </c>
      <c r="D130" s="89">
        <f>('Muestra TC'!E131-'Muestra TC'!D131)/'Muestra TC'!D131</f>
        <v>0</v>
      </c>
      <c r="E130" s="89">
        <f>('Muestra TC'!F131-'Muestra TC'!E131)/'Muestra TC'!E131</f>
        <v>0</v>
      </c>
      <c r="F130" s="89">
        <f>('Muestra TC'!G131-'Muestra TC'!F131)/'Muestra TC'!F131</f>
        <v>-3.1674008616838105E-2</v>
      </c>
      <c r="G130" s="89">
        <f>('Muestra TC'!H131-'Muestra TC'!G131)/'Muestra TC'!G131</f>
        <v>-7.5044143130712782E-2</v>
      </c>
      <c r="H130" s="89">
        <f>('Muestra TC'!I131-'Muestra TC'!H131)/'Muestra TC'!H131</f>
        <v>0.12678598878814709</v>
      </c>
      <c r="I130" s="89">
        <f>('Muestra TC'!J131-'Muestra TC'!I131)/'Muestra TC'!I131</f>
        <v>0.23728565053157155</v>
      </c>
      <c r="J130" s="89">
        <f>('Muestra TC'!K131-'Muestra TC'!J131)/'Muestra TC'!J131</f>
        <v>2.6048769786634111E-2</v>
      </c>
      <c r="K130" s="89">
        <f>('Muestra TC'!L131-'Muestra TC'!K131)/'Muestra TC'!K131</f>
        <v>0.32418768519975483</v>
      </c>
      <c r="L130" s="89">
        <f>('Muestra TC'!M131-'Muestra TC'!L131)/'Muestra TC'!L131</f>
        <v>0.51068188852222085</v>
      </c>
      <c r="M130" s="89">
        <f>('Muestra TC'!N131-'Muestra TC'!M131)/'Muestra TC'!M131</f>
        <v>2.5287072818939708E-2</v>
      </c>
      <c r="N130" s="89">
        <f>('Muestra TC'!O131-'Muestra TC'!N131)/'Muestra TC'!N131</f>
        <v>-0.10896931396745713</v>
      </c>
      <c r="O130" s="89">
        <f>('Muestra TC'!P131-'Muestra TC'!O131)/'Muestra TC'!O131</f>
        <v>0.11661605081776848</v>
      </c>
      <c r="P130" s="89">
        <f>('Muestra TC'!Q131-'Muestra TC'!P131)/'Muestra TC'!P131</f>
        <v>0.15360237170753474</v>
      </c>
      <c r="Q130" s="89">
        <f>('Muestra TC'!R131-'Muestra TC'!Q131)/'Muestra TC'!Q131</f>
        <v>-1.348113394295335E-2</v>
      </c>
      <c r="R130" s="89">
        <f>('Muestra TC'!S131-'Muestra TC'!R131)/'Muestra TC'!R131</f>
        <v>6.7248778900955958E-2</v>
      </c>
      <c r="S130" s="89">
        <f>('Muestra TC'!T131-'Muestra TC'!S131)/'Muestra TC'!S131</f>
        <v>3.2846367280324647E-2</v>
      </c>
      <c r="T130" s="89">
        <f>('Muestra TC'!U131-'Muestra TC'!T131)/'Muestra TC'!T131</f>
        <v>0.14576625232985688</v>
      </c>
      <c r="U130" s="89">
        <f>('Muestra TC'!V131-'Muestra TC'!U131)/'Muestra TC'!U131</f>
        <v>8.6621522167998968E-2</v>
      </c>
      <c r="V130" s="89">
        <f>('Muestra TC'!W131-'Muestra TC'!V131)/'Muestra TC'!V131</f>
        <v>2.1484370416231281E-2</v>
      </c>
      <c r="W130" s="89">
        <f>('Muestra TC'!X131-'Muestra TC'!W131)/'Muestra TC'!W131</f>
        <v>0.18534557824442216</v>
      </c>
      <c r="X130" s="89">
        <f>('Muestra TC'!Y131-'Muestra TC'!X131)/'Muestra TC'!X131</f>
        <v>7.1781213396833785E-2</v>
      </c>
      <c r="Y130" s="89">
        <f>('Muestra TC'!Z131-'Muestra TC'!Y131)/'Muestra TC'!Y131</f>
        <v>0.19972442623763137</v>
      </c>
      <c r="Z130" s="89">
        <f>('Muestra TC'!AA131-'Muestra TC'!Z131)/'Muestra TC'!Z131</f>
        <v>0.10513207759912238</v>
      </c>
      <c r="AA130" s="89">
        <f>('Muestra TC'!AB131-'Muestra TC'!AA131)/'Muestra TC'!AA131</f>
        <v>0.1359106831305032</v>
      </c>
      <c r="AB130" s="89">
        <f>('Muestra TC'!AC131-'Muestra TC'!AB131)/'Muestra TC'!AB131</f>
        <v>0.24054665617329155</v>
      </c>
      <c r="AC130" s="89">
        <f>('Muestra TC'!AD131-'Muestra TC'!AC131)/'Muestra TC'!AC131</f>
        <v>0.22436116405577924</v>
      </c>
      <c r="AD130" s="89">
        <f>('Muestra TC'!AE131-'Muestra TC'!AD131)/'Muestra TC'!AD131</f>
        <v>-0.28233270318611398</v>
      </c>
      <c r="AE130" s="89">
        <f>('Muestra TC'!AF131-'Muestra TC'!AE131)/'Muestra TC'!AE131</f>
        <v>-0.14607974994544357</v>
      </c>
      <c r="AF130" s="90">
        <f>('Muestra TC'!AG131-'Muestra TC'!AF131)/'Muestra TC'!AF131</f>
        <v>-1.5536988280273356E-2</v>
      </c>
    </row>
    <row r="131" spans="1:32" x14ac:dyDescent="0.25">
      <c r="A131" s="80" t="s">
        <v>62</v>
      </c>
      <c r="B131" s="68"/>
      <c r="C131" s="89">
        <f>('Muestra TC'!D132-'Muestra TC'!C132)/'Muestra TC'!C132</f>
        <v>0.16541560759517093</v>
      </c>
      <c r="D131" s="89">
        <f>('Muestra TC'!E132-'Muestra TC'!D132)/'Muestra TC'!D132</f>
        <v>0.13540391238168331</v>
      </c>
      <c r="E131" s="89">
        <f>('Muestra TC'!F132-'Muestra TC'!E132)/'Muestra TC'!E132</f>
        <v>9.2941411422637274E-3</v>
      </c>
      <c r="F131" s="89">
        <f>('Muestra TC'!G132-'Muestra TC'!F132)/'Muestra TC'!F132</f>
        <v>-0.12446984502382234</v>
      </c>
      <c r="G131" s="89">
        <f>('Muestra TC'!H132-'Muestra TC'!G132)/'Muestra TC'!G132</f>
        <v>6.8184978269822213E-2</v>
      </c>
      <c r="H131" s="89">
        <f>('Muestra TC'!I132-'Muestra TC'!H132)/'Muestra TC'!H132</f>
        <v>0.28757831903794734</v>
      </c>
      <c r="I131" s="89">
        <f>('Muestra TC'!J132-'Muestra TC'!I132)/'Muestra TC'!I132</f>
        <v>0.18995867716547324</v>
      </c>
      <c r="J131" s="89">
        <f>('Muestra TC'!K132-'Muestra TC'!J132)/'Muestra TC'!J132</f>
        <v>0.30557987120560198</v>
      </c>
      <c r="K131" s="89">
        <f>('Muestra TC'!L132-'Muestra TC'!K132)/'Muestra TC'!K132</f>
        <v>0.1208331130363271</v>
      </c>
      <c r="L131" s="89">
        <f>('Muestra TC'!M132-'Muestra TC'!L132)/'Muestra TC'!L132</f>
        <v>5.774462297148706E-2</v>
      </c>
      <c r="M131" s="89">
        <f>('Muestra TC'!N132-'Muestra TC'!M132)/'Muestra TC'!M132</f>
        <v>-0.17639959769860664</v>
      </c>
      <c r="N131" s="89">
        <f>('Muestra TC'!O132-'Muestra TC'!N132)/'Muestra TC'!N132</f>
        <v>-0.11831656066355081</v>
      </c>
      <c r="O131" s="89">
        <f>('Muestra TC'!P132-'Muestra TC'!O132)/'Muestra TC'!O132</f>
        <v>-5.6621269588456986E-2</v>
      </c>
      <c r="P131" s="89">
        <f>('Muestra TC'!Q132-'Muestra TC'!P132)/'Muestra TC'!P132</f>
        <v>1.623216357786365E-2</v>
      </c>
      <c r="Q131" s="89">
        <f>('Muestra TC'!R132-'Muestra TC'!Q132)/'Muestra TC'!Q132</f>
        <v>-0.13890922555774834</v>
      </c>
      <c r="R131" s="89">
        <f>('Muestra TC'!S132-'Muestra TC'!R132)/'Muestra TC'!R132</f>
        <v>1.9401458624739621E-2</v>
      </c>
      <c r="S131" s="89">
        <f>('Muestra TC'!T132-'Muestra TC'!S132)/'Muestra TC'!S132</f>
        <v>-1.4748115184463751E-2</v>
      </c>
      <c r="T131" s="89">
        <f>('Muestra TC'!U132-'Muestra TC'!T132)/'Muestra TC'!T132</f>
        <v>0.2430314134804627</v>
      </c>
      <c r="U131" s="89">
        <f>('Muestra TC'!V132-'Muestra TC'!U132)/'Muestra TC'!U132</f>
        <v>5.2628606040760119E-2</v>
      </c>
      <c r="V131" s="89">
        <f>('Muestra TC'!W132-'Muestra TC'!V132)/'Muestra TC'!V132</f>
        <v>-6.919301657001263E-2</v>
      </c>
      <c r="W131" s="89">
        <f>('Muestra TC'!X132-'Muestra TC'!W132)/'Muestra TC'!W132</f>
        <v>1.5820026893575263E-2</v>
      </c>
      <c r="X131" s="89">
        <f>('Muestra TC'!Y132-'Muestra TC'!X132)/'Muestra TC'!X132</f>
        <v>0.15594345562552231</v>
      </c>
      <c r="Y131" s="89">
        <f>('Muestra TC'!Z132-'Muestra TC'!Y132)/'Muestra TC'!Y132</f>
        <v>2.0364930281938597E-2</v>
      </c>
      <c r="Z131" s="89">
        <f>('Muestra TC'!AA132-'Muestra TC'!Z132)/'Muestra TC'!Z132</f>
        <v>-0.99371715792346427</v>
      </c>
      <c r="AA131" s="89">
        <f>('Muestra TC'!AB132-'Muestra TC'!AA132)/'Muestra TC'!AA132</f>
        <v>0.15637043721075369</v>
      </c>
      <c r="AB131" s="89">
        <f>('Muestra TC'!AC132-'Muestra TC'!AB132)/'Muestra TC'!AB132</f>
        <v>2.9582773184410424E-2</v>
      </c>
      <c r="AC131" s="89">
        <f>('Muestra TC'!AD132-'Muestra TC'!AC132)/'Muestra TC'!AC132</f>
        <v>-4.9179276546366578E-2</v>
      </c>
      <c r="AD131" s="89">
        <f>('Muestra TC'!AE132-'Muestra TC'!AD132)/'Muestra TC'!AD132</f>
        <v>-0.16612603936122541</v>
      </c>
      <c r="AE131" s="89">
        <f>('Muestra TC'!AF132-'Muestra TC'!AE132)/'Muestra TC'!AE132</f>
        <v>-9.1045209881861572E-2</v>
      </c>
      <c r="AF131" s="90">
        <f>('Muestra TC'!AG132-'Muestra TC'!AF132)/'Muestra TC'!AF132</f>
        <v>-1.5458829226500427E-3</v>
      </c>
    </row>
    <row r="132" spans="1:32" x14ac:dyDescent="0.25">
      <c r="A132" s="80" t="s">
        <v>40</v>
      </c>
      <c r="B132" s="68"/>
      <c r="C132" s="89">
        <f>('Muestra TC'!D133-'Muestra TC'!C133)/'Muestra TC'!C133</f>
        <v>0.20048521755590384</v>
      </c>
      <c r="D132" s="89">
        <f>('Muestra TC'!E133-'Muestra TC'!D133)/'Muestra TC'!D133</f>
        <v>5.478284993266256E-2</v>
      </c>
      <c r="E132" s="89">
        <f>('Muestra TC'!F133-'Muestra TC'!E133)/'Muestra TC'!E133</f>
        <v>0.75937787631792697</v>
      </c>
      <c r="F132" s="89">
        <f>('Muestra TC'!G133-'Muestra TC'!F133)/'Muestra TC'!F133</f>
        <v>-2.4876152952455727E-3</v>
      </c>
      <c r="G132" s="89">
        <f>('Muestra TC'!H133-'Muestra TC'!G133)/'Muestra TC'!G133</f>
        <v>6.181567147711766E-2</v>
      </c>
      <c r="H132" s="89">
        <f>('Muestra TC'!I133-'Muestra TC'!H133)/'Muestra TC'!H133</f>
        <v>0.16398119073338871</v>
      </c>
      <c r="I132" s="89">
        <f>('Muestra TC'!J133-'Muestra TC'!I133)/'Muestra TC'!I133</f>
        <v>8.1394593606438997E-2</v>
      </c>
      <c r="J132" s="89">
        <f>('Muestra TC'!K133-'Muestra TC'!J133)/'Muestra TC'!J133</f>
        <v>0.13051608228553949</v>
      </c>
      <c r="K132" s="89">
        <f>('Muestra TC'!L133-'Muestra TC'!K133)/'Muestra TC'!K133</f>
        <v>8.1160149197578565E-2</v>
      </c>
      <c r="L132" s="89">
        <f>('Muestra TC'!M133-'Muestra TC'!L133)/'Muestra TC'!L133</f>
        <v>6.7788559197383649E-2</v>
      </c>
      <c r="M132" s="89">
        <f>('Muestra TC'!N133-'Muestra TC'!M133)/'Muestra TC'!M133</f>
        <v>3.146792003437901E-2</v>
      </c>
      <c r="N132" s="89">
        <f>('Muestra TC'!O133-'Muestra TC'!N133)/'Muestra TC'!N133</f>
        <v>5.0947627662194017E-2</v>
      </c>
      <c r="O132" s="89">
        <f>('Muestra TC'!P133-'Muestra TC'!O133)/'Muestra TC'!O133</f>
        <v>8.0218035473216848E-2</v>
      </c>
      <c r="P132" s="89">
        <f>('Muestra TC'!Q133-'Muestra TC'!P133)/'Muestra TC'!P133</f>
        <v>0.13331551740851538</v>
      </c>
      <c r="Q132" s="89">
        <f>('Muestra TC'!R133-'Muestra TC'!Q133)/'Muestra TC'!Q133</f>
        <v>0.11140522233652954</v>
      </c>
      <c r="R132" s="89">
        <f>('Muestra TC'!S133-'Muestra TC'!R133)/'Muestra TC'!R133</f>
        <v>3.2663206830921228E-2</v>
      </c>
      <c r="S132" s="89">
        <f>('Muestra TC'!T133-'Muestra TC'!S133)/'Muestra TC'!S133</f>
        <v>5.9415902251550044E-2</v>
      </c>
      <c r="T132" s="89">
        <f>('Muestra TC'!U133-'Muestra TC'!T133)/'Muestra TC'!T133</f>
        <v>0.10250013546773441</v>
      </c>
      <c r="U132" s="89">
        <f>('Muestra TC'!V133-'Muestra TC'!U133)/'Muestra TC'!U133</f>
        <v>2.2618483880440583E-2</v>
      </c>
      <c r="V132" s="89">
        <f>('Muestra TC'!W133-'Muestra TC'!V133)/'Muestra TC'!V133</f>
        <v>3.7163659519340926E-2</v>
      </c>
      <c r="W132" s="89">
        <f>('Muestra TC'!X133-'Muestra TC'!W133)/'Muestra TC'!W133</f>
        <v>7.843376303762413E-2</v>
      </c>
      <c r="X132" s="89">
        <f>('Muestra TC'!Y133-'Muestra TC'!X133)/'Muestra TC'!X133</f>
        <v>6.7361381441498142E-2</v>
      </c>
      <c r="Y132" s="89">
        <f>('Muestra TC'!Z133-'Muestra TC'!Y133)/'Muestra TC'!Y133</f>
        <v>9.2474783640525998E-2</v>
      </c>
      <c r="Z132" s="89">
        <f>('Muestra TC'!AA133-'Muestra TC'!Z133)/'Muestra TC'!Z133</f>
        <v>9.597083491261317E-2</v>
      </c>
      <c r="AA132" s="89">
        <f>('Muestra TC'!AB133-'Muestra TC'!AA133)/'Muestra TC'!AA133</f>
        <v>9.0176627552690444E-2</v>
      </c>
      <c r="AB132" s="89">
        <f>('Muestra TC'!AC133-'Muestra TC'!AB133)/'Muestra TC'!AB133</f>
        <v>0.16074122347281161</v>
      </c>
      <c r="AC132" s="89">
        <f>('Muestra TC'!AD133-'Muestra TC'!AC133)/'Muestra TC'!AC133</f>
        <v>7.0248825056394446E-2</v>
      </c>
      <c r="AD132" s="89">
        <f>('Muestra TC'!AE133-'Muestra TC'!AD133)/'Muestra TC'!AD133</f>
        <v>8.9783325640451477E-3</v>
      </c>
      <c r="AE132" s="89">
        <f>('Muestra TC'!AF133-'Muestra TC'!AE133)/'Muestra TC'!AE133</f>
        <v>4.8419608658193114E-2</v>
      </c>
      <c r="AF132" s="90">
        <f>('Muestra TC'!AG133-'Muestra TC'!AF133)/'Muestra TC'!AF133</f>
        <v>-6.8818574706327471E-3</v>
      </c>
    </row>
    <row r="133" spans="1:32" x14ac:dyDescent="0.25">
      <c r="A133" s="80" t="s">
        <v>179</v>
      </c>
      <c r="B133" s="68"/>
      <c r="C133" s="89">
        <f>('Muestra TC'!D134-'Muestra TC'!C134)/'Muestra TC'!C134</f>
        <v>0.20503081159557562</v>
      </c>
      <c r="D133" s="89">
        <f>('Muestra TC'!E134-'Muestra TC'!D134)/'Muestra TC'!D134</f>
        <v>3.2634764611729344E-2</v>
      </c>
      <c r="E133" s="89">
        <f>('Muestra TC'!F134-'Muestra TC'!E134)/'Muestra TC'!E134</f>
        <v>0</v>
      </c>
      <c r="F133" s="89">
        <f>('Muestra TC'!G134-'Muestra TC'!F134)/'Muestra TC'!F134</f>
        <v>0</v>
      </c>
      <c r="G133" s="89">
        <f>('Muestra TC'!H134-'Muestra TC'!G134)/'Muestra TC'!G134</f>
        <v>0</v>
      </c>
      <c r="H133" s="89">
        <f>('Muestra TC'!I134-'Muestra TC'!H134)/'Muestra TC'!H134</f>
        <v>0</v>
      </c>
      <c r="I133" s="89">
        <f>('Muestra TC'!J134-'Muestra TC'!I134)/'Muestra TC'!I134</f>
        <v>0</v>
      </c>
      <c r="J133" s="89">
        <f>('Muestra TC'!K134-'Muestra TC'!J134)/'Muestra TC'!J134</f>
        <v>0</v>
      </c>
      <c r="K133" s="89">
        <f>('Muestra TC'!L134-'Muestra TC'!K134)/'Muestra TC'!K134</f>
        <v>0</v>
      </c>
      <c r="L133" s="89">
        <f>('Muestra TC'!M134-'Muestra TC'!L134)/'Muestra TC'!L134</f>
        <v>0</v>
      </c>
      <c r="M133" s="89">
        <f>('Muestra TC'!N134-'Muestra TC'!M134)/'Muestra TC'!M134</f>
        <v>0</v>
      </c>
      <c r="N133" s="89">
        <f>('Muestra TC'!O134-'Muestra TC'!N134)/'Muestra TC'!N134</f>
        <v>0</v>
      </c>
      <c r="O133" s="89">
        <f>('Muestra TC'!P134-'Muestra TC'!O134)/'Muestra TC'!O134</f>
        <v>0</v>
      </c>
      <c r="P133" s="89">
        <f>('Muestra TC'!Q134-'Muestra TC'!P134)/'Muestra TC'!P134</f>
        <v>0</v>
      </c>
      <c r="Q133" s="89">
        <f>('Muestra TC'!R134-'Muestra TC'!Q134)/'Muestra TC'!Q134</f>
        <v>0</v>
      </c>
      <c r="R133" s="89">
        <f>('Muestra TC'!S134-'Muestra TC'!R134)/'Muestra TC'!R134</f>
        <v>0</v>
      </c>
      <c r="S133" s="89">
        <f>('Muestra TC'!T134-'Muestra TC'!S134)/'Muestra TC'!S134</f>
        <v>0</v>
      </c>
      <c r="T133" s="89">
        <f>('Muestra TC'!U134-'Muestra TC'!T134)/'Muestra TC'!T134</f>
        <v>0</v>
      </c>
      <c r="U133" s="89">
        <f>('Muestra TC'!V134-'Muestra TC'!U134)/'Muestra TC'!U134</f>
        <v>0</v>
      </c>
      <c r="V133" s="89">
        <f>('Muestra TC'!W134-'Muestra TC'!V134)/'Muestra TC'!V134</f>
        <v>0</v>
      </c>
      <c r="W133" s="89">
        <f>('Muestra TC'!X134-'Muestra TC'!W134)/'Muestra TC'!W134</f>
        <v>0</v>
      </c>
      <c r="X133" s="89">
        <f>('Muestra TC'!Y134-'Muestra TC'!X134)/'Muestra TC'!X134</f>
        <v>0</v>
      </c>
      <c r="Y133" s="89">
        <f>('Muestra TC'!Z134-'Muestra TC'!Y134)/'Muestra TC'!Y134</f>
        <v>0</v>
      </c>
      <c r="Z133" s="89">
        <f>('Muestra TC'!AA134-'Muestra TC'!Z134)/'Muestra TC'!Z134</f>
        <v>0</v>
      </c>
      <c r="AA133" s="89">
        <f>('Muestra TC'!AB134-'Muestra TC'!AA134)/'Muestra TC'!AA134</f>
        <v>0</v>
      </c>
      <c r="AB133" s="89">
        <f>('Muestra TC'!AC134-'Muestra TC'!AB134)/'Muestra TC'!AB134</f>
        <v>0</v>
      </c>
      <c r="AC133" s="89">
        <f>('Muestra TC'!AD134-'Muestra TC'!AC134)/'Muestra TC'!AC134</f>
        <v>0</v>
      </c>
      <c r="AD133" s="89">
        <f>('Muestra TC'!AE134-'Muestra TC'!AD134)/'Muestra TC'!AD134</f>
        <v>0</v>
      </c>
      <c r="AE133" s="89">
        <f>('Muestra TC'!AF134-'Muestra TC'!AE134)/'Muestra TC'!AE134</f>
        <v>0</v>
      </c>
      <c r="AF133" s="90">
        <f>('Muestra TC'!AG134-'Muestra TC'!AF134)/'Muestra TC'!AF134</f>
        <v>0</v>
      </c>
    </row>
    <row r="134" spans="1:32" x14ac:dyDescent="0.25">
      <c r="A134" s="80" t="s">
        <v>180</v>
      </c>
      <c r="B134" s="68"/>
      <c r="C134" s="89">
        <f>('Muestra TC'!D135-'Muestra TC'!C135)/'Muestra TC'!C135</f>
        <v>0.20503081159557562</v>
      </c>
      <c r="D134" s="89">
        <f>('Muestra TC'!E135-'Muestra TC'!D135)/'Muestra TC'!D135</f>
        <v>3.2634764611729344E-2</v>
      </c>
      <c r="E134" s="89">
        <f>('Muestra TC'!F135-'Muestra TC'!E135)/'Muestra TC'!E135</f>
        <v>0</v>
      </c>
      <c r="F134" s="89">
        <f>('Muestra TC'!G135-'Muestra TC'!F135)/'Muestra TC'!F135</f>
        <v>0</v>
      </c>
      <c r="G134" s="89">
        <f>('Muestra TC'!H135-'Muestra TC'!G135)/'Muestra TC'!G135</f>
        <v>0</v>
      </c>
      <c r="H134" s="89">
        <f>('Muestra TC'!I135-'Muestra TC'!H135)/'Muestra TC'!H135</f>
        <v>0</v>
      </c>
      <c r="I134" s="89">
        <f>('Muestra TC'!J135-'Muestra TC'!I135)/'Muestra TC'!I135</f>
        <v>0</v>
      </c>
      <c r="J134" s="89">
        <f>('Muestra TC'!K135-'Muestra TC'!J135)/'Muestra TC'!J135</f>
        <v>0</v>
      </c>
      <c r="K134" s="89">
        <f>('Muestra TC'!L135-'Muestra TC'!K135)/'Muestra TC'!K135</f>
        <v>0</v>
      </c>
      <c r="L134" s="89">
        <f>('Muestra TC'!M135-'Muestra TC'!L135)/'Muestra TC'!L135</f>
        <v>0</v>
      </c>
      <c r="M134" s="89">
        <f>('Muestra TC'!N135-'Muestra TC'!M135)/'Muestra TC'!M135</f>
        <v>0</v>
      </c>
      <c r="N134" s="89">
        <f>('Muestra TC'!O135-'Muestra TC'!N135)/'Muestra TC'!N135</f>
        <v>0</v>
      </c>
      <c r="O134" s="89">
        <f>('Muestra TC'!P135-'Muestra TC'!O135)/'Muestra TC'!O135</f>
        <v>0</v>
      </c>
      <c r="P134" s="89">
        <f>('Muestra TC'!Q135-'Muestra TC'!P135)/'Muestra TC'!P135</f>
        <v>0</v>
      </c>
      <c r="Q134" s="89">
        <f>('Muestra TC'!R135-'Muestra TC'!Q135)/'Muestra TC'!Q135</f>
        <v>0</v>
      </c>
      <c r="R134" s="89">
        <f>('Muestra TC'!S135-'Muestra TC'!R135)/'Muestra TC'!R135</f>
        <v>0</v>
      </c>
      <c r="S134" s="89">
        <f>('Muestra TC'!T135-'Muestra TC'!S135)/'Muestra TC'!S135</f>
        <v>0</v>
      </c>
      <c r="T134" s="89">
        <f>('Muestra TC'!U135-'Muestra TC'!T135)/'Muestra TC'!T135</f>
        <v>0</v>
      </c>
      <c r="U134" s="89">
        <f>('Muestra TC'!V135-'Muestra TC'!U135)/'Muestra TC'!U135</f>
        <v>0</v>
      </c>
      <c r="V134" s="89">
        <f>('Muestra TC'!W135-'Muestra TC'!V135)/'Muestra TC'!V135</f>
        <v>0</v>
      </c>
      <c r="W134" s="89">
        <f>('Muestra TC'!X135-'Muestra TC'!W135)/'Muestra TC'!W135</f>
        <v>0</v>
      </c>
      <c r="X134" s="89">
        <f>('Muestra TC'!Y135-'Muestra TC'!X135)/'Muestra TC'!X135</f>
        <v>0</v>
      </c>
      <c r="Y134" s="89">
        <f>('Muestra TC'!Z135-'Muestra TC'!Y135)/'Muestra TC'!Y135</f>
        <v>0</v>
      </c>
      <c r="Z134" s="89">
        <f>('Muestra TC'!AA135-'Muestra TC'!Z135)/'Muestra TC'!Z135</f>
        <v>0</v>
      </c>
      <c r="AA134" s="89">
        <f>('Muestra TC'!AB135-'Muestra TC'!AA135)/'Muestra TC'!AA135</f>
        <v>0</v>
      </c>
      <c r="AB134" s="89">
        <f>('Muestra TC'!AC135-'Muestra TC'!AB135)/'Muestra TC'!AB135</f>
        <v>0</v>
      </c>
      <c r="AC134" s="89">
        <f>('Muestra TC'!AD135-'Muestra TC'!AC135)/'Muestra TC'!AC135</f>
        <v>0</v>
      </c>
      <c r="AD134" s="89">
        <f>('Muestra TC'!AE135-'Muestra TC'!AD135)/'Muestra TC'!AD135</f>
        <v>0</v>
      </c>
      <c r="AE134" s="89">
        <f>('Muestra TC'!AF135-'Muestra TC'!AE135)/'Muestra TC'!AE135</f>
        <v>0</v>
      </c>
      <c r="AF134" s="90">
        <f>('Muestra TC'!AG135-'Muestra TC'!AF135)/'Muestra TC'!AF135</f>
        <v>0</v>
      </c>
    </row>
    <row r="135" spans="1:32" x14ac:dyDescent="0.25">
      <c r="A135" s="80" t="s">
        <v>181</v>
      </c>
      <c r="B135" s="68"/>
      <c r="C135" s="89">
        <f>('Muestra TC'!D136-'Muestra TC'!C136)/'Muestra TC'!C136</f>
        <v>0.20503081159557562</v>
      </c>
      <c r="D135" s="89">
        <f>('Muestra TC'!E136-'Muestra TC'!D136)/'Muestra TC'!D136</f>
        <v>3.2634764611729344E-2</v>
      </c>
      <c r="E135" s="89">
        <f>('Muestra TC'!F136-'Muestra TC'!E136)/'Muestra TC'!E136</f>
        <v>0</v>
      </c>
      <c r="F135" s="89">
        <f>('Muestra TC'!G136-'Muestra TC'!F136)/'Muestra TC'!F136</f>
        <v>0</v>
      </c>
      <c r="G135" s="89">
        <f>('Muestra TC'!H136-'Muestra TC'!G136)/'Muestra TC'!G136</f>
        <v>0</v>
      </c>
      <c r="H135" s="89">
        <f>('Muestra TC'!I136-'Muestra TC'!H136)/'Muestra TC'!H136</f>
        <v>0</v>
      </c>
      <c r="I135" s="89">
        <f>('Muestra TC'!J136-'Muestra TC'!I136)/'Muestra TC'!I136</f>
        <v>0</v>
      </c>
      <c r="J135" s="89">
        <f>('Muestra TC'!K136-'Muestra TC'!J136)/'Muestra TC'!J136</f>
        <v>0</v>
      </c>
      <c r="K135" s="89">
        <f>('Muestra TC'!L136-'Muestra TC'!K136)/'Muestra TC'!K136</f>
        <v>0</v>
      </c>
      <c r="L135" s="89">
        <f>('Muestra TC'!M136-'Muestra TC'!L136)/'Muestra TC'!L136</f>
        <v>0</v>
      </c>
      <c r="M135" s="89">
        <f>('Muestra TC'!N136-'Muestra TC'!M136)/'Muestra TC'!M136</f>
        <v>0</v>
      </c>
      <c r="N135" s="89">
        <f>('Muestra TC'!O136-'Muestra TC'!N136)/'Muestra TC'!N136</f>
        <v>0</v>
      </c>
      <c r="O135" s="89">
        <f>('Muestra TC'!P136-'Muestra TC'!O136)/'Muestra TC'!O136</f>
        <v>0</v>
      </c>
      <c r="P135" s="89">
        <f>('Muestra TC'!Q136-'Muestra TC'!P136)/'Muestra TC'!P136</f>
        <v>0</v>
      </c>
      <c r="Q135" s="89">
        <f>('Muestra TC'!R136-'Muestra TC'!Q136)/'Muestra TC'!Q136</f>
        <v>0</v>
      </c>
      <c r="R135" s="89">
        <f>('Muestra TC'!S136-'Muestra TC'!R136)/'Muestra TC'!R136</f>
        <v>0</v>
      </c>
      <c r="S135" s="89">
        <f>('Muestra TC'!T136-'Muestra TC'!S136)/'Muestra TC'!S136</f>
        <v>0</v>
      </c>
      <c r="T135" s="89">
        <f>('Muestra TC'!U136-'Muestra TC'!T136)/'Muestra TC'!T136</f>
        <v>0</v>
      </c>
      <c r="U135" s="89">
        <f>('Muestra TC'!V136-'Muestra TC'!U136)/'Muestra TC'!U136</f>
        <v>0</v>
      </c>
      <c r="V135" s="89">
        <f>('Muestra TC'!W136-'Muestra TC'!V136)/'Muestra TC'!V136</f>
        <v>0</v>
      </c>
      <c r="W135" s="89">
        <f>('Muestra TC'!X136-'Muestra TC'!W136)/'Muestra TC'!W136</f>
        <v>0</v>
      </c>
      <c r="X135" s="89">
        <f>('Muestra TC'!Y136-'Muestra TC'!X136)/'Muestra TC'!X136</f>
        <v>0</v>
      </c>
      <c r="Y135" s="89">
        <f>('Muestra TC'!Z136-'Muestra TC'!Y136)/'Muestra TC'!Y136</f>
        <v>0</v>
      </c>
      <c r="Z135" s="89">
        <f>('Muestra TC'!AA136-'Muestra TC'!Z136)/'Muestra TC'!Z136</f>
        <v>0</v>
      </c>
      <c r="AA135" s="89">
        <f>('Muestra TC'!AB136-'Muestra TC'!AA136)/'Muestra TC'!AA136</f>
        <v>0</v>
      </c>
      <c r="AB135" s="89">
        <f>('Muestra TC'!AC136-'Muestra TC'!AB136)/'Muestra TC'!AB136</f>
        <v>0</v>
      </c>
      <c r="AC135" s="89">
        <f>('Muestra TC'!AD136-'Muestra TC'!AC136)/'Muestra TC'!AC136</f>
        <v>0</v>
      </c>
      <c r="AD135" s="89">
        <f>('Muestra TC'!AE136-'Muestra TC'!AD136)/'Muestra TC'!AD136</f>
        <v>0</v>
      </c>
      <c r="AE135" s="89">
        <f>('Muestra TC'!AF136-'Muestra TC'!AE136)/'Muestra TC'!AE136</f>
        <v>0</v>
      </c>
      <c r="AF135" s="90">
        <f>('Muestra TC'!AG136-'Muestra TC'!AF136)/'Muestra TC'!AF136</f>
        <v>0</v>
      </c>
    </row>
    <row r="136" spans="1:32" x14ac:dyDescent="0.25">
      <c r="A136" s="80" t="s">
        <v>480</v>
      </c>
      <c r="B136" s="68"/>
      <c r="C136" s="89">
        <f>('Muestra TC'!D137-'Muestra TC'!C137)/'Muestra TC'!C137</f>
        <v>0</v>
      </c>
      <c r="D136" s="89">
        <f>('Muestra TC'!E137-'Muestra TC'!D137)/'Muestra TC'!D137</f>
        <v>1.7710128330582426E-5</v>
      </c>
      <c r="E136" s="89">
        <f>('Muestra TC'!F137-'Muestra TC'!E137)/'Muestra TC'!E137</f>
        <v>8.3989514116365405E-2</v>
      </c>
      <c r="F136" s="89">
        <f>('Muestra TC'!G137-'Muestra TC'!F137)/'Muestra TC'!F137</f>
        <v>0.13701041802776015</v>
      </c>
      <c r="G136" s="89">
        <f>('Muestra TC'!H137-'Muestra TC'!G137)/'Muestra TC'!G137</f>
        <v>0.16504854407389866</v>
      </c>
      <c r="H136" s="89">
        <f>('Muestra TC'!I137-'Muestra TC'!H137)/'Muestra TC'!H137</f>
        <v>0.11771666690209934</v>
      </c>
      <c r="I136" s="89">
        <f>('Muestra TC'!J137-'Muestra TC'!I137)/'Muestra TC'!I137</f>
        <v>0.70400966411406096</v>
      </c>
      <c r="J136" s="89">
        <f>('Muestra TC'!K137-'Muestra TC'!J137)/'Muestra TC'!J137</f>
        <v>0.36511603605754084</v>
      </c>
      <c r="K136" s="89">
        <f>('Muestra TC'!L137-'Muestra TC'!K137)/'Muestra TC'!K137</f>
        <v>0</v>
      </c>
      <c r="L136" s="89">
        <f>('Muestra TC'!M137-'Muestra TC'!L137)/'Muestra TC'!L137</f>
        <v>0.77232692301282302</v>
      </c>
      <c r="M136" s="89">
        <f>('Muestra TC'!N137-'Muestra TC'!M137)/'Muestra TC'!M137</f>
        <v>8.5057670854447348E-2</v>
      </c>
      <c r="N136" s="89">
        <f>('Muestra TC'!O137-'Muestra TC'!N137)/'Muestra TC'!N137</f>
        <v>0.2</v>
      </c>
      <c r="O136" s="89">
        <f>('Muestra TC'!P137-'Muestra TC'!O137)/'Muestra TC'!O137</f>
        <v>0.49999999999999983</v>
      </c>
      <c r="P136" s="89">
        <f>('Muestra TC'!Q137-'Muestra TC'!P137)/'Muestra TC'!P137</f>
        <v>0</v>
      </c>
      <c r="Q136" s="89">
        <f>('Muestra TC'!R137-'Muestra TC'!Q137)/'Muestra TC'!Q137</f>
        <v>0</v>
      </c>
      <c r="R136" s="89">
        <f>('Muestra TC'!S137-'Muestra TC'!R137)/'Muestra TC'!R137</f>
        <v>0.54569814814814899</v>
      </c>
      <c r="S136" s="89">
        <f>('Muestra TC'!T137-'Muestra TC'!S137)/'Muestra TC'!S137</f>
        <v>13.007574187380266</v>
      </c>
      <c r="T136" s="89">
        <f>('Muestra TC'!U137-'Muestra TC'!T137)/'Muestra TC'!T137</f>
        <v>0.63513488085667169</v>
      </c>
      <c r="U136" s="89">
        <f>('Muestra TC'!V137-'Muestra TC'!U137)/'Muestra TC'!U137</f>
        <v>0.81785071088683747</v>
      </c>
      <c r="V136" s="89">
        <f>('Muestra TC'!W137-'Muestra TC'!V137)/'Muestra TC'!V137</f>
        <v>1.0057177682432061</v>
      </c>
      <c r="W136" s="89">
        <f>('Muestra TC'!X137-'Muestra TC'!W137)/'Muestra TC'!W137</f>
        <v>1.1532934939247472</v>
      </c>
      <c r="X136" s="89">
        <f>('Muestra TC'!Y137-'Muestra TC'!X137)/'Muestra TC'!X137</f>
        <v>0.25979612911822175</v>
      </c>
      <c r="Y136" s="89">
        <f>('Muestra TC'!Z137-'Muestra TC'!Y137)/'Muestra TC'!Y137</f>
        <v>0.2743320476960352</v>
      </c>
      <c r="Z136" s="89">
        <f>('Muestra TC'!AA137-'Muestra TC'!Z137)/'Muestra TC'!Z137</f>
        <v>0.25770919351284383</v>
      </c>
      <c r="AA136" s="89">
        <f>('Muestra TC'!AB137-'Muestra TC'!AA137)/'Muestra TC'!AA137</f>
        <v>1.8103645971677618E-2</v>
      </c>
      <c r="AB136" s="89">
        <f>('Muestra TC'!AC137-'Muestra TC'!AB137)/'Muestra TC'!AB137</f>
        <v>6.1433914444165858E-3</v>
      </c>
      <c r="AC136" s="89">
        <f>('Muestra TC'!AD137-'Muestra TC'!AC137)/'Muestra TC'!AC137</f>
        <v>1.7795484043299708E-2</v>
      </c>
      <c r="AD136" s="89">
        <f>('Muestra TC'!AE137-'Muestra TC'!AD137)/'Muestra TC'!AD137</f>
        <v>-8.8201615991543199E-3</v>
      </c>
      <c r="AE136" s="89">
        <f>('Muestra TC'!AF137-'Muestra TC'!AE137)/'Muestra TC'!AE137</f>
        <v>-1.1795512435462382E-2</v>
      </c>
      <c r="AF136" s="90">
        <f>('Muestra TC'!AG137-'Muestra TC'!AF137)/'Muestra TC'!AF137</f>
        <v>-5.5443541872654725E-2</v>
      </c>
    </row>
    <row r="137" spans="1:32" x14ac:dyDescent="0.25">
      <c r="A137" s="80" t="s">
        <v>183</v>
      </c>
      <c r="B137" s="68"/>
      <c r="C137" s="89">
        <f>('Muestra TC'!D138-'Muestra TC'!C138)/'Muestra TC'!C138</f>
        <v>0</v>
      </c>
      <c r="D137" s="89">
        <f>('Muestra TC'!E138-'Muestra TC'!D138)/'Muestra TC'!D138</f>
        <v>0</v>
      </c>
      <c r="E137" s="89">
        <f>('Muestra TC'!F138-'Muestra TC'!E138)/'Muestra TC'!E138</f>
        <v>0</v>
      </c>
      <c r="F137" s="89">
        <f>('Muestra TC'!G138-'Muestra TC'!F138)/'Muestra TC'!F138</f>
        <v>0</v>
      </c>
      <c r="G137" s="89">
        <f>('Muestra TC'!H138-'Muestra TC'!G138)/'Muestra TC'!G138</f>
        <v>0</v>
      </c>
      <c r="H137" s="89">
        <f>('Muestra TC'!I138-'Muestra TC'!H138)/'Muestra TC'!H138</f>
        <v>0</v>
      </c>
      <c r="I137" s="89">
        <f>('Muestra TC'!J138-'Muestra TC'!I138)/'Muestra TC'!I138</f>
        <v>0</v>
      </c>
      <c r="J137" s="89">
        <f>('Muestra TC'!K138-'Muestra TC'!J138)/'Muestra TC'!J138</f>
        <v>0</v>
      </c>
      <c r="K137" s="89">
        <f>('Muestra TC'!L138-'Muestra TC'!K138)/'Muestra TC'!K138</f>
        <v>0</v>
      </c>
      <c r="L137" s="89">
        <f>('Muestra TC'!M138-'Muestra TC'!L138)/'Muestra TC'!L138</f>
        <v>0</v>
      </c>
      <c r="M137" s="89">
        <f>('Muestra TC'!N138-'Muestra TC'!M138)/'Muestra TC'!M138</f>
        <v>0</v>
      </c>
      <c r="N137" s="89">
        <f>('Muestra TC'!O138-'Muestra TC'!N138)/'Muestra TC'!N138</f>
        <v>0</v>
      </c>
      <c r="O137" s="89">
        <f>('Muestra TC'!P138-'Muestra TC'!O138)/'Muestra TC'!O138</f>
        <v>0</v>
      </c>
      <c r="P137" s="89">
        <f>('Muestra TC'!Q138-'Muestra TC'!P138)/'Muestra TC'!P138</f>
        <v>0</v>
      </c>
      <c r="Q137" s="89">
        <f>('Muestra TC'!R138-'Muestra TC'!Q138)/'Muestra TC'!Q138</f>
        <v>0</v>
      </c>
      <c r="R137" s="89">
        <f>('Muestra TC'!S138-'Muestra TC'!R138)/'Muestra TC'!R138</f>
        <v>0</v>
      </c>
      <c r="S137" s="89">
        <f>('Muestra TC'!T138-'Muestra TC'!S138)/'Muestra TC'!S138</f>
        <v>0</v>
      </c>
      <c r="T137" s="89">
        <f>('Muestra TC'!U138-'Muestra TC'!T138)/'Muestra TC'!T138</f>
        <v>0</v>
      </c>
      <c r="U137" s="89">
        <f>('Muestra TC'!V138-'Muestra TC'!U138)/'Muestra TC'!U138</f>
        <v>123.62787539967844</v>
      </c>
      <c r="V137" s="89">
        <f>('Muestra TC'!W138-'Muestra TC'!V138)/'Muestra TC'!V138</f>
        <v>0.99033750463911097</v>
      </c>
      <c r="W137" s="89">
        <f>('Muestra TC'!X138-'Muestra TC'!W138)/'Muestra TC'!W138</f>
        <v>-9.4300534934130584E-2</v>
      </c>
      <c r="X137" s="89">
        <f>('Muestra TC'!Y138-'Muestra TC'!X138)/'Muestra TC'!X138</f>
        <v>1.3660187385025838E-3</v>
      </c>
      <c r="Y137" s="89">
        <f>('Muestra TC'!Z138-'Muestra TC'!Y138)/'Muestra TC'!Y138</f>
        <v>1.0029084344605673E-4</v>
      </c>
      <c r="Z137" s="89">
        <f>('Muestra TC'!AA138-'Muestra TC'!Z138)/'Muestra TC'!Z138</f>
        <v>1.0768698179134062</v>
      </c>
      <c r="AA137" s="89">
        <f>('Muestra TC'!AB138-'Muestra TC'!AA138)/'Muestra TC'!AA138</f>
        <v>0.58555984353919877</v>
      </c>
      <c r="AB137" s="89">
        <f>('Muestra TC'!AC138-'Muestra TC'!AB138)/'Muestra TC'!AB138</f>
        <v>0.6470305297014477</v>
      </c>
      <c r="AC137" s="89">
        <f>('Muestra TC'!AD138-'Muestra TC'!AC138)/'Muestra TC'!AC138</f>
        <v>7.738918331477429E-2</v>
      </c>
      <c r="AD137" s="89">
        <f>('Muestra TC'!AE138-'Muestra TC'!AD138)/'Muestra TC'!AD138</f>
        <v>0.10848336351691916</v>
      </c>
      <c r="AE137" s="89">
        <f>('Muestra TC'!AF138-'Muestra TC'!AE138)/'Muestra TC'!AE138</f>
        <v>5.0839313172731986E-2</v>
      </c>
      <c r="AF137" s="90">
        <f>('Muestra TC'!AG138-'Muestra TC'!AF138)/'Muestra TC'!AF138</f>
        <v>-7.011553821272918E-4</v>
      </c>
    </row>
    <row r="138" spans="1:32" x14ac:dyDescent="0.25">
      <c r="A138" s="80" t="s">
        <v>105</v>
      </c>
      <c r="B138" s="68"/>
      <c r="C138" s="89">
        <f>('Muestra TC'!D139-'Muestra TC'!C139)/'Muestra TC'!C139</f>
        <v>0.17587031632818426</v>
      </c>
      <c r="D138" s="89">
        <f>('Muestra TC'!E139-'Muestra TC'!D139)/'Muestra TC'!D139</f>
        <v>0</v>
      </c>
      <c r="E138" s="89">
        <f>('Muestra TC'!F139-'Muestra TC'!E139)/'Muestra TC'!E139</f>
        <v>0</v>
      </c>
      <c r="F138" s="89">
        <f>('Muestra TC'!G139-'Muestra TC'!F139)/'Muestra TC'!F139</f>
        <v>-3.193221934060235E-2</v>
      </c>
      <c r="G138" s="89">
        <f>('Muestra TC'!H139-'Muestra TC'!G139)/'Muestra TC'!G139</f>
        <v>-7.4849388530245448E-2</v>
      </c>
      <c r="H138" s="89">
        <f>('Muestra TC'!I139-'Muestra TC'!H139)/'Muestra TC'!H139</f>
        <v>0.12539109804953844</v>
      </c>
      <c r="I138" s="89">
        <f>('Muestra TC'!J139-'Muestra TC'!I139)/'Muestra TC'!I139</f>
        <v>0.2388888042047641</v>
      </c>
      <c r="J138" s="89">
        <f>('Muestra TC'!K139-'Muestra TC'!J139)/'Muestra TC'!J139</f>
        <v>2.6048769786634111E-2</v>
      </c>
      <c r="K138" s="89">
        <f>('Muestra TC'!L139-'Muestra TC'!K139)/'Muestra TC'!K139</f>
        <v>0.32418768519975483</v>
      </c>
      <c r="L138" s="89">
        <f>('Muestra TC'!M139-'Muestra TC'!L139)/'Muestra TC'!L139</f>
        <v>0.50677810324499928</v>
      </c>
      <c r="M138" s="89">
        <f>('Muestra TC'!N139-'Muestra TC'!M139)/'Muestra TC'!M139</f>
        <v>2.7943403284040304E-2</v>
      </c>
      <c r="N138" s="89">
        <f>('Muestra TC'!O139-'Muestra TC'!N139)/'Muestra TC'!N139</f>
        <v>-0.10896931396745713</v>
      </c>
      <c r="O138" s="89">
        <f>('Muestra TC'!P139-'Muestra TC'!O139)/'Muestra TC'!O139</f>
        <v>0.11661605081776848</v>
      </c>
      <c r="P138" s="89">
        <f>('Muestra TC'!Q139-'Muestra TC'!P139)/'Muestra TC'!P139</f>
        <v>0.15360237170753474</v>
      </c>
      <c r="Q138" s="89">
        <f>('Muestra TC'!R139-'Muestra TC'!Q139)/'Muestra TC'!Q139</f>
        <v>-1.348113394295335E-2</v>
      </c>
      <c r="R138" s="89">
        <f>('Muestra TC'!S139-'Muestra TC'!R139)/'Muestra TC'!R139</f>
        <v>6.7248778900955958E-2</v>
      </c>
      <c r="S138" s="89">
        <f>('Muestra TC'!T139-'Muestra TC'!S139)/'Muestra TC'!S139</f>
        <v>3.2846367280324647E-2</v>
      </c>
      <c r="T138" s="89">
        <f>('Muestra TC'!U139-'Muestra TC'!T139)/'Muestra TC'!T139</f>
        <v>0.14576625232985688</v>
      </c>
      <c r="U138" s="89">
        <f>('Muestra TC'!V139-'Muestra TC'!U139)/'Muestra TC'!U139</f>
        <v>8.6621522167998968E-2</v>
      </c>
      <c r="V138" s="89">
        <f>('Muestra TC'!W139-'Muestra TC'!V139)/'Muestra TC'!V139</f>
        <v>2.1484370416231281E-2</v>
      </c>
      <c r="W138" s="89">
        <f>('Muestra TC'!X139-'Muestra TC'!W139)/'Muestra TC'!W139</f>
        <v>0.18534557824442216</v>
      </c>
      <c r="X138" s="89">
        <f>('Muestra TC'!Y139-'Muestra TC'!X139)/'Muestra TC'!X139</f>
        <v>7.1781213396833785E-2</v>
      </c>
      <c r="Y138" s="89">
        <f>('Muestra TC'!Z139-'Muestra TC'!Y139)/'Muestra TC'!Y139</f>
        <v>0.19972442623763137</v>
      </c>
      <c r="Z138" s="89">
        <f>('Muestra TC'!AA139-'Muestra TC'!Z139)/'Muestra TC'!Z139</f>
        <v>0.10513207759912238</v>
      </c>
      <c r="AA138" s="89">
        <f>('Muestra TC'!AB139-'Muestra TC'!AA139)/'Muestra TC'!AA139</f>
        <v>0.1359106831305032</v>
      </c>
      <c r="AB138" s="89">
        <f>('Muestra TC'!AC139-'Muestra TC'!AB139)/'Muestra TC'!AB139</f>
        <v>0.24054665617329155</v>
      </c>
      <c r="AC138" s="89">
        <f>('Muestra TC'!AD139-'Muestra TC'!AC139)/'Muestra TC'!AC139</f>
        <v>0.22436116405577924</v>
      </c>
      <c r="AD138" s="89">
        <f>('Muestra TC'!AE139-'Muestra TC'!AD139)/'Muestra TC'!AD139</f>
        <v>-0.28233270318611398</v>
      </c>
      <c r="AE138" s="89">
        <f>('Muestra TC'!AF139-'Muestra TC'!AE139)/'Muestra TC'!AE139</f>
        <v>-0.14607974994544357</v>
      </c>
      <c r="AF138" s="90">
        <f>('Muestra TC'!AG139-'Muestra TC'!AF139)/'Muestra TC'!AF139</f>
        <v>-1.5536988280273356E-2</v>
      </c>
    </row>
    <row r="139" spans="1:32" x14ac:dyDescent="0.25">
      <c r="A139" s="80" t="s">
        <v>41</v>
      </c>
      <c r="B139" s="68"/>
      <c r="C139" s="89">
        <f>('Muestra TC'!D140-'Muestra TC'!C140)/'Muestra TC'!C140</f>
        <v>4.9058428994099373E-2</v>
      </c>
      <c r="D139" s="89">
        <f>('Muestra TC'!E140-'Muestra TC'!D140)/'Muestra TC'!D140</f>
        <v>2.8868945706608608E-2</v>
      </c>
      <c r="E139" s="89">
        <f>('Muestra TC'!F140-'Muestra TC'!E140)/'Muestra TC'!E140</f>
        <v>8.2187144981952093E-3</v>
      </c>
      <c r="F139" s="89">
        <f>('Muestra TC'!G140-'Muestra TC'!F140)/'Muestra TC'!F140</f>
        <v>-5.1210124371138664E-2</v>
      </c>
      <c r="G139" s="89">
        <f>('Muestra TC'!H140-'Muestra TC'!G140)/'Muestra TC'!G140</f>
        <v>-1.341432598232937E-2</v>
      </c>
      <c r="H139" s="89">
        <f>('Muestra TC'!I140-'Muestra TC'!H140)/'Muestra TC'!H140</f>
        <v>0.19715140808800463</v>
      </c>
      <c r="I139" s="89">
        <f>('Muestra TC'!J140-'Muestra TC'!I140)/'Muestra TC'!I140</f>
        <v>0.24077825857723995</v>
      </c>
      <c r="J139" s="89">
        <f>('Muestra TC'!K140-'Muestra TC'!J140)/'Muestra TC'!J140</f>
        <v>0.22037025495838963</v>
      </c>
      <c r="K139" s="89">
        <f>('Muestra TC'!L140-'Muestra TC'!K140)/'Muestra TC'!K140</f>
        <v>7.886828265270053E-2</v>
      </c>
      <c r="L139" s="89">
        <f>('Muestra TC'!M140-'Muestra TC'!L140)/'Muestra TC'!L140</f>
        <v>4.0151478550427E-2</v>
      </c>
      <c r="M139" s="89">
        <f>('Muestra TC'!N140-'Muestra TC'!M140)/'Muestra TC'!M140</f>
        <v>-0.17205422715687216</v>
      </c>
      <c r="N139" s="89">
        <f>('Muestra TC'!O140-'Muestra TC'!N140)/'Muestra TC'!N140</f>
        <v>-0.10993647859808298</v>
      </c>
      <c r="O139" s="89">
        <f>('Muestra TC'!P140-'Muestra TC'!O140)/'Muestra TC'!O140</f>
        <v>-3.3639875245284313E-2</v>
      </c>
      <c r="P139" s="89">
        <f>('Muestra TC'!Q140-'Muestra TC'!P140)/'Muestra TC'!P140</f>
        <v>5.2181819170957044E-2</v>
      </c>
      <c r="Q139" s="89">
        <f>('Muestra TC'!R140-'Muestra TC'!Q140)/'Muestra TC'!Q140</f>
        <v>-8.1913448775123188E-2</v>
      </c>
      <c r="R139" s="89">
        <f>('Muestra TC'!S140-'Muestra TC'!R140)/'Muestra TC'!R140</f>
        <v>2.1740366978161056E-2</v>
      </c>
      <c r="S139" s="89">
        <f>('Muestra TC'!T140-'Muestra TC'!S140)/'Muestra TC'!S140</f>
        <v>-3.6979671928742595E-2</v>
      </c>
      <c r="T139" s="89">
        <f>('Muestra TC'!U140-'Muestra TC'!T140)/'Muestra TC'!T140</f>
        <v>0.33647826460235364</v>
      </c>
      <c r="U139" s="89">
        <f>('Muestra TC'!V140-'Muestra TC'!U140)/'Muestra TC'!U140</f>
        <v>-8.6667054956089638E-3</v>
      </c>
      <c r="V139" s="89">
        <f>('Muestra TC'!W140-'Muestra TC'!V140)/'Muestra TC'!V140</f>
        <v>-7.5518912938576793E-2</v>
      </c>
      <c r="W139" s="89">
        <f>('Muestra TC'!X140-'Muestra TC'!W140)/'Muestra TC'!W140</f>
        <v>-5.9904167351057698E-2</v>
      </c>
      <c r="X139" s="89">
        <f>('Muestra TC'!Y140-'Muestra TC'!X140)/'Muestra TC'!X140</f>
        <v>0.1385243739178629</v>
      </c>
      <c r="Y139" s="89">
        <f>('Muestra TC'!Z140-'Muestra TC'!Y140)/'Muestra TC'!Y140</f>
        <v>4.1254533870967239E-2</v>
      </c>
      <c r="Z139" s="89">
        <f>('Muestra TC'!AA140-'Muestra TC'!Z140)/'Muestra TC'!Z140</f>
        <v>3.9316396211097795E-2</v>
      </c>
      <c r="AA139" s="89">
        <f>('Muestra TC'!AB140-'Muestra TC'!AA140)/'Muestra TC'!AA140</f>
        <v>0.10890452504177107</v>
      </c>
      <c r="AB139" s="89">
        <f>('Muestra TC'!AC140-'Muestra TC'!AB140)/'Muestra TC'!AB140</f>
        <v>0.12735871751943931</v>
      </c>
      <c r="AC139" s="89">
        <f>('Muestra TC'!AD140-'Muestra TC'!AC140)/'Muestra TC'!AC140</f>
        <v>-5.7314814090204801E-2</v>
      </c>
      <c r="AD139" s="89">
        <f>('Muestra TC'!AE140-'Muestra TC'!AD140)/'Muestra TC'!AD140</f>
        <v>-0.16953869332386604</v>
      </c>
      <c r="AE139" s="89">
        <f>('Muestra TC'!AF140-'Muestra TC'!AE140)/'Muestra TC'!AE140</f>
        <v>-9.1193391294848852E-2</v>
      </c>
      <c r="AF139" s="90">
        <f>('Muestra TC'!AG140-'Muestra TC'!AF140)/'Muestra TC'!AF140</f>
        <v>1.69007459633332E-2</v>
      </c>
    </row>
    <row r="140" spans="1:32" x14ac:dyDescent="0.25">
      <c r="A140" s="80" t="s">
        <v>42</v>
      </c>
      <c r="B140" s="68"/>
      <c r="C140" s="89">
        <f>('Muestra TC'!D141-'Muestra TC'!C141)/'Muestra TC'!C141</f>
        <v>-3.1628324423508727E-2</v>
      </c>
      <c r="D140" s="89">
        <f>('Muestra TC'!E141-'Muestra TC'!D141)/'Muestra TC'!D141</f>
        <v>-3.8452178059622408E-2</v>
      </c>
      <c r="E140" s="89">
        <f>('Muestra TC'!F141-'Muestra TC'!E141)/'Muestra TC'!E141</f>
        <v>-0.25608221268930104</v>
      </c>
      <c r="F140" s="89">
        <f>('Muestra TC'!G141-'Muestra TC'!F141)/'Muestra TC'!F141</f>
        <v>-7.0077320070596319E-2</v>
      </c>
      <c r="G140" s="89">
        <f>('Muestra TC'!H141-'Muestra TC'!G141)/'Muestra TC'!G141</f>
        <v>7.8084671290549043E-3</v>
      </c>
      <c r="H140" s="89">
        <f>('Muestra TC'!I141-'Muestra TC'!H141)/'Muestra TC'!H141</f>
        <v>0.17218589161547404</v>
      </c>
      <c r="I140" s="89">
        <f>('Muestra TC'!J141-'Muestra TC'!I141)/'Muestra TC'!I141</f>
        <v>3.3617723476934758E-2</v>
      </c>
      <c r="J140" s="89">
        <f>('Muestra TC'!K141-'Muestra TC'!J141)/'Muestra TC'!J141</f>
        <v>3.391987129712136E-2</v>
      </c>
      <c r="K140" s="89">
        <f>('Muestra TC'!L141-'Muestra TC'!K141)/'Muestra TC'!K141</f>
        <v>0.11935433952420467</v>
      </c>
      <c r="L140" s="89">
        <f>('Muestra TC'!M141-'Muestra TC'!L141)/'Muestra TC'!L141</f>
        <v>4.5726020040799766E-2</v>
      </c>
      <c r="M140" s="89">
        <f>('Muestra TC'!N141-'Muestra TC'!M141)/'Muestra TC'!M141</f>
        <v>-0.26787743134761155</v>
      </c>
      <c r="N140" s="89">
        <f>('Muestra TC'!O141-'Muestra TC'!N141)/'Muestra TC'!N141</f>
        <v>-0.17106128680882396</v>
      </c>
      <c r="O140" s="89">
        <f>('Muestra TC'!P141-'Muestra TC'!O141)/'Muestra TC'!O141</f>
        <v>-1.8704280133899565E-2</v>
      </c>
      <c r="P140" s="89">
        <f>('Muestra TC'!Q141-'Muestra TC'!P141)/'Muestra TC'!P141</f>
        <v>0.1179696576231805</v>
      </c>
      <c r="Q140" s="89">
        <f>('Muestra TC'!R141-'Muestra TC'!Q141)/'Muestra TC'!Q141</f>
        <v>-0.15084228596461949</v>
      </c>
      <c r="R140" s="89">
        <f>('Muestra TC'!S141-'Muestra TC'!R141)/'Muestra TC'!R141</f>
        <v>3.2273738894659433E-2</v>
      </c>
      <c r="S140" s="89">
        <f>('Muestra TC'!T141-'Muestra TC'!S141)/'Muestra TC'!S141</f>
        <v>-1.936784848819904E-2</v>
      </c>
      <c r="T140" s="89">
        <f>('Muestra TC'!U141-'Muestra TC'!T141)/'Muestra TC'!T141</f>
        <v>5.0773291487457538E-2</v>
      </c>
      <c r="U140" s="89">
        <f>('Muestra TC'!V141-'Muestra TC'!U141)/'Muestra TC'!U141</f>
        <v>-7.4392884938585577E-2</v>
      </c>
      <c r="V140" s="89">
        <f>('Muestra TC'!W141-'Muestra TC'!V141)/'Muestra TC'!V141</f>
        <v>-0.13542761500361372</v>
      </c>
      <c r="W140" s="89">
        <f>('Muestra TC'!X141-'Muestra TC'!W141)/'Muestra TC'!W141</f>
        <v>4.5278840956385659E-2</v>
      </c>
      <c r="X140" s="89">
        <f>('Muestra TC'!Y141-'Muestra TC'!X141)/'Muestra TC'!X141</f>
        <v>0.17419155184828597</v>
      </c>
      <c r="Y140" s="89">
        <f>('Muestra TC'!Z141-'Muestra TC'!Y141)/'Muestra TC'!Y141</f>
        <v>-1.0329902530778229E-3</v>
      </c>
      <c r="Z140" s="89">
        <f>('Muestra TC'!AA141-'Muestra TC'!Z141)/'Muestra TC'!Z141</f>
        <v>3.610236667425866E-2</v>
      </c>
      <c r="AA140" s="89">
        <f>('Muestra TC'!AB141-'Muestra TC'!AA141)/'Muestra TC'!AA141</f>
        <v>0.12427978470930105</v>
      </c>
      <c r="AB140" s="89">
        <f>('Muestra TC'!AC141-'Muestra TC'!AB141)/'Muestra TC'!AB141</f>
        <v>-7.2682917441972055E-4</v>
      </c>
      <c r="AC140" s="89">
        <f>('Muestra TC'!AD141-'Muestra TC'!AC141)/'Muestra TC'!AC141</f>
        <v>-7.644367939370067E-2</v>
      </c>
      <c r="AD140" s="89">
        <f>('Muestra TC'!AE141-'Muestra TC'!AD141)/'Muestra TC'!AD141</f>
        <v>-0.13599104756436109</v>
      </c>
      <c r="AE140" s="89">
        <f>('Muestra TC'!AF141-'Muestra TC'!AE141)/'Muestra TC'!AE141</f>
        <v>-7.6601148157063995E-2</v>
      </c>
      <c r="AF140" s="90">
        <f>('Muestra TC'!AG141-'Muestra TC'!AF141)/'Muestra TC'!AF141</f>
        <v>1.3517000124032203E-3</v>
      </c>
    </row>
    <row r="141" spans="1:32" x14ac:dyDescent="0.25">
      <c r="A141" s="80" t="s">
        <v>486</v>
      </c>
      <c r="B141" s="68"/>
      <c r="C141" s="89">
        <f>('Muestra TC'!D142-'Muestra TC'!C142)/'Muestra TC'!C142</f>
        <v>4.1261261272413807E-2</v>
      </c>
      <c r="D141" s="89">
        <f>('Muestra TC'!E142-'Muestra TC'!D142)/'Muestra TC'!D142</f>
        <v>1.8774874550641564E-2</v>
      </c>
      <c r="E141" s="89">
        <f>('Muestra TC'!F142-'Muestra TC'!E142)/'Muestra TC'!E142</f>
        <v>0</v>
      </c>
      <c r="F141" s="89">
        <f>('Muestra TC'!G142-'Muestra TC'!F142)/'Muestra TC'!F142</f>
        <v>0</v>
      </c>
      <c r="G141" s="89">
        <f>('Muestra TC'!H142-'Muestra TC'!G142)/'Muestra TC'!G142</f>
        <v>0</v>
      </c>
      <c r="H141" s="89">
        <f>('Muestra TC'!I142-'Muestra TC'!H142)/'Muestra TC'!H142</f>
        <v>0</v>
      </c>
      <c r="I141" s="89">
        <f>('Muestra TC'!J142-'Muestra TC'!I142)/'Muestra TC'!I142</f>
        <v>0</v>
      </c>
      <c r="J141" s="89">
        <f>('Muestra TC'!K142-'Muestra TC'!J142)/'Muestra TC'!J142</f>
        <v>0</v>
      </c>
      <c r="K141" s="89">
        <f>('Muestra TC'!L142-'Muestra TC'!K142)/'Muestra TC'!K142</f>
        <v>1.4861906472190828E-10</v>
      </c>
      <c r="L141" s="89">
        <f>('Muestra TC'!M142-'Muestra TC'!L142)/'Muestra TC'!L142</f>
        <v>1.0615791332752179E-10</v>
      </c>
      <c r="M141" s="89">
        <f>('Muestra TC'!N142-'Muestra TC'!M142)/'Muestra TC'!M142</f>
        <v>0</v>
      </c>
      <c r="N141" s="89">
        <f>('Muestra TC'!O142-'Muestra TC'!N142)/'Muestra TC'!N142</f>
        <v>0</v>
      </c>
      <c r="O141" s="89">
        <f>('Muestra TC'!P142-'Muestra TC'!O142)/'Muestra TC'!O142</f>
        <v>1.8598726114649682</v>
      </c>
      <c r="P141" s="89">
        <f>('Muestra TC'!Q142-'Muestra TC'!P142)/'Muestra TC'!P142</f>
        <v>0</v>
      </c>
      <c r="Q141" s="89">
        <f>('Muestra TC'!R142-'Muestra TC'!Q142)/'Muestra TC'!Q142</f>
        <v>0</v>
      </c>
      <c r="R141" s="89">
        <f>('Muestra TC'!S142-'Muestra TC'!R142)/'Muestra TC'!R142</f>
        <v>0</v>
      </c>
      <c r="S141" s="89">
        <f>('Muestra TC'!T142-'Muestra TC'!S142)/'Muestra TC'!S142</f>
        <v>0</v>
      </c>
      <c r="T141" s="89">
        <f>('Muestra TC'!U142-'Muestra TC'!T142)/'Muestra TC'!T142</f>
        <v>0</v>
      </c>
      <c r="U141" s="89">
        <f>('Muestra TC'!V142-'Muestra TC'!U142)/'Muestra TC'!U142</f>
        <v>0</v>
      </c>
      <c r="V141" s="89">
        <f>('Muestra TC'!W142-'Muestra TC'!V142)/'Muestra TC'!V142</f>
        <v>0</v>
      </c>
      <c r="W141" s="89">
        <f>('Muestra TC'!X142-'Muestra TC'!W142)/'Muestra TC'!W142</f>
        <v>0</v>
      </c>
      <c r="X141" s="89">
        <f>('Muestra TC'!Y142-'Muestra TC'!X142)/'Muestra TC'!X142</f>
        <v>0</v>
      </c>
      <c r="Y141" s="89">
        <f>('Muestra TC'!Z142-'Muestra TC'!Y142)/'Muestra TC'!Y142</f>
        <v>0</v>
      </c>
      <c r="Z141" s="89">
        <f>('Muestra TC'!AA142-'Muestra TC'!Z142)/'Muestra TC'!Z142</f>
        <v>0</v>
      </c>
      <c r="AA141" s="89">
        <f>('Muestra TC'!AB142-'Muestra TC'!AA142)/'Muestra TC'!AA142</f>
        <v>0</v>
      </c>
      <c r="AB141" s="89">
        <f>('Muestra TC'!AC142-'Muestra TC'!AB142)/'Muestra TC'!AB142</f>
        <v>0</v>
      </c>
      <c r="AC141" s="89">
        <f>('Muestra TC'!AD142-'Muestra TC'!AC142)/'Muestra TC'!AC142</f>
        <v>0</v>
      </c>
      <c r="AD141" s="89">
        <f>('Muestra TC'!AE142-'Muestra TC'!AD142)/'Muestra TC'!AD142</f>
        <v>0</v>
      </c>
      <c r="AE141" s="89">
        <f>('Muestra TC'!AF142-'Muestra TC'!AE142)/'Muestra TC'!AE142</f>
        <v>0</v>
      </c>
      <c r="AF141" s="90">
        <f>('Muestra TC'!AG142-'Muestra TC'!AF142)/'Muestra TC'!AF142</f>
        <v>0</v>
      </c>
    </row>
    <row r="142" spans="1:32" x14ac:dyDescent="0.25">
      <c r="A142" s="80" t="s">
        <v>106</v>
      </c>
      <c r="B142" s="68"/>
      <c r="C142" s="89">
        <f>('Muestra TC'!D143-'Muestra TC'!C143)/'Muestra TC'!C143</f>
        <v>0.13709948368121785</v>
      </c>
      <c r="D142" s="89">
        <f>('Muestra TC'!E143-'Muestra TC'!D143)/'Muestra TC'!D143</f>
        <v>-1.0453505904452249E-2</v>
      </c>
      <c r="E142" s="89">
        <f>('Muestra TC'!F143-'Muestra TC'!E143)/'Muestra TC'!E143</f>
        <v>-6.9627678585070601E-2</v>
      </c>
      <c r="F142" s="89">
        <f>('Muestra TC'!G143-'Muestra TC'!F143)/'Muestra TC'!F143</f>
        <v>6.5426832044064395E-2</v>
      </c>
      <c r="G142" s="89">
        <f>('Muestra TC'!H143-'Muestra TC'!G143)/'Muestra TC'!G143</f>
        <v>-2.4381462180772559E-3</v>
      </c>
      <c r="H142" s="89">
        <f>('Muestra TC'!I143-'Muestra TC'!H143)/'Muestra TC'!H143</f>
        <v>1.0604001064528206E-2</v>
      </c>
      <c r="I142" s="89">
        <f>('Muestra TC'!J143-'Muestra TC'!I143)/'Muestra TC'!I143</f>
        <v>0.12061113397086695</v>
      </c>
      <c r="J142" s="89">
        <f>('Muestra TC'!K143-'Muestra TC'!J143)/'Muestra TC'!J143</f>
        <v>0.20039572281810314</v>
      </c>
      <c r="K142" s="89">
        <f>('Muestra TC'!L143-'Muestra TC'!K143)/'Muestra TC'!K143</f>
        <v>0.37239050095554538</v>
      </c>
      <c r="L142" s="89">
        <f>('Muestra TC'!M143-'Muestra TC'!L143)/'Muestra TC'!L143</f>
        <v>0.14256131920774118</v>
      </c>
      <c r="M142" s="89">
        <f>('Muestra TC'!N143-'Muestra TC'!M143)/'Muestra TC'!M143</f>
        <v>0.87141671596340597</v>
      </c>
      <c r="N142" s="89">
        <f>('Muestra TC'!O143-'Muestra TC'!N143)/'Muestra TC'!N143</f>
        <v>0.96526751624052398</v>
      </c>
      <c r="O142" s="89">
        <f>('Muestra TC'!P143-'Muestra TC'!O143)/'Muestra TC'!O143</f>
        <v>0.54515355632724216</v>
      </c>
      <c r="P142" s="89">
        <f>('Muestra TC'!Q143-'Muestra TC'!P143)/'Muestra TC'!P143</f>
        <v>0.44399105904103364</v>
      </c>
      <c r="Q142" s="89">
        <f>('Muestra TC'!R143-'Muestra TC'!Q143)/'Muestra TC'!Q143</f>
        <v>0.36044156340833489</v>
      </c>
      <c r="R142" s="89">
        <f>('Muestra TC'!S143-'Muestra TC'!R143)/'Muestra TC'!R143</f>
        <v>0.12356200422870166</v>
      </c>
      <c r="S142" s="89">
        <f>('Muestra TC'!T143-'Muestra TC'!S143)/'Muestra TC'!S143</f>
        <v>0.35842121093323348</v>
      </c>
      <c r="T142" s="89">
        <f>('Muestra TC'!U143-'Muestra TC'!T143)/'Muestra TC'!T143</f>
        <v>0.3613134454696561</v>
      </c>
      <c r="U142" s="89">
        <f>('Muestra TC'!V143-'Muestra TC'!U143)/'Muestra TC'!U143</f>
        <v>0.25749703667571966</v>
      </c>
      <c r="V142" s="89">
        <f>('Muestra TC'!W143-'Muestra TC'!V143)/'Muestra TC'!V143</f>
        <v>0.12780008013970315</v>
      </c>
      <c r="W142" s="89">
        <f>('Muestra TC'!X143-'Muestra TC'!W143)/'Muestra TC'!W143</f>
        <v>9.0731943724681463E-3</v>
      </c>
      <c r="X142" s="89">
        <f>('Muestra TC'!Y143-'Muestra TC'!X143)/'Muestra TC'!X143</f>
        <v>5.5426080359553945E-2</v>
      </c>
      <c r="Y142" s="89">
        <f>('Muestra TC'!Z143-'Muestra TC'!Y143)/'Muestra TC'!Y143</f>
        <v>8.5846719134377567E-2</v>
      </c>
      <c r="Z142" s="89">
        <f>('Muestra TC'!AA143-'Muestra TC'!Z143)/'Muestra TC'!Z143</f>
        <v>0.12049245651468474</v>
      </c>
      <c r="AA142" s="89">
        <f>('Muestra TC'!AB143-'Muestra TC'!AA143)/'Muestra TC'!AA143</f>
        <v>7.4721401235247675E-2</v>
      </c>
      <c r="AB142" s="89">
        <f>('Muestra TC'!AC143-'Muestra TC'!AB143)/'Muestra TC'!AB143</f>
        <v>9.4955448895669106E-2</v>
      </c>
      <c r="AC142" s="89">
        <f>('Muestra TC'!AD143-'Muestra TC'!AC143)/'Muestra TC'!AC143</f>
        <v>0.10288671525283061</v>
      </c>
      <c r="AD142" s="89">
        <f>('Muestra TC'!AE143-'Muestra TC'!AD143)/'Muestra TC'!AD143</f>
        <v>7.4319782543853824E-2</v>
      </c>
      <c r="AE142" s="89">
        <f>('Muestra TC'!AF143-'Muestra TC'!AE143)/'Muestra TC'!AE143</f>
        <v>4.9032004008365625E-2</v>
      </c>
      <c r="AF142" s="90">
        <f>('Muestra TC'!AG143-'Muestra TC'!AF143)/'Muestra TC'!AF143</f>
        <v>3.6351917434841542E-2</v>
      </c>
    </row>
    <row r="143" spans="1:32" x14ac:dyDescent="0.25">
      <c r="A143" s="80" t="s">
        <v>44</v>
      </c>
      <c r="B143" s="68"/>
      <c r="C143" s="89">
        <f>('Muestra TC'!D144-'Muestra TC'!C144)/'Muestra TC'!C144</f>
        <v>1.0222857902327008E-3</v>
      </c>
      <c r="D143" s="89">
        <f>('Muestra TC'!E144-'Muestra TC'!D144)/'Muestra TC'!D144</f>
        <v>0</v>
      </c>
      <c r="E143" s="89">
        <f>('Muestra TC'!F144-'Muestra TC'!E144)/'Muestra TC'!E144</f>
        <v>-3.1372549021127876E-3</v>
      </c>
      <c r="F143" s="89">
        <f>('Muestra TC'!G144-'Muestra TC'!F144)/'Muestra TC'!F144</f>
        <v>4.0732363011797192E-3</v>
      </c>
      <c r="G143" s="89">
        <f>('Muestra TC'!H144-'Muestra TC'!G144)/'Muestra TC'!G144</f>
        <v>2.8119464874342614E-3</v>
      </c>
      <c r="H143" s="89">
        <f>('Muestra TC'!I144-'Muestra TC'!H144)/'Muestra TC'!H144</f>
        <v>6.5641088275939966E-2</v>
      </c>
      <c r="I143" s="89">
        <f>('Muestra TC'!J144-'Muestra TC'!I144)/'Muestra TC'!I144</f>
        <v>5.4062724394389472E-2</v>
      </c>
      <c r="J143" s="89">
        <f>('Muestra TC'!K144-'Muestra TC'!J144)/'Muestra TC'!J144</f>
        <v>0</v>
      </c>
      <c r="K143" s="89">
        <f>('Muestra TC'!L144-'Muestra TC'!K144)/'Muestra TC'!K144</f>
        <v>2.7793478253621402E-2</v>
      </c>
      <c r="L143" s="89">
        <f>('Muestra TC'!M144-'Muestra TC'!L144)/'Muestra TC'!L144</f>
        <v>0.14888374207901844</v>
      </c>
      <c r="M143" s="89">
        <f>('Muestra TC'!N144-'Muestra TC'!M144)/'Muestra TC'!M144</f>
        <v>-3.1665669434636112E-2</v>
      </c>
      <c r="N143" s="89">
        <f>('Muestra TC'!O144-'Muestra TC'!N144)/'Muestra TC'!N144</f>
        <v>-2.1905350381037535E-2</v>
      </c>
      <c r="O143" s="89">
        <f>('Muestra TC'!P144-'Muestra TC'!O144)/'Muestra TC'!O144</f>
        <v>-1.6674657889278025E-2</v>
      </c>
      <c r="P143" s="89">
        <f>('Muestra TC'!Q144-'Muestra TC'!P144)/'Muestra TC'!P144</f>
        <v>1.6137056255660802E-2</v>
      </c>
      <c r="Q143" s="89">
        <f>('Muestra TC'!R144-'Muestra TC'!Q144)/'Muestra TC'!Q144</f>
        <v>-4.5359781858023739E-3</v>
      </c>
      <c r="R143" s="89">
        <f>('Muestra TC'!S144-'Muestra TC'!R144)/'Muestra TC'!R144</f>
        <v>-2.683829277191175E-3</v>
      </c>
      <c r="S143" s="89">
        <f>('Muestra TC'!T144-'Muestra TC'!S144)/'Muestra TC'!S144</f>
        <v>-4.5721750489876424E-3</v>
      </c>
      <c r="T143" s="89">
        <f>('Muestra TC'!U144-'Muestra TC'!T144)/'Muestra TC'!T144</f>
        <v>-3.1699475065593572E-3</v>
      </c>
      <c r="U143" s="89">
        <f>('Muestra TC'!V144-'Muestra TC'!U144)/'Muestra TC'!U144</f>
        <v>-6.700702818449397E-3</v>
      </c>
      <c r="V143" s="89">
        <f>('Muestra TC'!W144-'Muestra TC'!V144)/'Muestra TC'!V144</f>
        <v>-9.3350550152927047E-3</v>
      </c>
      <c r="W143" s="89">
        <f>('Muestra TC'!X144-'Muestra TC'!W144)/'Muestra TC'!W144</f>
        <v>1.7158504598625925E-2</v>
      </c>
      <c r="X143" s="89">
        <f>('Muestra TC'!Y144-'Muestra TC'!X144)/'Muestra TC'!X144</f>
        <v>0.23760908134172373</v>
      </c>
      <c r="Y143" s="89">
        <f>('Muestra TC'!Z144-'Muestra TC'!Y144)/'Muestra TC'!Y144</f>
        <v>0.31867575765937411</v>
      </c>
      <c r="Z143" s="89">
        <f>('Muestra TC'!AA144-'Muestra TC'!Z144)/'Muestra TC'!Z144</f>
        <v>-8.5729791493326574E-2</v>
      </c>
      <c r="AA143" s="89">
        <f>('Muestra TC'!AB144-'Muestra TC'!AA144)/'Muestra TC'!AA144</f>
        <v>6.0775596787818326E-2</v>
      </c>
      <c r="AB143" s="89">
        <f>('Muestra TC'!AC144-'Muestra TC'!AB144)/'Muestra TC'!AB144</f>
        <v>0.10770138232794579</v>
      </c>
      <c r="AC143" s="89">
        <f>('Muestra TC'!AD144-'Muestra TC'!AC144)/'Muestra TC'!AC144</f>
        <v>-3.3125224594642531E-2</v>
      </c>
      <c r="AD143" s="89">
        <f>('Muestra TC'!AE144-'Muestra TC'!AD144)/'Muestra TC'!AD144</f>
        <v>-3.4345060627984494E-2</v>
      </c>
      <c r="AE143" s="89">
        <f>('Muestra TC'!AF144-'Muestra TC'!AE144)/'Muestra TC'!AE144</f>
        <v>-3.0425778290457121E-2</v>
      </c>
      <c r="AF143" s="90">
        <f>('Muestra TC'!AG144-'Muestra TC'!AF144)/'Muestra TC'!AF144</f>
        <v>-5.6801889530598723E-5</v>
      </c>
    </row>
    <row r="144" spans="1:32" x14ac:dyDescent="0.25">
      <c r="A144" s="80" t="s">
        <v>107</v>
      </c>
      <c r="B144" s="68"/>
      <c r="C144" s="89">
        <f>('Muestra TC'!D145-'Muestra TC'!C145)/'Muestra TC'!C145</f>
        <v>0.11496085343725543</v>
      </c>
      <c r="D144" s="89">
        <f>('Muestra TC'!E145-'Muestra TC'!D145)/'Muestra TC'!D145</f>
        <v>2.8161449592969776E-2</v>
      </c>
      <c r="E144" s="89">
        <f>('Muestra TC'!F145-'Muestra TC'!E145)/'Muestra TC'!E145</f>
        <v>-8.1503793058580062E-2</v>
      </c>
      <c r="F144" s="89">
        <f>('Muestra TC'!G145-'Muestra TC'!F145)/'Muestra TC'!F145</f>
        <v>-5.7318325161907893E-2</v>
      </c>
      <c r="G144" s="89">
        <f>('Muestra TC'!H145-'Muestra TC'!G145)/'Muestra TC'!G145</f>
        <v>-6.7792295075215616E-3</v>
      </c>
      <c r="H144" s="89">
        <f>('Muestra TC'!I145-'Muestra TC'!H145)/'Muestra TC'!H145</f>
        <v>0.28612279601291973</v>
      </c>
      <c r="I144" s="89">
        <f>('Muestra TC'!J145-'Muestra TC'!I145)/'Muestra TC'!I145</f>
        <v>0.20930517838426999</v>
      </c>
      <c r="J144" s="89">
        <f>('Muestra TC'!K145-'Muestra TC'!J145)/'Muestra TC'!J145</f>
        <v>0.15964329009190287</v>
      </c>
      <c r="K144" s="89">
        <f>('Muestra TC'!L145-'Muestra TC'!K145)/'Muestra TC'!K145</f>
        <v>0.14666914518660457</v>
      </c>
      <c r="L144" s="89">
        <f>('Muestra TC'!M145-'Muestra TC'!L145)/'Muestra TC'!L145</f>
        <v>2.8163655316725204E-2</v>
      </c>
      <c r="M144" s="89">
        <f>('Muestra TC'!N145-'Muestra TC'!M145)/'Muestra TC'!M145</f>
        <v>-0.22916881136984502</v>
      </c>
      <c r="N144" s="89">
        <f>('Muestra TC'!O145-'Muestra TC'!N145)/'Muestra TC'!N145</f>
        <v>-0.13216448429910446</v>
      </c>
      <c r="O144" s="89">
        <f>('Muestra TC'!P145-'Muestra TC'!O145)/'Muestra TC'!O145</f>
        <v>-8.9451465093578989E-3</v>
      </c>
      <c r="P144" s="89">
        <f>('Muestra TC'!Q145-'Muestra TC'!P145)/'Muestra TC'!P145</f>
        <v>7.1043166725656803E-2</v>
      </c>
      <c r="Q144" s="89">
        <f>('Muestra TC'!R145-'Muestra TC'!Q145)/'Muestra TC'!Q145</f>
        <v>-0.14652757187993645</v>
      </c>
      <c r="R144" s="89">
        <f>('Muestra TC'!S145-'Muestra TC'!R145)/'Muestra TC'!R145</f>
        <v>3.614907725811254E-2</v>
      </c>
      <c r="S144" s="89">
        <f>('Muestra TC'!T145-'Muestra TC'!S145)/'Muestra TC'!S145</f>
        <v>-6.1732299048524848E-2</v>
      </c>
      <c r="T144" s="89">
        <f>('Muestra TC'!U145-'Muestra TC'!T145)/'Muestra TC'!T145</f>
        <v>6.978220971356866E-2</v>
      </c>
      <c r="U144" s="89">
        <f>('Muestra TC'!V145-'Muestra TC'!U145)/'Muestra TC'!U145</f>
        <v>0.96072763793869065</v>
      </c>
      <c r="V144" s="89">
        <f>('Muestra TC'!W145-'Muestra TC'!V145)/'Muestra TC'!V145</f>
        <v>-0.10096504981497775</v>
      </c>
      <c r="W144" s="89">
        <f>('Muestra TC'!X145-'Muestra TC'!W145)/'Muestra TC'!W145</f>
        <v>2.4850332541484294E-2</v>
      </c>
      <c r="X144" s="89">
        <f>('Muestra TC'!Y145-'Muestra TC'!X145)/'Muestra TC'!X145</f>
        <v>0.14097663858709783</v>
      </c>
      <c r="Y144" s="89">
        <f>('Muestra TC'!Z145-'Muestra TC'!Y145)/'Muestra TC'!Y145</f>
        <v>1.0763631794837632E-2</v>
      </c>
      <c r="Z144" s="89">
        <f>('Muestra TC'!AA145-'Muestra TC'!Z145)/'Muestra TC'!Z145</f>
        <v>4.364315612976493E-2</v>
      </c>
      <c r="AA144" s="89">
        <f>('Muestra TC'!AB145-'Muestra TC'!AA145)/'Muestra TC'!AA145</f>
        <v>0.15637043721075605</v>
      </c>
      <c r="AB144" s="89">
        <f>('Muestra TC'!AC145-'Muestra TC'!AB145)/'Muestra TC'!AB145</f>
        <v>2.9582773184407871E-2</v>
      </c>
      <c r="AC144" s="89">
        <f>('Muestra TC'!AD145-'Muestra TC'!AC145)/'Muestra TC'!AC145</f>
        <v>-4.9179276546369027E-2</v>
      </c>
      <c r="AD144" s="89">
        <f>('Muestra TC'!AE145-'Muestra TC'!AD145)/'Muestra TC'!AD145</f>
        <v>-0.16612603936122314</v>
      </c>
      <c r="AE144" s="89">
        <f>('Muestra TC'!AF145-'Muestra TC'!AE145)/'Muestra TC'!AE145</f>
        <v>-9.1045209881861835E-2</v>
      </c>
      <c r="AF144" s="90">
        <f>('Muestra TC'!AG145-'Muestra TC'!AF145)/'Muestra TC'!AF145</f>
        <v>-1.5458829226498122E-3</v>
      </c>
    </row>
    <row r="145" spans="1:32" x14ac:dyDescent="0.25">
      <c r="A145" s="80" t="s">
        <v>494</v>
      </c>
      <c r="B145" s="68"/>
      <c r="C145" s="89">
        <f>('Muestra TC'!D146-'Muestra TC'!C146)/'Muestra TC'!C146</f>
        <v>7.123299038230152E-2</v>
      </c>
      <c r="D145" s="89">
        <f>('Muestra TC'!E146-'Muestra TC'!D146)/'Muestra TC'!D146</f>
        <v>0.10209280428436332</v>
      </c>
      <c r="E145" s="89">
        <f>('Muestra TC'!F146-'Muestra TC'!E146)/'Muestra TC'!E146</f>
        <v>-3.1231946365682901E-2</v>
      </c>
      <c r="F145" s="89">
        <f>('Muestra TC'!G146-'Muestra TC'!F146)/'Muestra TC'!F146</f>
        <v>2.4015846785439311E-2</v>
      </c>
      <c r="G145" s="89">
        <f>('Muestra TC'!H146-'Muestra TC'!G146)/'Muestra TC'!G146</f>
        <v>-1.8327558069613673E-2</v>
      </c>
      <c r="H145" s="89">
        <f>('Muestra TC'!I146-'Muestra TC'!H146)/'Muestra TC'!H146</f>
        <v>-9.1429568109661925E-3</v>
      </c>
      <c r="I145" s="89">
        <f>('Muestra TC'!J146-'Muestra TC'!I146)/'Muestra TC'!I146</f>
        <v>0.13289624461349253</v>
      </c>
      <c r="J145" s="89">
        <f>('Muestra TC'!K146-'Muestra TC'!J146)/'Muestra TC'!J146</f>
        <v>0.1259324956388673</v>
      </c>
      <c r="K145" s="89">
        <f>('Muestra TC'!L146-'Muestra TC'!K146)/'Muestra TC'!K146</f>
        <v>2.6579971236559211E-2</v>
      </c>
      <c r="L145" s="89">
        <f>('Muestra TC'!M146-'Muestra TC'!L146)/'Muestra TC'!L146</f>
        <v>0.2565782501324822</v>
      </c>
      <c r="M145" s="89">
        <f>('Muestra TC'!N146-'Muestra TC'!M146)/'Muestra TC'!M146</f>
        <v>4.4751302951014406E-2</v>
      </c>
      <c r="N145" s="89">
        <f>('Muestra TC'!O146-'Muestra TC'!N146)/'Muestra TC'!N146</f>
        <v>-4.5317738727434449E-2</v>
      </c>
      <c r="O145" s="89">
        <f>('Muestra TC'!P146-'Muestra TC'!O146)/'Muestra TC'!O146</f>
        <v>-0.10729927498041833</v>
      </c>
      <c r="P145" s="89">
        <f>('Muestra TC'!Q146-'Muestra TC'!P146)/'Muestra TC'!P146</f>
        <v>-1.0788796048131093E-2</v>
      </c>
      <c r="Q145" s="89">
        <f>('Muestra TC'!R146-'Muestra TC'!Q146)/'Muestra TC'!Q146</f>
        <v>1.4909229385799895E-2</v>
      </c>
      <c r="R145" s="89">
        <f>('Muestra TC'!S146-'Muestra TC'!R146)/'Muestra TC'!R146</f>
        <v>1.2560360457567601E-2</v>
      </c>
      <c r="S145" s="89">
        <f>('Muestra TC'!T146-'Muestra TC'!S146)/'Muestra TC'!S146</f>
        <v>3.9391652472142075E-2</v>
      </c>
      <c r="T145" s="89">
        <f>('Muestra TC'!U146-'Muestra TC'!T146)/'Muestra TC'!T146</f>
        <v>2.740420898957184E-2</v>
      </c>
      <c r="U145" s="89">
        <f>('Muestra TC'!V146-'Muestra TC'!U146)/'Muestra TC'!U146</f>
        <v>-4.614532405288814E-2</v>
      </c>
      <c r="V145" s="89">
        <f>('Muestra TC'!W146-'Muestra TC'!V146)/'Muestra TC'!V146</f>
        <v>-3.7324832723144963E-2</v>
      </c>
      <c r="W145" s="89">
        <f>('Muestra TC'!X146-'Muestra TC'!W146)/'Muestra TC'!W146</f>
        <v>-3.0660887696954117E-2</v>
      </c>
      <c r="X145" s="89">
        <f>('Muestra TC'!Y146-'Muestra TC'!X146)/'Muestra TC'!X146</f>
        <v>2.5604451660700744E-2</v>
      </c>
      <c r="Y145" s="89">
        <f>('Muestra TC'!Z146-'Muestra TC'!Y146)/'Muestra TC'!Y146</f>
        <v>0.18087345402655663</v>
      </c>
      <c r="Z145" s="89">
        <f>('Muestra TC'!AA146-'Muestra TC'!Z146)/'Muestra TC'!Z146</f>
        <v>7.1764764273345799E-2</v>
      </c>
      <c r="AA145" s="89">
        <f>('Muestra TC'!AB146-'Muestra TC'!AA146)/'Muestra TC'!AA146</f>
        <v>9.9660437433693183E-2</v>
      </c>
      <c r="AB145" s="89">
        <f>('Muestra TC'!AC146-'Muestra TC'!AB146)/'Muestra TC'!AB146</f>
        <v>0.20760365318036275</v>
      </c>
      <c r="AC145" s="89">
        <f>('Muestra TC'!AD146-'Muestra TC'!AC146)/'Muestra TC'!AC146</f>
        <v>3.3722940978673503E-2</v>
      </c>
      <c r="AD145" s="89">
        <f>('Muestra TC'!AE146-'Muestra TC'!AD146)/'Muestra TC'!AD146</f>
        <v>-2.2455980176892976E-2</v>
      </c>
      <c r="AE145" s="89">
        <f>('Muestra TC'!AF146-'Muestra TC'!AE146)/'Muestra TC'!AE146</f>
        <v>-8.1238682280707492E-2</v>
      </c>
      <c r="AF145" s="90">
        <f>('Muestra TC'!AG146-'Muestra TC'!AF146)/'Muestra TC'!AF146</f>
        <v>-1.446901731737602E-2</v>
      </c>
    </row>
    <row r="146" spans="1:32" x14ac:dyDescent="0.25">
      <c r="A146" s="80" t="s">
        <v>184</v>
      </c>
      <c r="B146" s="68"/>
      <c r="C146" s="89">
        <f>('Muestra TC'!D147-'Muestra TC'!C147)/'Muestra TC'!C147</f>
        <v>0.12258693487743619</v>
      </c>
      <c r="D146" s="89">
        <f>('Muestra TC'!E147-'Muestra TC'!D147)/'Muestra TC'!D147</f>
        <v>-1.4691941885489463E-2</v>
      </c>
      <c r="E146" s="89">
        <f>('Muestra TC'!F147-'Muestra TC'!E147)/'Muestra TC'!E147</f>
        <v>0</v>
      </c>
      <c r="F146" s="89">
        <f>('Muestra TC'!G147-'Muestra TC'!F147)/'Muestra TC'!F147</f>
        <v>0</v>
      </c>
      <c r="G146" s="89">
        <f>('Muestra TC'!H147-'Muestra TC'!G147)/'Muestra TC'!G147</f>
        <v>0</v>
      </c>
      <c r="H146" s="89">
        <f>('Muestra TC'!I147-'Muestra TC'!H147)/'Muestra TC'!H147</f>
        <v>0</v>
      </c>
      <c r="I146" s="89">
        <f>('Muestra TC'!J147-'Muestra TC'!I147)/'Muestra TC'!I147</f>
        <v>0</v>
      </c>
      <c r="J146" s="89">
        <f>('Muestra TC'!K147-'Muestra TC'!J147)/'Muestra TC'!J147</f>
        <v>0</v>
      </c>
      <c r="K146" s="89">
        <f>('Muestra TC'!L147-'Muestra TC'!K147)/'Muestra TC'!K147</f>
        <v>2.4305428050713962E-10</v>
      </c>
      <c r="L146" s="89">
        <f>('Muestra TC'!M147-'Muestra TC'!L147)/'Muestra TC'!L147</f>
        <v>2.0833333510562792E-2</v>
      </c>
      <c r="M146" s="89">
        <f>('Muestra TC'!N147-'Muestra TC'!M147)/'Muestra TC'!M147</f>
        <v>0.46938775510204073</v>
      </c>
      <c r="N146" s="89">
        <f>('Muestra TC'!O147-'Muestra TC'!N147)/'Muestra TC'!N147</f>
        <v>0</v>
      </c>
      <c r="O146" s="89">
        <f>('Muestra TC'!P147-'Muestra TC'!O147)/'Muestra TC'!O147</f>
        <v>6.7708333333333301E-2</v>
      </c>
      <c r="P146" s="89">
        <f>('Muestra TC'!Q147-'Muestra TC'!P147)/'Muestra TC'!P147</f>
        <v>0.10569105691056911</v>
      </c>
      <c r="Q146" s="89">
        <f>('Muestra TC'!R147-'Muestra TC'!Q147)/'Muestra TC'!Q147</f>
        <v>0</v>
      </c>
      <c r="R146" s="89">
        <f>('Muestra TC'!S147-'Muestra TC'!R147)/'Muestra TC'!R147</f>
        <v>0</v>
      </c>
      <c r="S146" s="89">
        <f>('Muestra TC'!T147-'Muestra TC'!S147)/'Muestra TC'!S147</f>
        <v>0</v>
      </c>
      <c r="T146" s="89">
        <f>('Muestra TC'!U147-'Muestra TC'!T147)/'Muestra TC'!T147</f>
        <v>0.25908156862745185</v>
      </c>
      <c r="U146" s="89">
        <f>('Muestra TC'!V147-'Muestra TC'!U147)/'Muestra TC'!U147</f>
        <v>0.10723642941727202</v>
      </c>
      <c r="V146" s="89">
        <f>('Muestra TC'!W147-'Muestra TC'!V147)/'Muestra TC'!V147</f>
        <v>3.8593991629985872E-3</v>
      </c>
      <c r="W146" s="89">
        <f>('Muestra TC'!X147-'Muestra TC'!W147)/'Muestra TC'!W147</f>
        <v>9.6287770469594171E-3</v>
      </c>
      <c r="X146" s="89">
        <f>('Muestra TC'!Y147-'Muestra TC'!X147)/'Muestra TC'!X147</f>
        <v>4.1067409891010008E-2</v>
      </c>
      <c r="Y146" s="89">
        <f>('Muestra TC'!Z147-'Muestra TC'!Y147)/'Muestra TC'!Y147</f>
        <v>7.4586637668236947E-3</v>
      </c>
      <c r="Z146" s="89">
        <f>('Muestra TC'!AA147-'Muestra TC'!Z147)/'Muestra TC'!Z147</f>
        <v>9.4072891804627477E-5</v>
      </c>
      <c r="AA146" s="89">
        <f>('Muestra TC'!AB147-'Muestra TC'!AA147)/'Muestra TC'!AA147</f>
        <v>1.423528975964566E-4</v>
      </c>
      <c r="AB146" s="89">
        <f>('Muestra TC'!AC147-'Muestra TC'!AB147)/'Muestra TC'!AB147</f>
        <v>-1.0568595071057856E-2</v>
      </c>
      <c r="AC146" s="89">
        <f>('Muestra TC'!AD147-'Muestra TC'!AC147)/'Muestra TC'!AC147</f>
        <v>2.4813298644615744E-3</v>
      </c>
      <c r="AD146" s="89">
        <f>('Muestra TC'!AE147-'Muestra TC'!AD147)/'Muestra TC'!AD147</f>
        <v>7.4282315474465494E-3</v>
      </c>
      <c r="AE146" s="89">
        <f>('Muestra TC'!AF147-'Muestra TC'!AE147)/'Muestra TC'!AE147</f>
        <v>6.1820569437667772E-4</v>
      </c>
      <c r="AF146" s="90">
        <f>('Muestra TC'!AG147-'Muestra TC'!AF147)/'Muestra TC'!AF147</f>
        <v>8.996148854402155E-5</v>
      </c>
    </row>
    <row r="147" spans="1:32" x14ac:dyDescent="0.25">
      <c r="A147" s="80" t="s">
        <v>108</v>
      </c>
      <c r="B147" s="68"/>
      <c r="C147" s="89">
        <f>('Muestra TC'!D148-'Muestra TC'!C148)/'Muestra TC'!C148</f>
        <v>6.5897414814129168E-2</v>
      </c>
      <c r="D147" s="89">
        <f>('Muestra TC'!E148-'Muestra TC'!D148)/'Muestra TC'!D148</f>
        <v>4.0813946803842509E-4</v>
      </c>
      <c r="E147" s="89">
        <f>('Muestra TC'!F148-'Muestra TC'!E148)/'Muestra TC'!E148</f>
        <v>-2.9791739588433959E-2</v>
      </c>
      <c r="F147" s="89">
        <f>('Muestra TC'!G148-'Muestra TC'!F148)/'Muestra TC'!F148</f>
        <v>-2.3327760090493629E-2</v>
      </c>
      <c r="G147" s="89">
        <f>('Muestra TC'!H148-'Muestra TC'!G148)/'Muestra TC'!G148</f>
        <v>-3.7108794465513552E-3</v>
      </c>
      <c r="H147" s="89">
        <f>('Muestra TC'!I148-'Muestra TC'!H148)/'Muestra TC'!H148</f>
        <v>0.21940754666328294</v>
      </c>
      <c r="I147" s="89">
        <f>('Muestra TC'!J148-'Muestra TC'!I148)/'Muestra TC'!I148</f>
        <v>0.19619788586136019</v>
      </c>
      <c r="J147" s="89">
        <f>('Muestra TC'!K148-'Muestra TC'!J148)/'Muestra TC'!J148</f>
        <v>0.1491129690388116</v>
      </c>
      <c r="K147" s="89">
        <f>('Muestra TC'!L148-'Muestra TC'!K148)/'Muestra TC'!K148</f>
        <v>0.14447773014649845</v>
      </c>
      <c r="L147" s="89">
        <f>('Muestra TC'!M148-'Muestra TC'!L148)/'Muestra TC'!L148</f>
        <v>7.4227634023936243E-2</v>
      </c>
      <c r="M147" s="89">
        <f>('Muestra TC'!N148-'Muestra TC'!M148)/'Muestra TC'!M148</f>
        <v>-4.8492353072312935E-2</v>
      </c>
      <c r="N147" s="89">
        <f>('Muestra TC'!O148-'Muestra TC'!N148)/'Muestra TC'!N148</f>
        <v>4.3617205497278683E-2</v>
      </c>
      <c r="O147" s="89">
        <f>('Muestra TC'!P148-'Muestra TC'!O148)/'Muestra TC'!O148</f>
        <v>3.5167111660859597E-2</v>
      </c>
      <c r="P147" s="89">
        <f>('Muestra TC'!Q148-'Muestra TC'!P148)/'Muestra TC'!P148</f>
        <v>0.10668713235829765</v>
      </c>
      <c r="Q147" s="89">
        <f>('Muestra TC'!R148-'Muestra TC'!Q148)/'Muestra TC'!Q148</f>
        <v>-7.4777143308593433E-2</v>
      </c>
      <c r="R147" s="89">
        <f>('Muestra TC'!S148-'Muestra TC'!R148)/'Muestra TC'!R148</f>
        <v>5.2699240986717334E-2</v>
      </c>
      <c r="S147" s="89">
        <f>('Muestra TC'!T148-'Muestra TC'!S148)/'Muestra TC'!S148</f>
        <v>-4.3463762172782597E-2</v>
      </c>
      <c r="T147" s="89">
        <f>('Muestra TC'!U148-'Muestra TC'!T148)/'Muestra TC'!T148</f>
        <v>0.13489805148306316</v>
      </c>
      <c r="U147" s="89">
        <f>('Muestra TC'!V148-'Muestra TC'!U148)/'Muestra TC'!U148</f>
        <v>7.7833771969879105E-3</v>
      </c>
      <c r="V147" s="89">
        <f>('Muestra TC'!W148-'Muestra TC'!V148)/'Muestra TC'!V148</f>
        <v>-6.5052538791384423E-2</v>
      </c>
      <c r="W147" s="89">
        <f>('Muestra TC'!X148-'Muestra TC'!W148)/'Muestra TC'!W148</f>
        <v>2.9244867389196943E-2</v>
      </c>
      <c r="X147" s="89">
        <f>('Muestra TC'!Y148-'Muestra TC'!X148)/'Muestra TC'!X148</f>
        <v>0.13611964831476719</v>
      </c>
      <c r="Y147" s="89">
        <f>('Muestra TC'!Z148-'Muestra TC'!Y148)/'Muestra TC'!Y148</f>
        <v>2.967394826274343E-2</v>
      </c>
      <c r="Z147" s="89">
        <f>('Muestra TC'!AA148-'Muestra TC'!Z148)/'Muestra TC'!Z148</f>
        <v>4.1713319721618562E-2</v>
      </c>
      <c r="AA147" s="89">
        <f>('Muestra TC'!AB148-'Muestra TC'!AA148)/'Muestra TC'!AA148</f>
        <v>0.1555002915410903</v>
      </c>
      <c r="AB147" s="89">
        <f>('Muestra TC'!AC148-'Muestra TC'!AB148)/'Muestra TC'!AB148</f>
        <v>4.9631570627791714E-2</v>
      </c>
      <c r="AC147" s="89">
        <f>('Muestra TC'!AD148-'Muestra TC'!AC148)/'Muestra TC'!AC148</f>
        <v>-1.1801639776307009E-2</v>
      </c>
      <c r="AD147" s="89">
        <f>('Muestra TC'!AE148-'Muestra TC'!AD148)/'Muestra TC'!AD148</f>
        <v>-9.37412079152211E-2</v>
      </c>
      <c r="AE147" s="89">
        <f>('Muestra TC'!AF148-'Muestra TC'!AE148)/'Muestra TC'!AE148</f>
        <v>-3.3366749668526333E-2</v>
      </c>
      <c r="AF147" s="90">
        <f>('Muestra TC'!AG148-'Muestra TC'!AF148)/'Muestra TC'!AF148</f>
        <v>4.1724654747880244E-2</v>
      </c>
    </row>
    <row r="148" spans="1:32" x14ac:dyDescent="0.25">
      <c r="A148" s="80" t="s">
        <v>45</v>
      </c>
      <c r="B148" s="68"/>
      <c r="C148" s="89">
        <f>('Muestra TC'!D149-'Muestra TC'!C149)/'Muestra TC'!C149</f>
        <v>0.11154900318451022</v>
      </c>
      <c r="D148" s="89">
        <f>('Muestra TC'!E149-'Muestra TC'!D149)/'Muestra TC'!D149</f>
        <v>0.12142008026213819</v>
      </c>
      <c r="E148" s="89">
        <f>('Muestra TC'!F149-'Muestra TC'!E149)/'Muestra TC'!E149</f>
        <v>0.34884065419686638</v>
      </c>
      <c r="F148" s="89">
        <f>('Muestra TC'!G149-'Muestra TC'!F149)/'Muestra TC'!F149</f>
        <v>0.27984872301125552</v>
      </c>
      <c r="G148" s="89">
        <f>('Muestra TC'!H149-'Muestra TC'!G149)/'Muestra TC'!G149</f>
        <v>1.4467245864461435</v>
      </c>
      <c r="H148" s="89">
        <f>('Muestra TC'!I149-'Muestra TC'!H149)/'Muestra TC'!H149</f>
        <v>0.46266947374043998</v>
      </c>
      <c r="I148" s="89">
        <f>('Muestra TC'!J149-'Muestra TC'!I149)/'Muestra TC'!I149</f>
        <v>0.46156704927136011</v>
      </c>
      <c r="J148" s="89">
        <f>('Muestra TC'!K149-'Muestra TC'!J149)/'Muestra TC'!J149</f>
        <v>0.38697228244645637</v>
      </c>
      <c r="K148" s="89">
        <f>('Muestra TC'!L149-'Muestra TC'!K149)/'Muestra TC'!K149</f>
        <v>0.62637530794631913</v>
      </c>
      <c r="L148" s="89">
        <f>('Muestra TC'!M149-'Muestra TC'!L149)/'Muestra TC'!L149</f>
        <v>0.42354687379994471</v>
      </c>
      <c r="M148" s="89">
        <f>('Muestra TC'!N149-'Muestra TC'!M149)/'Muestra TC'!M149</f>
        <v>0.29220998062446446</v>
      </c>
      <c r="N148" s="89">
        <f>('Muestra TC'!O149-'Muestra TC'!N149)/'Muestra TC'!N149</f>
        <v>0.2708661734452355</v>
      </c>
      <c r="O148" s="89">
        <f>('Muestra TC'!P149-'Muestra TC'!O149)/'Muestra TC'!O149</f>
        <v>0.65926543055653664</v>
      </c>
      <c r="P148" s="89">
        <f>('Muestra TC'!Q149-'Muestra TC'!P149)/'Muestra TC'!P149</f>
        <v>0.49167601643998321</v>
      </c>
      <c r="Q148" s="89">
        <f>('Muestra TC'!R149-'Muestra TC'!Q149)/'Muestra TC'!Q149</f>
        <v>0.22951750087882389</v>
      </c>
      <c r="R148" s="89">
        <f>('Muestra TC'!S149-'Muestra TC'!R149)/'Muestra TC'!R149</f>
        <v>0.59922916460354203</v>
      </c>
      <c r="S148" s="89">
        <f>('Muestra TC'!T149-'Muestra TC'!S149)/'Muestra TC'!S149</f>
        <v>0.64734581004794312</v>
      </c>
      <c r="T148" s="89">
        <f>('Muestra TC'!U149-'Muestra TC'!T149)/'Muestra TC'!T149</f>
        <v>0.59836316835351711</v>
      </c>
      <c r="U148" s="89">
        <f>('Muestra TC'!V149-'Muestra TC'!U149)/'Muestra TC'!U149</f>
        <v>1.6954645104818495</v>
      </c>
      <c r="V148" s="89">
        <f>('Muestra TC'!W149-'Muestra TC'!V149)/'Muestra TC'!V149</f>
        <v>0.54836579289780862</v>
      </c>
      <c r="W148" s="89">
        <f>('Muestra TC'!X149-'Muestra TC'!W149)/'Muestra TC'!W149</f>
        <v>0.77565238625397026</v>
      </c>
      <c r="X148" s="89">
        <f>('Muestra TC'!Y149-'Muestra TC'!X149)/'Muestra TC'!X149</f>
        <v>0.86555128187935393</v>
      </c>
      <c r="Y148" s="89">
        <f>('Muestra TC'!Z149-'Muestra TC'!Y149)/'Muestra TC'!Y149</f>
        <v>0.71681592203601874</v>
      </c>
      <c r="Z148" s="89">
        <f>('Muestra TC'!AA149-'Muestra TC'!Z149)/'Muestra TC'!Z149</f>
        <v>0.60622925050764176</v>
      </c>
      <c r="AA148" s="89">
        <f>('Muestra TC'!AB149-'Muestra TC'!AA149)/'Muestra TC'!AA149</f>
        <v>0.49294174885755132</v>
      </c>
      <c r="AB148" s="89">
        <f>('Muestra TC'!AC149-'Muestra TC'!AB149)/'Muestra TC'!AB149</f>
        <v>0.960255627965791</v>
      </c>
      <c r="AC148" s="89">
        <f>('Muestra TC'!AD149-'Muestra TC'!AC149)/'Muestra TC'!AC149</f>
        <v>0.22979852461305417</v>
      </c>
      <c r="AD148" s="89">
        <f>('Muestra TC'!AE149-'Muestra TC'!AD149)/'Muestra TC'!AD149</f>
        <v>-4.2072033857819728E-3</v>
      </c>
      <c r="AE148" s="89">
        <f>('Muestra TC'!AF149-'Muestra TC'!AE149)/'Muestra TC'!AE149</f>
        <v>-5.0202346023817526E-2</v>
      </c>
      <c r="AF148" s="90">
        <f>('Muestra TC'!AG149-'Muestra TC'!AF149)/'Muestra TC'!AF149</f>
        <v>-5.7490003622613181E-2</v>
      </c>
    </row>
    <row r="149" spans="1:32" x14ac:dyDescent="0.25">
      <c r="A149" s="80" t="s">
        <v>109</v>
      </c>
      <c r="B149" s="68"/>
      <c r="C149" s="89">
        <f>('Muestra TC'!D150-'Muestra TC'!C150)/'Muestra TC'!C150</f>
        <v>0.11374968992057305</v>
      </c>
      <c r="D149" s="89">
        <f>('Muestra TC'!E150-'Muestra TC'!D150)/'Muestra TC'!D150</f>
        <v>-8.6698795294438871E-4</v>
      </c>
      <c r="E149" s="89">
        <f>('Muestra TC'!F150-'Muestra TC'!E150)/'Muestra TC'!E150</f>
        <v>-6.3365217787735087E-2</v>
      </c>
      <c r="F149" s="89">
        <f>('Muestra TC'!G150-'Muestra TC'!F150)/'Muestra TC'!F150</f>
        <v>-3.2684103938383717E-2</v>
      </c>
      <c r="G149" s="89">
        <f>('Muestra TC'!H150-'Muestra TC'!G150)/'Muestra TC'!G150</f>
        <v>-8.7979152293643035E-3</v>
      </c>
      <c r="H149" s="89">
        <f>('Muestra TC'!I150-'Muestra TC'!H150)/'Muestra TC'!H150</f>
        <v>5.7483259187562386</v>
      </c>
      <c r="I149" s="89">
        <f>('Muestra TC'!J150-'Muestra TC'!I150)/'Muestra TC'!I150</f>
        <v>0.87896668155502478</v>
      </c>
      <c r="J149" s="89">
        <f>('Muestra TC'!K150-'Muestra TC'!J150)/'Muestra TC'!J150</f>
        <v>0.63602289643511678</v>
      </c>
      <c r="K149" s="89">
        <f>('Muestra TC'!L150-'Muestra TC'!K150)/'Muestra TC'!K150</f>
        <v>1.3378178568608554</v>
      </c>
      <c r="L149" s="89">
        <f>('Muestra TC'!M150-'Muestra TC'!L150)/'Muestra TC'!L150</f>
        <v>0.86826613660321283</v>
      </c>
      <c r="M149" s="89">
        <f>('Muestra TC'!N150-'Muestra TC'!M150)/'Muestra TC'!M150</f>
        <v>1.0832713312085733</v>
      </c>
      <c r="N149" s="89">
        <f>('Muestra TC'!O150-'Muestra TC'!N150)/'Muestra TC'!N150</f>
        <v>2.0600904761904784</v>
      </c>
      <c r="O149" s="89">
        <f>('Muestra TC'!P150-'Muestra TC'!O150)/'Muestra TC'!O150</f>
        <v>1.4774205244476024</v>
      </c>
      <c r="P149" s="89">
        <f>('Muestra TC'!Q150-'Muestra TC'!P150)/'Muestra TC'!P150</f>
        <v>1.1019442661503644</v>
      </c>
      <c r="Q149" s="89">
        <f>('Muestra TC'!R150-'Muestra TC'!Q150)/'Muestra TC'!Q150</f>
        <v>0.922325423908678</v>
      </c>
      <c r="R149" s="89">
        <f>('Muestra TC'!S150-'Muestra TC'!R150)/'Muestra TC'!R150</f>
        <v>0.71155865545748143</v>
      </c>
      <c r="S149" s="89">
        <f>('Muestra TC'!T150-'Muestra TC'!S150)/'Muestra TC'!S150</f>
        <v>0.54471255440576527</v>
      </c>
      <c r="T149" s="89">
        <f>('Muestra TC'!U150-'Muestra TC'!T150)/'Muestra TC'!T150</f>
        <v>5.3960631520833698E-2</v>
      </c>
      <c r="U149" s="89">
        <f>('Muestra TC'!V150-'Muestra TC'!U150)/'Muestra TC'!U150</f>
        <v>-0.18039189269383293</v>
      </c>
      <c r="V149" s="89">
        <f>('Muestra TC'!W150-'Muestra TC'!V150)/'Muestra TC'!V150</f>
        <v>-1.0749705722073219E-2</v>
      </c>
      <c r="W149" s="89">
        <f>('Muestra TC'!X150-'Muestra TC'!W150)/'Muestra TC'!W150</f>
        <v>7.9643674206587758E-2</v>
      </c>
      <c r="X149" s="89">
        <f>('Muestra TC'!Y150-'Muestra TC'!X150)/'Muestra TC'!X150</f>
        <v>3.5297251648750291E-2</v>
      </c>
      <c r="Y149" s="89">
        <f>('Muestra TC'!Z150-'Muestra TC'!Y150)/'Muestra TC'!Y150</f>
        <v>0.14524091219952634</v>
      </c>
      <c r="Z149" s="89">
        <f>('Muestra TC'!AA150-'Muestra TC'!Z150)/'Muestra TC'!Z150</f>
        <v>0.17295841684208862</v>
      </c>
      <c r="AA149" s="89">
        <f>('Muestra TC'!AB150-'Muestra TC'!AA150)/'Muestra TC'!AA150</f>
        <v>0.13035786725180942</v>
      </c>
      <c r="AB149" s="89">
        <f>('Muestra TC'!AC150-'Muestra TC'!AB150)/'Muestra TC'!AB150</f>
        <v>6.7610267185524042E-2</v>
      </c>
      <c r="AC149" s="89">
        <f>('Muestra TC'!AD150-'Muestra TC'!AC150)/'Muestra TC'!AC150</f>
        <v>2.3860986652445983E-2</v>
      </c>
      <c r="AD149" s="89">
        <f>('Muestra TC'!AE150-'Muestra TC'!AD150)/'Muestra TC'!AD150</f>
        <v>9.2442233658153086E-2</v>
      </c>
      <c r="AE149" s="89">
        <f>('Muestra TC'!AF150-'Muestra TC'!AE150)/'Muestra TC'!AE150</f>
        <v>-7.8124866667047613E-2</v>
      </c>
      <c r="AF149" s="90">
        <f>('Muestra TC'!AG150-'Muestra TC'!AF150)/'Muestra TC'!AF150</f>
        <v>-1.6372346895007665E-2</v>
      </c>
    </row>
    <row r="150" spans="1:32" x14ac:dyDescent="0.25">
      <c r="A150" s="80" t="s">
        <v>195</v>
      </c>
      <c r="B150" s="68"/>
      <c r="C150" s="89">
        <f>('Muestra TC'!D151-'Muestra TC'!C151)/'Muestra TC'!C151</f>
        <v>-2.0731908969117713E-3</v>
      </c>
      <c r="D150" s="89">
        <f>('Muestra TC'!E151-'Muestra TC'!D151)/'Muestra TC'!D151</f>
        <v>-1.2604119963042507E-2</v>
      </c>
      <c r="E150" s="89">
        <f>('Muestra TC'!F151-'Muestra TC'!E151)/'Muestra TC'!E151</f>
        <v>-8.2076954317853897E-3</v>
      </c>
      <c r="F150" s="89">
        <f>('Muestra TC'!G151-'Muestra TC'!F151)/'Muestra TC'!F151</f>
        <v>-1.434564078405587E-2</v>
      </c>
      <c r="G150" s="89">
        <f>('Muestra TC'!H151-'Muestra TC'!G151)/'Muestra TC'!G151</f>
        <v>-2.8385753426830411E-2</v>
      </c>
      <c r="H150" s="89">
        <f>('Muestra TC'!I151-'Muestra TC'!H151)/'Muestra TC'!H151</f>
        <v>-9.8088534605599489E-3</v>
      </c>
      <c r="I150" s="89">
        <f>('Muestra TC'!J151-'Muestra TC'!I151)/'Muestra TC'!I151</f>
        <v>0</v>
      </c>
      <c r="J150" s="89">
        <f>('Muestra TC'!K151-'Muestra TC'!J151)/'Muestra TC'!J151</f>
        <v>0</v>
      </c>
      <c r="K150" s="89">
        <f>('Muestra TC'!L151-'Muestra TC'!K151)/'Muestra TC'!K151</f>
        <v>1.589021599138581E-10</v>
      </c>
      <c r="L150" s="89">
        <f>('Muestra TC'!M151-'Muestra TC'!L151)/'Muestra TC'!L151</f>
        <v>1.1350308085360489E-10</v>
      </c>
      <c r="M150" s="89">
        <f>('Muestra TC'!N151-'Muestra TC'!M151)/'Muestra TC'!M151</f>
        <v>0</v>
      </c>
      <c r="N150" s="89">
        <f>('Muestra TC'!O151-'Muestra TC'!N151)/'Muestra TC'!N151</f>
        <v>0</v>
      </c>
      <c r="O150" s="89">
        <f>('Muestra TC'!P151-'Muestra TC'!O151)/'Muestra TC'!O151</f>
        <v>0</v>
      </c>
      <c r="P150" s="89">
        <f>('Muestra TC'!Q151-'Muestra TC'!P151)/'Muestra TC'!P151</f>
        <v>0</v>
      </c>
      <c r="Q150" s="89">
        <f>('Muestra TC'!R151-'Muestra TC'!Q151)/'Muestra TC'!Q151</f>
        <v>0</v>
      </c>
      <c r="R150" s="89">
        <f>('Muestra TC'!S151-'Muestra TC'!R151)/'Muestra TC'!R151</f>
        <v>0</v>
      </c>
      <c r="S150" s="89">
        <f>('Muestra TC'!T151-'Muestra TC'!S151)/'Muestra TC'!S151</f>
        <v>0</v>
      </c>
      <c r="T150" s="89">
        <f>('Muestra TC'!U151-'Muestra TC'!T151)/'Muestra TC'!T151</f>
        <v>0</v>
      </c>
      <c r="U150" s="89">
        <f>('Muestra TC'!V151-'Muestra TC'!U151)/'Muestra TC'!U151</f>
        <v>0</v>
      </c>
      <c r="V150" s="89">
        <f>('Muestra TC'!W151-'Muestra TC'!V151)/'Muestra TC'!V151</f>
        <v>0</v>
      </c>
      <c r="W150" s="89">
        <f>('Muestra TC'!X151-'Muestra TC'!W151)/'Muestra TC'!W151</f>
        <v>0</v>
      </c>
      <c r="X150" s="89">
        <f>('Muestra TC'!Y151-'Muestra TC'!X151)/'Muestra TC'!X151</f>
        <v>3.4050667393122518E-5</v>
      </c>
      <c r="Y150" s="89">
        <f>('Muestra TC'!Z151-'Muestra TC'!Y151)/'Muestra TC'!Y151</f>
        <v>3.7454458783067973E-4</v>
      </c>
      <c r="Z150" s="89">
        <f>('Muestra TC'!AA151-'Muestra TC'!Z151)/'Muestra TC'!Z151</f>
        <v>0</v>
      </c>
      <c r="AA150" s="89">
        <f>('Muestra TC'!AB151-'Muestra TC'!AA151)/'Muestra TC'!AA151</f>
        <v>0</v>
      </c>
      <c r="AB150" s="89">
        <f>('Muestra TC'!AC151-'Muestra TC'!AB151)/'Muestra TC'!AB151</f>
        <v>0</v>
      </c>
      <c r="AC150" s="89">
        <f>('Muestra TC'!AD151-'Muestra TC'!AC151)/'Muestra TC'!AC151</f>
        <v>0</v>
      </c>
      <c r="AD150" s="89">
        <f>('Muestra TC'!AE151-'Muestra TC'!AD151)/'Muestra TC'!AD151</f>
        <v>0</v>
      </c>
      <c r="AE150" s="89">
        <f>('Muestra TC'!AF151-'Muestra TC'!AE151)/'Muestra TC'!AE151</f>
        <v>0</v>
      </c>
      <c r="AF150" s="90">
        <f>('Muestra TC'!AG151-'Muestra TC'!AF151)/'Muestra TC'!AF151</f>
        <v>0</v>
      </c>
    </row>
    <row r="151" spans="1:32" x14ac:dyDescent="0.25">
      <c r="A151" s="80" t="s">
        <v>152</v>
      </c>
      <c r="B151" s="68"/>
      <c r="C151" s="89">
        <f>('Muestra TC'!D152-'Muestra TC'!C152)/'Muestra TC'!C152</f>
        <v>0.23110432102482592</v>
      </c>
      <c r="D151" s="89">
        <f>('Muestra TC'!E152-'Muestra TC'!D152)/'Muestra TC'!D152</f>
        <v>3.0120162650831721E-2</v>
      </c>
      <c r="E151" s="89">
        <f>('Muestra TC'!F152-'Muestra TC'!E152)/'Muestra TC'!E152</f>
        <v>-9.0301666149696355E-2</v>
      </c>
      <c r="F151" s="89">
        <f>('Muestra TC'!G152-'Muestra TC'!F152)/'Muestra TC'!F152</f>
        <v>-9.4579066680452739E-2</v>
      </c>
      <c r="G151" s="89">
        <f>('Muestra TC'!H152-'Muestra TC'!G152)/'Muestra TC'!G152</f>
        <v>-8.8707830198030913E-2</v>
      </c>
      <c r="H151" s="89">
        <f>('Muestra TC'!I152-'Muestra TC'!H152)/'Muestra TC'!H152</f>
        <v>0.15651200569340804</v>
      </c>
      <c r="I151" s="89">
        <f>('Muestra TC'!J152-'Muestra TC'!I152)/'Muestra TC'!I152</f>
        <v>0.15032011036794943</v>
      </c>
      <c r="J151" s="89">
        <f>('Muestra TC'!K152-'Muestra TC'!J152)/'Muestra TC'!J152</f>
        <v>0.15246437759861428</v>
      </c>
      <c r="K151" s="89">
        <f>('Muestra TC'!L152-'Muestra TC'!K152)/'Muestra TC'!K152</f>
        <v>0.1395765541902175</v>
      </c>
      <c r="L151" s="89">
        <f>('Muestra TC'!M152-'Muestra TC'!L152)/'Muestra TC'!L152</f>
        <v>3.6497858733904168E-2</v>
      </c>
      <c r="M151" s="89">
        <f>('Muestra TC'!N152-'Muestra TC'!M152)/'Muestra TC'!M152</f>
        <v>-0.12454175760645858</v>
      </c>
      <c r="N151" s="89">
        <f>('Muestra TC'!O152-'Muestra TC'!N152)/'Muestra TC'!N152</f>
        <v>-0.10300660805866482</v>
      </c>
      <c r="O151" s="89">
        <f>('Muestra TC'!P152-'Muestra TC'!O152)/'Muestra TC'!O152</f>
        <v>-8.1310963544368592E-2</v>
      </c>
      <c r="P151" s="89">
        <f>('Muestra TC'!Q152-'Muestra TC'!P152)/'Muestra TC'!P152</f>
        <v>8.7166815741733683E-2</v>
      </c>
      <c r="Q151" s="89">
        <f>('Muestra TC'!R152-'Muestra TC'!Q152)/'Muestra TC'!Q152</f>
        <v>-7.8530306420456553E-2</v>
      </c>
      <c r="R151" s="89">
        <f>('Muestra TC'!S152-'Muestra TC'!R152)/'Muestra TC'!R152</f>
        <v>6.815202912759004E-3</v>
      </c>
      <c r="S151" s="89">
        <f>('Muestra TC'!T152-'Muestra TC'!S152)/'Muestra TC'!S152</f>
        <v>4.8655356762851414E-3</v>
      </c>
      <c r="T151" s="89">
        <f>('Muestra TC'!U152-'Muestra TC'!T152)/'Muestra TC'!T152</f>
        <v>0.17021197579742708</v>
      </c>
      <c r="U151" s="89">
        <f>('Muestra TC'!V152-'Muestra TC'!U152)/'Muestra TC'!U152</f>
        <v>-1.9992228197871043E-2</v>
      </c>
      <c r="V151" s="89">
        <f>('Muestra TC'!W152-'Muestra TC'!V152)/'Muestra TC'!V152</f>
        <v>-3.0238260947249882E-2</v>
      </c>
      <c r="W151" s="89">
        <f>('Muestra TC'!X152-'Muestra TC'!W152)/'Muestra TC'!W152</f>
        <v>1.1504657990368976E-2</v>
      </c>
      <c r="X151" s="89">
        <f>('Muestra TC'!Y152-'Muestra TC'!X152)/'Muestra TC'!X152</f>
        <v>-4.6995479968243763E-2</v>
      </c>
      <c r="Y151" s="89">
        <f>('Muestra TC'!Z152-'Muestra TC'!Y152)/'Muestra TC'!Y152</f>
        <v>-1.1480198759313545E-2</v>
      </c>
      <c r="Z151" s="89">
        <f>('Muestra TC'!AA152-'Muestra TC'!Z152)/'Muestra TC'!Z152</f>
        <v>2.3571869285724519E-2</v>
      </c>
      <c r="AA151" s="89">
        <f>('Muestra TC'!AB152-'Muestra TC'!AA152)/'Muestra TC'!AA152</f>
        <v>6.9369004938911405E-2</v>
      </c>
      <c r="AB151" s="89">
        <f>('Muestra TC'!AC152-'Muestra TC'!AB152)/'Muestra TC'!AB152</f>
        <v>5.102525856840847E-2</v>
      </c>
      <c r="AC151" s="89">
        <f>('Muestra TC'!AD152-'Muestra TC'!AC152)/'Muestra TC'!AC152</f>
        <v>-3.9489626745171452E-2</v>
      </c>
      <c r="AD151" s="89">
        <f>('Muestra TC'!AE152-'Muestra TC'!AD152)/'Muestra TC'!AD152</f>
        <v>-8.2057731793951552E-2</v>
      </c>
      <c r="AE151" s="89">
        <f>('Muestra TC'!AF152-'Muestra TC'!AE152)/'Muestra TC'!AE152</f>
        <v>-0.10823751270465201</v>
      </c>
      <c r="AF151" s="90">
        <f>('Muestra TC'!AG152-'Muestra TC'!AF152)/'Muestra TC'!AF152</f>
        <v>6.9909797746769108E-3</v>
      </c>
    </row>
    <row r="152" spans="1:32" x14ac:dyDescent="0.25">
      <c r="A152" s="80" t="s">
        <v>48</v>
      </c>
      <c r="B152" s="68"/>
      <c r="C152" s="89">
        <f>('Muestra TC'!D153-'Muestra TC'!C153)/'Muestra TC'!C153</f>
        <v>0</v>
      </c>
      <c r="D152" s="89">
        <f>('Muestra TC'!E153-'Muestra TC'!D153)/'Muestra TC'!D153</f>
        <v>0</v>
      </c>
      <c r="E152" s="89">
        <f>('Muestra TC'!F153-'Muestra TC'!E153)/'Muestra TC'!E153</f>
        <v>0</v>
      </c>
      <c r="F152" s="89">
        <f>('Muestra TC'!G153-'Muestra TC'!F153)/'Muestra TC'!F153</f>
        <v>0</v>
      </c>
      <c r="G152" s="89">
        <f>('Muestra TC'!H153-'Muestra TC'!G153)/'Muestra TC'!G153</f>
        <v>0</v>
      </c>
      <c r="H152" s="89">
        <f>('Muestra TC'!I153-'Muestra TC'!H153)/'Muestra TC'!H153</f>
        <v>0</v>
      </c>
      <c r="I152" s="89">
        <f>('Muestra TC'!J153-'Muestra TC'!I153)/'Muestra TC'!I153</f>
        <v>0</v>
      </c>
      <c r="J152" s="89">
        <f>('Muestra TC'!K153-'Muestra TC'!J153)/'Muestra TC'!J153</f>
        <v>0</v>
      </c>
      <c r="K152" s="89">
        <f>('Muestra TC'!L153-'Muestra TC'!K153)/'Muestra TC'!K153</f>
        <v>0</v>
      </c>
      <c r="L152" s="89">
        <f>('Muestra TC'!M153-'Muestra TC'!L153)/'Muestra TC'!L153</f>
        <v>0</v>
      </c>
      <c r="M152" s="89">
        <f>('Muestra TC'!N153-'Muestra TC'!M153)/'Muestra TC'!M153</f>
        <v>0</v>
      </c>
      <c r="N152" s="89">
        <f>('Muestra TC'!O153-'Muestra TC'!N153)/'Muestra TC'!N153</f>
        <v>0</v>
      </c>
      <c r="O152" s="89">
        <f>('Muestra TC'!P153-'Muestra TC'!O153)/'Muestra TC'!O153</f>
        <v>0</v>
      </c>
      <c r="P152" s="89">
        <f>('Muestra TC'!Q153-'Muestra TC'!P153)/'Muestra TC'!P153</f>
        <v>0</v>
      </c>
      <c r="Q152" s="89">
        <f>('Muestra TC'!R153-'Muestra TC'!Q153)/'Muestra TC'!Q153</f>
        <v>0</v>
      </c>
      <c r="R152" s="89">
        <f>('Muestra TC'!S153-'Muestra TC'!R153)/'Muestra TC'!R153</f>
        <v>0</v>
      </c>
      <c r="S152" s="89">
        <f>('Muestra TC'!T153-'Muestra TC'!S153)/'Muestra TC'!S153</f>
        <v>0</v>
      </c>
      <c r="T152" s="89">
        <f>('Muestra TC'!U153-'Muestra TC'!T153)/'Muestra TC'!T153</f>
        <v>0</v>
      </c>
      <c r="U152" s="89">
        <f>('Muestra TC'!V153-'Muestra TC'!U153)/'Muestra TC'!U153</f>
        <v>0</v>
      </c>
      <c r="V152" s="89">
        <f>('Muestra TC'!W153-'Muestra TC'!V153)/'Muestra TC'!V153</f>
        <v>0</v>
      </c>
      <c r="W152" s="89">
        <f>('Muestra TC'!X153-'Muestra TC'!W153)/'Muestra TC'!W153</f>
        <v>0</v>
      </c>
      <c r="X152" s="89">
        <f>('Muestra TC'!Y153-'Muestra TC'!X153)/'Muestra TC'!X153</f>
        <v>0</v>
      </c>
      <c r="Y152" s="89">
        <f>('Muestra TC'!Z153-'Muestra TC'!Y153)/'Muestra TC'!Y153</f>
        <v>0</v>
      </c>
      <c r="Z152" s="89">
        <f>('Muestra TC'!AA153-'Muestra TC'!Z153)/'Muestra TC'!Z153</f>
        <v>0</v>
      </c>
      <c r="AA152" s="89">
        <f>('Muestra TC'!AB153-'Muestra TC'!AA153)/'Muestra TC'!AA153</f>
        <v>0</v>
      </c>
      <c r="AB152" s="89">
        <f>('Muestra TC'!AC153-'Muestra TC'!AB153)/'Muestra TC'!AB153</f>
        <v>0</v>
      </c>
      <c r="AC152" s="89">
        <f>('Muestra TC'!AD153-'Muestra TC'!AC153)/'Muestra TC'!AC153</f>
        <v>0</v>
      </c>
      <c r="AD152" s="89">
        <f>('Muestra TC'!AE153-'Muestra TC'!AD153)/'Muestra TC'!AD153</f>
        <v>0</v>
      </c>
      <c r="AE152" s="89">
        <f>('Muestra TC'!AF153-'Muestra TC'!AE153)/'Muestra TC'!AE153</f>
        <v>0</v>
      </c>
      <c r="AF152" s="90">
        <f>('Muestra TC'!AG153-'Muestra TC'!AF153)/'Muestra TC'!AF153</f>
        <v>0</v>
      </c>
    </row>
    <row r="153" spans="1:32" x14ac:dyDescent="0.25">
      <c r="A153" s="80" t="s">
        <v>49</v>
      </c>
      <c r="B153" s="68"/>
      <c r="C153" s="89">
        <f>('Muestra TC'!D154-'Muestra TC'!C154)/'Muestra TC'!C154</f>
        <v>0.47707789787551458</v>
      </c>
      <c r="D153" s="89">
        <f>('Muestra TC'!E154-'Muestra TC'!D154)/'Muestra TC'!D154</f>
        <v>0.40701488771133076</v>
      </c>
      <c r="E153" s="89">
        <f>('Muestra TC'!F154-'Muestra TC'!E154)/'Muestra TC'!E154</f>
        <v>0.29626972740315488</v>
      </c>
      <c r="F153" s="89">
        <f>('Muestra TC'!G154-'Muestra TC'!F154)/'Muestra TC'!F154</f>
        <v>0.30132816823464331</v>
      </c>
      <c r="G153" s="89">
        <f>('Muestra TC'!H154-'Muestra TC'!G154)/'Muestra TC'!G154</f>
        <v>0.15745268977248611</v>
      </c>
      <c r="H153" s="89">
        <f>('Muestra TC'!I154-'Muestra TC'!H154)/'Muestra TC'!H154</f>
        <v>0.18967576008082665</v>
      </c>
      <c r="I153" s="89">
        <f>('Muestra TC'!J154-'Muestra TC'!I154)/'Muestra TC'!I154</f>
        <v>0.28350833848054441</v>
      </c>
      <c r="J153" s="89">
        <f>('Muestra TC'!K154-'Muestra TC'!J154)/'Muestra TC'!J154</f>
        <v>1.4814124157844115</v>
      </c>
      <c r="K153" s="89">
        <f>('Muestra TC'!L154-'Muestra TC'!K154)/'Muestra TC'!K154</f>
        <v>0.62594846185547082</v>
      </c>
      <c r="L153" s="89">
        <f>('Muestra TC'!M154-'Muestra TC'!L154)/'Muestra TC'!L154</f>
        <v>0.8098014074427432</v>
      </c>
      <c r="M153" s="89">
        <f>('Muestra TC'!N154-'Muestra TC'!M154)/'Muestra TC'!M154</f>
        <v>0.49703839785150805</v>
      </c>
      <c r="N153" s="89">
        <f>('Muestra TC'!O154-'Muestra TC'!N154)/'Muestra TC'!N154</f>
        <v>0.48923899824456063</v>
      </c>
      <c r="O153" s="89">
        <f>('Muestra TC'!P154-'Muestra TC'!O154)/'Muestra TC'!O154</f>
        <v>0.58968096191792108</v>
      </c>
      <c r="P153" s="89">
        <f>('Muestra TC'!Q154-'Muestra TC'!P154)/'Muestra TC'!P154</f>
        <v>0.73267876776171514</v>
      </c>
      <c r="Q153" s="89">
        <f>('Muestra TC'!R154-'Muestra TC'!Q154)/'Muestra TC'!Q154</f>
        <v>0.88268666807975782</v>
      </c>
      <c r="R153" s="89">
        <f>('Muestra TC'!S154-'Muestra TC'!R154)/'Muestra TC'!R154</f>
        <v>0.72525921328562182</v>
      </c>
      <c r="S153" s="89">
        <f>('Muestra TC'!T154-'Muestra TC'!S154)/'Muestra TC'!S154</f>
        <v>0.49916570157889323</v>
      </c>
      <c r="T153" s="89">
        <f>('Muestra TC'!U154-'Muestra TC'!T154)/'Muestra TC'!T154</f>
        <v>0.30292133890429507</v>
      </c>
      <c r="U153" s="89">
        <f>('Muestra TC'!V154-'Muestra TC'!U154)/'Muestra TC'!U154</f>
        <v>0.27982728981606164</v>
      </c>
      <c r="V153" s="89">
        <f>('Muestra TC'!W154-'Muestra TC'!V154)/'Muestra TC'!V154</f>
        <v>0.25874403158920739</v>
      </c>
      <c r="W153" s="89">
        <f>('Muestra TC'!X154-'Muestra TC'!W154)/'Muestra TC'!W154</f>
        <v>0.25560455714810676</v>
      </c>
      <c r="X153" s="89">
        <f>('Muestra TC'!Y154-'Muestra TC'!X154)/'Muestra TC'!X154</f>
        <v>0.18439923898726771</v>
      </c>
      <c r="Y153" s="89">
        <f>('Muestra TC'!Z154-'Muestra TC'!Y154)/'Muestra TC'!Y154</f>
        <v>0.109097809394366</v>
      </c>
      <c r="Z153" s="89">
        <f>('Muestra TC'!AA154-'Muestra TC'!Z154)/'Muestra TC'!Z154</f>
        <v>8.2829472477973259E-2</v>
      </c>
      <c r="AA153" s="89">
        <f>('Muestra TC'!AB154-'Muestra TC'!AA154)/'Muestra TC'!AA154</f>
        <v>6.7049259360516172E-2</v>
      </c>
      <c r="AB153" s="89">
        <f>('Muestra TC'!AC154-'Muestra TC'!AB154)/'Muestra TC'!AB154</f>
        <v>0.10079059141802958</v>
      </c>
      <c r="AC153" s="89">
        <f>('Muestra TC'!AD154-'Muestra TC'!AC154)/'Muestra TC'!AC154</f>
        <v>0.59597420749874397</v>
      </c>
      <c r="AD153" s="89">
        <f>('Muestra TC'!AE154-'Muestra TC'!AD154)/'Muestra TC'!AD154</f>
        <v>0.32703239251758676</v>
      </c>
      <c r="AE153" s="89">
        <f>('Muestra TC'!AF154-'Muestra TC'!AE154)/'Muestra TC'!AE154</f>
        <v>1.7549560684919113E-2</v>
      </c>
      <c r="AF153" s="90">
        <f>('Muestra TC'!AG154-'Muestra TC'!AF154)/'Muestra TC'!AF154</f>
        <v>-0.14719804160202057</v>
      </c>
    </row>
    <row r="154" spans="1:32" x14ac:dyDescent="0.25">
      <c r="A154" s="80" t="s">
        <v>512</v>
      </c>
      <c r="B154" s="68"/>
      <c r="C154" s="89">
        <f>('Muestra TC'!D155-'Muestra TC'!C155)/'Muestra TC'!C155</f>
        <v>0.11496085342622277</v>
      </c>
      <c r="D154" s="89">
        <f>('Muestra TC'!E155-'Muestra TC'!D155)/'Muestra TC'!D155</f>
        <v>2.8161449677125021E-2</v>
      </c>
      <c r="E154" s="89">
        <f>('Muestra TC'!F155-'Muestra TC'!E155)/'Muestra TC'!E155</f>
        <v>-8.1503793062323596E-2</v>
      </c>
      <c r="F154" s="89">
        <f>('Muestra TC'!G155-'Muestra TC'!F155)/'Muestra TC'!F155</f>
        <v>-5.7318325169807373E-2</v>
      </c>
      <c r="G154" s="89">
        <f>('Muestra TC'!H155-'Muestra TC'!G155)/'Muestra TC'!G155</f>
        <v>-6.7792294287950293E-3</v>
      </c>
      <c r="H154" s="89">
        <f>('Muestra TC'!I155-'Muestra TC'!H155)/'Muestra TC'!H155</f>
        <v>0.28603306453385152</v>
      </c>
      <c r="I154" s="89">
        <f>('Muestra TC'!J155-'Muestra TC'!I155)/'Muestra TC'!I155</f>
        <v>9.5433939188550213E-2</v>
      </c>
      <c r="J154" s="89">
        <f>('Muestra TC'!K155-'Muestra TC'!J155)/'Muestra TC'!J155</f>
        <v>3.2847355902606373E-2</v>
      </c>
      <c r="K154" s="89">
        <f>('Muestra TC'!L155-'Muestra TC'!K155)/'Muestra TC'!K155</f>
        <v>-1.3518347650109455E-3</v>
      </c>
      <c r="L154" s="89">
        <f>('Muestra TC'!M155-'Muestra TC'!L155)/'Muestra TC'!L155</f>
        <v>6.8508565667008775E-2</v>
      </c>
      <c r="M154" s="89">
        <f>('Muestra TC'!N155-'Muestra TC'!M155)/'Muestra TC'!M155</f>
        <v>4.1654223031425546E-4</v>
      </c>
      <c r="N154" s="89">
        <f>('Muestra TC'!O155-'Muestra TC'!N155)/'Muestra TC'!N155</f>
        <v>3.5572035733223678E-2</v>
      </c>
      <c r="O154" s="89">
        <f>('Muestra TC'!P155-'Muestra TC'!O155)/'Muestra TC'!O155</f>
        <v>-4.9370728043762885E-2</v>
      </c>
      <c r="P154" s="89">
        <f>('Muestra TC'!Q155-'Muestra TC'!P155)/'Muestra TC'!P155</f>
        <v>0.11123524670620168</v>
      </c>
      <c r="Q154" s="89">
        <f>('Muestra TC'!R155-'Muestra TC'!Q155)/'Muestra TC'!Q155</f>
        <v>8.786355475760144E-3</v>
      </c>
      <c r="R154" s="89">
        <f>('Muestra TC'!S155-'Muestra TC'!R155)/'Muestra TC'!R155</f>
        <v>-4.6012237183525755E-2</v>
      </c>
      <c r="S154" s="89">
        <f>('Muestra TC'!T155-'Muestra TC'!S155)/'Muestra TC'!S155</f>
        <v>1.5371987165140001E-2</v>
      </c>
      <c r="T154" s="89">
        <f>('Muestra TC'!U155-'Muestra TC'!T155)/'Muestra TC'!T155</f>
        <v>7.22201807892935E-2</v>
      </c>
      <c r="U154" s="89">
        <f>('Muestra TC'!V155-'Muestra TC'!U155)/'Muestra TC'!U155</f>
        <v>-4.2571128947131331E-2</v>
      </c>
      <c r="V154" s="89">
        <f>('Muestra TC'!W155-'Muestra TC'!V155)/'Muestra TC'!V155</f>
        <v>-3.6882722678003486E-2</v>
      </c>
      <c r="W154" s="89">
        <f>('Muestra TC'!X155-'Muestra TC'!W155)/'Muestra TC'!W155</f>
        <v>-3.5009737315475167E-3</v>
      </c>
      <c r="X154" s="89">
        <f>('Muestra TC'!Y155-'Muestra TC'!X155)/'Muestra TC'!X155</f>
        <v>3.7184010502518863E-2</v>
      </c>
      <c r="Y154" s="89">
        <f>('Muestra TC'!Z155-'Muestra TC'!Y155)/'Muestra TC'!Y155</f>
        <v>0.10049047810828236</v>
      </c>
      <c r="Z154" s="89">
        <f>('Muestra TC'!AA155-'Muestra TC'!Z155)/'Muestra TC'!Z155</f>
        <v>1.2214009841786345E-2</v>
      </c>
      <c r="AA154" s="89">
        <f>('Muestra TC'!AB155-'Muestra TC'!AA155)/'Muestra TC'!AA155</f>
        <v>6.6382594099035575E-2</v>
      </c>
      <c r="AB154" s="89">
        <f>('Muestra TC'!AC155-'Muestra TC'!AB155)/'Muestra TC'!AB155</f>
        <v>5.5717676119441659E-2</v>
      </c>
      <c r="AC154" s="89">
        <f>('Muestra TC'!AD155-'Muestra TC'!AC155)/'Muestra TC'!AC155</f>
        <v>-4.207598566308466E-2</v>
      </c>
      <c r="AD154" s="89">
        <f>('Muestra TC'!AE155-'Muestra TC'!AD155)/'Muestra TC'!AD155</f>
        <v>-0.12219375231982695</v>
      </c>
      <c r="AE154" s="89">
        <f>('Muestra TC'!AF155-'Muestra TC'!AE155)/'Muestra TC'!AE155</f>
        <v>-8.510710851344136E-2</v>
      </c>
      <c r="AF154" s="90">
        <f>('Muestra TC'!AG155-'Muestra TC'!AF155)/'Muestra TC'!AF155</f>
        <v>-2.2758445895581091E-2</v>
      </c>
    </row>
    <row r="155" spans="1:32" x14ac:dyDescent="0.25">
      <c r="A155" s="80" t="s">
        <v>164</v>
      </c>
      <c r="B155" s="68"/>
      <c r="C155" s="89">
        <f>('Muestra TC'!D156-'Muestra TC'!C156)/'Muestra TC'!C156</f>
        <v>0</v>
      </c>
      <c r="D155" s="89">
        <f>('Muestra TC'!E156-'Muestra TC'!D156)/'Muestra TC'!D156</f>
        <v>0</v>
      </c>
      <c r="E155" s="89">
        <f>('Muestra TC'!F156-'Muestra TC'!E156)/'Muestra TC'!E156</f>
        <v>0</v>
      </c>
      <c r="F155" s="89">
        <f>('Muestra TC'!G156-'Muestra TC'!F156)/'Muestra TC'!F156</f>
        <v>0</v>
      </c>
      <c r="G155" s="89">
        <f>('Muestra TC'!H156-'Muestra TC'!G156)/'Muestra TC'!G156</f>
        <v>0</v>
      </c>
      <c r="H155" s="89">
        <f>('Muestra TC'!I156-'Muestra TC'!H156)/'Muestra TC'!H156</f>
        <v>0</v>
      </c>
      <c r="I155" s="89">
        <f>('Muestra TC'!J156-'Muestra TC'!I156)/'Muestra TC'!I156</f>
        <v>0</v>
      </c>
      <c r="J155" s="89">
        <f>('Muestra TC'!K156-'Muestra TC'!J156)/'Muestra TC'!J156</f>
        <v>0</v>
      </c>
      <c r="K155" s="89">
        <f>('Muestra TC'!L156-'Muestra TC'!K156)/'Muestra TC'!K156</f>
        <v>0.6317829457364349</v>
      </c>
      <c r="L155" s="89">
        <f>('Muestra TC'!M156-'Muestra TC'!L156)/'Muestra TC'!L156</f>
        <v>6.8883610451305838E-2</v>
      </c>
      <c r="M155" s="89">
        <f>('Muestra TC'!N156-'Muestra TC'!M156)/'Muestra TC'!M156</f>
        <v>7.7777777777777307E-2</v>
      </c>
      <c r="N155" s="89">
        <f>('Muestra TC'!O156-'Muestra TC'!N156)/'Muestra TC'!N156</f>
        <v>0.79381443298969168</v>
      </c>
      <c r="O155" s="89">
        <f>('Muestra TC'!P156-'Muestra TC'!O156)/'Muestra TC'!O156</f>
        <v>0</v>
      </c>
      <c r="P155" s="89">
        <f>('Muestra TC'!Q156-'Muestra TC'!P156)/'Muestra TC'!P156</f>
        <v>1.392528735632186</v>
      </c>
      <c r="Q155" s="89">
        <f>('Muestra TC'!R156-'Muestra TC'!Q156)/'Muestra TC'!Q156</f>
        <v>0.35166946913283664</v>
      </c>
      <c r="R155" s="89">
        <f>('Muestra TC'!S156-'Muestra TC'!R156)/'Muestra TC'!R156</f>
        <v>0.21183579171849926</v>
      </c>
      <c r="S155" s="89">
        <f>('Muestra TC'!T156-'Muestra TC'!S156)/'Muestra TC'!S156</f>
        <v>0.20340225839565851</v>
      </c>
      <c r="T155" s="89">
        <f>('Muestra TC'!U156-'Muestra TC'!T156)/'Muestra TC'!T156</f>
        <v>0.32841823056300384</v>
      </c>
      <c r="U155" s="89">
        <f>('Muestra TC'!V156-'Muestra TC'!U156)/'Muestra TC'!U156</f>
        <v>0.61664067516741172</v>
      </c>
      <c r="V155" s="89">
        <f>('Muestra TC'!W156-'Muestra TC'!V156)/'Muestra TC'!V156</f>
        <v>0.20416501163253067</v>
      </c>
      <c r="W155" s="89">
        <f>('Muestra TC'!X156-'Muestra TC'!W156)/'Muestra TC'!W156</f>
        <v>1.3600207341784036</v>
      </c>
      <c r="X155" s="89">
        <f>('Muestra TC'!Y156-'Muestra TC'!X156)/'Muestra TC'!X156</f>
        <v>0.17079988818337841</v>
      </c>
      <c r="Y155" s="89">
        <f>('Muestra TC'!Z156-'Muestra TC'!Y156)/'Muestra TC'!Y156</f>
        <v>0.12060849989767525</v>
      </c>
      <c r="Z155" s="89">
        <f>('Muestra TC'!AA156-'Muestra TC'!Z156)/'Muestra TC'!Z156</f>
        <v>0.10621233335362443</v>
      </c>
      <c r="AA155" s="89">
        <f>('Muestra TC'!AB156-'Muestra TC'!AA156)/'Muestra TC'!AA156</f>
        <v>0.12256662126652705</v>
      </c>
      <c r="AB155" s="89">
        <f>('Muestra TC'!AC156-'Muestra TC'!AB156)/'Muestra TC'!AB156</f>
        <v>6.425560076474221E-2</v>
      </c>
      <c r="AC155" s="89">
        <f>('Muestra TC'!AD156-'Muestra TC'!AC156)/'Muestra TC'!AC156</f>
        <v>0.60427918331625263</v>
      </c>
      <c r="AD155" s="89">
        <f>('Muestra TC'!AE156-'Muestra TC'!AD156)/'Muestra TC'!AD156</f>
        <v>0.38417531619219608</v>
      </c>
      <c r="AE155" s="89">
        <f>('Muestra TC'!AF156-'Muestra TC'!AE156)/'Muestra TC'!AE156</f>
        <v>0.17696476262089392</v>
      </c>
      <c r="AF155" s="90">
        <f>('Muestra TC'!AG156-'Muestra TC'!AF156)/'Muestra TC'!AF156</f>
        <v>0.10490835389496142</v>
      </c>
    </row>
    <row r="156" spans="1:32" x14ac:dyDescent="0.25">
      <c r="A156" s="80" t="s">
        <v>110</v>
      </c>
      <c r="B156" s="68"/>
      <c r="C156" s="89">
        <f>('Muestra TC'!D157-'Muestra TC'!C157)/'Muestra TC'!C157</f>
        <v>8.9787220296877773E-2</v>
      </c>
      <c r="D156" s="89">
        <f>('Muestra TC'!E157-'Muestra TC'!D157)/'Muestra TC'!D157</f>
        <v>0.12659920964097338</v>
      </c>
      <c r="E156" s="89">
        <f>('Muestra TC'!F157-'Muestra TC'!E157)/'Muestra TC'!E157</f>
        <v>1.3851397660034032E-2</v>
      </c>
      <c r="F156" s="89">
        <f>('Muestra TC'!G157-'Muestra TC'!F157)/'Muestra TC'!F157</f>
        <v>-9.1590341382190021E-3</v>
      </c>
      <c r="G156" s="89">
        <f>('Muestra TC'!H157-'Muestra TC'!G157)/'Muestra TC'!G157</f>
        <v>-5.8823529411755685E-3</v>
      </c>
      <c r="H156" s="89">
        <f>('Muestra TC'!I157-'Muestra TC'!H157)/'Muestra TC'!H157</f>
        <v>0.10259932375316901</v>
      </c>
      <c r="I156" s="89">
        <f>('Muestra TC'!J157-'Muestra TC'!I157)/'Muestra TC'!I157</f>
        <v>6.8040249161476218E-2</v>
      </c>
      <c r="J156" s="89">
        <f>('Muestra TC'!K157-'Muestra TC'!J157)/'Muestra TC'!J157</f>
        <v>0.35558546433378191</v>
      </c>
      <c r="K156" s="89">
        <f>('Muestra TC'!L157-'Muestra TC'!K157)/'Muestra TC'!K157</f>
        <v>0.44018136040508343</v>
      </c>
      <c r="L156" s="89">
        <f>('Muestra TC'!M157-'Muestra TC'!L157)/'Muestra TC'!L157</f>
        <v>0.73155849811156359</v>
      </c>
      <c r="M156" s="89">
        <f>('Muestra TC'!N157-'Muestra TC'!M157)/'Muestra TC'!M157</f>
        <v>1.4806809166492823</v>
      </c>
      <c r="N156" s="89">
        <f>('Muestra TC'!O157-'Muestra TC'!N157)/'Muestra TC'!N157</f>
        <v>0.22225552178522381</v>
      </c>
      <c r="O156" s="89">
        <f>('Muestra TC'!P157-'Muestra TC'!O157)/'Muestra TC'!O157</f>
        <v>-0.13167217729969349</v>
      </c>
      <c r="P156" s="89">
        <f>('Muestra TC'!Q157-'Muestra TC'!P157)/'Muestra TC'!P157</f>
        <v>0.67114130834751906</v>
      </c>
      <c r="Q156" s="89">
        <f>('Muestra TC'!R157-'Muestra TC'!Q157)/'Muestra TC'!Q157</f>
        <v>1.1926867869961213</v>
      </c>
      <c r="R156" s="89">
        <f>('Muestra TC'!S157-'Muestra TC'!R157)/'Muestra TC'!R157</f>
        <v>1.1340908296794265</v>
      </c>
      <c r="S156" s="89">
        <f>('Muestra TC'!T157-'Muestra TC'!S157)/'Muestra TC'!S157</f>
        <v>1.6642104021457365</v>
      </c>
      <c r="T156" s="89">
        <f>('Muestra TC'!U157-'Muestra TC'!T157)/'Muestra TC'!T157</f>
        <v>1.6290733407227342</v>
      </c>
      <c r="U156" s="89">
        <f>('Muestra TC'!V157-'Muestra TC'!U157)/'Muestra TC'!U157</f>
        <v>0.4784139041204809</v>
      </c>
      <c r="V156" s="89">
        <f>('Muestra TC'!W157-'Muestra TC'!V157)/'Muestra TC'!V157</f>
        <v>0.29094277325033358</v>
      </c>
      <c r="W156" s="89">
        <f>('Muestra TC'!X157-'Muestra TC'!W157)/'Muestra TC'!W157</f>
        <v>0.39783961124189027</v>
      </c>
      <c r="X156" s="89">
        <f>('Muestra TC'!Y157-'Muestra TC'!X157)/'Muestra TC'!X157</f>
        <v>8.8250269062008543E-2</v>
      </c>
      <c r="Y156" s="89">
        <f>('Muestra TC'!Z157-'Muestra TC'!Y157)/'Muestra TC'!Y157</f>
        <v>0.41656349035785145</v>
      </c>
      <c r="Z156" s="89">
        <f>('Muestra TC'!AA157-'Muestra TC'!Z157)/'Muestra TC'!Z157</f>
        <v>0.28245459911755832</v>
      </c>
      <c r="AA156" s="89">
        <f>('Muestra TC'!AB157-'Muestra TC'!AA157)/'Muestra TC'!AA157</f>
        <v>0.30268810656530831</v>
      </c>
      <c r="AB156" s="89">
        <f>('Muestra TC'!AC157-'Muestra TC'!AB157)/'Muestra TC'!AB157</f>
        <v>0.16075727569124335</v>
      </c>
      <c r="AC156" s="89">
        <f>('Muestra TC'!AD157-'Muestra TC'!AC157)/'Muestra TC'!AC157</f>
        <v>0.21813186889268299</v>
      </c>
      <c r="AD156" s="89">
        <f>('Muestra TC'!AE157-'Muestra TC'!AD157)/'Muestra TC'!AD157</f>
        <v>7.6087033813915461E-2</v>
      </c>
      <c r="AE156" s="89">
        <f>('Muestra TC'!AF157-'Muestra TC'!AE157)/'Muestra TC'!AE157</f>
        <v>9.6348464917944583E-3</v>
      </c>
      <c r="AF156" s="90">
        <f>('Muestra TC'!AG157-'Muestra TC'!AF157)/'Muestra TC'!AF157</f>
        <v>-6.5992948218541611E-2</v>
      </c>
    </row>
    <row r="157" spans="1:32" x14ac:dyDescent="0.25">
      <c r="A157" s="81" t="s">
        <v>111</v>
      </c>
      <c r="B157" s="70"/>
      <c r="C157" s="91">
        <f>('Muestra TC'!D158-'Muestra TC'!C158)/'Muestra TC'!C158</f>
        <v>9.6909989353482565E-2</v>
      </c>
      <c r="D157" s="91">
        <f>('Muestra TC'!E158-'Muestra TC'!D158)/'Muestra TC'!D158</f>
        <v>4.7705346273177853E-3</v>
      </c>
      <c r="E157" s="91">
        <f>('Muestra TC'!F158-'Muestra TC'!E158)/'Muestra TC'!E158</f>
        <v>7.2743428672039673E-2</v>
      </c>
      <c r="F157" s="91">
        <f>('Muestra TC'!G158-'Muestra TC'!F158)/'Muestra TC'!F158</f>
        <v>8.4067897314622341E-3</v>
      </c>
      <c r="G157" s="91">
        <f>('Muestra TC'!H158-'Muestra TC'!G158)/'Muestra TC'!G158</f>
        <v>-5.1736609244036537E-2</v>
      </c>
      <c r="H157" s="91">
        <f>('Muestra TC'!I158-'Muestra TC'!H158)/'Muestra TC'!H158</f>
        <v>7.0797833251396991E-2</v>
      </c>
      <c r="I157" s="91">
        <f>('Muestra TC'!J158-'Muestra TC'!I158)/'Muestra TC'!I158</f>
        <v>9.9815268850171793E-2</v>
      </c>
      <c r="J157" s="91">
        <f>('Muestra TC'!K158-'Muestra TC'!J158)/'Muestra TC'!J158</f>
        <v>0.33461411845596278</v>
      </c>
      <c r="K157" s="91">
        <f>('Muestra TC'!L158-'Muestra TC'!K158)/'Muestra TC'!K158</f>
        <v>0.24126840549921327</v>
      </c>
      <c r="L157" s="91">
        <f>('Muestra TC'!M158-'Muestra TC'!L158)/'Muestra TC'!L158</f>
        <v>0.28323868007938746</v>
      </c>
      <c r="M157" s="91">
        <f>('Muestra TC'!N158-'Muestra TC'!M158)/'Muestra TC'!M158</f>
        <v>3.2782144531204795E-2</v>
      </c>
      <c r="N157" s="91">
        <f>('Muestra TC'!O158-'Muestra TC'!N158)/'Muestra TC'!N158</f>
        <v>-3.0051502076628108E-3</v>
      </c>
      <c r="O157" s="91">
        <f>('Muestra TC'!P158-'Muestra TC'!O158)/'Muestra TC'!O158</f>
        <v>8.6729960027883177E-2</v>
      </c>
      <c r="P157" s="91">
        <f>('Muestra TC'!Q158-'Muestra TC'!P158)/'Muestra TC'!P158</f>
        <v>0.17348003064398834</v>
      </c>
      <c r="Q157" s="91">
        <f>('Muestra TC'!R158-'Muestra TC'!Q158)/'Muestra TC'!Q158</f>
        <v>0.15706015605335999</v>
      </c>
      <c r="R157" s="91">
        <f>('Muestra TC'!S158-'Muestra TC'!R158)/'Muestra TC'!R158</f>
        <v>0.4770672449423517</v>
      </c>
      <c r="S157" s="91">
        <f>('Muestra TC'!T158-'Muestra TC'!S158)/'Muestra TC'!S158</f>
        <v>0.40788374581477976</v>
      </c>
      <c r="T157" s="91">
        <f>('Muestra TC'!U158-'Muestra TC'!T158)/'Muestra TC'!T158</f>
        <v>0.27158212341272042</v>
      </c>
      <c r="U157" s="91">
        <f>('Muestra TC'!V158-'Muestra TC'!U158)/'Muestra TC'!U158</f>
        <v>0.25734634902926851</v>
      </c>
      <c r="V157" s="91">
        <f>('Muestra TC'!W158-'Muestra TC'!V158)/'Muestra TC'!V158</f>
        <v>6.3035527042013068E-2</v>
      </c>
      <c r="W157" s="91">
        <f>('Muestra TC'!X158-'Muestra TC'!W158)/'Muestra TC'!W158</f>
        <v>0.15428934262825378</v>
      </c>
      <c r="X157" s="91">
        <f>('Muestra TC'!Y158-'Muestra TC'!X158)/'Muestra TC'!X158</f>
        <v>0.21084420201403989</v>
      </c>
      <c r="Y157" s="91">
        <f>('Muestra TC'!Z158-'Muestra TC'!Y158)/'Muestra TC'!Y158</f>
        <v>0.95512756703771251</v>
      </c>
      <c r="Z157" s="91">
        <f>('Muestra TC'!AA158-'Muestra TC'!Z158)/'Muestra TC'!Z158</f>
        <v>0.61750988946384489</v>
      </c>
      <c r="AA157" s="91">
        <f>('Muestra TC'!AB158-'Muestra TC'!AA158)/'Muestra TC'!AA158</f>
        <v>0.15970041706414681</v>
      </c>
      <c r="AB157" s="91">
        <f>('Muestra TC'!AC158-'Muestra TC'!AB158)/'Muestra TC'!AB158</f>
        <v>0.23941245786036033</v>
      </c>
      <c r="AC157" s="91">
        <f>('Muestra TC'!AD158-'Muestra TC'!AC158)/'Muestra TC'!AC158</f>
        <v>-2.9700140830335898E-4</v>
      </c>
      <c r="AD157" s="91">
        <f>('Muestra TC'!AE158-'Muestra TC'!AD158)/'Muestra TC'!AD158</f>
        <v>11.672191168596189</v>
      </c>
      <c r="AE157" s="91">
        <f>('Muestra TC'!AF158-'Muestra TC'!AE158)/'Muestra TC'!AE158</f>
        <v>6.267692084403552</v>
      </c>
      <c r="AF157" s="92">
        <f>('Muestra TC'!AG158-'Muestra TC'!AF158)/'Muestra TC'!AF158</f>
        <v>3.4121381729439455</v>
      </c>
    </row>
    <row r="158" spans="1:32" x14ac:dyDescent="0.25">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row>
    <row r="159" spans="1:32" x14ac:dyDescent="0.25">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row>
    <row r="160" spans="1:32" x14ac:dyDescent="0.25">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row>
    <row r="161" spans="3:32" x14ac:dyDescent="0.25">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row>
    <row r="162" spans="3:32" x14ac:dyDescent="0.25">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row>
    <row r="163" spans="3:32" x14ac:dyDescent="0.25">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row>
    <row r="164" spans="3:32" x14ac:dyDescent="0.25">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row>
    <row r="165" spans="3:32" x14ac:dyDescent="0.25">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row>
    <row r="166" spans="3:32" x14ac:dyDescent="0.25">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row>
    <row r="167" spans="3:32" x14ac:dyDescent="0.25">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row>
    <row r="168" spans="3:32" x14ac:dyDescent="0.25">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row>
    <row r="169" spans="3:32" x14ac:dyDescent="0.25">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row>
    <row r="170" spans="3:32" x14ac:dyDescent="0.25">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row>
    <row r="171" spans="3:32" x14ac:dyDescent="0.25">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row>
    <row r="172" spans="3:32" x14ac:dyDescent="0.25">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row>
    <row r="173" spans="3:32" x14ac:dyDescent="0.25">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row>
    <row r="174" spans="3:32" x14ac:dyDescent="0.25">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row>
    <row r="175" spans="3:32" x14ac:dyDescent="0.25">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row>
    <row r="176" spans="3:32" x14ac:dyDescent="0.25">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row>
    <row r="177" spans="3:32" x14ac:dyDescent="0.25">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row>
    <row r="178" spans="3:32" x14ac:dyDescent="0.25">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row>
    <row r="179" spans="3:32" x14ac:dyDescent="0.25">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row>
    <row r="180" spans="3:32" x14ac:dyDescent="0.25">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row>
    <row r="181" spans="3:32" x14ac:dyDescent="0.25">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row>
    <row r="182" spans="3:32" x14ac:dyDescent="0.25">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row>
    <row r="183" spans="3:32" x14ac:dyDescent="0.25">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row>
    <row r="184" spans="3:32" x14ac:dyDescent="0.25">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row>
    <row r="185" spans="3:32" x14ac:dyDescent="0.25">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row>
    <row r="186" spans="3:32" x14ac:dyDescent="0.25">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row>
    <row r="187" spans="3:32" x14ac:dyDescent="0.25">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row>
    <row r="188" spans="3:32" x14ac:dyDescent="0.25">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row>
    <row r="189" spans="3:32" x14ac:dyDescent="0.25">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row>
    <row r="190" spans="3:32" x14ac:dyDescent="0.25">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row>
    <row r="191" spans="3:32" x14ac:dyDescent="0.25">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c r="AE191" s="93"/>
      <c r="AF191" s="93"/>
    </row>
    <row r="192" spans="3:32" x14ac:dyDescent="0.25">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c r="AE192" s="93"/>
      <c r="AF192" s="93"/>
    </row>
    <row r="193" spans="3:32" x14ac:dyDescent="0.25">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row>
    <row r="194" spans="3:32" x14ac:dyDescent="0.25">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c r="AE194" s="93"/>
      <c r="AF194" s="93"/>
    </row>
    <row r="195" spans="3:32" x14ac:dyDescent="0.25">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c r="AE195" s="93"/>
      <c r="AF195" s="93"/>
    </row>
    <row r="196" spans="3:32" x14ac:dyDescent="0.25">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c r="AE196" s="93"/>
      <c r="AF196" s="93"/>
    </row>
    <row r="197" spans="3:32" x14ac:dyDescent="0.25">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row>
    <row r="198" spans="3:32" x14ac:dyDescent="0.25">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row>
    <row r="199" spans="3:32" x14ac:dyDescent="0.25">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93"/>
      <c r="AF199" s="93"/>
    </row>
    <row r="200" spans="3:32" x14ac:dyDescent="0.25">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c r="AE200" s="93"/>
      <c r="AF200" s="93"/>
    </row>
    <row r="201" spans="3:32" x14ac:dyDescent="0.25">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row>
    <row r="202" spans="3:32" x14ac:dyDescent="0.25">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row>
    <row r="203" spans="3:32" x14ac:dyDescent="0.25">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c r="AE203" s="93"/>
      <c r="AF203" s="93"/>
    </row>
    <row r="204" spans="3:32" x14ac:dyDescent="0.25">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row>
    <row r="205" spans="3:32" x14ac:dyDescent="0.25">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row>
    <row r="206" spans="3:32" x14ac:dyDescent="0.25">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c r="AE206" s="93"/>
      <c r="AF206" s="93"/>
    </row>
    <row r="207" spans="3:32" x14ac:dyDescent="0.25">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row>
    <row r="208" spans="3:32" x14ac:dyDescent="0.25">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row>
    <row r="209" spans="3:32" x14ac:dyDescent="0.25">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c r="AE209" s="93"/>
      <c r="AF209" s="93"/>
    </row>
    <row r="210" spans="3:32" x14ac:dyDescent="0.25">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row>
    <row r="211" spans="3:32" x14ac:dyDescent="0.25">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c r="AE211" s="93"/>
      <c r="AF211" s="93"/>
    </row>
    <row r="212" spans="3:32" x14ac:dyDescent="0.25">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c r="AE212" s="93"/>
      <c r="AF212" s="93"/>
    </row>
    <row r="213" spans="3:32" x14ac:dyDescent="0.25">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row>
    <row r="214" spans="3:32" x14ac:dyDescent="0.25">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row>
    <row r="215" spans="3:32" x14ac:dyDescent="0.25">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row>
    <row r="216" spans="3:32" x14ac:dyDescent="0.25">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row>
    <row r="217" spans="3:32" x14ac:dyDescent="0.25">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row>
    <row r="218" spans="3:32" x14ac:dyDescent="0.25">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row>
    <row r="219" spans="3:32" x14ac:dyDescent="0.25">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row>
    <row r="220" spans="3:32" x14ac:dyDescent="0.25">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row>
    <row r="221" spans="3:32" x14ac:dyDescent="0.25">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row>
    <row r="222" spans="3:32" x14ac:dyDescent="0.25">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row>
    <row r="223" spans="3:32" x14ac:dyDescent="0.25">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7"/>
  <sheetViews>
    <sheetView topLeftCell="E79" zoomScale="90" zoomScaleNormal="90" workbookViewId="0">
      <selection activeCell="I65" sqref="I65:I102"/>
    </sheetView>
  </sheetViews>
  <sheetFormatPr baseColWidth="10" defaultRowHeight="15" x14ac:dyDescent="0.25"/>
  <cols>
    <col min="2" max="2" width="28.7109375" customWidth="1"/>
    <col min="5" max="5" width="28.7109375" customWidth="1"/>
    <col min="6" max="6" width="12.28515625" customWidth="1"/>
    <col min="8" max="8" width="28.7109375" customWidth="1"/>
    <col min="10" max="10" width="12.5703125" customWidth="1"/>
  </cols>
  <sheetData>
    <row r="1" spans="2:10" x14ac:dyDescent="0.25">
      <c r="B1" s="118" t="s">
        <v>547</v>
      </c>
      <c r="C1" s="116"/>
      <c r="D1" s="7"/>
      <c r="E1" s="118" t="s">
        <v>548</v>
      </c>
      <c r="F1" s="116"/>
      <c r="G1" s="7"/>
      <c r="H1" s="118" t="s">
        <v>549</v>
      </c>
      <c r="I1" s="115"/>
      <c r="J1" s="116"/>
    </row>
    <row r="2" spans="2:10" x14ac:dyDescent="0.25">
      <c r="B2" s="24" t="s">
        <v>535</v>
      </c>
      <c r="C2" s="45" t="s">
        <v>536</v>
      </c>
      <c r="D2" s="7"/>
      <c r="E2" s="24" t="s">
        <v>535</v>
      </c>
      <c r="F2" s="45" t="s">
        <v>550</v>
      </c>
      <c r="H2" s="81" t="s">
        <v>544</v>
      </c>
      <c r="I2" s="41" t="s">
        <v>536</v>
      </c>
      <c r="J2" s="41" t="s">
        <v>550</v>
      </c>
    </row>
    <row r="3" spans="2:10" x14ac:dyDescent="0.25">
      <c r="B3" s="80" t="s">
        <v>63</v>
      </c>
      <c r="C3" s="79">
        <f>AVERAGE('4.b'!B3:AF3)</f>
        <v>6.7118777890063237</v>
      </c>
      <c r="E3" s="80" t="s">
        <v>247</v>
      </c>
      <c r="F3" s="94">
        <f>AVERAGE('4.c'!C3:AF3)</f>
        <v>1.017911963079751E-2</v>
      </c>
      <c r="H3" s="79" t="str">
        <f>'Muestra Total'!D3</f>
        <v>Algeria</v>
      </c>
      <c r="I3" s="95">
        <f>VLOOKUP(H3,$B$3:$C$107,2,FALSE)</f>
        <v>6.7118777890063237</v>
      </c>
      <c r="J3" s="95">
        <f>VLOOKUP(H3,$E$3:$F$1572,2,FALSE)</f>
        <v>0.11804445125207121</v>
      </c>
    </row>
    <row r="4" spans="2:10" x14ac:dyDescent="0.25">
      <c r="B4" s="80" t="s">
        <v>6</v>
      </c>
      <c r="C4" s="80">
        <f>AVERAGE('4.b'!B4:AF4)</f>
        <v>297.85121172621859</v>
      </c>
      <c r="E4" s="80" t="s">
        <v>63</v>
      </c>
      <c r="F4" s="96">
        <f>AVERAGE('4.c'!C4:AF4)</f>
        <v>0.11804445125207121</v>
      </c>
      <c r="H4" s="80" t="str">
        <f>'Muestra Total'!D4</f>
        <v>Argentina</v>
      </c>
      <c r="I4" s="97">
        <f t="shared" ref="I4:I23" si="0">VLOOKUP(H4,$B$3:$C$107,2,FALSE)</f>
        <v>297.85121172621859</v>
      </c>
      <c r="J4" s="97">
        <f t="shared" ref="J4:J23" si="1">VLOOKUP(H4,$E$3:$F$1572,2,FALSE)</f>
        <v>3.1744069816183926</v>
      </c>
    </row>
    <row r="5" spans="2:10" x14ac:dyDescent="0.25">
      <c r="B5" s="80" t="s">
        <v>7</v>
      </c>
      <c r="C5" s="80">
        <f>AVERAGE('4.b'!B5:AF5)</f>
        <v>1.4434325464417759</v>
      </c>
      <c r="E5" s="80" t="s">
        <v>64</v>
      </c>
      <c r="F5" s="96">
        <f>AVERAGE('4.c'!C5:AF5)</f>
        <v>4.6514165866635446</v>
      </c>
      <c r="H5" s="80" t="str">
        <f>'Muestra Total'!D5</f>
        <v>Australia</v>
      </c>
      <c r="I5" s="97">
        <f t="shared" si="0"/>
        <v>1.4434325464417759</v>
      </c>
      <c r="J5" s="97">
        <f t="shared" si="1"/>
        <v>2.2052925020705025E-2</v>
      </c>
    </row>
    <row r="6" spans="2:10" x14ac:dyDescent="0.25">
      <c r="B6" s="80" t="s">
        <v>51</v>
      </c>
      <c r="C6" s="80">
        <f>AVERAGE('4.b'!B6:AF6)</f>
        <v>-1.2381462984950153</v>
      </c>
      <c r="E6" s="80" t="s">
        <v>166</v>
      </c>
      <c r="F6" s="96">
        <f>AVERAGE('4.c'!C6:AF6)</f>
        <v>7.9221858735768324E-3</v>
      </c>
      <c r="H6" s="80" t="str">
        <f>'Muestra Total'!D6</f>
        <v>Austria</v>
      </c>
      <c r="I6" s="97">
        <f t="shared" si="0"/>
        <v>-1.2381462984950153</v>
      </c>
      <c r="J6" s="97">
        <f t="shared" si="1"/>
        <v>-4.1427603129251783E-2</v>
      </c>
    </row>
    <row r="7" spans="2:10" x14ac:dyDescent="0.25">
      <c r="B7" s="80" t="s">
        <v>168</v>
      </c>
      <c r="C7" s="80">
        <f>AVERAGE('4.b'!B7:AF7)</f>
        <v>-0.21013192655453694</v>
      </c>
      <c r="E7" s="80" t="s">
        <v>6</v>
      </c>
      <c r="F7" s="96">
        <f>AVERAGE('4.c'!C7:AF7)</f>
        <v>3.1744069816183926</v>
      </c>
      <c r="H7" s="80" t="str">
        <f>'Muestra Total'!D7</f>
        <v>Bahamas, The</v>
      </c>
      <c r="I7" s="97">
        <f t="shared" si="0"/>
        <v>-0.21013192655453694</v>
      </c>
      <c r="J7" s="97">
        <f t="shared" si="1"/>
        <v>3.3333332415833763E-11</v>
      </c>
    </row>
    <row r="8" spans="2:10" x14ac:dyDescent="0.25">
      <c r="B8" s="80" t="s">
        <v>187</v>
      </c>
      <c r="C8" s="80">
        <f>AVERAGE('4.b'!B8:AF8)</f>
        <v>-1.065461550643521</v>
      </c>
      <c r="E8" s="80" t="s">
        <v>7</v>
      </c>
      <c r="F8" s="96">
        <f>AVERAGE('4.c'!C8:AF8)</f>
        <v>2.2052925020705025E-2</v>
      </c>
      <c r="H8" s="80" t="str">
        <f>'Muestra Total'!D8</f>
        <v>Bahrain</v>
      </c>
      <c r="I8" s="97">
        <f t="shared" si="0"/>
        <v>-1.065461550643521</v>
      </c>
      <c r="J8" s="97">
        <f t="shared" si="1"/>
        <v>-1.6717364448675949E-3</v>
      </c>
    </row>
    <row r="9" spans="2:10" x14ac:dyDescent="0.25">
      <c r="B9" s="80" t="s">
        <v>169</v>
      </c>
      <c r="C9" s="80">
        <f>AVERAGE('4.b'!B9:AF9)</f>
        <v>0.84874473017506735</v>
      </c>
      <c r="E9" s="80" t="s">
        <v>51</v>
      </c>
      <c r="F9" s="96">
        <f>AVERAGE('4.c'!C9:AF9)</f>
        <v>-4.1427603129251783E-2</v>
      </c>
      <c r="H9" s="80" t="str">
        <f>'Muestra Total'!D9</f>
        <v>Barbados</v>
      </c>
      <c r="I9" s="97">
        <f t="shared" si="0"/>
        <v>0.84874473017506735</v>
      </c>
      <c r="J9" s="97">
        <f t="shared" si="1"/>
        <v>-3.1150477570647051E-4</v>
      </c>
    </row>
    <row r="10" spans="2:10" x14ac:dyDescent="0.25">
      <c r="B10" s="80" t="s">
        <v>52</v>
      </c>
      <c r="C10" s="80">
        <f>AVERAGE('4.b'!B10:AF10)</f>
        <v>-0.65767215862774786</v>
      </c>
      <c r="E10" s="80" t="s">
        <v>168</v>
      </c>
      <c r="F10" s="96">
        <f>AVERAGE('4.c'!C10:AF10)</f>
        <v>3.3333332415833763E-11</v>
      </c>
      <c r="H10" s="80" t="str">
        <f>'Muestra Total'!D10</f>
        <v>Belgium</v>
      </c>
      <c r="I10" s="97">
        <f t="shared" si="0"/>
        <v>-0.65767215862774786</v>
      </c>
      <c r="J10" s="97">
        <f t="shared" si="1"/>
        <v>-3.1108282553097798E-2</v>
      </c>
    </row>
    <row r="11" spans="2:10" x14ac:dyDescent="0.25">
      <c r="B11" s="80" t="s">
        <v>153</v>
      </c>
      <c r="C11" s="80">
        <f>AVERAGE('4.b'!B11:AF11)</f>
        <v>447.25054480007782</v>
      </c>
      <c r="E11" s="80" t="s">
        <v>187</v>
      </c>
      <c r="F11" s="96">
        <f>AVERAGE('4.c'!C11:AF11)</f>
        <v>-1.6717364448675949E-3</v>
      </c>
      <c r="H11" s="80" t="str">
        <f>'Muestra Total'!D11</f>
        <v>Bolivia</v>
      </c>
      <c r="I11" s="97">
        <f t="shared" si="0"/>
        <v>447.25054480007782</v>
      </c>
      <c r="J11" s="97">
        <f t="shared" si="1"/>
        <v>5.3726739178754483</v>
      </c>
    </row>
    <row r="12" spans="2:10" x14ac:dyDescent="0.25">
      <c r="B12" s="80" t="s">
        <v>66</v>
      </c>
      <c r="C12" s="80">
        <f>AVERAGE('4.b'!B12:AF12)</f>
        <v>5.7953427513773743</v>
      </c>
      <c r="E12" s="80" t="s">
        <v>113</v>
      </c>
      <c r="F12" s="96">
        <f>AVERAGE('4.c'!C12:AF12)</f>
        <v>5.8823082665263739E-2</v>
      </c>
      <c r="H12" s="80" t="str">
        <f>'Muestra Total'!D12</f>
        <v>Botswana</v>
      </c>
      <c r="I12" s="97">
        <f t="shared" si="0"/>
        <v>5.7953427513773743</v>
      </c>
      <c r="J12" s="97">
        <f t="shared" si="1"/>
        <v>7.3435029146647957E-2</v>
      </c>
    </row>
    <row r="13" spans="2:10" x14ac:dyDescent="0.25">
      <c r="B13" s="80" t="s">
        <v>67</v>
      </c>
      <c r="C13" s="80">
        <f>AVERAGE('4.b'!B13:AF13)</f>
        <v>1.034786846145648</v>
      </c>
      <c r="E13" s="80" t="s">
        <v>169</v>
      </c>
      <c r="F13" s="96">
        <f>AVERAGE('4.c'!C13:AF13)</f>
        <v>-3.1150477570647051E-4</v>
      </c>
      <c r="H13" s="80" t="str">
        <f>'Muestra Total'!D13</f>
        <v>Burkina Faso</v>
      </c>
      <c r="I13" s="97">
        <f t="shared" si="0"/>
        <v>1.034786846145648</v>
      </c>
      <c r="J13" s="97">
        <f t="shared" si="1"/>
        <v>4.6130476991505499E-2</v>
      </c>
    </row>
    <row r="14" spans="2:10" x14ac:dyDescent="0.25">
      <c r="B14" s="80" t="s">
        <v>68</v>
      </c>
      <c r="C14" s="80">
        <f>AVERAGE('4.b'!B14:AF14)</f>
        <v>7.0649753961552424</v>
      </c>
      <c r="E14" s="80" t="s">
        <v>52</v>
      </c>
      <c r="F14" s="96">
        <f>AVERAGE('4.c'!C14:AF14)</f>
        <v>-3.1108282553097798E-2</v>
      </c>
      <c r="H14" s="80" t="str">
        <f>'Muestra Total'!D14</f>
        <v>Burundi</v>
      </c>
      <c r="I14" s="97">
        <f t="shared" si="0"/>
        <v>7.0649753961552424</v>
      </c>
      <c r="J14" s="97">
        <f t="shared" si="1"/>
        <v>9.5451504906730572E-2</v>
      </c>
    </row>
    <row r="15" spans="2:10" x14ac:dyDescent="0.25">
      <c r="B15" s="80" t="s">
        <v>69</v>
      </c>
      <c r="C15" s="80">
        <f>AVERAGE('4.b'!B15:AF15)</f>
        <v>2.3697556101337089</v>
      </c>
      <c r="E15" s="80" t="s">
        <v>170</v>
      </c>
      <c r="F15" s="96">
        <f>AVERAGE('4.c'!C15:AF15)</f>
        <v>4.3196230818674632E-3</v>
      </c>
      <c r="H15" s="80" t="str">
        <f>'Muestra Total'!D15</f>
        <v>Cameroon</v>
      </c>
      <c r="I15" s="97">
        <f t="shared" si="0"/>
        <v>2.3697556101337089</v>
      </c>
      <c r="J15" s="97">
        <f t="shared" si="1"/>
        <v>4.6130476991505499E-2</v>
      </c>
    </row>
    <row r="16" spans="2:10" x14ac:dyDescent="0.25">
      <c r="B16" s="80" t="s">
        <v>10</v>
      </c>
      <c r="C16" s="80">
        <f>AVERAGE('4.b'!B16:AF16)</f>
        <v>0.12487139503871819</v>
      </c>
      <c r="E16" s="80" t="s">
        <v>65</v>
      </c>
      <c r="F16" s="96">
        <f>AVERAGE('4.c'!C16:AF16)</f>
        <v>4.6130476991505499E-2</v>
      </c>
      <c r="H16" s="80" t="str">
        <f>'Muestra Total'!D16</f>
        <v>Canada</v>
      </c>
      <c r="I16" s="97">
        <f t="shared" si="0"/>
        <v>0.12487139503871819</v>
      </c>
      <c r="J16" s="97">
        <f t="shared" si="1"/>
        <v>6.9964578675897286E-3</v>
      </c>
    </row>
    <row r="17" spans="2:10" x14ac:dyDescent="0.25">
      <c r="B17" s="80" t="s">
        <v>11</v>
      </c>
      <c r="C17" s="80">
        <f>AVERAGE('4.b'!B17:AF17)</f>
        <v>30.910045167733788</v>
      </c>
      <c r="E17" s="80" t="s">
        <v>114</v>
      </c>
      <c r="F17" s="96">
        <f>AVERAGE('4.c'!C17:AF17)</f>
        <v>5.9536770722033693E-2</v>
      </c>
      <c r="H17" s="80" t="str">
        <f>'Muestra Total'!D17</f>
        <v>Chile</v>
      </c>
      <c r="I17" s="97">
        <f t="shared" si="0"/>
        <v>30.910045167733788</v>
      </c>
      <c r="J17" s="97">
        <f t="shared" si="1"/>
        <v>0.20301414399743789</v>
      </c>
    </row>
    <row r="18" spans="2:10" x14ac:dyDescent="0.25">
      <c r="B18" s="80" t="s">
        <v>13</v>
      </c>
      <c r="C18" s="80">
        <f>AVERAGE('4.b'!B18:AF18)</f>
        <v>15.315204107121039</v>
      </c>
      <c r="E18" s="80" t="s">
        <v>153</v>
      </c>
      <c r="F18" s="96">
        <f>AVERAGE('4.c'!C18:AF18)</f>
        <v>5.3726739178754483</v>
      </c>
      <c r="H18" s="80" t="str">
        <f>'Muestra Total'!D18</f>
        <v>Colombia</v>
      </c>
      <c r="I18" s="97">
        <f t="shared" si="0"/>
        <v>15.315204107121039</v>
      </c>
      <c r="J18" s="97">
        <f t="shared" si="1"/>
        <v>0.16101394466613111</v>
      </c>
    </row>
    <row r="19" spans="2:10" x14ac:dyDescent="0.25">
      <c r="B19" s="80" t="s">
        <v>75</v>
      </c>
      <c r="C19" s="80">
        <f>AVERAGE('4.b'!B19:AF19)</f>
        <v>1140.9936486116831</v>
      </c>
      <c r="E19" s="80" t="s">
        <v>66</v>
      </c>
      <c r="F19" s="96">
        <f>AVERAGE('4.c'!C19:AF19)</f>
        <v>7.3435029146647957E-2</v>
      </c>
      <c r="H19" s="80" t="str">
        <f>'Muestra Total'!D19</f>
        <v>Congo, Dem. Rep.</v>
      </c>
      <c r="I19" s="97">
        <f t="shared" si="0"/>
        <v>1140.9936486116831</v>
      </c>
      <c r="J19" s="97">
        <f t="shared" si="1"/>
        <v>19.476213361863255</v>
      </c>
    </row>
    <row r="20" spans="2:10" x14ac:dyDescent="0.25">
      <c r="B20" s="80" t="s">
        <v>14</v>
      </c>
      <c r="C20" s="80">
        <f>AVERAGE('4.b'!B20:AF20)</f>
        <v>13.054471342110167</v>
      </c>
      <c r="E20" s="80" t="s">
        <v>8</v>
      </c>
      <c r="F20" s="96">
        <f>AVERAGE('4.c'!C20:AF20)</f>
        <v>3.469070140500953</v>
      </c>
      <c r="H20" s="80" t="str">
        <f>'Muestra Total'!D20</f>
        <v>Costa Rica</v>
      </c>
      <c r="I20" s="97">
        <f t="shared" si="0"/>
        <v>13.054471342110167</v>
      </c>
      <c r="J20" s="97">
        <f t="shared" si="1"/>
        <v>0.16605952483100497</v>
      </c>
    </row>
    <row r="21" spans="2:10" x14ac:dyDescent="0.25">
      <c r="B21" s="80" t="s">
        <v>305</v>
      </c>
      <c r="C21" s="80">
        <f>AVERAGE('4.b'!B21:AF21)</f>
        <v>2.7141014491092053</v>
      </c>
      <c r="E21" s="80" t="s">
        <v>115</v>
      </c>
      <c r="F21" s="96">
        <f>AVERAGE('4.c'!C21:AF21)</f>
        <v>-1.0870850978282538E-2</v>
      </c>
      <c r="H21" s="80" t="str">
        <f>'Muestra Total'!D21</f>
        <v>Cote d'Ivoire</v>
      </c>
      <c r="I21" s="97">
        <f t="shared" si="0"/>
        <v>2.7141014491092053</v>
      </c>
      <c r="J21" s="97">
        <f t="shared" si="1"/>
        <v>4.6130476991505499E-2</v>
      </c>
    </row>
    <row r="22" spans="2:10" x14ac:dyDescent="0.25">
      <c r="B22" s="80" t="s">
        <v>140</v>
      </c>
      <c r="C22" s="80">
        <f>AVERAGE('4.b'!B22:AF22)</f>
        <v>0.17136825450200616</v>
      </c>
      <c r="E22" s="80" t="s">
        <v>67</v>
      </c>
      <c r="F22" s="96">
        <f>AVERAGE('4.c'!C22:AF22)</f>
        <v>4.6130476991505499E-2</v>
      </c>
      <c r="H22" s="80" t="str">
        <f>'Muestra Total'!D22</f>
        <v>Cyprus</v>
      </c>
      <c r="I22" s="97">
        <f t="shared" si="0"/>
        <v>0.17136825450200616</v>
      </c>
      <c r="J22" s="97">
        <f t="shared" si="1"/>
        <v>1.1459037309791828E-2</v>
      </c>
    </row>
    <row r="23" spans="2:10" x14ac:dyDescent="0.25">
      <c r="B23" s="80" t="s">
        <v>16</v>
      </c>
      <c r="C23" s="80">
        <f>AVERAGE('4.b'!B23:AF23)</f>
        <v>0.33530769736088289</v>
      </c>
      <c r="E23" s="80" t="s">
        <v>68</v>
      </c>
      <c r="F23" s="96">
        <f>AVERAGE('4.c'!C23:AF23)</f>
        <v>9.5451504906730572E-2</v>
      </c>
      <c r="H23" s="80" t="str">
        <f>'Muestra Total'!D23</f>
        <v>Denmark</v>
      </c>
      <c r="I23" s="97">
        <f t="shared" si="0"/>
        <v>0.33530769736088289</v>
      </c>
      <c r="J23" s="97">
        <f t="shared" si="1"/>
        <v>7.5350376638791275E-3</v>
      </c>
    </row>
    <row r="24" spans="2:10" x14ac:dyDescent="0.25">
      <c r="B24" s="80" t="s">
        <v>175</v>
      </c>
      <c r="C24" s="80" t="e">
        <f>AVERAGE('4.b'!B24:AF24)</f>
        <v>#DIV/0!</v>
      </c>
      <c r="E24" s="80" t="s">
        <v>288</v>
      </c>
      <c r="F24" s="96">
        <f>AVERAGE('4.c'!C24:AF24)</f>
        <v>4.7872704350659843E-2</v>
      </c>
      <c r="H24" s="80" t="str">
        <f>'Muestra Total'!D25</f>
        <v>Dominican Republic</v>
      </c>
      <c r="I24" s="97">
        <f t="shared" ref="I24:I64" si="2">VLOOKUP(H24,$B$3:$C$107,2,FALSE)</f>
        <v>12.011160521276532</v>
      </c>
      <c r="J24" s="97">
        <f t="shared" ref="J24:J64" si="3">VLOOKUP(H24,$E$3:$F$1572,2,FALSE)</f>
        <v>0.16568314006622029</v>
      </c>
    </row>
    <row r="25" spans="2:10" x14ac:dyDescent="0.25">
      <c r="B25" s="80" t="s">
        <v>155</v>
      </c>
      <c r="C25" s="80">
        <f>AVERAGE('4.b'!B25:AF25)</f>
        <v>12.011160521276532</v>
      </c>
      <c r="E25" s="80" t="s">
        <v>69</v>
      </c>
      <c r="F25" s="96">
        <f>AVERAGE('4.c'!C25:AF25)</f>
        <v>4.6130476991505499E-2</v>
      </c>
      <c r="H25" s="80" t="str">
        <f>'Muestra Total'!D26</f>
        <v>Egypt, Arab Rep.</v>
      </c>
      <c r="I25" s="97">
        <f t="shared" si="2"/>
        <v>7.0533514156574419</v>
      </c>
      <c r="J25" s="97">
        <f t="shared" si="3"/>
        <v>0.11706402659422373</v>
      </c>
    </row>
    <row r="26" spans="2:10" x14ac:dyDescent="0.25">
      <c r="B26" s="80" t="s">
        <v>156</v>
      </c>
      <c r="C26" s="80">
        <f>AVERAGE('4.b'!B26:AF26)</f>
        <v>26.078853538357386</v>
      </c>
      <c r="E26" s="80" t="s">
        <v>10</v>
      </c>
      <c r="F26" s="96">
        <f>AVERAGE('4.c'!C26:AF26)</f>
        <v>6.9964578675897286E-3</v>
      </c>
      <c r="H26" s="80" t="str">
        <f>'Muestra Total'!D27</f>
        <v>El Salvador</v>
      </c>
      <c r="I26" s="97">
        <f t="shared" si="2"/>
        <v>7.5418389589227965</v>
      </c>
      <c r="J26" s="97">
        <f t="shared" si="3"/>
        <v>5.3361594800575916E-2</v>
      </c>
    </row>
    <row r="27" spans="2:10" x14ac:dyDescent="0.25">
      <c r="B27" s="80" t="s">
        <v>319</v>
      </c>
      <c r="C27" s="80">
        <f>AVERAGE('4.b'!B27:AF27)</f>
        <v>7.0533514156574419</v>
      </c>
      <c r="E27" s="80" t="s">
        <v>71</v>
      </c>
      <c r="F27" s="96">
        <f>AVERAGE('4.c'!C27:AF27)</f>
        <v>4.6130476991505499E-2</v>
      </c>
      <c r="H27" s="80" t="str">
        <f>'Muestra Total'!D28</f>
        <v>Ethiopia</v>
      </c>
      <c r="I27" s="97">
        <f t="shared" si="2"/>
        <v>2.8860071558156726</v>
      </c>
      <c r="J27" s="97">
        <f t="shared" si="3"/>
        <v>5.7021863267378348E-2</v>
      </c>
    </row>
    <row r="28" spans="2:10" x14ac:dyDescent="0.25">
      <c r="B28" s="80" t="s">
        <v>157</v>
      </c>
      <c r="C28" s="80">
        <f>AVERAGE('4.b'!B28:AF28)</f>
        <v>7.5418389589227965</v>
      </c>
      <c r="E28" s="80" t="s">
        <v>72</v>
      </c>
      <c r="F28" s="96">
        <f>AVERAGE('4.c'!C28:AF28)</f>
        <v>4.6130476991505472E-2</v>
      </c>
      <c r="H28" s="80" t="str">
        <f>'Muestra Total'!D29</f>
        <v>Fiji</v>
      </c>
      <c r="I28" s="97">
        <f t="shared" si="2"/>
        <v>1.1405425208272322</v>
      </c>
      <c r="J28" s="97">
        <f t="shared" si="3"/>
        <v>2.7920636362139921E-2</v>
      </c>
    </row>
    <row r="29" spans="2:10" x14ac:dyDescent="0.25">
      <c r="B29" s="80" t="s">
        <v>80</v>
      </c>
      <c r="C29" s="80">
        <f>AVERAGE('4.b'!B29:AF29)</f>
        <v>2.8860071558156726</v>
      </c>
      <c r="E29" s="80" t="s">
        <v>11</v>
      </c>
      <c r="F29" s="96">
        <f>AVERAGE('4.c'!C29:AF29)</f>
        <v>0.20301414399743789</v>
      </c>
      <c r="H29" s="80" t="str">
        <f>'Muestra Total'!D30</f>
        <v>Finland</v>
      </c>
      <c r="I29" s="97">
        <f t="shared" si="2"/>
        <v>0.71288613954422619</v>
      </c>
      <c r="J29" s="97">
        <f t="shared" si="3"/>
        <v>-1.4397576002740617E-2</v>
      </c>
    </row>
    <row r="30" spans="2:10" x14ac:dyDescent="0.25">
      <c r="B30" s="80" t="s">
        <v>118</v>
      </c>
      <c r="C30" s="80">
        <f>AVERAGE('4.b'!B30:AF30)</f>
        <v>1.1405425208272322</v>
      </c>
      <c r="E30" s="80" t="s">
        <v>12</v>
      </c>
      <c r="F30" s="96">
        <f>AVERAGE('4.c'!C30:AF30)</f>
        <v>5.6713957726879968E-2</v>
      </c>
      <c r="H30" s="80" t="str">
        <f>'Muestra Total'!D31</f>
        <v>France</v>
      </c>
      <c r="I30" s="97">
        <f t="shared" si="2"/>
        <v>0.40931867972155683</v>
      </c>
      <c r="J30" s="97">
        <f t="shared" si="3"/>
        <v>-1.6037021140812575E-2</v>
      </c>
    </row>
    <row r="31" spans="2:10" x14ac:dyDescent="0.25">
      <c r="B31" s="80" t="s">
        <v>54</v>
      </c>
      <c r="C31" s="80">
        <f>AVERAGE('4.b'!B31:AF31)</f>
        <v>0.71288613954422619</v>
      </c>
      <c r="E31" s="80" t="s">
        <v>13</v>
      </c>
      <c r="F31" s="96">
        <f>AVERAGE('4.c'!C31:AF31)</f>
        <v>0.16101394466613111</v>
      </c>
      <c r="H31" s="80" t="str">
        <f>'Muestra Total'!D32</f>
        <v>Gabon</v>
      </c>
      <c r="I31" s="97">
        <f t="shared" si="2"/>
        <v>1.6183271016010612</v>
      </c>
      <c r="J31" s="97">
        <f t="shared" si="3"/>
        <v>4.6130476991505499E-2</v>
      </c>
    </row>
    <row r="32" spans="2:10" x14ac:dyDescent="0.25">
      <c r="B32" s="80" t="s">
        <v>55</v>
      </c>
      <c r="C32" s="80">
        <f>AVERAGE('4.b'!B32:AF32)</f>
        <v>0.40931867972155683</v>
      </c>
      <c r="E32" s="80" t="s">
        <v>73</v>
      </c>
      <c r="F32" s="96">
        <f>AVERAGE('4.c'!C32:AF32)</f>
        <v>2.9791352423688276E-2</v>
      </c>
      <c r="H32" s="80" t="str">
        <f>'Muestra Total'!D33</f>
        <v>Gambia, The</v>
      </c>
      <c r="I32" s="97">
        <f t="shared" si="2"/>
        <v>6.6902880639062454</v>
      </c>
      <c r="J32" s="97">
        <f t="shared" si="3"/>
        <v>0.1081725202515002</v>
      </c>
    </row>
    <row r="33" spans="2:10" x14ac:dyDescent="0.25">
      <c r="B33" s="80" t="s">
        <v>81</v>
      </c>
      <c r="C33" s="80">
        <f>AVERAGE('4.b'!B33:AF33)</f>
        <v>1.6183271016010612</v>
      </c>
      <c r="E33" s="80" t="s">
        <v>75</v>
      </c>
      <c r="F33" s="96">
        <f>AVERAGE('4.c'!C33:AF33)</f>
        <v>19.476213361863255</v>
      </c>
      <c r="H33" s="80" t="str">
        <f>'Muestra Total'!D34</f>
        <v>Ghana</v>
      </c>
      <c r="I33" s="97">
        <f t="shared" si="2"/>
        <v>34.647457562159452</v>
      </c>
      <c r="J33" s="97">
        <f t="shared" si="3"/>
        <v>0.43811964115629648</v>
      </c>
    </row>
    <row r="34" spans="2:10" x14ac:dyDescent="0.25">
      <c r="B34" s="80" t="s">
        <v>82</v>
      </c>
      <c r="C34" s="80">
        <f>AVERAGE('4.b'!B34:AF34)</f>
        <v>6.6902880639062454</v>
      </c>
      <c r="E34" s="80" t="s">
        <v>203</v>
      </c>
      <c r="F34" s="96">
        <f>AVERAGE('4.c'!C34:AF34)</f>
        <v>4.6130476991505499E-2</v>
      </c>
      <c r="H34" s="80" t="str">
        <f>'Muestra Total'!D35</f>
        <v>Greece</v>
      </c>
      <c r="I34" s="97">
        <f t="shared" si="2"/>
        <v>8.2148572564902871</v>
      </c>
      <c r="J34" s="97">
        <f t="shared" si="3"/>
        <v>4.5833098789135565E-2</v>
      </c>
    </row>
    <row r="35" spans="2:10" x14ac:dyDescent="0.25">
      <c r="B35" s="80" t="s">
        <v>83</v>
      </c>
      <c r="C35" s="80">
        <f>AVERAGE('4.b'!B35:AF35)</f>
        <v>34.647457562159452</v>
      </c>
      <c r="E35" s="80" t="s">
        <v>14</v>
      </c>
      <c r="F35" s="96">
        <f>AVERAGE('4.c'!C35:AF35)</f>
        <v>0.16605952483100497</v>
      </c>
      <c r="H35" s="80" t="str">
        <f>'Muestra Total'!D36</f>
        <v>Guatemala</v>
      </c>
      <c r="I35" s="97">
        <f t="shared" si="2"/>
        <v>7.2867631761324265</v>
      </c>
      <c r="J35" s="97">
        <f t="shared" si="3"/>
        <v>8.2747752647017878E-2</v>
      </c>
    </row>
    <row r="36" spans="2:10" x14ac:dyDescent="0.25">
      <c r="B36" s="80" t="s">
        <v>57</v>
      </c>
      <c r="C36" s="80">
        <f>AVERAGE('4.b'!B36:AF36)</f>
        <v>8.2148572564902871</v>
      </c>
      <c r="E36" s="80" t="s">
        <v>305</v>
      </c>
      <c r="F36" s="96">
        <f>AVERAGE('4.c'!C36:AF36)</f>
        <v>4.6130476991505499E-2</v>
      </c>
      <c r="H36" s="80" t="str">
        <f>'Muestra Total'!D37</f>
        <v>Haiti</v>
      </c>
      <c r="I36" s="97">
        <f t="shared" si="2"/>
        <v>9.4720320529140913</v>
      </c>
      <c r="J36" s="97">
        <f t="shared" si="3"/>
        <v>8.1442111180358184E-2</v>
      </c>
    </row>
    <row r="37" spans="2:10" x14ac:dyDescent="0.25">
      <c r="B37" s="80" t="s">
        <v>158</v>
      </c>
      <c r="C37" s="80">
        <f>AVERAGE('4.b'!B37:AF37)</f>
        <v>7.2867631761324265</v>
      </c>
      <c r="E37" s="80" t="s">
        <v>140</v>
      </c>
      <c r="F37" s="96">
        <f>AVERAGE('4.c'!C37:AF37)</f>
        <v>1.1459037309791828E-2</v>
      </c>
      <c r="H37" s="80" t="str">
        <f>'Muestra Total'!D38</f>
        <v>Honduras</v>
      </c>
      <c r="I37" s="97">
        <f t="shared" si="2"/>
        <v>7.1607132917548357</v>
      </c>
      <c r="J37" s="97">
        <f t="shared" si="3"/>
        <v>9.0406064329290367E-2</v>
      </c>
    </row>
    <row r="38" spans="2:10" x14ac:dyDescent="0.25">
      <c r="B38" s="80" t="s">
        <v>159</v>
      </c>
      <c r="C38" s="80">
        <f>AVERAGE('4.b'!B38:AF38)</f>
        <v>9.4720320529140913</v>
      </c>
      <c r="E38" s="80" t="s">
        <v>16</v>
      </c>
      <c r="F38" s="96">
        <f>AVERAGE('4.c'!C38:AF38)</f>
        <v>7.5350376638791275E-3</v>
      </c>
      <c r="H38" s="80" t="str">
        <f>'Muestra Total'!D39</f>
        <v>Hungary</v>
      </c>
      <c r="I38" s="97">
        <f t="shared" si="2"/>
        <v>7.5865541652087662</v>
      </c>
      <c r="J38" s="97">
        <f t="shared" si="3"/>
        <v>5.7249487810943425E-2</v>
      </c>
    </row>
    <row r="39" spans="2:10" x14ac:dyDescent="0.25">
      <c r="B39" s="80" t="s">
        <v>160</v>
      </c>
      <c r="C39" s="80">
        <f>AVERAGE('4.b'!B39:AF39)</f>
        <v>7.1607132917548357</v>
      </c>
      <c r="E39" s="80" t="s">
        <v>77</v>
      </c>
      <c r="F39" s="96">
        <f>AVERAGE('4.c'!C39:AF39)</f>
        <v>1.8756324919639683E-13</v>
      </c>
      <c r="H39" s="80" t="str">
        <f>'Muestra Total'!D40</f>
        <v>Iceland</v>
      </c>
      <c r="I39" s="97">
        <f t="shared" si="2"/>
        <v>16.789113686693462</v>
      </c>
      <c r="J39" s="97">
        <f t="shared" si="3"/>
        <v>0.15524478592218094</v>
      </c>
    </row>
    <row r="40" spans="2:10" x14ac:dyDescent="0.25">
      <c r="B40" s="80" t="s">
        <v>20</v>
      </c>
      <c r="C40" s="80">
        <f>AVERAGE('4.b'!B40:AF40)</f>
        <v>7.5865541652087662</v>
      </c>
      <c r="E40" s="80" t="s">
        <v>175</v>
      </c>
      <c r="F40" s="96">
        <f>AVERAGE('4.c'!C40:AF40)</f>
        <v>7.9221858735768324E-3</v>
      </c>
      <c r="H40" s="80" t="str">
        <f>'Muestra Total'!D41</f>
        <v>India</v>
      </c>
      <c r="I40" s="97">
        <f t="shared" si="2"/>
        <v>2.6102296897460322</v>
      </c>
      <c r="J40" s="97">
        <f t="shared" si="3"/>
        <v>5.9537536746907017E-2</v>
      </c>
    </row>
    <row r="41" spans="2:10" x14ac:dyDescent="0.25">
      <c r="B41" s="80" t="s">
        <v>141</v>
      </c>
      <c r="C41" s="80">
        <f>AVERAGE('4.b'!B41:AF41)</f>
        <v>16.789113686693462</v>
      </c>
      <c r="E41" s="80" t="s">
        <v>155</v>
      </c>
      <c r="F41" s="96">
        <f>AVERAGE('4.c'!C41:AF41)</f>
        <v>0.16568314006622029</v>
      </c>
      <c r="H41" s="80" t="str">
        <f>'Muestra Total'!D42</f>
        <v>Indonesia</v>
      </c>
      <c r="I41" s="97">
        <f t="shared" si="2"/>
        <v>7.2420147942294033</v>
      </c>
      <c r="J41" s="97">
        <f t="shared" si="3"/>
        <v>0.15448374412281929</v>
      </c>
    </row>
    <row r="42" spans="2:10" x14ac:dyDescent="0.25">
      <c r="B42" s="80" t="s">
        <v>21</v>
      </c>
      <c r="C42" s="80">
        <f>AVERAGE('4.b'!B42:AF42)</f>
        <v>2.6102296897460322</v>
      </c>
      <c r="E42" s="80" t="s">
        <v>319</v>
      </c>
      <c r="F42" s="96">
        <f>AVERAGE('4.c'!C42:AF42)</f>
        <v>0.11706402659422373</v>
      </c>
      <c r="H42" s="80" t="str">
        <f>'Muestra Total'!D43</f>
        <v>Iran, Islamic Rep.</v>
      </c>
      <c r="I42" s="97">
        <f t="shared" si="2"/>
        <v>14.572807727869666</v>
      </c>
      <c r="J42" s="97">
        <f t="shared" si="3"/>
        <v>0.73117820842922499</v>
      </c>
    </row>
    <row r="43" spans="2:10" x14ac:dyDescent="0.25">
      <c r="B43" s="80" t="s">
        <v>22</v>
      </c>
      <c r="C43" s="80">
        <f>AVERAGE('4.b'!B43:AF43)</f>
        <v>7.2420147942294033</v>
      </c>
      <c r="E43" s="80" t="s">
        <v>157</v>
      </c>
      <c r="F43" s="96">
        <f>AVERAGE('4.c'!C43:AF43)</f>
        <v>5.3361594800575916E-2</v>
      </c>
      <c r="H43" s="80" t="str">
        <f>'Muestra Total'!D45</f>
        <v>Ireland</v>
      </c>
      <c r="I43" s="97">
        <f t="shared" si="2"/>
        <v>2.2934546701369527</v>
      </c>
      <c r="J43" s="97">
        <f t="shared" si="3"/>
        <v>2.6982699649536195E-2</v>
      </c>
    </row>
    <row r="44" spans="2:10" x14ac:dyDescent="0.25">
      <c r="B44" s="80" t="s">
        <v>198</v>
      </c>
      <c r="C44" s="80">
        <f>AVERAGE('4.b'!B44:AF44)</f>
        <v>14.572807727869666</v>
      </c>
      <c r="E44" s="80" t="s">
        <v>79</v>
      </c>
      <c r="F44" s="96">
        <f>AVERAGE('4.c'!C44:AF44)</f>
        <v>4.6130476991505499E-2</v>
      </c>
      <c r="H44" s="80" t="str">
        <f>'Muestra Total'!D46</f>
        <v>Israel</v>
      </c>
      <c r="I44" s="97">
        <f t="shared" si="2"/>
        <v>48.733953602039279</v>
      </c>
      <c r="J44" s="97">
        <f t="shared" si="3"/>
        <v>0.5017136887601914</v>
      </c>
    </row>
    <row r="45" spans="2:10" x14ac:dyDescent="0.25">
      <c r="B45" s="80" t="s">
        <v>188</v>
      </c>
      <c r="C45" s="80" t="e">
        <f>AVERAGE('4.b'!B45:AF45)</f>
        <v>#DIV/0!</v>
      </c>
      <c r="E45" s="80" t="s">
        <v>323</v>
      </c>
      <c r="F45" s="96">
        <f>AVERAGE('4.c'!C45:AF45)</f>
        <v>7.8033123104839536E-2</v>
      </c>
      <c r="H45" s="80" t="str">
        <f>'Muestra Total'!D47</f>
        <v>Italy</v>
      </c>
      <c r="I45" s="97">
        <f t="shared" si="2"/>
        <v>3.3418840935925118</v>
      </c>
      <c r="J45" s="97">
        <f t="shared" si="3"/>
        <v>2.0576594709405729E-3</v>
      </c>
    </row>
    <row r="46" spans="2:10" x14ac:dyDescent="0.25">
      <c r="B46" s="80" t="s">
        <v>58</v>
      </c>
      <c r="C46" s="80">
        <f>AVERAGE('4.b'!B46:AF46)</f>
        <v>2.2934546701369527</v>
      </c>
      <c r="E46" s="80" t="s">
        <v>80</v>
      </c>
      <c r="F46" s="96">
        <f>AVERAGE('4.c'!C46:AF46)</f>
        <v>5.7021863267378348E-2</v>
      </c>
      <c r="H46" s="80" t="str">
        <f>'Muestra Total'!D48</f>
        <v>Jamaica</v>
      </c>
      <c r="I46" s="97">
        <f t="shared" si="2"/>
        <v>14.706934341564944</v>
      </c>
      <c r="J46" s="97">
        <f t="shared" si="3"/>
        <v>0.17644326247063105</v>
      </c>
    </row>
    <row r="47" spans="2:10" x14ac:dyDescent="0.25">
      <c r="B47" s="80" t="s">
        <v>23</v>
      </c>
      <c r="C47" s="80">
        <f>AVERAGE('4.b'!B47:AF47)</f>
        <v>48.733953602039279</v>
      </c>
      <c r="E47" s="80" t="s">
        <v>118</v>
      </c>
      <c r="F47" s="96">
        <f>AVERAGE('4.c'!C47:AF47)</f>
        <v>2.7920636362139921E-2</v>
      </c>
      <c r="H47" s="80" t="str">
        <f>'Muestra Total'!D49</f>
        <v>Japan</v>
      </c>
      <c r="I47" s="97">
        <f t="shared" si="2"/>
        <v>-2.2633416104956665</v>
      </c>
      <c r="J47" s="97">
        <f t="shared" si="3"/>
        <v>-2.6930589240257593E-2</v>
      </c>
    </row>
    <row r="48" spans="2:10" x14ac:dyDescent="0.25">
      <c r="B48" s="80" t="s">
        <v>59</v>
      </c>
      <c r="C48" s="80">
        <f>AVERAGE('4.b'!B48:AF48)</f>
        <v>3.3418840935925118</v>
      </c>
      <c r="E48" s="80" t="s">
        <v>54</v>
      </c>
      <c r="F48" s="96">
        <f>AVERAGE('4.c'!C48:AF48)</f>
        <v>-1.4397576002740617E-2</v>
      </c>
      <c r="H48" s="80" t="str">
        <f>'Muestra Total'!D50</f>
        <v>Jordan</v>
      </c>
      <c r="I48" s="97">
        <f t="shared" si="2"/>
        <v>1.6455230053751955</v>
      </c>
      <c r="J48" s="97">
        <f t="shared" si="3"/>
        <v>3.1357683891136655E-2</v>
      </c>
    </row>
    <row r="49" spans="2:10" x14ac:dyDescent="0.25">
      <c r="B49" s="80" t="s">
        <v>177</v>
      </c>
      <c r="C49" s="80">
        <f>AVERAGE('4.b'!B49:AF49)</f>
        <v>14.706934341564944</v>
      </c>
      <c r="E49" s="80" t="s">
        <v>55</v>
      </c>
      <c r="F49" s="96">
        <f>AVERAGE('4.c'!C49:AF49)</f>
        <v>-1.6037021140812575E-2</v>
      </c>
      <c r="H49" s="80" t="str">
        <f>'Muestra Total'!D51</f>
        <v>Kenya</v>
      </c>
      <c r="I49" s="97">
        <f t="shared" si="2"/>
        <v>8.7118533051317542</v>
      </c>
      <c r="J49" s="97">
        <f t="shared" si="3"/>
        <v>9.0305707581503594E-2</v>
      </c>
    </row>
    <row r="50" spans="2:10" x14ac:dyDescent="0.25">
      <c r="B50" s="80" t="s">
        <v>24</v>
      </c>
      <c r="C50" s="80">
        <f>AVERAGE('4.b'!B50:AF50)</f>
        <v>-2.2633416104956665</v>
      </c>
      <c r="E50" s="80" t="s">
        <v>332</v>
      </c>
      <c r="F50" s="96">
        <f>AVERAGE('4.c'!C50:AF50)</f>
        <v>1.3471325253403169E-2</v>
      </c>
      <c r="H50" s="80" t="str">
        <f>'Muestra Total'!D52</f>
        <v>Korea, Rep.</v>
      </c>
      <c r="I50" s="97">
        <f t="shared" si="2"/>
        <v>3.2884965845476914</v>
      </c>
      <c r="J50" s="97">
        <f t="shared" si="3"/>
        <v>3.1444786107225314E-2</v>
      </c>
    </row>
    <row r="51" spans="2:10" x14ac:dyDescent="0.25">
      <c r="B51" s="80" t="s">
        <v>189</v>
      </c>
      <c r="C51" s="80">
        <f>AVERAGE('4.b'!B51:AF51)</f>
        <v>1.6455230053751955</v>
      </c>
      <c r="E51" s="80" t="s">
        <v>81</v>
      </c>
      <c r="F51" s="96">
        <f>AVERAGE('4.c'!C51:AF51)</f>
        <v>4.6130476991505499E-2</v>
      </c>
      <c r="H51" s="80" t="str">
        <f>'Muestra Total'!D53</f>
        <v>Kuwait</v>
      </c>
      <c r="I51" s="97">
        <f t="shared" si="2"/>
        <v>-0.81108148244112632</v>
      </c>
      <c r="J51" s="97">
        <f t="shared" si="3"/>
        <v>4.6709073028858257E-4</v>
      </c>
    </row>
    <row r="52" spans="2:10" x14ac:dyDescent="0.25">
      <c r="B52" s="80" t="s">
        <v>86</v>
      </c>
      <c r="C52" s="80">
        <f>AVERAGE('4.b'!B52:AF52)</f>
        <v>8.7118533051317542</v>
      </c>
      <c r="E52" s="80" t="s">
        <v>82</v>
      </c>
      <c r="F52" s="96">
        <f>AVERAGE('4.c'!C52:AF52)</f>
        <v>0.1081725202515002</v>
      </c>
      <c r="H52" s="80" t="str">
        <f>'Muestra Total'!D55</f>
        <v>Libya</v>
      </c>
      <c r="I52" s="97">
        <f t="shared" si="2"/>
        <v>0.79842030874780145</v>
      </c>
      <c r="J52" s="97">
        <f t="shared" si="3"/>
        <v>6.3477687994998949E-2</v>
      </c>
    </row>
    <row r="53" spans="2:10" x14ac:dyDescent="0.25">
      <c r="B53" s="80" t="s">
        <v>142</v>
      </c>
      <c r="C53" s="80">
        <f>AVERAGE('4.b'!B53:AF53)</f>
        <v>3.2884965845476914</v>
      </c>
      <c r="E53" s="80" t="s">
        <v>56</v>
      </c>
      <c r="F53" s="96">
        <f>AVERAGE('4.c'!C53:AF53)</f>
        <v>-2.581215522159892E-2</v>
      </c>
      <c r="H53" s="80" t="str">
        <f>'Muestra Total'!D56</f>
        <v>Luxembourg</v>
      </c>
      <c r="I53" s="97">
        <f t="shared" si="2"/>
        <v>-0.73639411192467408</v>
      </c>
      <c r="J53" s="97">
        <f t="shared" si="3"/>
        <v>-3.1108282553097798E-2</v>
      </c>
    </row>
    <row r="54" spans="2:10" x14ac:dyDescent="0.25">
      <c r="B54" s="80" t="s">
        <v>190</v>
      </c>
      <c r="C54" s="80">
        <f>AVERAGE('4.b'!B54:AF54)</f>
        <v>-0.81108148244112632</v>
      </c>
      <c r="E54" s="80" t="s">
        <v>83</v>
      </c>
      <c r="F54" s="96">
        <f>AVERAGE('4.c'!C54:AF54)</f>
        <v>0.43811964115629648</v>
      </c>
      <c r="H54" s="80" t="str">
        <f>'Muestra Total'!D57</f>
        <v>Madagascar</v>
      </c>
      <c r="I54" s="97">
        <f t="shared" si="2"/>
        <v>10.312852911475177</v>
      </c>
      <c r="J54" s="97">
        <f t="shared" si="3"/>
        <v>0.15157591491122888</v>
      </c>
    </row>
    <row r="55" spans="2:10" x14ac:dyDescent="0.25">
      <c r="B55" s="80" t="s">
        <v>87</v>
      </c>
      <c r="C55" s="80" t="e">
        <f>AVERAGE('4.b'!B55:AF55)</f>
        <v>#DIV/0!</v>
      </c>
      <c r="E55" s="80" t="s">
        <v>57</v>
      </c>
      <c r="F55" s="96">
        <f>AVERAGE('4.c'!C55:AF55)</f>
        <v>4.5833098789135565E-2</v>
      </c>
      <c r="H55" s="80" t="str">
        <f>'Muestra Total'!D58</f>
        <v>Malaysia</v>
      </c>
      <c r="I55" s="97">
        <f t="shared" si="2"/>
        <v>-1.2299925034853461</v>
      </c>
      <c r="J55" s="97">
        <f t="shared" si="3"/>
        <v>1.8125937446050108E-2</v>
      </c>
    </row>
    <row r="56" spans="2:10" x14ac:dyDescent="0.25">
      <c r="B56" s="80" t="s">
        <v>387</v>
      </c>
      <c r="C56" s="80">
        <f>AVERAGE('4.b'!B56:AF56)</f>
        <v>0.79842030874780145</v>
      </c>
      <c r="E56" s="80" t="s">
        <v>176</v>
      </c>
      <c r="F56" s="96">
        <f>AVERAGE('4.c'!C56:AF56)</f>
        <v>7.9221858735768324E-3</v>
      </c>
      <c r="H56" s="80" t="str">
        <f>'Muestra Total'!D59</f>
        <v>Malta</v>
      </c>
      <c r="I56" s="97">
        <f t="shared" si="2"/>
        <v>-0.993829067299007</v>
      </c>
      <c r="J56" s="97">
        <f t="shared" si="3"/>
        <v>-3.7687069251293991E-4</v>
      </c>
    </row>
    <row r="57" spans="2:10" x14ac:dyDescent="0.25">
      <c r="B57" s="80" t="s">
        <v>143</v>
      </c>
      <c r="C57" s="80">
        <f>AVERAGE('4.b'!B57:AF57)</f>
        <v>-0.73639411192467408</v>
      </c>
      <c r="E57" s="80" t="s">
        <v>158</v>
      </c>
      <c r="F57" s="96">
        <f>AVERAGE('4.c'!C57:AF57)</f>
        <v>8.2747752647017878E-2</v>
      </c>
      <c r="H57" s="80" t="str">
        <f>'Muestra Total'!D60</f>
        <v>Mauritius</v>
      </c>
      <c r="I57" s="97">
        <f t="shared" si="2"/>
        <v>4.3613000044699213</v>
      </c>
      <c r="J57" s="97">
        <f t="shared" si="3"/>
        <v>5.797258898248004E-2</v>
      </c>
    </row>
    <row r="58" spans="2:10" x14ac:dyDescent="0.25">
      <c r="B58" s="80" t="s">
        <v>89</v>
      </c>
      <c r="C58" s="80">
        <f>AVERAGE('4.b'!B58:AF58)</f>
        <v>10.312852911475177</v>
      </c>
      <c r="E58" s="80" t="s">
        <v>84</v>
      </c>
      <c r="F58" s="96">
        <f>AVERAGE('4.c'!C58:AF58)</f>
        <v>0.51904753096067213</v>
      </c>
      <c r="H58" s="80" t="str">
        <f>'Muestra Total'!D61</f>
        <v>Mexico</v>
      </c>
      <c r="I58" s="97">
        <f t="shared" si="2"/>
        <v>28.46120378771294</v>
      </c>
      <c r="J58" s="97">
        <f t="shared" si="3"/>
        <v>0.31018758736750179</v>
      </c>
    </row>
    <row r="59" spans="2:10" x14ac:dyDescent="0.25">
      <c r="B59" s="80" t="s">
        <v>27</v>
      </c>
      <c r="C59" s="80">
        <f>AVERAGE('4.b'!B59:AF59)</f>
        <v>-1.2299925034853461</v>
      </c>
      <c r="E59" s="80" t="s">
        <v>85</v>
      </c>
      <c r="F59" s="96">
        <f>AVERAGE('4.c'!C59:AF59)</f>
        <v>0.33063862642262887</v>
      </c>
      <c r="H59" s="80" t="str">
        <f>'Muestra Total'!D62</f>
        <v>Morocco</v>
      </c>
      <c r="I59" s="97">
        <f t="shared" si="2"/>
        <v>1.10863255570675</v>
      </c>
      <c r="J59" s="97">
        <f t="shared" si="3"/>
        <v>3.1126595855715346E-2</v>
      </c>
    </row>
    <row r="60" spans="2:10" x14ac:dyDescent="0.25">
      <c r="B60" s="80" t="s">
        <v>145</v>
      </c>
      <c r="C60" s="80">
        <f>AVERAGE('4.b'!B60:AF60)</f>
        <v>-0.993829067299007</v>
      </c>
      <c r="E60" s="80" t="s">
        <v>350</v>
      </c>
      <c r="F60" s="96">
        <f>AVERAGE('4.c'!C60:AF60)</f>
        <v>0.21872554060878355</v>
      </c>
      <c r="H60" s="80" t="str">
        <f>'Muestra Total'!D63</f>
        <v>Myanmar</v>
      </c>
      <c r="I60" s="97">
        <f t="shared" si="2"/>
        <v>13.18661422450284</v>
      </c>
      <c r="J60" s="97">
        <f t="shared" si="3"/>
        <v>-1.6782308879065484E-3</v>
      </c>
    </row>
    <row r="61" spans="2:10" x14ac:dyDescent="0.25">
      <c r="B61" s="80" t="s">
        <v>93</v>
      </c>
      <c r="C61" s="80">
        <f>AVERAGE('4.b'!B61:AF61)</f>
        <v>4.3613000044699213</v>
      </c>
      <c r="E61" s="80" t="s">
        <v>159</v>
      </c>
      <c r="F61" s="96">
        <f>AVERAGE('4.c'!C61:AF61)</f>
        <v>8.1442111180358184E-2</v>
      </c>
      <c r="H61" s="80" t="str">
        <f>'Muestra Total'!D64</f>
        <v>Nepal</v>
      </c>
      <c r="I61" s="97">
        <f t="shared" si="2"/>
        <v>3.6016889625454094</v>
      </c>
      <c r="J61" s="97">
        <f t="shared" si="3"/>
        <v>6.6611884448980696E-2</v>
      </c>
    </row>
    <row r="62" spans="2:10" x14ac:dyDescent="0.25">
      <c r="B62" s="80" t="s">
        <v>28</v>
      </c>
      <c r="C62" s="80">
        <f>AVERAGE('4.b'!B62:AF62)</f>
        <v>28.46120378771294</v>
      </c>
      <c r="E62" s="80" t="s">
        <v>160</v>
      </c>
      <c r="F62" s="96">
        <f>AVERAGE('4.c'!C62:AF62)</f>
        <v>9.0406064329290367E-2</v>
      </c>
      <c r="H62" s="80" t="str">
        <f>'Muestra Total'!D65</f>
        <v>Netherlands</v>
      </c>
      <c r="I62" s="97">
        <f t="shared" si="2"/>
        <v>-1.2867959522860892</v>
      </c>
      <c r="J62" s="97">
        <f t="shared" si="3"/>
        <v>-2.4680144962795417E-2</v>
      </c>
    </row>
    <row r="63" spans="2:10" x14ac:dyDescent="0.25">
      <c r="B63" s="80" t="s">
        <v>94</v>
      </c>
      <c r="C63" s="80">
        <f>AVERAGE('4.b'!B63:AF63)</f>
        <v>1.10863255570675</v>
      </c>
      <c r="E63" s="80" t="s">
        <v>119</v>
      </c>
      <c r="F63" s="96">
        <f>AVERAGE('4.c'!C63:AF63)</f>
        <v>1.6294512426243753E-2</v>
      </c>
      <c r="H63" s="80" t="str">
        <f>'Muestra Total'!D66</f>
        <v>New Zealand</v>
      </c>
      <c r="I63" s="97">
        <f t="shared" si="2"/>
        <v>2.7176974777579286</v>
      </c>
      <c r="J63" s="97">
        <f t="shared" si="3"/>
        <v>2.3885401261616788E-2</v>
      </c>
    </row>
    <row r="64" spans="2:10" x14ac:dyDescent="0.25">
      <c r="B64" s="80" t="s">
        <v>124</v>
      </c>
      <c r="C64" s="80">
        <f>AVERAGE('4.b'!B64:AF64)</f>
        <v>13.18661422450284</v>
      </c>
      <c r="E64" s="80" t="s">
        <v>20</v>
      </c>
      <c r="F64" s="96">
        <f>AVERAGE('4.c'!C64:AF64)</f>
        <v>5.7249487810943425E-2</v>
      </c>
      <c r="H64" s="80" t="str">
        <f>'Muestra Total'!D67</f>
        <v>Nicaragua</v>
      </c>
      <c r="I64" s="97">
        <f t="shared" si="2"/>
        <v>885.52996652011188</v>
      </c>
      <c r="J64" s="97">
        <f t="shared" si="3"/>
        <v>92.072530622529058</v>
      </c>
    </row>
    <row r="65" spans="2:10" x14ac:dyDescent="0.25">
      <c r="B65" s="80" t="s">
        <v>125</v>
      </c>
      <c r="C65" s="80">
        <f>AVERAGE('4.b'!B65:AF65)</f>
        <v>3.6016889625454094</v>
      </c>
      <c r="E65" s="80" t="s">
        <v>141</v>
      </c>
      <c r="F65" s="96">
        <f>AVERAGE('4.c'!C65:AF65)</f>
        <v>0.15524478592218094</v>
      </c>
      <c r="H65" s="80" t="str">
        <f>'Muestra Total'!D68</f>
        <v>Niger</v>
      </c>
      <c r="I65" s="97">
        <f t="shared" ref="I65:I75" si="4">VLOOKUP(H65,$B$3:$C$107,2,FALSE)</f>
        <v>0.83085856374460365</v>
      </c>
      <c r="J65" s="97">
        <f t="shared" ref="J65:J75" si="5">VLOOKUP(H65,$E$3:$F$1572,2,FALSE)</f>
        <v>4.6130476991505499E-2</v>
      </c>
    </row>
    <row r="66" spans="2:10" x14ac:dyDescent="0.25">
      <c r="B66" s="80" t="s">
        <v>60</v>
      </c>
      <c r="C66" s="80">
        <f>AVERAGE('4.b'!B66:AF66)</f>
        <v>-1.2867959522860892</v>
      </c>
      <c r="E66" s="80" t="s">
        <v>21</v>
      </c>
      <c r="F66" s="96">
        <f>AVERAGE('4.c'!C66:AF66)</f>
        <v>5.9537536746907017E-2</v>
      </c>
      <c r="H66" s="80" t="str">
        <f>'Muestra Total'!D69</f>
        <v>Nigeria</v>
      </c>
      <c r="I66" s="97">
        <f t="shared" si="4"/>
        <v>18.249815707825327</v>
      </c>
      <c r="J66" s="97">
        <f t="shared" si="5"/>
        <v>0.27788379235419375</v>
      </c>
    </row>
    <row r="67" spans="2:10" x14ac:dyDescent="0.25">
      <c r="B67" s="80" t="s">
        <v>29</v>
      </c>
      <c r="C67" s="80">
        <f>AVERAGE('4.b'!B67:AF67)</f>
        <v>2.7176974777579286</v>
      </c>
      <c r="E67" s="80" t="s">
        <v>22</v>
      </c>
      <c r="F67" s="96">
        <f>AVERAGE('4.c'!C67:AF67)</f>
        <v>0.15448374412281929</v>
      </c>
      <c r="H67" s="80" t="str">
        <f>'Muestra Total'!D70</f>
        <v>Norway</v>
      </c>
      <c r="I67" s="97">
        <f t="shared" si="4"/>
        <v>0.66466600610065685</v>
      </c>
      <c r="J67" s="97">
        <f t="shared" si="5"/>
        <v>1.0510752320299705E-2</v>
      </c>
    </row>
    <row r="68" spans="2:10" x14ac:dyDescent="0.25">
      <c r="B68" s="80" t="s">
        <v>161</v>
      </c>
      <c r="C68" s="80">
        <f>AVERAGE('4.b'!B68:AF68)</f>
        <v>885.52996652011188</v>
      </c>
      <c r="E68" s="80" t="s">
        <v>198</v>
      </c>
      <c r="F68" s="96">
        <f>AVERAGE('4.c'!C68:AF68)</f>
        <v>0.73117820842922499</v>
      </c>
      <c r="H68" s="80" t="str">
        <f>'Muestra Total'!D71</f>
        <v>Pakistan</v>
      </c>
      <c r="I68" s="97">
        <f t="shared" si="4"/>
        <v>3.5708613415589929</v>
      </c>
      <c r="J68" s="97">
        <f t="shared" si="5"/>
        <v>6.3305892665910843E-2</v>
      </c>
    </row>
    <row r="69" spans="2:10" x14ac:dyDescent="0.25">
      <c r="B69" s="80" t="s">
        <v>97</v>
      </c>
      <c r="C69" s="80">
        <f>AVERAGE('4.b'!B69:AF69)</f>
        <v>0.83085856374460365</v>
      </c>
      <c r="E69" s="80" t="s">
        <v>188</v>
      </c>
      <c r="F69" s="96">
        <f>AVERAGE('4.c'!C69:AF69)</f>
        <v>228.76384711035399</v>
      </c>
      <c r="H69" s="80" t="str">
        <f>'Muestra Total'!D72</f>
        <v>Panama</v>
      </c>
      <c r="I69" s="97">
        <f t="shared" si="4"/>
        <v>-2.1371161967452617</v>
      </c>
      <c r="J69" s="97">
        <f t="shared" si="5"/>
        <v>3.3333332415833763E-11</v>
      </c>
    </row>
    <row r="70" spans="2:10" x14ac:dyDescent="0.25">
      <c r="B70" s="80" t="s">
        <v>98</v>
      </c>
      <c r="C70" s="80">
        <f>AVERAGE('4.b'!B70:AF70)</f>
        <v>18.249815707825327</v>
      </c>
      <c r="E70" s="80" t="s">
        <v>58</v>
      </c>
      <c r="F70" s="96">
        <f>AVERAGE('4.c'!C70:AF70)</f>
        <v>2.6982699649536195E-2</v>
      </c>
      <c r="H70" s="80" t="str">
        <f>'Muestra Total'!D73</f>
        <v>Papua New Guinea</v>
      </c>
      <c r="I70" s="97">
        <f t="shared" si="4"/>
        <v>3.176562124596408</v>
      </c>
      <c r="J70" s="97">
        <f t="shared" si="5"/>
        <v>5.3995208605933244E-2</v>
      </c>
    </row>
    <row r="71" spans="2:10" x14ac:dyDescent="0.25">
      <c r="B71" s="80" t="s">
        <v>30</v>
      </c>
      <c r="C71" s="80">
        <f>AVERAGE('4.b'!B71:AF71)</f>
        <v>0.66466600610065685</v>
      </c>
      <c r="E71" s="80" t="s">
        <v>23</v>
      </c>
      <c r="F71" s="96">
        <f>AVERAGE('4.c'!C71:AF71)</f>
        <v>0.5017136887601914</v>
      </c>
      <c r="H71" s="80" t="str">
        <f>'Muestra Total'!D74</f>
        <v>Paraguay</v>
      </c>
      <c r="I71" s="97">
        <f t="shared" si="4"/>
        <v>10.823598123589822</v>
      </c>
      <c r="J71" s="97">
        <f t="shared" si="5"/>
        <v>0.15687670356118316</v>
      </c>
    </row>
    <row r="72" spans="2:10" x14ac:dyDescent="0.25">
      <c r="B72" s="80" t="s">
        <v>31</v>
      </c>
      <c r="C72" s="80">
        <f>AVERAGE('4.b'!B72:AF72)</f>
        <v>3.5708613415589929</v>
      </c>
      <c r="E72" s="80" t="s">
        <v>59</v>
      </c>
      <c r="F72" s="96">
        <f>AVERAGE('4.c'!C72:AF72)</f>
        <v>2.0576594709405729E-3</v>
      </c>
      <c r="H72" s="80" t="str">
        <f>'Muestra Total'!D75</f>
        <v>Peru</v>
      </c>
      <c r="I72" s="97">
        <f t="shared" si="4"/>
        <v>418.82037336927385</v>
      </c>
      <c r="J72" s="97">
        <f t="shared" si="5"/>
        <v>3.645457888763028</v>
      </c>
    </row>
    <row r="73" spans="2:10" x14ac:dyDescent="0.25">
      <c r="B73" s="80" t="s">
        <v>162</v>
      </c>
      <c r="C73" s="80">
        <f>AVERAGE('4.b'!B73:AF73)</f>
        <v>-2.1371161967452617</v>
      </c>
      <c r="E73" s="80" t="s">
        <v>177</v>
      </c>
      <c r="F73" s="96">
        <f>AVERAGE('4.c'!C73:AF73)</f>
        <v>0.17644326247063105</v>
      </c>
      <c r="H73" s="80" t="str">
        <f>'Muestra Total'!D76</f>
        <v>Philippines</v>
      </c>
      <c r="I73" s="97">
        <f t="shared" si="4"/>
        <v>5.9040153500597361</v>
      </c>
      <c r="J73" s="97">
        <f t="shared" si="5"/>
        <v>7.6206960735409238E-2</v>
      </c>
    </row>
    <row r="74" spans="2:10" x14ac:dyDescent="0.25">
      <c r="B74" s="80" t="s">
        <v>435</v>
      </c>
      <c r="C74" s="80">
        <f>AVERAGE('4.b'!B74:AF74)</f>
        <v>3.176562124596408</v>
      </c>
      <c r="E74" s="80" t="s">
        <v>24</v>
      </c>
      <c r="F74" s="96">
        <f>AVERAGE('4.c'!C74:AF74)</f>
        <v>-2.6930589240257593E-2</v>
      </c>
      <c r="H74" s="80" t="str">
        <f>'Muestra Total'!D77</f>
        <v>Poland</v>
      </c>
      <c r="I74" s="97">
        <f t="shared" si="4"/>
        <v>40.942192598018707</v>
      </c>
      <c r="J74" s="97">
        <f t="shared" si="5"/>
        <v>0.5964225860094573</v>
      </c>
    </row>
    <row r="75" spans="2:10" x14ac:dyDescent="0.25">
      <c r="B75" s="80" t="s">
        <v>163</v>
      </c>
      <c r="C75" s="80">
        <f>AVERAGE('4.b'!B75:AF75)</f>
        <v>10.823598123589822</v>
      </c>
      <c r="E75" s="80" t="s">
        <v>189</v>
      </c>
      <c r="F75" s="96">
        <f>AVERAGE('4.c'!C75:AF75)</f>
        <v>3.1357683891136655E-2</v>
      </c>
      <c r="H75" s="80" t="str">
        <f>'Muestra Total'!D78</f>
        <v>Portugal</v>
      </c>
      <c r="I75" s="97">
        <f t="shared" si="4"/>
        <v>7.2452918047453529</v>
      </c>
      <c r="J75" s="97">
        <f t="shared" si="5"/>
        <v>3.7471213868882858E-2</v>
      </c>
    </row>
    <row r="76" spans="2:10" x14ac:dyDescent="0.25">
      <c r="B76" s="80" t="s">
        <v>32</v>
      </c>
      <c r="C76" s="80">
        <f>AVERAGE('4.b'!B76:AF76)</f>
        <v>418.82037336927385</v>
      </c>
      <c r="E76" s="80" t="s">
        <v>86</v>
      </c>
      <c r="F76" s="96">
        <f>AVERAGE('4.c'!C76:AF76)</f>
        <v>9.0305707581503594E-2</v>
      </c>
      <c r="H76" s="80" t="str">
        <f>'Muestra Total'!D80</f>
        <v>Samoa</v>
      </c>
      <c r="I76" s="97">
        <f t="shared" ref="I76:I102" si="6">VLOOKUP(H76,$B$3:$C$107,2,FALSE)</f>
        <v>3.6538828427839283</v>
      </c>
      <c r="J76" s="97">
        <f t="shared" ref="J76:J102" si="7">VLOOKUP(H76,$E$3:$F$1572,2,FALSE)</f>
        <v>5.4129845655427909E-2</v>
      </c>
    </row>
    <row r="77" spans="2:10" x14ac:dyDescent="0.25">
      <c r="B77" s="80" t="s">
        <v>33</v>
      </c>
      <c r="C77" s="80">
        <f>AVERAGE('4.b'!B77:AF77)</f>
        <v>5.9040153500597361</v>
      </c>
      <c r="E77" s="80" t="s">
        <v>371</v>
      </c>
      <c r="F77" s="96">
        <f>AVERAGE('4.c'!C77:AF77)</f>
        <v>2.2052925020705025E-2</v>
      </c>
      <c r="H77" s="80" t="str">
        <f>'Muestra Total'!D81</f>
        <v>Saudi Arabia</v>
      </c>
      <c r="I77" s="97">
        <f t="shared" si="6"/>
        <v>-1.6654392391194635</v>
      </c>
      <c r="J77" s="97">
        <f t="shared" si="7"/>
        <v>2.1714110782864713E-3</v>
      </c>
    </row>
    <row r="78" spans="2:10" x14ac:dyDescent="0.25">
      <c r="B78" s="80" t="s">
        <v>34</v>
      </c>
      <c r="C78" s="80">
        <f>AVERAGE('4.b'!B78:AF78)</f>
        <v>40.942192598018707</v>
      </c>
      <c r="E78" s="80" t="s">
        <v>142</v>
      </c>
      <c r="F78" s="96">
        <f>AVERAGE('4.c'!C78:AF78)</f>
        <v>3.1444786107225314E-2</v>
      </c>
      <c r="H78" s="80" t="str">
        <f>'Muestra Total'!D82</f>
        <v>Senegal</v>
      </c>
      <c r="I78" s="97">
        <f t="shared" si="6"/>
        <v>1.194607027111968</v>
      </c>
      <c r="J78" s="97">
        <f t="shared" si="7"/>
        <v>4.6130476991505499E-2</v>
      </c>
    </row>
    <row r="79" spans="2:10" x14ac:dyDescent="0.25">
      <c r="B79" s="80" t="s">
        <v>61</v>
      </c>
      <c r="C79" s="80">
        <f>AVERAGE('4.b'!B79:AF79)</f>
        <v>7.2452918047453529</v>
      </c>
      <c r="E79" s="80" t="s">
        <v>190</v>
      </c>
      <c r="F79" s="96">
        <f>AVERAGE('4.c'!C79:AF79)</f>
        <v>4.6709073028858257E-4</v>
      </c>
      <c r="H79" s="80" t="str">
        <f>'Muestra Total'!D83</f>
        <v>Seychelles</v>
      </c>
      <c r="I79" s="97">
        <f t="shared" si="6"/>
        <v>0.39188826987516812</v>
      </c>
      <c r="J79" s="97">
        <f t="shared" si="7"/>
        <v>-9.6819772670585496E-4</v>
      </c>
    </row>
    <row r="80" spans="2:10" x14ac:dyDescent="0.25">
      <c r="B80" s="80" t="s">
        <v>99</v>
      </c>
      <c r="C80" s="80" t="e">
        <f>AVERAGE('4.b'!B80:AF80)</f>
        <v>#DIV/0!</v>
      </c>
      <c r="E80" s="80" t="s">
        <v>120</v>
      </c>
      <c r="F80" s="96">
        <f>AVERAGE('4.c'!C80:AF80)</f>
        <v>0.28550148904312767</v>
      </c>
      <c r="H80" s="80" t="str">
        <f>'Muestra Total'!D84</f>
        <v>Sierra Leone</v>
      </c>
      <c r="I80" s="97">
        <f t="shared" si="6"/>
        <v>34.070112042435028</v>
      </c>
      <c r="J80" s="97">
        <f t="shared" si="7"/>
        <v>0.38230689859170813</v>
      </c>
    </row>
    <row r="81" spans="2:10" x14ac:dyDescent="0.25">
      <c r="B81" s="80" t="s">
        <v>449</v>
      </c>
      <c r="C81" s="80">
        <f>AVERAGE('4.b'!B81:AF81)</f>
        <v>3.6538828427839283</v>
      </c>
      <c r="E81" s="80" t="s">
        <v>383</v>
      </c>
      <c r="F81" s="96">
        <f>AVERAGE('4.c'!C81:AF81)</f>
        <v>0.37953498374491468</v>
      </c>
      <c r="H81" s="80" t="str">
        <f>'Muestra Total'!D85</f>
        <v>Singapore</v>
      </c>
      <c r="I81" s="97">
        <f t="shared" si="6"/>
        <v>-2.4926001178947064</v>
      </c>
      <c r="J81" s="97">
        <f t="shared" si="7"/>
        <v>-1.0870850978282538E-2</v>
      </c>
    </row>
    <row r="82" spans="2:10" x14ac:dyDescent="0.25">
      <c r="B82" s="80" t="s">
        <v>36</v>
      </c>
      <c r="C82" s="80">
        <f>AVERAGE('4.b'!B82:AF82)</f>
        <v>-1.6654392391194635</v>
      </c>
      <c r="E82" s="80" t="s">
        <v>87</v>
      </c>
      <c r="F82" s="96">
        <f>AVERAGE('4.c'!C82:AF82)</f>
        <v>8.4667440664865382E-2</v>
      </c>
      <c r="H82" s="80" t="str">
        <f>'Muestra Total'!D86</f>
        <v>Solomon Islands</v>
      </c>
      <c r="I82" s="97">
        <f t="shared" si="6"/>
        <v>5.6797823650996611</v>
      </c>
      <c r="J82" s="97">
        <f t="shared" si="7"/>
        <v>8.2034642622223458E-2</v>
      </c>
    </row>
    <row r="83" spans="2:10" x14ac:dyDescent="0.25">
      <c r="B83" s="80" t="s">
        <v>101</v>
      </c>
      <c r="C83" s="80">
        <f>AVERAGE('4.b'!B83:AF83)</f>
        <v>1.194607027111968</v>
      </c>
      <c r="E83" s="80" t="s">
        <v>88</v>
      </c>
      <c r="F83" s="96">
        <f>AVERAGE('4.c'!C83:AF83)</f>
        <v>0.25356096367791009</v>
      </c>
      <c r="H83" s="80" t="str">
        <f>'Muestra Total'!D87</f>
        <v>South Africa</v>
      </c>
      <c r="I83" s="97">
        <f t="shared" si="6"/>
        <v>6.2229608324820296</v>
      </c>
      <c r="J83" s="97">
        <f t="shared" si="7"/>
        <v>8.4667228112130496E-2</v>
      </c>
    </row>
    <row r="84" spans="2:10" x14ac:dyDescent="0.25">
      <c r="B84" s="80" t="s">
        <v>102</v>
      </c>
      <c r="C84" s="80">
        <f>AVERAGE('4.b'!B84:AF84)</f>
        <v>0.39188826987516812</v>
      </c>
      <c r="E84" s="80" t="s">
        <v>387</v>
      </c>
      <c r="F84" s="96">
        <f>AVERAGE('4.c'!C84:AF84)</f>
        <v>6.3477687994998949E-2</v>
      </c>
      <c r="H84" s="80" t="str">
        <f>'Muestra Total'!D88</f>
        <v>Spain</v>
      </c>
      <c r="I84" s="97">
        <f t="shared" si="6"/>
        <v>3.7677440823854655</v>
      </c>
      <c r="J84" s="97">
        <f t="shared" si="7"/>
        <v>1.6365770267858059E-3</v>
      </c>
    </row>
    <row r="85" spans="2:10" x14ac:dyDescent="0.25">
      <c r="B85" s="80" t="s">
        <v>103</v>
      </c>
      <c r="C85" s="80">
        <f>AVERAGE('4.b'!B85:AF85)</f>
        <v>34.070112042435028</v>
      </c>
      <c r="E85" s="80" t="s">
        <v>143</v>
      </c>
      <c r="F85" s="96">
        <f>AVERAGE('4.c'!C85:AF85)</f>
        <v>-3.1108282553097798E-2</v>
      </c>
      <c r="H85" s="80" t="str">
        <f>'Muestra Total'!D89</f>
        <v>Sri Lanka</v>
      </c>
      <c r="I85" s="97">
        <f t="shared" si="6"/>
        <v>6.0097109157070552</v>
      </c>
      <c r="J85" s="97">
        <f t="shared" si="7"/>
        <v>9.8881793624642694E-2</v>
      </c>
    </row>
    <row r="86" spans="2:10" x14ac:dyDescent="0.25">
      <c r="B86" s="80" t="s">
        <v>37</v>
      </c>
      <c r="C86" s="80">
        <f>AVERAGE('4.b'!B86:AF86)</f>
        <v>-2.4926001178947064</v>
      </c>
      <c r="E86" s="80" t="s">
        <v>121</v>
      </c>
      <c r="F86" s="96">
        <f>AVERAGE('4.c'!C86:AF86)</f>
        <v>1.6718277470921087E-2</v>
      </c>
      <c r="H86" s="80" t="str">
        <f>'Muestra Total'!D90</f>
        <v>St. Lucia</v>
      </c>
      <c r="I86" s="97">
        <f t="shared" si="6"/>
        <v>0.64434918522213336</v>
      </c>
      <c r="J86" s="97">
        <f t="shared" si="7"/>
        <v>7.9221858735768324E-3</v>
      </c>
    </row>
    <row r="87" spans="2:10" x14ac:dyDescent="0.25">
      <c r="B87" s="80" t="s">
        <v>466</v>
      </c>
      <c r="C87" s="80">
        <f>AVERAGE('4.b'!B87:AF87)</f>
        <v>5.6797823650996611</v>
      </c>
      <c r="E87" s="80" t="s">
        <v>89</v>
      </c>
      <c r="F87" s="96">
        <f>AVERAGE('4.c'!C87:AF87)</f>
        <v>0.15157591491122888</v>
      </c>
      <c r="H87" s="80" t="str">
        <f>'Muestra Total'!D91</f>
        <v>St. Vincent and the Grenadines</v>
      </c>
      <c r="I87" s="97">
        <f t="shared" si="6"/>
        <v>0.21495267809586491</v>
      </c>
      <c r="J87" s="97">
        <f t="shared" si="7"/>
        <v>7.9221858735768324E-3</v>
      </c>
    </row>
    <row r="88" spans="2:10" x14ac:dyDescent="0.25">
      <c r="B88" s="80" t="s">
        <v>38</v>
      </c>
      <c r="C88" s="80">
        <f>AVERAGE('4.b'!B88:AF88)</f>
        <v>6.2229608324820296</v>
      </c>
      <c r="E88" s="80" t="s">
        <v>90</v>
      </c>
      <c r="F88" s="96">
        <f>AVERAGE('4.c'!C88:AF88)</f>
        <v>0.20017186174441129</v>
      </c>
      <c r="H88" s="80" t="str">
        <f>'Muestra Total'!D92</f>
        <v>Sudan</v>
      </c>
      <c r="I88" s="97">
        <f t="shared" si="6"/>
        <v>37.526577029950808</v>
      </c>
      <c r="J88" s="97">
        <f t="shared" si="7"/>
        <v>0.70177943375354757</v>
      </c>
    </row>
    <row r="89" spans="2:10" x14ac:dyDescent="0.25">
      <c r="B89" s="80" t="s">
        <v>62</v>
      </c>
      <c r="C89" s="80">
        <f>AVERAGE('4.b'!B89:AF89)</f>
        <v>3.7677440823854655</v>
      </c>
      <c r="E89" s="80" t="s">
        <v>27</v>
      </c>
      <c r="F89" s="96">
        <f>AVERAGE('4.c'!C89:AF89)</f>
        <v>1.8125937446050108E-2</v>
      </c>
      <c r="H89" s="80" t="str">
        <f>'Muestra Total'!D93</f>
        <v>Suriname</v>
      </c>
      <c r="I89" s="97">
        <f t="shared" si="6"/>
        <v>37.380463106488904</v>
      </c>
      <c r="J89" s="97">
        <f t="shared" si="7"/>
        <v>4.2356949858247246</v>
      </c>
    </row>
    <row r="90" spans="2:10" x14ac:dyDescent="0.25">
      <c r="B90" s="80" t="s">
        <v>40</v>
      </c>
      <c r="C90" s="80">
        <f>AVERAGE('4.b'!B90:AF90)</f>
        <v>6.0097109157070552</v>
      </c>
      <c r="E90" s="80" t="s">
        <v>122</v>
      </c>
      <c r="F90" s="96">
        <f>AVERAGE('4.c'!C90:AF90)</f>
        <v>3.134237960324051E-2</v>
      </c>
      <c r="H90" s="80" t="str">
        <f>'Muestra Total'!D94</f>
        <v>Swaziland</v>
      </c>
      <c r="I90" s="97">
        <f t="shared" si="6"/>
        <v>6.8733594582805884</v>
      </c>
      <c r="J90" s="97">
        <f t="shared" si="7"/>
        <v>8.4630473178769358E-2</v>
      </c>
    </row>
    <row r="91" spans="2:10" x14ac:dyDescent="0.25">
      <c r="B91" s="80" t="s">
        <v>180</v>
      </c>
      <c r="C91" s="80">
        <f>AVERAGE('4.b'!B91:AF91)</f>
        <v>0.64434918522213336</v>
      </c>
      <c r="E91" s="80" t="s">
        <v>91</v>
      </c>
      <c r="F91" s="96">
        <f>AVERAGE('4.c'!C91:AF91)</f>
        <v>4.6130476991505499E-2</v>
      </c>
      <c r="H91" s="80" t="str">
        <f>'Muestra Total'!D95</f>
        <v>Sweden</v>
      </c>
      <c r="I91" s="97">
        <f t="shared" si="6"/>
        <v>0.87845003314672421</v>
      </c>
      <c r="J91" s="97">
        <f t="shared" si="7"/>
        <v>2.6161355958329063E-2</v>
      </c>
    </row>
    <row r="92" spans="2:10" x14ac:dyDescent="0.25">
      <c r="B92" s="80" t="s">
        <v>181</v>
      </c>
      <c r="C92" s="80">
        <f>AVERAGE('4.b'!B92:AF92)</f>
        <v>0.21495267809586491</v>
      </c>
      <c r="E92" s="80" t="s">
        <v>145</v>
      </c>
      <c r="F92" s="96">
        <f>AVERAGE('4.c'!C92:AF92)</f>
        <v>-3.7687069251293991E-4</v>
      </c>
      <c r="H92" s="80" t="str">
        <f>'Muestra Total'!D96</f>
        <v>Switzerland</v>
      </c>
      <c r="I92" s="97">
        <f t="shared" si="6"/>
        <v>-2.1172068057094036</v>
      </c>
      <c r="J92" s="97">
        <f t="shared" si="7"/>
        <v>-1.766253723938277E-2</v>
      </c>
    </row>
    <row r="93" spans="2:10" x14ac:dyDescent="0.25">
      <c r="B93" s="80" t="s">
        <v>480</v>
      </c>
      <c r="C93" s="80">
        <f>AVERAGE('4.b'!B93:AF93)</f>
        <v>37.526577029950808</v>
      </c>
      <c r="E93" s="80" t="s">
        <v>92</v>
      </c>
      <c r="F93" s="96"/>
      <c r="H93" s="80" t="str">
        <f>'Muestra Total'!D97</f>
        <v>Syrian Arab Republic</v>
      </c>
      <c r="I93" s="97">
        <f t="shared" si="6"/>
        <v>7.3049791397780179</v>
      </c>
      <c r="J93" s="97">
        <f t="shared" si="7"/>
        <v>6.3996958251426678E-2</v>
      </c>
    </row>
    <row r="94" spans="2:10" x14ac:dyDescent="0.25">
      <c r="B94" s="80" t="s">
        <v>183</v>
      </c>
      <c r="C94" s="80">
        <f>AVERAGE('4.b'!B94:AF94)</f>
        <v>37.380463106488904</v>
      </c>
      <c r="E94" s="80" t="s">
        <v>93</v>
      </c>
      <c r="F94" s="96">
        <f>AVERAGE('4.c'!C94:AF94)</f>
        <v>5.797258898248004E-2</v>
      </c>
      <c r="H94" s="80" t="str">
        <f>'Muestra Total'!D98</f>
        <v>Tanzania</v>
      </c>
      <c r="I94" s="97">
        <f t="shared" si="6"/>
        <v>15.650324239308334</v>
      </c>
      <c r="J94" s="97">
        <f t="shared" si="7"/>
        <v>0.20281798570713053</v>
      </c>
    </row>
    <row r="95" spans="2:10" x14ac:dyDescent="0.25">
      <c r="B95" s="80" t="s">
        <v>105</v>
      </c>
      <c r="C95" s="80">
        <f>AVERAGE('4.b'!B95:AF95)</f>
        <v>6.8733594582805884</v>
      </c>
      <c r="E95" s="80" t="s">
        <v>28</v>
      </c>
      <c r="F95" s="96">
        <f>AVERAGE('4.c'!C95:AF95)</f>
        <v>0.31018758736750179</v>
      </c>
      <c r="H95" s="80" t="str">
        <f>'Muestra Total'!D99</f>
        <v>Thailand</v>
      </c>
      <c r="I95" s="97">
        <f t="shared" si="6"/>
        <v>0.44365031527031679</v>
      </c>
      <c r="J95" s="97">
        <f t="shared" si="7"/>
        <v>2.5809420106589206E-2</v>
      </c>
    </row>
    <row r="96" spans="2:10" x14ac:dyDescent="0.25">
      <c r="B96" s="80" t="s">
        <v>41</v>
      </c>
      <c r="C96" s="80">
        <f>AVERAGE('4.b'!B96:AF96)</f>
        <v>0.87845003314672421</v>
      </c>
      <c r="E96" s="80" t="s">
        <v>406</v>
      </c>
      <c r="F96" s="96">
        <f>AVERAGE('4.c'!C96:AF96)</f>
        <v>0</v>
      </c>
      <c r="H96" s="80" t="str">
        <f>'Muestra Total'!D100</f>
        <v>Togo</v>
      </c>
      <c r="I96" s="97">
        <f t="shared" si="6"/>
        <v>1.768824316775947</v>
      </c>
      <c r="J96" s="97">
        <f t="shared" si="7"/>
        <v>4.6130476991505499E-2</v>
      </c>
    </row>
    <row r="97" spans="2:10" x14ac:dyDescent="0.25">
      <c r="B97" s="80" t="s">
        <v>42</v>
      </c>
      <c r="C97" s="80">
        <f>AVERAGE('4.b'!B97:AF97)</f>
        <v>-2.1172068057094036</v>
      </c>
      <c r="E97" s="80" t="s">
        <v>94</v>
      </c>
      <c r="F97" s="96">
        <f>AVERAGE('4.c'!C97:AF97)</f>
        <v>3.1126595855715346E-2</v>
      </c>
      <c r="H97" s="80" t="str">
        <f>'Muestra Total'!D101</f>
        <v>Trinidad and Tobago</v>
      </c>
      <c r="I97" s="97">
        <f t="shared" si="6"/>
        <v>4.177756261938808</v>
      </c>
      <c r="J97" s="97">
        <f t="shared" si="7"/>
        <v>4.0004442643906485E-2</v>
      </c>
    </row>
    <row r="98" spans="2:10" x14ac:dyDescent="0.25">
      <c r="B98" s="80" t="s">
        <v>486</v>
      </c>
      <c r="C98" s="80">
        <f>AVERAGE('4.b'!B98:AF98)</f>
        <v>7.3049791397780179</v>
      </c>
      <c r="E98" s="80" t="s">
        <v>95</v>
      </c>
      <c r="F98" s="96">
        <f>AVERAGE('4.c'!C98:AF98)</f>
        <v>0.40303441071913176</v>
      </c>
      <c r="H98" s="80" t="str">
        <f>'Muestra Total'!D102</f>
        <v>Turkey</v>
      </c>
      <c r="I98" s="97">
        <f t="shared" si="6"/>
        <v>48.745755609025082</v>
      </c>
      <c r="J98" s="97">
        <f t="shared" si="7"/>
        <v>0.50790542572387698</v>
      </c>
    </row>
    <row r="99" spans="2:10" x14ac:dyDescent="0.25">
      <c r="B99" s="80" t="s">
        <v>106</v>
      </c>
      <c r="C99" s="80">
        <f>AVERAGE('4.b'!B99:AF99)</f>
        <v>15.650324239308334</v>
      </c>
      <c r="E99" s="80" t="s">
        <v>124</v>
      </c>
      <c r="F99" s="96">
        <f>AVERAGE('4.c'!C99:AF99)</f>
        <v>-1.6782308879065484E-3</v>
      </c>
      <c r="H99" s="80" t="str">
        <f>'Muestra Total'!D103</f>
        <v>United States</v>
      </c>
      <c r="I99" s="97">
        <f t="shared" si="6"/>
        <v>0</v>
      </c>
      <c r="J99" s="97">
        <f t="shared" si="7"/>
        <v>0</v>
      </c>
    </row>
    <row r="100" spans="2:10" x14ac:dyDescent="0.25">
      <c r="B100" s="80" t="s">
        <v>44</v>
      </c>
      <c r="C100" s="80">
        <f>AVERAGE('4.b'!B100:AF100)</f>
        <v>0.44365031527031679</v>
      </c>
      <c r="E100" s="80" t="s">
        <v>96</v>
      </c>
      <c r="F100" s="96">
        <f>AVERAGE('4.c'!C100:AF100)</f>
        <v>8.4667228112130496E-2</v>
      </c>
      <c r="H100" s="80" t="str">
        <f>'Muestra Total'!D104</f>
        <v>Uruguay</v>
      </c>
      <c r="I100" s="97">
        <f t="shared" si="6"/>
        <v>41.306490389130758</v>
      </c>
      <c r="J100" s="97">
        <f t="shared" si="7"/>
        <v>0.3959953390518719</v>
      </c>
    </row>
    <row r="101" spans="2:10" x14ac:dyDescent="0.25">
      <c r="B101" s="80" t="s">
        <v>107</v>
      </c>
      <c r="C101" s="80">
        <f>AVERAGE('4.b'!B101:AF101)</f>
        <v>1.768824316775947</v>
      </c>
      <c r="E101" s="80" t="s">
        <v>125</v>
      </c>
      <c r="F101" s="96">
        <f>AVERAGE('4.c'!C101:AF101)</f>
        <v>6.6611884448980696E-2</v>
      </c>
      <c r="H101" s="80" t="str">
        <f>'Muestra Total'!D105</f>
        <v>Venezuela, RB</v>
      </c>
      <c r="I101" s="97">
        <f t="shared" si="6"/>
        <v>23.474387820112888</v>
      </c>
      <c r="J101" s="97">
        <f t="shared" si="7"/>
        <v>0.26985700776219973</v>
      </c>
    </row>
    <row r="102" spans="2:10" x14ac:dyDescent="0.25">
      <c r="B102" s="80" t="s">
        <v>184</v>
      </c>
      <c r="C102" s="80">
        <f>AVERAGE('4.b'!B102:AF102)</f>
        <v>4.177756261938808</v>
      </c>
      <c r="E102" s="80" t="s">
        <v>60</v>
      </c>
      <c r="F102" s="96">
        <f>AVERAGE('4.c'!C102:AF102)</f>
        <v>-2.4680144962795417E-2</v>
      </c>
      <c r="H102" s="81" t="str">
        <f>'Muestra Total'!D106</f>
        <v>Zimbabwe</v>
      </c>
      <c r="I102" s="98">
        <f t="shared" si="6"/>
        <v>52.120460835010618</v>
      </c>
      <c r="J102" s="98">
        <f t="shared" si="7"/>
        <v>0.89244662903900152</v>
      </c>
    </row>
    <row r="103" spans="2:10" x14ac:dyDescent="0.25">
      <c r="B103" s="80" t="s">
        <v>45</v>
      </c>
      <c r="C103" s="80">
        <f>AVERAGE('4.b'!B103:AF103)</f>
        <v>48.745755609025082</v>
      </c>
      <c r="E103" s="80" t="s">
        <v>29</v>
      </c>
      <c r="F103" s="96">
        <f>AVERAGE('4.c'!C103:AF103)</f>
        <v>2.3885401261616788E-2</v>
      </c>
    </row>
    <row r="104" spans="2:10" x14ac:dyDescent="0.25">
      <c r="B104" s="80" t="s">
        <v>48</v>
      </c>
      <c r="C104" s="80">
        <f>AVERAGE('4.b'!B104:AF104)</f>
        <v>0</v>
      </c>
      <c r="E104" s="80" t="s">
        <v>161</v>
      </c>
      <c r="F104" s="96">
        <f>AVERAGE('4.c'!C104:AF104)</f>
        <v>92.072530622529058</v>
      </c>
    </row>
    <row r="105" spans="2:10" x14ac:dyDescent="0.25">
      <c r="B105" s="80" t="s">
        <v>49</v>
      </c>
      <c r="C105" s="80">
        <f>AVERAGE('4.b'!B105:AF105)</f>
        <v>41.306490389130758</v>
      </c>
      <c r="E105" s="80" t="s">
        <v>97</v>
      </c>
      <c r="F105" s="96">
        <f>AVERAGE('4.c'!C105:AF105)</f>
        <v>4.6130476991505499E-2</v>
      </c>
    </row>
    <row r="106" spans="2:10" x14ac:dyDescent="0.25">
      <c r="B106" s="80" t="s">
        <v>164</v>
      </c>
      <c r="C106" s="80">
        <f>AVERAGE('4.b'!B106:AF106)</f>
        <v>23.474387820112888</v>
      </c>
      <c r="E106" s="80" t="s">
        <v>98</v>
      </c>
      <c r="F106" s="96">
        <f>AVERAGE('4.c'!C106:AF106)</f>
        <v>0.27788379235419375</v>
      </c>
    </row>
    <row r="107" spans="2:10" x14ac:dyDescent="0.25">
      <c r="B107" s="81" t="s">
        <v>111</v>
      </c>
      <c r="C107" s="81">
        <f>AVERAGE('4.b'!B107:AF107)</f>
        <v>52.120460835010618</v>
      </c>
      <c r="E107" s="80" t="s">
        <v>30</v>
      </c>
      <c r="F107" s="96">
        <f>AVERAGE('4.c'!C107:AF107)</f>
        <v>1.0510752320299705E-2</v>
      </c>
      <c r="H107" s="72"/>
    </row>
    <row r="108" spans="2:10" x14ac:dyDescent="0.25">
      <c r="E108" s="80" t="s">
        <v>191</v>
      </c>
      <c r="F108" s="96">
        <f>AVERAGE('4.c'!C108:AF108)</f>
        <v>3.7501811445502173E-3</v>
      </c>
    </row>
    <row r="109" spans="2:10" x14ac:dyDescent="0.25">
      <c r="E109" s="80" t="s">
        <v>31</v>
      </c>
      <c r="F109" s="96">
        <f>AVERAGE('4.c'!C109:AF109)</f>
        <v>6.3305892665910843E-2</v>
      </c>
    </row>
    <row r="110" spans="2:10" x14ac:dyDescent="0.25">
      <c r="E110" s="80" t="s">
        <v>162</v>
      </c>
      <c r="F110" s="96">
        <f>AVERAGE('4.c'!C110:AF110)</f>
        <v>3.3333332415833763E-11</v>
      </c>
    </row>
    <row r="111" spans="2:10" x14ac:dyDescent="0.25">
      <c r="E111" s="80" t="s">
        <v>435</v>
      </c>
      <c r="F111" s="96">
        <f>AVERAGE('4.c'!C111:AF111)</f>
        <v>5.3995208605933244E-2</v>
      </c>
    </row>
    <row r="112" spans="2:10" x14ac:dyDescent="0.25">
      <c r="E112" s="80" t="s">
        <v>163</v>
      </c>
      <c r="F112" s="96">
        <f>AVERAGE('4.c'!C112:AF112)</f>
        <v>0.15687670356118316</v>
      </c>
    </row>
    <row r="113" spans="5:6" x14ac:dyDescent="0.25">
      <c r="E113" s="80" t="s">
        <v>32</v>
      </c>
      <c r="F113" s="96">
        <f>AVERAGE('4.c'!C113:AF113)</f>
        <v>3.645457888763028</v>
      </c>
    </row>
    <row r="114" spans="5:6" x14ac:dyDescent="0.25">
      <c r="E114" s="80" t="s">
        <v>33</v>
      </c>
      <c r="F114" s="96">
        <f>AVERAGE('4.c'!C114:AF114)</f>
        <v>7.6206960735409238E-2</v>
      </c>
    </row>
    <row r="115" spans="5:6" x14ac:dyDescent="0.25">
      <c r="E115" s="80" t="s">
        <v>34</v>
      </c>
      <c r="F115" s="96">
        <f>AVERAGE('4.c'!C115:AF115)</f>
        <v>0.5964225860094573</v>
      </c>
    </row>
    <row r="116" spans="5:6" x14ac:dyDescent="0.25">
      <c r="E116" s="80" t="s">
        <v>61</v>
      </c>
      <c r="F116" s="96">
        <f>AVERAGE('4.c'!C116:AF116)</f>
        <v>3.7471213868882858E-2</v>
      </c>
    </row>
    <row r="117" spans="5:6" x14ac:dyDescent="0.25">
      <c r="E117" s="80" t="s">
        <v>193</v>
      </c>
      <c r="F117" s="96">
        <f>AVERAGE('4.c'!C117:AF117)</f>
        <v>-2.5241754571326625E-3</v>
      </c>
    </row>
    <row r="118" spans="5:6" x14ac:dyDescent="0.25">
      <c r="E118" s="80" t="s">
        <v>147</v>
      </c>
      <c r="F118" s="96">
        <f>AVERAGE('4.c'!C118:AF118)</f>
        <v>0.40612521370745319</v>
      </c>
    </row>
    <row r="119" spans="5:6" x14ac:dyDescent="0.25">
      <c r="E119" s="80" t="s">
        <v>99</v>
      </c>
      <c r="F119" s="96">
        <f>AVERAGE('4.c'!C119:AF119)</f>
        <v>7.3831769054157545E-2</v>
      </c>
    </row>
    <row r="120" spans="5:6" x14ac:dyDescent="0.25">
      <c r="E120" s="80" t="s">
        <v>449</v>
      </c>
      <c r="F120" s="96">
        <f>AVERAGE('4.c'!C120:AF120)</f>
        <v>5.4129845655427909E-2</v>
      </c>
    </row>
    <row r="121" spans="5:6" x14ac:dyDescent="0.25">
      <c r="E121" s="80" t="s">
        <v>451</v>
      </c>
      <c r="F121" s="96">
        <f>AVERAGE('4.c'!C121:AF121)</f>
        <v>2.0576594709405729E-3</v>
      </c>
    </row>
    <row r="122" spans="5:6" x14ac:dyDescent="0.25">
      <c r="E122" s="80" t="s">
        <v>453</v>
      </c>
      <c r="F122" s="96">
        <f>AVERAGE('4.c'!C122:AF122)</f>
        <v>0.25399216451331236</v>
      </c>
    </row>
    <row r="123" spans="5:6" x14ac:dyDescent="0.25">
      <c r="E123" s="80" t="s">
        <v>36</v>
      </c>
      <c r="F123" s="96">
        <f>AVERAGE('4.c'!C123:AF123)</f>
        <v>2.1714110782864713E-3</v>
      </c>
    </row>
    <row r="124" spans="5:6" x14ac:dyDescent="0.25">
      <c r="E124" s="80" t="s">
        <v>101</v>
      </c>
      <c r="F124" s="96">
        <f>AVERAGE('4.c'!C124:AF124)</f>
        <v>4.6130476991505499E-2</v>
      </c>
    </row>
    <row r="125" spans="5:6" x14ac:dyDescent="0.25">
      <c r="E125" s="80" t="s">
        <v>102</v>
      </c>
      <c r="F125" s="96">
        <f>AVERAGE('4.c'!C125:AF125)</f>
        <v>-9.6819772670585496E-4</v>
      </c>
    </row>
    <row r="126" spans="5:6" x14ac:dyDescent="0.25">
      <c r="E126" s="80" t="s">
        <v>103</v>
      </c>
      <c r="F126" s="96">
        <f>AVERAGE('4.c'!C126:AF126)</f>
        <v>0.38230689859170813</v>
      </c>
    </row>
    <row r="127" spans="5:6" x14ac:dyDescent="0.25">
      <c r="E127" s="80" t="s">
        <v>37</v>
      </c>
      <c r="F127" s="96">
        <f>AVERAGE('4.c'!C127:AF127)</f>
        <v>-1.0870850978282538E-2</v>
      </c>
    </row>
    <row r="128" spans="5:6" x14ac:dyDescent="0.25">
      <c r="E128" s="80" t="s">
        <v>466</v>
      </c>
      <c r="F128" s="96">
        <f>AVERAGE('4.c'!C128:AF128)</f>
        <v>8.2034642622223458E-2</v>
      </c>
    </row>
    <row r="129" spans="5:6" x14ac:dyDescent="0.25">
      <c r="E129" s="80" t="s">
        <v>468</v>
      </c>
      <c r="F129" s="96"/>
    </row>
    <row r="130" spans="5:6" x14ac:dyDescent="0.25">
      <c r="E130" s="80" t="s">
        <v>38</v>
      </c>
      <c r="F130" s="96">
        <f>AVERAGE('4.c'!C130:AF130)</f>
        <v>8.4667228112130496E-2</v>
      </c>
    </row>
    <row r="131" spans="5:6" x14ac:dyDescent="0.25">
      <c r="E131" s="80" t="s">
        <v>62</v>
      </c>
      <c r="F131" s="96">
        <f>AVERAGE('4.c'!C131:AF131)</f>
        <v>1.6365770267858059E-3</v>
      </c>
    </row>
    <row r="132" spans="5:6" x14ac:dyDescent="0.25">
      <c r="E132" s="80" t="s">
        <v>40</v>
      </c>
      <c r="F132" s="96">
        <f>AVERAGE('4.c'!C132:AF132)</f>
        <v>9.8881793624642694E-2</v>
      </c>
    </row>
    <row r="133" spans="5:6" x14ac:dyDescent="0.25">
      <c r="E133" s="80" t="s">
        <v>179</v>
      </c>
      <c r="F133" s="96">
        <f>AVERAGE('4.c'!C133:AF133)</f>
        <v>7.9221858735768324E-3</v>
      </c>
    </row>
    <row r="134" spans="5:6" x14ac:dyDescent="0.25">
      <c r="E134" s="80" t="s">
        <v>180</v>
      </c>
      <c r="F134" s="96">
        <f>AVERAGE('4.c'!C134:AF134)</f>
        <v>7.9221858735768324E-3</v>
      </c>
    </row>
    <row r="135" spans="5:6" x14ac:dyDescent="0.25">
      <c r="E135" s="80" t="s">
        <v>181</v>
      </c>
      <c r="F135" s="96">
        <f>AVERAGE('4.c'!C135:AF135)</f>
        <v>7.9221858735768324E-3</v>
      </c>
    </row>
    <row r="136" spans="5:6" x14ac:dyDescent="0.25">
      <c r="E136" s="80" t="s">
        <v>480</v>
      </c>
      <c r="F136" s="96">
        <f>AVERAGE('4.c'!C136:AF136)</f>
        <v>0.70177943375354757</v>
      </c>
    </row>
    <row r="137" spans="5:6" x14ac:dyDescent="0.25">
      <c r="E137" s="80" t="s">
        <v>183</v>
      </c>
      <c r="F137" s="96">
        <f>AVERAGE('4.c'!C137:AF137)</f>
        <v>4.2356949858247246</v>
      </c>
    </row>
    <row r="138" spans="5:6" x14ac:dyDescent="0.25">
      <c r="E138" s="80" t="s">
        <v>105</v>
      </c>
      <c r="F138" s="96">
        <f>AVERAGE('4.c'!C138:AF138)</f>
        <v>8.4630473178769358E-2</v>
      </c>
    </row>
    <row r="139" spans="5:6" x14ac:dyDescent="0.25">
      <c r="E139" s="80" t="s">
        <v>41</v>
      </c>
      <c r="F139" s="96">
        <f>AVERAGE('4.c'!C139:AF139)</f>
        <v>2.6161355958329063E-2</v>
      </c>
    </row>
    <row r="140" spans="5:6" x14ac:dyDescent="0.25">
      <c r="E140" s="80" t="s">
        <v>42</v>
      </c>
      <c r="F140" s="96">
        <f>AVERAGE('4.c'!C140:AF140)</f>
        <v>-1.766253723938277E-2</v>
      </c>
    </row>
    <row r="141" spans="5:6" x14ac:dyDescent="0.25">
      <c r="E141" s="80" t="s">
        <v>486</v>
      </c>
      <c r="F141" s="96">
        <f>AVERAGE('4.c'!C141:AF141)</f>
        <v>6.3996958251426678E-2</v>
      </c>
    </row>
    <row r="142" spans="5:6" x14ac:dyDescent="0.25">
      <c r="E142" s="80" t="s">
        <v>106</v>
      </c>
      <c r="F142" s="96">
        <f>AVERAGE('4.c'!C142:AF142)</f>
        <v>0.20281798570713053</v>
      </c>
    </row>
    <row r="143" spans="5:6" x14ac:dyDescent="0.25">
      <c r="E143" s="80" t="s">
        <v>44</v>
      </c>
      <c r="F143" s="96">
        <f>AVERAGE('4.c'!C143:AF143)</f>
        <v>2.5809420106589206E-2</v>
      </c>
    </row>
    <row r="144" spans="5:6" x14ac:dyDescent="0.25">
      <c r="E144" s="80" t="s">
        <v>107</v>
      </c>
      <c r="F144" s="96">
        <f>AVERAGE('4.c'!C144:AF144)</f>
        <v>4.6130476991505499E-2</v>
      </c>
    </row>
    <row r="145" spans="5:6" x14ac:dyDescent="0.25">
      <c r="E145" s="80" t="s">
        <v>494</v>
      </c>
      <c r="F145" s="96">
        <f>AVERAGE('4.c'!C145:AF145)</f>
        <v>3.4772402121090777E-2</v>
      </c>
    </row>
    <row r="146" spans="5:6" x14ac:dyDescent="0.25">
      <c r="E146" s="80" t="s">
        <v>184</v>
      </c>
      <c r="F146" s="96">
        <f>AVERAGE('4.c'!C146:AF146)</f>
        <v>4.0004442643906485E-2</v>
      </c>
    </row>
    <row r="147" spans="5:6" x14ac:dyDescent="0.25">
      <c r="E147" s="80" t="s">
        <v>108</v>
      </c>
      <c r="F147" s="96">
        <f>AVERAGE('4.c'!C147:AF147)</f>
        <v>4.2888798865791437E-2</v>
      </c>
    </row>
    <row r="148" spans="5:6" x14ac:dyDescent="0.25">
      <c r="E148" s="80" t="s">
        <v>45</v>
      </c>
      <c r="F148" s="96">
        <f>AVERAGE('4.c'!C148:AF148)</f>
        <v>0.50790542572387698</v>
      </c>
    </row>
    <row r="149" spans="5:6" x14ac:dyDescent="0.25">
      <c r="E149" s="80" t="s">
        <v>109</v>
      </c>
      <c r="F149" s="96">
        <f>AVERAGE('4.c'!C149:AF149)</f>
        <v>0.59648305387264322</v>
      </c>
    </row>
    <row r="150" spans="5:6" x14ac:dyDescent="0.25">
      <c r="E150" s="80" t="s">
        <v>195</v>
      </c>
      <c r="F150" s="96">
        <f>AVERAGE('4.c'!C150:AF150)</f>
        <v>-2.5005552811852285E-3</v>
      </c>
    </row>
    <row r="151" spans="5:6" x14ac:dyDescent="0.25">
      <c r="E151" s="80" t="s">
        <v>152</v>
      </c>
      <c r="F151" s="96">
        <f>AVERAGE('4.c'!C151:AF151)</f>
        <v>1.0954915105715479E-2</v>
      </c>
    </row>
    <row r="152" spans="5:6" x14ac:dyDescent="0.25">
      <c r="E152" s="80" t="s">
        <v>48</v>
      </c>
      <c r="F152" s="96">
        <f>AVERAGE('4.c'!C152:AF152)</f>
        <v>0</v>
      </c>
    </row>
    <row r="153" spans="5:6" x14ac:dyDescent="0.25">
      <c r="E153" s="80" t="s">
        <v>49</v>
      </c>
      <c r="F153" s="96">
        <f>AVERAGE('4.c'!C153:AF153)</f>
        <v>0.3959953390518719</v>
      </c>
    </row>
    <row r="154" spans="5:6" x14ac:dyDescent="0.25">
      <c r="E154" s="80" t="s">
        <v>512</v>
      </c>
      <c r="F154" s="96">
        <f>AVERAGE('4.c'!C154:AF154)</f>
        <v>1.8137002658817351E-2</v>
      </c>
    </row>
    <row r="155" spans="5:6" x14ac:dyDescent="0.25">
      <c r="E155" s="80" t="s">
        <v>164</v>
      </c>
      <c r="F155" s="96">
        <f>AVERAGE('4.c'!C155:AF155)</f>
        <v>0.26985700776219973</v>
      </c>
    </row>
    <row r="156" spans="5:6" x14ac:dyDescent="0.25">
      <c r="E156" s="80" t="s">
        <v>110</v>
      </c>
      <c r="F156" s="96">
        <f>AVERAGE('4.c'!C156:AF156)</f>
        <v>0.41437996985654807</v>
      </c>
    </row>
    <row r="157" spans="5:6" x14ac:dyDescent="0.25">
      <c r="E157" s="81" t="s">
        <v>111</v>
      </c>
      <c r="F157" s="99">
        <f>AVERAGE('4.c'!C157:AF157)</f>
        <v>0.89244662903900152</v>
      </c>
    </row>
  </sheetData>
  <mergeCells count="3">
    <mergeCell ref="B1:C1"/>
    <mergeCell ref="E1:F1"/>
    <mergeCell ref="H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3"/>
  <sheetViews>
    <sheetView zoomScale="90" zoomScaleNormal="90" workbookViewId="0">
      <selection activeCell="C103" sqref="C103"/>
    </sheetView>
  </sheetViews>
  <sheetFormatPr baseColWidth="10" defaultRowHeight="15" x14ac:dyDescent="0.25"/>
  <cols>
    <col min="2" max="2" width="10" customWidth="1"/>
    <col min="3" max="3" width="14.140625" customWidth="1"/>
  </cols>
  <sheetData>
    <row r="2" spans="1:3" x14ac:dyDescent="0.25">
      <c r="A2" s="118" t="s">
        <v>551</v>
      </c>
      <c r="B2" s="115"/>
      <c r="C2" s="116"/>
    </row>
    <row r="3" spans="1:3" x14ac:dyDescent="0.25">
      <c r="A3" s="81" t="s">
        <v>544</v>
      </c>
      <c r="B3" s="41" t="s">
        <v>536</v>
      </c>
      <c r="C3" s="41" t="s">
        <v>550</v>
      </c>
    </row>
    <row r="4" spans="1:3" x14ac:dyDescent="0.25">
      <c r="A4" s="79" t="s">
        <v>63</v>
      </c>
      <c r="B4" s="105">
        <v>6.7118777890063194E-2</v>
      </c>
      <c r="C4" s="100">
        <v>0.11804445125207121</v>
      </c>
    </row>
    <row r="5" spans="1:3" x14ac:dyDescent="0.25">
      <c r="A5" s="101" t="s">
        <v>6</v>
      </c>
      <c r="B5" s="106">
        <v>2.97851211726219</v>
      </c>
      <c r="C5" s="102">
        <v>3.1744069816183926</v>
      </c>
    </row>
    <row r="6" spans="1:3" x14ac:dyDescent="0.25">
      <c r="A6" s="80" t="s">
        <v>7</v>
      </c>
      <c r="B6" s="107">
        <v>1.4434325464417801E-2</v>
      </c>
      <c r="C6" s="103">
        <v>2.2052925020705025E-2</v>
      </c>
    </row>
    <row r="7" spans="1:3" x14ac:dyDescent="0.25">
      <c r="A7" s="80" t="s">
        <v>51</v>
      </c>
      <c r="B7" s="107">
        <v>-1.2381462984950201E-2</v>
      </c>
      <c r="C7" s="103">
        <v>-4.1427603129251783E-2</v>
      </c>
    </row>
    <row r="8" spans="1:3" x14ac:dyDescent="0.25">
      <c r="A8" s="80" t="s">
        <v>168</v>
      </c>
      <c r="B8" s="107">
        <v>-2.1013192655453699E-3</v>
      </c>
      <c r="C8" s="103">
        <v>3.3333332415833763E-11</v>
      </c>
    </row>
    <row r="9" spans="1:3" x14ac:dyDescent="0.25">
      <c r="A9" s="80" t="s">
        <v>187</v>
      </c>
      <c r="B9" s="107">
        <v>-1.06546155064352E-2</v>
      </c>
      <c r="C9" s="103">
        <v>-1.6717364448675949E-3</v>
      </c>
    </row>
    <row r="10" spans="1:3" x14ac:dyDescent="0.25">
      <c r="A10" s="80" t="s">
        <v>169</v>
      </c>
      <c r="B10" s="107">
        <v>8.48744730175067E-3</v>
      </c>
      <c r="C10" s="103">
        <v>-3.1150477570647051E-4</v>
      </c>
    </row>
    <row r="11" spans="1:3" x14ac:dyDescent="0.25">
      <c r="A11" s="80" t="s">
        <v>52</v>
      </c>
      <c r="B11" s="107">
        <v>-6.5767215862774803E-3</v>
      </c>
      <c r="C11" s="103">
        <v>-3.1108282553097798E-2</v>
      </c>
    </row>
    <row r="12" spans="1:3" x14ac:dyDescent="0.25">
      <c r="A12" s="101" t="s">
        <v>153</v>
      </c>
      <c r="B12" s="106">
        <v>4.4725054480007804</v>
      </c>
      <c r="C12" s="102">
        <v>5.3726739178754483</v>
      </c>
    </row>
    <row r="13" spans="1:3" x14ac:dyDescent="0.25">
      <c r="A13" s="80" t="s">
        <v>66</v>
      </c>
      <c r="B13" s="107">
        <v>5.7953427513773699E-2</v>
      </c>
      <c r="C13" s="103">
        <v>7.3435029146647957E-2</v>
      </c>
    </row>
    <row r="14" spans="1:3" x14ac:dyDescent="0.25">
      <c r="A14" s="80" t="s">
        <v>67</v>
      </c>
      <c r="B14" s="107">
        <v>1.0347868461456499E-2</v>
      </c>
      <c r="C14" s="103">
        <v>4.6130476991505499E-2</v>
      </c>
    </row>
    <row r="15" spans="1:3" x14ac:dyDescent="0.25">
      <c r="A15" s="80" t="s">
        <v>68</v>
      </c>
      <c r="B15" s="107">
        <v>7.0649753961552403E-2</v>
      </c>
      <c r="C15" s="103">
        <v>9.5451504906730572E-2</v>
      </c>
    </row>
    <row r="16" spans="1:3" x14ac:dyDescent="0.25">
      <c r="A16" s="80" t="s">
        <v>69</v>
      </c>
      <c r="B16" s="107">
        <v>2.36975561013371E-2</v>
      </c>
      <c r="C16" s="103">
        <v>4.6130476991505499E-2</v>
      </c>
    </row>
    <row r="17" spans="1:3" x14ac:dyDescent="0.25">
      <c r="A17" s="80" t="s">
        <v>10</v>
      </c>
      <c r="B17" s="107">
        <v>1.24871395038718E-3</v>
      </c>
      <c r="C17" s="103">
        <v>6.9964578675897286E-3</v>
      </c>
    </row>
    <row r="18" spans="1:3" x14ac:dyDescent="0.25">
      <c r="A18" s="80" t="s">
        <v>11</v>
      </c>
      <c r="B18" s="107">
        <v>0.30910045167733802</v>
      </c>
      <c r="C18" s="103">
        <v>0.20301414399743789</v>
      </c>
    </row>
    <row r="19" spans="1:3" x14ac:dyDescent="0.25">
      <c r="A19" s="80" t="s">
        <v>13</v>
      </c>
      <c r="B19" s="107">
        <v>0.15315204107121</v>
      </c>
      <c r="C19" s="103">
        <v>0.16101394466613111</v>
      </c>
    </row>
    <row r="20" spans="1:3" x14ac:dyDescent="0.25">
      <c r="A20" s="80" t="s">
        <v>14</v>
      </c>
      <c r="B20" s="107">
        <v>0.13054471342110199</v>
      </c>
      <c r="C20" s="103">
        <v>0.16605952483100497</v>
      </c>
    </row>
    <row r="21" spans="1:3" x14ac:dyDescent="0.25">
      <c r="A21" s="80" t="s">
        <v>305</v>
      </c>
      <c r="B21" s="107">
        <v>2.7141014491092099E-2</v>
      </c>
      <c r="C21" s="103">
        <v>4.6130476991505499E-2</v>
      </c>
    </row>
    <row r="22" spans="1:3" x14ac:dyDescent="0.25">
      <c r="A22" s="80" t="s">
        <v>140</v>
      </c>
      <c r="B22" s="107">
        <v>1.7136825450200599E-3</v>
      </c>
      <c r="C22" s="103">
        <v>1.1459037309791828E-2</v>
      </c>
    </row>
    <row r="23" spans="1:3" x14ac:dyDescent="0.25">
      <c r="A23" s="80" t="s">
        <v>16</v>
      </c>
      <c r="B23" s="107">
        <v>3.3530769736088298E-3</v>
      </c>
      <c r="C23" s="103">
        <v>7.5350376638791275E-3</v>
      </c>
    </row>
    <row r="24" spans="1:3" x14ac:dyDescent="0.25">
      <c r="A24" s="80" t="s">
        <v>155</v>
      </c>
      <c r="B24" s="107">
        <v>0.120111605212765</v>
      </c>
      <c r="C24" s="103">
        <v>0.16568314006622029</v>
      </c>
    </row>
    <row r="25" spans="1:3" x14ac:dyDescent="0.25">
      <c r="A25" s="80" t="s">
        <v>319</v>
      </c>
      <c r="B25" s="107">
        <v>7.0533514156574398E-2</v>
      </c>
      <c r="C25" s="103">
        <v>0.11706402659422373</v>
      </c>
    </row>
    <row r="26" spans="1:3" x14ac:dyDescent="0.25">
      <c r="A26" s="80" t="s">
        <v>157</v>
      </c>
      <c r="B26" s="107">
        <v>7.5418389589228002E-2</v>
      </c>
      <c r="C26" s="103">
        <v>5.3361594800575916E-2</v>
      </c>
    </row>
    <row r="27" spans="1:3" x14ac:dyDescent="0.25">
      <c r="A27" s="80" t="s">
        <v>80</v>
      </c>
      <c r="B27" s="107">
        <v>2.8860071558156699E-2</v>
      </c>
      <c r="C27" s="103">
        <v>5.7021863267378348E-2</v>
      </c>
    </row>
    <row r="28" spans="1:3" x14ac:dyDescent="0.25">
      <c r="A28" s="80" t="s">
        <v>118</v>
      </c>
      <c r="B28" s="107">
        <v>1.1405425208272301E-2</v>
      </c>
      <c r="C28" s="103">
        <v>2.7920636362139921E-2</v>
      </c>
    </row>
    <row r="29" spans="1:3" x14ac:dyDescent="0.25">
      <c r="A29" s="80" t="s">
        <v>54</v>
      </c>
      <c r="B29" s="107">
        <v>7.1288613954422599E-3</v>
      </c>
      <c r="C29" s="103">
        <v>-1.4397576002740617E-2</v>
      </c>
    </row>
    <row r="30" spans="1:3" x14ac:dyDescent="0.25">
      <c r="A30" s="80" t="s">
        <v>55</v>
      </c>
      <c r="B30" s="107">
        <v>4.09318679721557E-3</v>
      </c>
      <c r="C30" s="103">
        <v>-1.6037021140812575E-2</v>
      </c>
    </row>
    <row r="31" spans="1:3" x14ac:dyDescent="0.25">
      <c r="A31" s="80" t="s">
        <v>81</v>
      </c>
      <c r="B31" s="107">
        <v>1.6183271016010602E-2</v>
      </c>
      <c r="C31" s="103">
        <v>4.6130476991505499E-2</v>
      </c>
    </row>
    <row r="32" spans="1:3" x14ac:dyDescent="0.25">
      <c r="A32" s="80" t="s">
        <v>82</v>
      </c>
      <c r="B32" s="107">
        <v>6.6902880639062495E-2</v>
      </c>
      <c r="C32" s="103">
        <v>0.1081725202515002</v>
      </c>
    </row>
    <row r="33" spans="1:3" x14ac:dyDescent="0.25">
      <c r="A33" s="80" t="s">
        <v>83</v>
      </c>
      <c r="B33" s="107">
        <v>0.346474575621595</v>
      </c>
      <c r="C33" s="103">
        <v>0.43811964115629648</v>
      </c>
    </row>
    <row r="34" spans="1:3" x14ac:dyDescent="0.25">
      <c r="A34" s="80" t="s">
        <v>57</v>
      </c>
      <c r="B34" s="107">
        <v>8.2148572564902905E-2</v>
      </c>
      <c r="C34" s="103">
        <v>4.5833098789135565E-2</v>
      </c>
    </row>
    <row r="35" spans="1:3" x14ac:dyDescent="0.25">
      <c r="A35" s="80" t="s">
        <v>158</v>
      </c>
      <c r="B35" s="107">
        <v>7.2867631761324297E-2</v>
      </c>
      <c r="C35" s="103">
        <v>8.2747752647017878E-2</v>
      </c>
    </row>
    <row r="36" spans="1:3" x14ac:dyDescent="0.25">
      <c r="A36" s="80" t="s">
        <v>159</v>
      </c>
      <c r="B36" s="107">
        <v>9.4720320529140895E-2</v>
      </c>
      <c r="C36" s="103">
        <v>8.1442111180358184E-2</v>
      </c>
    </row>
    <row r="37" spans="1:3" x14ac:dyDescent="0.25">
      <c r="A37" s="80" t="s">
        <v>160</v>
      </c>
      <c r="B37" s="107">
        <v>7.1607132917548402E-2</v>
      </c>
      <c r="C37" s="103">
        <v>9.0406064329290367E-2</v>
      </c>
    </row>
    <row r="38" spans="1:3" x14ac:dyDescent="0.25">
      <c r="A38" s="80" t="s">
        <v>20</v>
      </c>
      <c r="B38" s="107">
        <v>7.5865541652087698E-2</v>
      </c>
      <c r="C38" s="103">
        <v>5.7249487810943425E-2</v>
      </c>
    </row>
    <row r="39" spans="1:3" x14ac:dyDescent="0.25">
      <c r="A39" s="80" t="s">
        <v>141</v>
      </c>
      <c r="B39" s="107">
        <v>0.16789113686693499</v>
      </c>
      <c r="C39" s="103">
        <v>0.15524478592218094</v>
      </c>
    </row>
    <row r="40" spans="1:3" x14ac:dyDescent="0.25">
      <c r="A40" s="80" t="s">
        <v>21</v>
      </c>
      <c r="B40" s="107">
        <v>2.6102296897460301E-2</v>
      </c>
      <c r="C40" s="103">
        <v>5.9537536746907017E-2</v>
      </c>
    </row>
    <row r="41" spans="1:3" x14ac:dyDescent="0.25">
      <c r="A41" s="80" t="s">
        <v>22</v>
      </c>
      <c r="B41" s="107">
        <v>7.2420147942293997E-2</v>
      </c>
      <c r="C41" s="103">
        <v>0.15448374412281929</v>
      </c>
    </row>
    <row r="42" spans="1:3" x14ac:dyDescent="0.25">
      <c r="A42" s="80" t="s">
        <v>198</v>
      </c>
      <c r="B42" s="107">
        <v>0.14572807727869699</v>
      </c>
      <c r="C42" s="103">
        <v>0.73117820842922499</v>
      </c>
    </row>
    <row r="43" spans="1:3" x14ac:dyDescent="0.25">
      <c r="A43" s="80" t="s">
        <v>58</v>
      </c>
      <c r="B43" s="107">
        <v>2.2934546701369501E-2</v>
      </c>
      <c r="C43" s="103">
        <v>2.6982699649536195E-2</v>
      </c>
    </row>
    <row r="44" spans="1:3" x14ac:dyDescent="0.25">
      <c r="A44" s="80" t="s">
        <v>23</v>
      </c>
      <c r="B44" s="107">
        <v>0.48733953602039298</v>
      </c>
      <c r="C44" s="103">
        <v>0.5017136887601914</v>
      </c>
    </row>
    <row r="45" spans="1:3" x14ac:dyDescent="0.25">
      <c r="A45" s="80" t="s">
        <v>59</v>
      </c>
      <c r="B45" s="107">
        <v>3.34188409359251E-2</v>
      </c>
      <c r="C45" s="103">
        <v>2.0576594709405729E-3</v>
      </c>
    </row>
    <row r="46" spans="1:3" x14ac:dyDescent="0.25">
      <c r="A46" s="80" t="s">
        <v>177</v>
      </c>
      <c r="B46" s="107">
        <v>0.14706934341564901</v>
      </c>
      <c r="C46" s="103">
        <v>0.17644326247063105</v>
      </c>
    </row>
    <row r="47" spans="1:3" x14ac:dyDescent="0.25">
      <c r="A47" s="80" t="s">
        <v>24</v>
      </c>
      <c r="B47" s="107">
        <v>-2.26334161049567E-2</v>
      </c>
      <c r="C47" s="103">
        <v>-2.6930589240257593E-2</v>
      </c>
    </row>
    <row r="48" spans="1:3" x14ac:dyDescent="0.25">
      <c r="A48" s="80" t="s">
        <v>189</v>
      </c>
      <c r="B48" s="107">
        <v>1.6455230053752001E-2</v>
      </c>
      <c r="C48" s="103">
        <v>3.1357683891136655E-2</v>
      </c>
    </row>
    <row r="49" spans="1:3" x14ac:dyDescent="0.25">
      <c r="A49" s="80" t="s">
        <v>86</v>
      </c>
      <c r="B49" s="107">
        <v>8.7118533051317504E-2</v>
      </c>
      <c r="C49" s="103">
        <v>9.0305707581503594E-2</v>
      </c>
    </row>
    <row r="50" spans="1:3" x14ac:dyDescent="0.25">
      <c r="A50" s="80" t="s">
        <v>142</v>
      </c>
      <c r="B50" s="107">
        <v>3.2884965845476899E-2</v>
      </c>
      <c r="C50" s="103">
        <v>3.1444786107225314E-2</v>
      </c>
    </row>
    <row r="51" spans="1:3" x14ac:dyDescent="0.25">
      <c r="A51" s="80" t="s">
        <v>190</v>
      </c>
      <c r="B51" s="107">
        <v>-8.1108148244112607E-3</v>
      </c>
      <c r="C51" s="103">
        <v>4.6709073028858257E-4</v>
      </c>
    </row>
    <row r="52" spans="1:3" x14ac:dyDescent="0.25">
      <c r="A52" s="80" t="s">
        <v>387</v>
      </c>
      <c r="B52" s="107">
        <v>7.9842030874780097E-3</v>
      </c>
      <c r="C52" s="103">
        <v>6.3477687994998949E-2</v>
      </c>
    </row>
    <row r="53" spans="1:3" x14ac:dyDescent="0.25">
      <c r="A53" s="80" t="s">
        <v>143</v>
      </c>
      <c r="B53" s="107">
        <v>-7.3639411192467398E-3</v>
      </c>
      <c r="C53" s="103">
        <v>-3.1108282553097798E-2</v>
      </c>
    </row>
    <row r="54" spans="1:3" x14ac:dyDescent="0.25">
      <c r="A54" s="80" t="s">
        <v>89</v>
      </c>
      <c r="B54" s="107">
        <v>0.103128529114752</v>
      </c>
      <c r="C54" s="103">
        <v>0.15157591491122888</v>
      </c>
    </row>
    <row r="55" spans="1:3" x14ac:dyDescent="0.25">
      <c r="A55" s="80" t="s">
        <v>27</v>
      </c>
      <c r="B55" s="107">
        <v>-1.22999250348535E-2</v>
      </c>
      <c r="C55" s="103">
        <v>1.8125937446050108E-2</v>
      </c>
    </row>
    <row r="56" spans="1:3" x14ac:dyDescent="0.25">
      <c r="A56" s="80" t="s">
        <v>145</v>
      </c>
      <c r="B56" s="107">
        <v>-9.9382906729900706E-3</v>
      </c>
      <c r="C56" s="103">
        <v>-3.7687069251293991E-4</v>
      </c>
    </row>
    <row r="57" spans="1:3" x14ac:dyDescent="0.25">
      <c r="A57" s="80" t="s">
        <v>93</v>
      </c>
      <c r="B57" s="107">
        <v>4.3613000044699202E-2</v>
      </c>
      <c r="C57" s="103">
        <v>5.797258898248004E-2</v>
      </c>
    </row>
    <row r="58" spans="1:3" x14ac:dyDescent="0.25">
      <c r="A58" s="80" t="s">
        <v>28</v>
      </c>
      <c r="B58" s="107">
        <v>0.28461203787712902</v>
      </c>
      <c r="C58" s="103">
        <v>0.31018758736750179</v>
      </c>
    </row>
    <row r="59" spans="1:3" x14ac:dyDescent="0.25">
      <c r="A59" s="80" t="s">
        <v>94</v>
      </c>
      <c r="B59" s="107">
        <v>1.1086325557067501E-2</v>
      </c>
      <c r="C59" s="103">
        <v>3.1126595855715346E-2</v>
      </c>
    </row>
    <row r="60" spans="1:3" x14ac:dyDescent="0.25">
      <c r="A60" s="80" t="s">
        <v>124</v>
      </c>
      <c r="B60" s="107">
        <v>0.13186614224502799</v>
      </c>
      <c r="C60" s="103">
        <v>-1.6782308879065484E-3</v>
      </c>
    </row>
    <row r="61" spans="1:3" x14ac:dyDescent="0.25">
      <c r="A61" s="80" t="s">
        <v>125</v>
      </c>
      <c r="B61" s="107">
        <v>3.6016889625454102E-2</v>
      </c>
      <c r="C61" s="103">
        <v>6.6611884448980696E-2</v>
      </c>
    </row>
    <row r="62" spans="1:3" x14ac:dyDescent="0.25">
      <c r="A62" s="80" t="s">
        <v>60</v>
      </c>
      <c r="B62" s="107">
        <v>-1.28679595228609E-2</v>
      </c>
      <c r="C62" s="103">
        <v>-2.4680144962795417E-2</v>
      </c>
    </row>
    <row r="63" spans="1:3" x14ac:dyDescent="0.25">
      <c r="A63" s="80" t="s">
        <v>29</v>
      </c>
      <c r="B63" s="107">
        <v>2.7176974777579299E-2</v>
      </c>
      <c r="C63" s="103">
        <v>2.3885401261616788E-2</v>
      </c>
    </row>
    <row r="64" spans="1:3" x14ac:dyDescent="0.25">
      <c r="A64" s="80" t="s">
        <v>97</v>
      </c>
      <c r="B64" s="107">
        <v>8.3085856374460407E-3</v>
      </c>
      <c r="C64" s="103">
        <v>4.6130476991505499E-2</v>
      </c>
    </row>
    <row r="65" spans="1:3" x14ac:dyDescent="0.25">
      <c r="A65" s="80" t="s">
        <v>98</v>
      </c>
      <c r="B65" s="107">
        <v>0.18249815707825301</v>
      </c>
      <c r="C65" s="103">
        <v>0.27788379235419375</v>
      </c>
    </row>
    <row r="66" spans="1:3" x14ac:dyDescent="0.25">
      <c r="A66" s="80" t="s">
        <v>30</v>
      </c>
      <c r="B66" s="107">
        <v>6.64666006100657E-3</v>
      </c>
      <c r="C66" s="103">
        <v>1.0510752320299705E-2</v>
      </c>
    </row>
    <row r="67" spans="1:3" x14ac:dyDescent="0.25">
      <c r="A67" s="80" t="s">
        <v>31</v>
      </c>
      <c r="B67" s="107">
        <v>3.5708613415589903E-2</v>
      </c>
      <c r="C67" s="103">
        <v>6.3305892665910843E-2</v>
      </c>
    </row>
    <row r="68" spans="1:3" x14ac:dyDescent="0.25">
      <c r="A68" s="80" t="s">
        <v>162</v>
      </c>
      <c r="B68" s="107">
        <v>-2.13711619674526E-2</v>
      </c>
      <c r="C68" s="103">
        <v>3.3333332415833763E-11</v>
      </c>
    </row>
    <row r="69" spans="1:3" x14ac:dyDescent="0.25">
      <c r="A69" s="80" t="s">
        <v>435</v>
      </c>
      <c r="B69" s="107">
        <v>3.1765621245964097E-2</v>
      </c>
      <c r="C69" s="103">
        <v>5.3995208605933244E-2</v>
      </c>
    </row>
    <row r="70" spans="1:3" x14ac:dyDescent="0.25">
      <c r="A70" s="80" t="s">
        <v>163</v>
      </c>
      <c r="B70" s="107">
        <v>0.108235981235898</v>
      </c>
      <c r="C70" s="103">
        <v>0.15687670356118316</v>
      </c>
    </row>
    <row r="71" spans="1:3" x14ac:dyDescent="0.25">
      <c r="A71" s="101" t="s">
        <v>32</v>
      </c>
      <c r="B71" s="106">
        <v>4.18820373369274</v>
      </c>
      <c r="C71" s="102">
        <v>3.645457888763028</v>
      </c>
    </row>
    <row r="72" spans="1:3" x14ac:dyDescent="0.25">
      <c r="A72" s="80" t="s">
        <v>33</v>
      </c>
      <c r="B72" s="107">
        <v>5.9040153500597402E-2</v>
      </c>
      <c r="C72" s="103">
        <v>7.6206960735409238E-2</v>
      </c>
    </row>
    <row r="73" spans="1:3" x14ac:dyDescent="0.25">
      <c r="A73" s="80" t="s">
        <v>34</v>
      </c>
      <c r="B73" s="107">
        <v>0.40942192598018701</v>
      </c>
      <c r="C73" s="103">
        <v>0.5964225860094573</v>
      </c>
    </row>
    <row r="74" spans="1:3" x14ac:dyDescent="0.25">
      <c r="A74" s="80" t="s">
        <v>61</v>
      </c>
      <c r="B74" s="107">
        <v>7.2452918047453505E-2</v>
      </c>
      <c r="C74" s="103">
        <v>3.7471213868882858E-2</v>
      </c>
    </row>
    <row r="75" spans="1:3" x14ac:dyDescent="0.25">
      <c r="A75" s="80" t="s">
        <v>449</v>
      </c>
      <c r="B75" s="107">
        <v>3.6538828427839301E-2</v>
      </c>
      <c r="C75" s="103">
        <v>5.4129845655427909E-2</v>
      </c>
    </row>
    <row r="76" spans="1:3" x14ac:dyDescent="0.25">
      <c r="A76" s="80" t="s">
        <v>36</v>
      </c>
      <c r="B76" s="107">
        <v>-1.6654392391194602E-2</v>
      </c>
      <c r="C76" s="103">
        <v>2.1714110782864713E-3</v>
      </c>
    </row>
    <row r="77" spans="1:3" x14ac:dyDescent="0.25">
      <c r="A77" s="80" t="s">
        <v>101</v>
      </c>
      <c r="B77" s="107">
        <v>1.1946070271119699E-2</v>
      </c>
      <c r="C77" s="103">
        <v>4.6130476991505499E-2</v>
      </c>
    </row>
    <row r="78" spans="1:3" x14ac:dyDescent="0.25">
      <c r="A78" s="80" t="s">
        <v>102</v>
      </c>
      <c r="B78" s="107">
        <v>3.91888269875168E-3</v>
      </c>
      <c r="C78" s="103">
        <v>-9.6819772670585496E-4</v>
      </c>
    </row>
    <row r="79" spans="1:3" x14ac:dyDescent="0.25">
      <c r="A79" s="80" t="s">
        <v>103</v>
      </c>
      <c r="B79" s="107">
        <v>0.34070112042435002</v>
      </c>
      <c r="C79" s="103">
        <v>0.38230689859170813</v>
      </c>
    </row>
    <row r="80" spans="1:3" x14ac:dyDescent="0.25">
      <c r="A80" s="80" t="s">
        <v>37</v>
      </c>
      <c r="B80" s="107">
        <v>-2.49260011789471E-2</v>
      </c>
      <c r="C80" s="103">
        <v>-1.0870850978282538E-2</v>
      </c>
    </row>
    <row r="81" spans="1:3" x14ac:dyDescent="0.25">
      <c r="A81" s="80" t="s">
        <v>466</v>
      </c>
      <c r="B81" s="107">
        <v>5.6797823650996601E-2</v>
      </c>
      <c r="C81" s="103">
        <v>8.2034642622223458E-2</v>
      </c>
    </row>
    <row r="82" spans="1:3" x14ac:dyDescent="0.25">
      <c r="A82" s="80" t="s">
        <v>38</v>
      </c>
      <c r="B82" s="107">
        <v>6.2229608324820301E-2</v>
      </c>
      <c r="C82" s="103">
        <v>8.4667228112130496E-2</v>
      </c>
    </row>
    <row r="83" spans="1:3" x14ac:dyDescent="0.25">
      <c r="A83" s="80" t="s">
        <v>62</v>
      </c>
      <c r="B83" s="107">
        <v>3.7677440823854699E-2</v>
      </c>
      <c r="C83" s="103">
        <v>1.6365770267858059E-3</v>
      </c>
    </row>
    <row r="84" spans="1:3" x14ac:dyDescent="0.25">
      <c r="A84" s="80" t="s">
        <v>40</v>
      </c>
      <c r="B84" s="107">
        <v>6.0097109157070602E-2</v>
      </c>
      <c r="C84" s="103">
        <v>9.8881793624642694E-2</v>
      </c>
    </row>
    <row r="85" spans="1:3" x14ac:dyDescent="0.25">
      <c r="A85" s="80" t="s">
        <v>180</v>
      </c>
      <c r="B85" s="107">
        <v>6.4434918522213299E-3</v>
      </c>
      <c r="C85" s="103">
        <v>7.9221858735768324E-3</v>
      </c>
    </row>
    <row r="86" spans="1:3" x14ac:dyDescent="0.25">
      <c r="A86" s="80" t="s">
        <v>181</v>
      </c>
      <c r="B86" s="107">
        <v>2.1495267809586499E-3</v>
      </c>
      <c r="C86" s="103">
        <v>7.9221858735768324E-3</v>
      </c>
    </row>
    <row r="87" spans="1:3" x14ac:dyDescent="0.25">
      <c r="A87" s="80" t="s">
        <v>480</v>
      </c>
      <c r="B87" s="107">
        <v>0.37526577029950797</v>
      </c>
      <c r="C87" s="103">
        <v>0.70177943375354757</v>
      </c>
    </row>
    <row r="88" spans="1:3" x14ac:dyDescent="0.25">
      <c r="A88" s="80" t="s">
        <v>183</v>
      </c>
      <c r="B88" s="106">
        <v>0.37380463106488898</v>
      </c>
      <c r="C88" s="102">
        <v>4.2356949858247246</v>
      </c>
    </row>
    <row r="89" spans="1:3" x14ac:dyDescent="0.25">
      <c r="A89" s="80" t="s">
        <v>105</v>
      </c>
      <c r="B89" s="107">
        <v>6.8733594582805896E-2</v>
      </c>
      <c r="C89" s="103">
        <v>8.4630473178769358E-2</v>
      </c>
    </row>
    <row r="90" spans="1:3" x14ac:dyDescent="0.25">
      <c r="A90" s="80" t="s">
        <v>41</v>
      </c>
      <c r="B90" s="107">
        <v>8.7845003314672397E-3</v>
      </c>
      <c r="C90" s="103">
        <v>2.6161355958329063E-2</v>
      </c>
    </row>
    <row r="91" spans="1:3" x14ac:dyDescent="0.25">
      <c r="A91" s="80" t="s">
        <v>42</v>
      </c>
      <c r="B91" s="107">
        <v>-2.1172068057093998E-2</v>
      </c>
      <c r="C91" s="103">
        <v>-1.766253723938277E-2</v>
      </c>
    </row>
    <row r="92" spans="1:3" x14ac:dyDescent="0.25">
      <c r="A92" s="80" t="s">
        <v>486</v>
      </c>
      <c r="B92" s="107">
        <v>7.30497913977802E-2</v>
      </c>
      <c r="C92" s="103">
        <v>6.3996958251426678E-2</v>
      </c>
    </row>
    <row r="93" spans="1:3" x14ac:dyDescent="0.25">
      <c r="A93" s="80" t="s">
        <v>106</v>
      </c>
      <c r="B93" s="107">
        <v>0.156503242393083</v>
      </c>
      <c r="C93" s="103">
        <v>0.20281798570713053</v>
      </c>
    </row>
    <row r="94" spans="1:3" x14ac:dyDescent="0.25">
      <c r="A94" s="80" t="s">
        <v>44</v>
      </c>
      <c r="B94" s="107">
        <v>4.43650315270317E-3</v>
      </c>
      <c r="C94" s="103">
        <v>2.5809420106589206E-2</v>
      </c>
    </row>
    <row r="95" spans="1:3" x14ac:dyDescent="0.25">
      <c r="A95" s="80" t="s">
        <v>107</v>
      </c>
      <c r="B95" s="107">
        <v>1.76882431677595E-2</v>
      </c>
      <c r="C95" s="103">
        <v>4.6130476991505499E-2</v>
      </c>
    </row>
    <row r="96" spans="1:3" x14ac:dyDescent="0.25">
      <c r="A96" s="80" t="s">
        <v>184</v>
      </c>
      <c r="B96" s="107">
        <v>4.1777562619388101E-2</v>
      </c>
      <c r="C96" s="103">
        <v>4.0004442643906485E-2</v>
      </c>
    </row>
    <row r="97" spans="1:3" x14ac:dyDescent="0.25">
      <c r="A97" s="80" t="s">
        <v>45</v>
      </c>
      <c r="B97" s="107">
        <v>0.48745755609025099</v>
      </c>
      <c r="C97" s="103">
        <v>0.50790542572387698</v>
      </c>
    </row>
    <row r="98" spans="1:3" x14ac:dyDescent="0.25">
      <c r="A98" s="80" t="s">
        <v>48</v>
      </c>
      <c r="B98" s="108">
        <v>0</v>
      </c>
      <c r="C98" s="103">
        <v>0</v>
      </c>
    </row>
    <row r="99" spans="1:3" x14ac:dyDescent="0.25">
      <c r="A99" s="80" t="s">
        <v>49</v>
      </c>
      <c r="B99" s="107">
        <v>0.41306490389130801</v>
      </c>
      <c r="C99" s="103">
        <v>0.3959953390518719</v>
      </c>
    </row>
    <row r="100" spans="1:3" x14ac:dyDescent="0.25">
      <c r="A100" s="80" t="s">
        <v>164</v>
      </c>
      <c r="B100" s="107">
        <v>0.23474387820112899</v>
      </c>
      <c r="C100" s="103">
        <v>0.26985700776219973</v>
      </c>
    </row>
    <row r="101" spans="1:3" x14ac:dyDescent="0.25">
      <c r="A101" s="81" t="s">
        <v>111</v>
      </c>
      <c r="B101" s="109">
        <v>0.52120460835010596</v>
      </c>
      <c r="C101" s="104">
        <v>0.89244662903900152</v>
      </c>
    </row>
    <row r="103" spans="1:3" x14ac:dyDescent="0.25">
      <c r="A103" s="38" t="s">
        <v>552</v>
      </c>
      <c r="B103" s="110">
        <f>AVERAGE(B4:B101)</f>
        <v>0.20068748062935654</v>
      </c>
      <c r="C103" s="111">
        <f>AVERAGE(C4:C101)</f>
        <v>0.27155033143454987</v>
      </c>
    </row>
  </sheetData>
  <mergeCells count="1">
    <mergeCell ref="A2:C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8"/>
  <sheetViews>
    <sheetView workbookViewId="0"/>
  </sheetViews>
  <sheetFormatPr baseColWidth="10" defaultRowHeight="15" x14ac:dyDescent="0.25"/>
  <cols>
    <col min="2" max="2" width="14.28515625" bestFit="1" customWidth="1"/>
    <col min="4" max="4" width="15.140625" bestFit="1" customWidth="1"/>
    <col min="7" max="7" width="14.42578125" bestFit="1" customWidth="1"/>
    <col min="8" max="8" width="14.5703125" customWidth="1"/>
    <col min="9" max="9" width="12.28515625" customWidth="1"/>
    <col min="10" max="10" width="13.42578125" customWidth="1"/>
    <col min="12" max="13" width="16.140625" bestFit="1" customWidth="1"/>
    <col min="16" max="16" width="11.42578125" style="53"/>
  </cols>
  <sheetData>
    <row r="1" spans="2:21" x14ac:dyDescent="0.25">
      <c r="P1"/>
    </row>
    <row r="2" spans="2:21" x14ac:dyDescent="0.25">
      <c r="B2" s="24" t="s">
        <v>0</v>
      </c>
      <c r="C2" s="25" t="s">
        <v>1</v>
      </c>
      <c r="D2" s="25" t="s">
        <v>2</v>
      </c>
      <c r="E2" s="41" t="s">
        <v>199</v>
      </c>
      <c r="F2" s="25" t="s">
        <v>3</v>
      </c>
      <c r="G2" s="25" t="s">
        <v>4</v>
      </c>
      <c r="H2" s="25" t="s">
        <v>5</v>
      </c>
      <c r="I2" s="41" t="s">
        <v>207</v>
      </c>
      <c r="J2" s="38"/>
      <c r="K2" s="45" t="s">
        <v>0</v>
      </c>
      <c r="L2" s="26" t="s">
        <v>112</v>
      </c>
      <c r="M2" s="41" t="s">
        <v>205</v>
      </c>
      <c r="N2" s="57" t="s">
        <v>208</v>
      </c>
      <c r="O2" s="38"/>
      <c r="P2" s="38"/>
    </row>
    <row r="3" spans="2:21" x14ac:dyDescent="0.25">
      <c r="B3" s="21" t="s">
        <v>7</v>
      </c>
      <c r="C3" s="27">
        <v>4.5599999999999996</v>
      </c>
      <c r="D3" s="27">
        <v>0.92238158926347835</v>
      </c>
      <c r="E3" s="42">
        <f>1/D3</f>
        <v>1.0841499999999999</v>
      </c>
      <c r="F3" s="27">
        <v>4.9437239999999996</v>
      </c>
      <c r="G3" s="27">
        <v>1.121771217712177</v>
      </c>
      <c r="H3" s="27">
        <v>21.616826568265669</v>
      </c>
      <c r="I3" s="54">
        <f>(C3*E3/$C$55)*100</f>
        <v>121.61682656826567</v>
      </c>
      <c r="J3" s="40"/>
      <c r="K3" s="28" t="s">
        <v>7</v>
      </c>
      <c r="L3" s="29">
        <v>187.84336978826158</v>
      </c>
      <c r="M3" s="55">
        <f t="shared" ref="M3:M34" si="0">(L3/$L$55)*100</f>
        <v>157.47289983556988</v>
      </c>
      <c r="O3" s="40"/>
      <c r="P3" s="40"/>
      <c r="S3" s="72"/>
      <c r="T3" s="38"/>
      <c r="U3" s="38"/>
    </row>
    <row r="4" spans="2:21" x14ac:dyDescent="0.25">
      <c r="B4" s="22" t="s">
        <v>51</v>
      </c>
      <c r="C4" s="30">
        <v>3.09</v>
      </c>
      <c r="D4" s="30">
        <v>0.69752031527918246</v>
      </c>
      <c r="E4" s="43">
        <f t="shared" ref="E4:E57" si="1">1/D4</f>
        <v>1.4336500000000001</v>
      </c>
      <c r="F4" s="30">
        <v>4.4299784999999998</v>
      </c>
      <c r="G4" s="30">
        <v>0.76014760147601468</v>
      </c>
      <c r="H4" s="30">
        <v>8.978560885608843</v>
      </c>
      <c r="I4" s="55">
        <f t="shared" ref="I4:I56" si="2">(C4*E4/$C$55)*100</f>
        <v>108.97856088560884</v>
      </c>
      <c r="J4" s="40"/>
      <c r="K4" s="31" t="s">
        <v>51</v>
      </c>
      <c r="L4" s="32">
        <v>140.54954691345938</v>
      </c>
      <c r="M4" s="55">
        <f t="shared" si="0"/>
        <v>117.82553064282286</v>
      </c>
      <c r="O4" s="40"/>
      <c r="P4" s="40"/>
      <c r="S4" s="38"/>
      <c r="T4" s="40"/>
      <c r="U4" s="40"/>
    </row>
    <row r="5" spans="2:21" x14ac:dyDescent="0.25">
      <c r="B5" s="22" t="s">
        <v>52</v>
      </c>
      <c r="C5" s="30">
        <v>3.75</v>
      </c>
      <c r="D5" s="30">
        <v>0.69752031527918246</v>
      </c>
      <c r="E5" s="43">
        <f t="shared" si="1"/>
        <v>1.4336500000000001</v>
      </c>
      <c r="F5" s="30">
        <v>5.3761875000000003</v>
      </c>
      <c r="G5" s="30">
        <v>0.92250922509225086</v>
      </c>
      <c r="H5" s="30">
        <v>32.255535055350549</v>
      </c>
      <c r="I5" s="55">
        <f t="shared" si="2"/>
        <v>132.25553505535055</v>
      </c>
      <c r="J5" s="40"/>
      <c r="K5" s="31" t="s">
        <v>52</v>
      </c>
      <c r="L5" s="32">
        <v>145.76140845850662</v>
      </c>
      <c r="M5" s="55">
        <f t="shared" si="0"/>
        <v>122.19473969164483</v>
      </c>
      <c r="O5" s="40"/>
      <c r="P5" s="40"/>
      <c r="S5" s="38"/>
      <c r="T5" s="40"/>
      <c r="U5" s="40"/>
    </row>
    <row r="6" spans="2:21" x14ac:dyDescent="0.25">
      <c r="B6" s="22" t="s">
        <v>8</v>
      </c>
      <c r="C6" s="30">
        <v>9.5</v>
      </c>
      <c r="D6" s="30">
        <v>1.5416000000000001</v>
      </c>
      <c r="E6" s="43">
        <f t="shared" si="1"/>
        <v>0.64867669953295271</v>
      </c>
      <c r="F6" s="30">
        <v>6.1624286455630513</v>
      </c>
      <c r="G6" s="30">
        <v>2.3370233702337022</v>
      </c>
      <c r="H6" s="30">
        <v>51.597260653457575</v>
      </c>
      <c r="I6" s="55">
        <f t="shared" si="2"/>
        <v>151.59726065345757</v>
      </c>
      <c r="J6" s="40"/>
      <c r="K6" s="31" t="s">
        <v>8</v>
      </c>
      <c r="L6" s="32">
        <v>118.28440822335968</v>
      </c>
      <c r="M6" s="55">
        <f t="shared" si="0"/>
        <v>99.160214114891602</v>
      </c>
      <c r="O6" s="40"/>
      <c r="P6" s="40"/>
      <c r="S6" s="38"/>
      <c r="T6" s="40"/>
      <c r="U6" s="40"/>
    </row>
    <row r="7" spans="2:21" ht="25.5" x14ac:dyDescent="0.25">
      <c r="B7" s="22" t="s">
        <v>9</v>
      </c>
      <c r="C7" s="30">
        <v>2.39</v>
      </c>
      <c r="D7" s="30">
        <v>0.61413744395995817</v>
      </c>
      <c r="E7" s="43">
        <f t="shared" si="1"/>
        <v>1.6283000000000001</v>
      </c>
      <c r="F7" s="30">
        <v>3.8916370000000007</v>
      </c>
      <c r="G7" s="30">
        <v>0.58794587945879451</v>
      </c>
      <c r="H7" s="30">
        <v>-4.2647724477244857</v>
      </c>
      <c r="I7" s="55">
        <f t="shared" si="2"/>
        <v>95.735227552275518</v>
      </c>
      <c r="J7" s="40"/>
      <c r="K7" s="33" t="s">
        <v>152</v>
      </c>
      <c r="L7" s="32">
        <v>144.52433348386677</v>
      </c>
      <c r="M7" s="55">
        <f t="shared" si="0"/>
        <v>121.15767469547201</v>
      </c>
      <c r="O7" s="40"/>
      <c r="P7" s="40"/>
      <c r="S7" s="38"/>
      <c r="T7" s="40"/>
      <c r="U7" s="40"/>
    </row>
    <row r="8" spans="2:21" x14ac:dyDescent="0.25">
      <c r="B8" s="22" t="s">
        <v>10</v>
      </c>
      <c r="C8" s="30">
        <v>4.7300000000000004</v>
      </c>
      <c r="D8" s="30">
        <v>0.94584999999999997</v>
      </c>
      <c r="E8" s="43">
        <f t="shared" si="1"/>
        <v>1.0572500925093831</v>
      </c>
      <c r="F8" s="30">
        <v>5.0007929375693827</v>
      </c>
      <c r="G8" s="30">
        <v>1.1635916359163592</v>
      </c>
      <c r="H8" s="30">
        <v>23.020736471571524</v>
      </c>
      <c r="I8" s="55">
        <f t="shared" si="2"/>
        <v>123.02073647157152</v>
      </c>
      <c r="J8" s="40"/>
      <c r="K8" s="31" t="s">
        <v>10</v>
      </c>
      <c r="L8" s="32">
        <v>154.85427551839109</v>
      </c>
      <c r="M8" s="55">
        <f t="shared" si="0"/>
        <v>129.81747423560753</v>
      </c>
      <c r="O8" s="40"/>
      <c r="P8" s="40"/>
      <c r="S8" s="38"/>
      <c r="T8" s="40"/>
      <c r="U8" s="40"/>
    </row>
    <row r="9" spans="2:21" x14ac:dyDescent="0.25">
      <c r="B9" s="22" t="s">
        <v>11</v>
      </c>
      <c r="C9" s="30">
        <v>1850</v>
      </c>
      <c r="D9" s="30">
        <v>462.75</v>
      </c>
      <c r="E9" s="43">
        <f t="shared" si="1"/>
        <v>2.1609940572663426E-3</v>
      </c>
      <c r="F9" s="30">
        <v>3.9978390059427338</v>
      </c>
      <c r="G9" s="30">
        <v>455.10455104551039</v>
      </c>
      <c r="H9" s="30">
        <v>-1.6521769755785232</v>
      </c>
      <c r="I9" s="55">
        <f t="shared" si="2"/>
        <v>98.347823024421487</v>
      </c>
      <c r="J9" s="40"/>
      <c r="K9" s="31" t="s">
        <v>11</v>
      </c>
      <c r="L9" s="32">
        <v>96.590503270345835</v>
      </c>
      <c r="M9" s="55">
        <f t="shared" si="0"/>
        <v>80.973774393547743</v>
      </c>
      <c r="O9" s="40"/>
      <c r="P9" s="40"/>
      <c r="S9" s="38"/>
      <c r="T9" s="40"/>
      <c r="U9" s="40"/>
    </row>
    <row r="10" spans="2:21" x14ac:dyDescent="0.25">
      <c r="B10" s="22" t="s">
        <v>12</v>
      </c>
      <c r="C10" s="30">
        <v>14.65</v>
      </c>
      <c r="D10" s="30">
        <v>6.4450000000000003</v>
      </c>
      <c r="E10" s="43">
        <f t="shared" si="1"/>
        <v>0.1551590380139643</v>
      </c>
      <c r="F10" s="30">
        <v>2.2730799069045773</v>
      </c>
      <c r="G10" s="30">
        <v>3.6039360393603932</v>
      </c>
      <c r="H10" s="30">
        <v>-44.08167510689848</v>
      </c>
      <c r="I10" s="55">
        <f t="shared" si="2"/>
        <v>55.91832489310152</v>
      </c>
      <c r="J10" s="40"/>
      <c r="K10" s="34" t="s">
        <v>117</v>
      </c>
      <c r="L10" s="32">
        <v>68.234560656417273</v>
      </c>
      <c r="M10" s="55">
        <f t="shared" si="0"/>
        <v>57.202413626225216</v>
      </c>
      <c r="O10" s="40"/>
      <c r="P10" s="40"/>
      <c r="S10" s="38"/>
      <c r="T10" s="40"/>
      <c r="U10" s="40"/>
    </row>
    <row r="11" spans="2:21" x14ac:dyDescent="0.25">
      <c r="B11" s="22" t="s">
        <v>13</v>
      </c>
      <c r="C11" s="30">
        <v>8400</v>
      </c>
      <c r="D11" s="30">
        <v>1770.5</v>
      </c>
      <c r="E11" s="43">
        <f t="shared" si="1"/>
        <v>5.6481219994351881E-4</v>
      </c>
      <c r="F11" s="30">
        <v>4.7444224795255581</v>
      </c>
      <c r="G11" s="30">
        <v>2066.420664206642</v>
      </c>
      <c r="H11" s="30">
        <v>16.713960135930073</v>
      </c>
      <c r="I11" s="55">
        <f t="shared" si="2"/>
        <v>116.71396013593008</v>
      </c>
      <c r="J11" s="40"/>
      <c r="K11" s="31" t="s">
        <v>13</v>
      </c>
      <c r="L11" s="32">
        <v>77.256150371235051</v>
      </c>
      <c r="M11" s="55">
        <f t="shared" si="0"/>
        <v>64.765394928788524</v>
      </c>
      <c r="O11" s="40"/>
      <c r="P11" s="40"/>
      <c r="S11" s="38"/>
      <c r="T11" s="40"/>
      <c r="U11" s="40"/>
    </row>
    <row r="12" spans="2:21" x14ac:dyDescent="0.25">
      <c r="B12" s="22" t="s">
        <v>14</v>
      </c>
      <c r="C12" s="30">
        <v>2050</v>
      </c>
      <c r="D12" s="30">
        <v>504.30500000000001</v>
      </c>
      <c r="E12" s="43">
        <f t="shared" si="1"/>
        <v>1.9829269985425484E-3</v>
      </c>
      <c r="F12" s="30">
        <v>4.0650003470122247</v>
      </c>
      <c r="G12" s="30">
        <v>504.30504305043047</v>
      </c>
      <c r="H12" s="30">
        <v>8.5365860824637707E-6</v>
      </c>
      <c r="I12" s="55">
        <f t="shared" si="2"/>
        <v>100.00000853658608</v>
      </c>
      <c r="J12" s="40"/>
      <c r="K12" s="31" t="s">
        <v>14</v>
      </c>
      <c r="L12" s="32">
        <v>81.09899858287973</v>
      </c>
      <c r="M12" s="55">
        <f t="shared" si="0"/>
        <v>67.986932384157555</v>
      </c>
      <c r="O12" s="40"/>
      <c r="P12" s="40"/>
      <c r="S12" s="38"/>
      <c r="T12" s="40"/>
      <c r="U12" s="40"/>
    </row>
    <row r="13" spans="2:21" ht="25.5" x14ac:dyDescent="0.25">
      <c r="B13" s="22" t="s">
        <v>15</v>
      </c>
      <c r="C13" s="30">
        <v>69.319999999999993</v>
      </c>
      <c r="D13" s="30">
        <v>17.021899999999999</v>
      </c>
      <c r="E13" s="43">
        <f t="shared" si="1"/>
        <v>5.8747848360053818E-2</v>
      </c>
      <c r="F13" s="30">
        <v>4.0724008483189298</v>
      </c>
      <c r="G13" s="30">
        <v>17.052890528905287</v>
      </c>
      <c r="H13" s="30">
        <v>0.1820626892725663</v>
      </c>
      <c r="I13" s="55">
        <f t="shared" si="2"/>
        <v>100.18206268927258</v>
      </c>
      <c r="J13" s="40"/>
      <c r="K13" s="31" t="s">
        <v>15</v>
      </c>
      <c r="L13" s="32">
        <v>100.48535439008268</v>
      </c>
      <c r="M13" s="55">
        <f t="shared" si="0"/>
        <v>84.238906939583998</v>
      </c>
      <c r="O13" s="40"/>
      <c r="P13" s="40"/>
      <c r="S13" s="38"/>
      <c r="T13" s="40"/>
      <c r="U13" s="40"/>
    </row>
    <row r="14" spans="2:21" x14ac:dyDescent="0.25">
      <c r="B14" s="22" t="s">
        <v>16</v>
      </c>
      <c r="C14" s="30">
        <v>28.5</v>
      </c>
      <c r="D14" s="30">
        <v>5.1984500000000002</v>
      </c>
      <c r="E14" s="43">
        <f t="shared" si="1"/>
        <v>0.19236503188450402</v>
      </c>
      <c r="F14" s="30">
        <v>5.4824034087083646</v>
      </c>
      <c r="G14" s="30">
        <v>7.0110701107011062</v>
      </c>
      <c r="H14" s="30">
        <v>34.868472538951153</v>
      </c>
      <c r="I14" s="55">
        <f t="shared" si="2"/>
        <v>134.86847253895115</v>
      </c>
      <c r="J14" s="40"/>
      <c r="K14" s="31" t="s">
        <v>16</v>
      </c>
      <c r="L14" s="32">
        <v>189.71129333404542</v>
      </c>
      <c r="M14" s="55">
        <f t="shared" si="0"/>
        <v>159.03881796064019</v>
      </c>
      <c r="O14" s="40"/>
      <c r="P14" s="40"/>
      <c r="S14" s="38"/>
      <c r="T14" s="40"/>
      <c r="U14" s="40"/>
    </row>
    <row r="15" spans="2:21" ht="27.75" x14ac:dyDescent="0.25">
      <c r="B15" s="22" t="s">
        <v>17</v>
      </c>
      <c r="C15" s="30">
        <v>14.09</v>
      </c>
      <c r="D15" s="30">
        <v>5.9619999999999997</v>
      </c>
      <c r="E15" s="43">
        <f t="shared" si="1"/>
        <v>0.1677289500167729</v>
      </c>
      <c r="F15" s="30">
        <v>2.3633009057363301</v>
      </c>
      <c r="G15" s="30">
        <v>3.4661746617466171</v>
      </c>
      <c r="H15" s="30">
        <v>-41.862216341049695</v>
      </c>
      <c r="I15" s="55">
        <f t="shared" si="2"/>
        <v>58.137783658950305</v>
      </c>
      <c r="J15" s="40"/>
      <c r="K15" s="31" t="s">
        <v>78</v>
      </c>
      <c r="L15" s="32">
        <v>36.062051471494463</v>
      </c>
      <c r="M15" s="55">
        <f t="shared" si="0"/>
        <v>30.231547834970137</v>
      </c>
      <c r="O15" s="40"/>
      <c r="P15" s="40"/>
      <c r="S15" s="38"/>
      <c r="T15" s="40"/>
      <c r="U15" s="40"/>
    </row>
    <row r="16" spans="2:21" x14ac:dyDescent="0.25">
      <c r="B16" s="22" t="s">
        <v>53</v>
      </c>
      <c r="C16" s="30">
        <v>2.2000000000000002</v>
      </c>
      <c r="D16" s="30">
        <v>0.69752031527918246</v>
      </c>
      <c r="E16" s="43">
        <f t="shared" si="1"/>
        <v>1.4336500000000001</v>
      </c>
      <c r="F16" s="30">
        <v>3.1540300000000006</v>
      </c>
      <c r="G16" s="30">
        <v>0.54120541205412054</v>
      </c>
      <c r="H16" s="30">
        <v>-22.410086100861005</v>
      </c>
      <c r="I16" s="55">
        <f t="shared" si="2"/>
        <v>77.589913899138992</v>
      </c>
      <c r="J16" s="40"/>
      <c r="K16" s="31" t="s">
        <v>53</v>
      </c>
      <c r="L16" s="32">
        <v>100.91428199364505</v>
      </c>
      <c r="M16" s="55">
        <f t="shared" si="0"/>
        <v>84.598485633410803</v>
      </c>
      <c r="O16" s="40"/>
      <c r="P16" s="40"/>
      <c r="S16" s="38"/>
      <c r="T16" s="40"/>
      <c r="U16" s="40"/>
    </row>
    <row r="17" spans="2:21" x14ac:dyDescent="0.25">
      <c r="B17" s="22" t="s">
        <v>54</v>
      </c>
      <c r="C17" s="30">
        <v>3.75</v>
      </c>
      <c r="D17" s="30">
        <v>0.69752031527918246</v>
      </c>
      <c r="E17" s="43">
        <f t="shared" si="1"/>
        <v>1.4336500000000001</v>
      </c>
      <c r="F17" s="30">
        <v>5.3761875000000003</v>
      </c>
      <c r="G17" s="30">
        <v>0.92250922509225086</v>
      </c>
      <c r="H17" s="30">
        <v>32.255535055350549</v>
      </c>
      <c r="I17" s="55">
        <f t="shared" si="2"/>
        <v>132.25553505535055</v>
      </c>
      <c r="J17" s="40"/>
      <c r="K17" s="33" t="s">
        <v>54</v>
      </c>
      <c r="L17" s="32">
        <v>162.54813118688432</v>
      </c>
      <c r="M17" s="55">
        <f t="shared" si="0"/>
        <v>136.26738920678622</v>
      </c>
      <c r="O17" s="40"/>
      <c r="P17" s="40"/>
      <c r="S17" s="38"/>
      <c r="T17" s="40"/>
      <c r="U17" s="40"/>
    </row>
    <row r="18" spans="2:21" x14ac:dyDescent="0.25">
      <c r="B18" s="22" t="s">
        <v>55</v>
      </c>
      <c r="C18" s="30">
        <v>3.5</v>
      </c>
      <c r="D18" s="30">
        <v>0.69752031527918246</v>
      </c>
      <c r="E18" s="43">
        <f t="shared" si="1"/>
        <v>1.4336500000000001</v>
      </c>
      <c r="F18" s="30">
        <v>5.0177750000000003</v>
      </c>
      <c r="G18" s="30">
        <v>0.86100861008610075</v>
      </c>
      <c r="H18" s="30">
        <v>23.43849938499385</v>
      </c>
      <c r="I18" s="55">
        <f t="shared" si="2"/>
        <v>123.43849938499385</v>
      </c>
      <c r="J18" s="40"/>
      <c r="K18" s="31" t="s">
        <v>55</v>
      </c>
      <c r="L18" s="32">
        <v>145.88413713041913</v>
      </c>
      <c r="M18" s="55">
        <f t="shared" si="0"/>
        <v>122.2976256219857</v>
      </c>
      <c r="O18" s="40"/>
      <c r="P18" s="40"/>
      <c r="S18" s="38"/>
      <c r="T18" s="40"/>
      <c r="U18" s="40"/>
    </row>
    <row r="19" spans="2:21" x14ac:dyDescent="0.25">
      <c r="B19" s="22" t="s">
        <v>56</v>
      </c>
      <c r="C19" s="30">
        <v>3.4</v>
      </c>
      <c r="D19" s="30">
        <v>0.69752031527918246</v>
      </c>
      <c r="E19" s="43">
        <f t="shared" si="1"/>
        <v>1.4336500000000001</v>
      </c>
      <c r="F19" s="30">
        <v>4.8744100000000001</v>
      </c>
      <c r="G19" s="30">
        <v>0.83640836408364072</v>
      </c>
      <c r="H19" s="30">
        <v>19.911685116851153</v>
      </c>
      <c r="I19" s="55">
        <f t="shared" si="2"/>
        <v>119.91168511685115</v>
      </c>
      <c r="J19" s="40"/>
      <c r="K19" s="31" t="s">
        <v>56</v>
      </c>
      <c r="L19" s="32">
        <v>135.64868451141209</v>
      </c>
      <c r="M19" s="55">
        <f t="shared" si="0"/>
        <v>113.71703847184322</v>
      </c>
      <c r="O19" s="40"/>
      <c r="P19" s="40"/>
      <c r="S19" s="38"/>
      <c r="T19" s="40"/>
      <c r="U19" s="40"/>
    </row>
    <row r="20" spans="2:21" x14ac:dyDescent="0.25">
      <c r="B20" s="22" t="s">
        <v>57</v>
      </c>
      <c r="C20" s="30">
        <v>3.26</v>
      </c>
      <c r="D20" s="30">
        <v>0.69752031527918246</v>
      </c>
      <c r="E20" s="43">
        <f t="shared" si="1"/>
        <v>1.4336500000000001</v>
      </c>
      <c r="F20" s="30">
        <v>4.673699</v>
      </c>
      <c r="G20" s="30">
        <v>0.80196801968019671</v>
      </c>
      <c r="H20" s="30">
        <v>14.974145141451412</v>
      </c>
      <c r="I20" s="55">
        <f t="shared" si="2"/>
        <v>114.97414514145142</v>
      </c>
      <c r="J20" s="40"/>
      <c r="K20" s="31" t="s">
        <v>57</v>
      </c>
      <c r="L20" s="32">
        <v>125.73651594125825</v>
      </c>
      <c r="M20" s="55">
        <f t="shared" si="0"/>
        <v>105.40746688483127</v>
      </c>
      <c r="O20" s="40"/>
      <c r="P20" s="40"/>
      <c r="S20" s="38"/>
      <c r="T20" s="40"/>
      <c r="U20" s="40"/>
    </row>
    <row r="21" spans="2:21" ht="25.5" x14ac:dyDescent="0.25">
      <c r="B21" s="22" t="s">
        <v>19</v>
      </c>
      <c r="C21" s="30">
        <v>15.1</v>
      </c>
      <c r="D21" s="30">
        <v>7.7918000000000003</v>
      </c>
      <c r="E21" s="43">
        <f t="shared" si="1"/>
        <v>0.12834004979593933</v>
      </c>
      <c r="F21" s="30">
        <v>1.9379347519186836</v>
      </c>
      <c r="G21" s="30">
        <v>3.7146371463714631</v>
      </c>
      <c r="H21" s="30">
        <v>-52.326328366084049</v>
      </c>
      <c r="I21" s="55">
        <f t="shared" si="2"/>
        <v>47.673671633915951</v>
      </c>
      <c r="J21" s="40"/>
      <c r="K21" s="34" t="s">
        <v>119</v>
      </c>
      <c r="L21" s="32">
        <v>88.169515225160893</v>
      </c>
      <c r="M21" s="55">
        <f t="shared" si="0"/>
        <v>73.914289629988062</v>
      </c>
      <c r="O21" s="40"/>
      <c r="P21" s="40"/>
      <c r="S21" s="38"/>
      <c r="T21" s="40"/>
      <c r="U21" s="40"/>
    </row>
    <row r="22" spans="2:21" x14ac:dyDescent="0.25">
      <c r="B22" s="22" t="s">
        <v>20</v>
      </c>
      <c r="C22" s="30">
        <v>760</v>
      </c>
      <c r="D22" s="30">
        <v>188.07239999999999</v>
      </c>
      <c r="E22" s="43">
        <f t="shared" si="1"/>
        <v>5.3171012865258277E-3</v>
      </c>
      <c r="F22" s="30">
        <v>4.0409969777596286</v>
      </c>
      <c r="G22" s="30">
        <v>186.96186961869617</v>
      </c>
      <c r="H22" s="30">
        <v>-0.59048025191565934</v>
      </c>
      <c r="I22" s="55">
        <f t="shared" si="2"/>
        <v>99.409519748084335</v>
      </c>
      <c r="J22" s="40"/>
      <c r="K22" s="31" t="s">
        <v>20</v>
      </c>
      <c r="L22" s="32">
        <v>81.842207207597056</v>
      </c>
      <c r="M22" s="55">
        <f t="shared" si="0"/>
        <v>68.609979220726586</v>
      </c>
      <c r="O22" s="40"/>
      <c r="P22" s="40"/>
      <c r="S22" s="38"/>
      <c r="T22" s="40"/>
      <c r="U22" s="40"/>
    </row>
    <row r="23" spans="2:21" x14ac:dyDescent="0.25">
      <c r="B23" s="22" t="s">
        <v>21</v>
      </c>
      <c r="C23" s="30">
        <v>84</v>
      </c>
      <c r="D23" s="30">
        <v>44.4</v>
      </c>
      <c r="E23" s="43">
        <f t="shared" si="1"/>
        <v>2.2522522522522525E-2</v>
      </c>
      <c r="F23" s="30">
        <v>1.8918918918918919</v>
      </c>
      <c r="G23" s="30">
        <v>20.664206642066418</v>
      </c>
      <c r="H23" s="30">
        <v>-53.458994049399955</v>
      </c>
      <c r="I23" s="55">
        <f t="shared" si="2"/>
        <v>46.541005950600045</v>
      </c>
      <c r="J23" s="40"/>
      <c r="K23" s="34" t="s">
        <v>21</v>
      </c>
      <c r="L23" s="32">
        <v>38.275372079472753</v>
      </c>
      <c r="M23" s="55">
        <f t="shared" si="0"/>
        <v>32.087019309939109</v>
      </c>
      <c r="O23" s="40"/>
      <c r="P23" s="40"/>
      <c r="S23" s="38"/>
      <c r="T23" s="40"/>
      <c r="U23" s="40"/>
    </row>
    <row r="24" spans="2:21" x14ac:dyDescent="0.25">
      <c r="B24" s="22" t="s">
        <v>22</v>
      </c>
      <c r="C24" s="30">
        <v>22534</v>
      </c>
      <c r="D24" s="30">
        <v>8523</v>
      </c>
      <c r="E24" s="43">
        <f t="shared" si="1"/>
        <v>1.1732957878681215E-4</v>
      </c>
      <c r="F24" s="30">
        <v>2.6439047283820249</v>
      </c>
      <c r="G24" s="30">
        <v>5543.4194341943412</v>
      </c>
      <c r="H24" s="30">
        <v>-34.959293274734939</v>
      </c>
      <c r="I24" s="55">
        <f t="shared" si="2"/>
        <v>65.040706725265068</v>
      </c>
      <c r="J24" s="40"/>
      <c r="K24" s="34" t="s">
        <v>22</v>
      </c>
      <c r="L24" s="32">
        <v>55.654226856851437</v>
      </c>
      <c r="M24" s="55">
        <f t="shared" si="0"/>
        <v>46.65606510963859</v>
      </c>
      <c r="O24" s="40"/>
      <c r="P24" s="40"/>
      <c r="S24" s="38"/>
      <c r="T24" s="40"/>
      <c r="U24" s="40"/>
    </row>
    <row r="25" spans="2:21" x14ac:dyDescent="0.25">
      <c r="B25" s="22" t="s">
        <v>58</v>
      </c>
      <c r="C25" s="30">
        <v>3.8</v>
      </c>
      <c r="D25" s="30">
        <v>0.69752031527918246</v>
      </c>
      <c r="E25" s="43">
        <f t="shared" si="1"/>
        <v>1.4336500000000001</v>
      </c>
      <c r="F25" s="30">
        <v>5.44787</v>
      </c>
      <c r="G25" s="30">
        <v>0.93480934809348082</v>
      </c>
      <c r="H25" s="30">
        <v>34.0189421894219</v>
      </c>
      <c r="I25" s="55">
        <f t="shared" si="2"/>
        <v>134.01894218942186</v>
      </c>
      <c r="J25" s="40"/>
      <c r="K25" s="31" t="s">
        <v>58</v>
      </c>
      <c r="L25" s="32">
        <v>157.81684262627081</v>
      </c>
      <c r="M25" s="55">
        <f t="shared" si="0"/>
        <v>132.30105422015083</v>
      </c>
      <c r="O25" s="40"/>
      <c r="P25" s="40"/>
      <c r="S25" s="38"/>
      <c r="T25" s="40"/>
      <c r="U25" s="40"/>
    </row>
    <row r="26" spans="2:21" x14ac:dyDescent="0.25">
      <c r="B26" s="22" t="s">
        <v>23</v>
      </c>
      <c r="C26" s="30">
        <v>15.9</v>
      </c>
      <c r="D26" s="30">
        <v>3.4033500000000001</v>
      </c>
      <c r="E26" s="43">
        <f t="shared" si="1"/>
        <v>0.29382813992096024</v>
      </c>
      <c r="F26" s="30">
        <v>4.6718674247432679</v>
      </c>
      <c r="G26" s="30">
        <v>3.9114391143911438</v>
      </c>
      <c r="H26" s="30">
        <v>14.929087939563779</v>
      </c>
      <c r="I26" s="55">
        <f t="shared" si="2"/>
        <v>114.92908793956377</v>
      </c>
      <c r="J26" s="40"/>
      <c r="K26" s="31" t="s">
        <v>23</v>
      </c>
      <c r="L26" s="32">
        <v>142.35919605452924</v>
      </c>
      <c r="M26" s="55">
        <f t="shared" si="0"/>
        <v>119.34259615463965</v>
      </c>
      <c r="O26" s="40"/>
      <c r="P26" s="40"/>
      <c r="S26" s="38"/>
      <c r="T26" s="40"/>
      <c r="U26" s="40"/>
    </row>
    <row r="27" spans="2:21" x14ac:dyDescent="0.25">
      <c r="B27" s="22" t="s">
        <v>59</v>
      </c>
      <c r="C27" s="30">
        <v>3.5</v>
      </c>
      <c r="D27" s="30">
        <v>0.69752031527918246</v>
      </c>
      <c r="E27" s="43">
        <f t="shared" si="1"/>
        <v>1.4336500000000001</v>
      </c>
      <c r="F27" s="30">
        <v>5.0177750000000003</v>
      </c>
      <c r="G27" s="30">
        <v>0.86100861008610075</v>
      </c>
      <c r="H27" s="30">
        <v>23.43849938499385</v>
      </c>
      <c r="I27" s="55">
        <f t="shared" si="2"/>
        <v>123.43849938499385</v>
      </c>
      <c r="J27" s="40"/>
      <c r="K27" s="31" t="s">
        <v>59</v>
      </c>
      <c r="L27" s="32">
        <v>136.87003324500103</v>
      </c>
      <c r="M27" s="55">
        <f t="shared" si="0"/>
        <v>114.74091984176087</v>
      </c>
      <c r="O27" s="40"/>
      <c r="P27" s="40"/>
      <c r="S27" s="38"/>
      <c r="T27" s="40"/>
      <c r="U27" s="40"/>
    </row>
    <row r="28" spans="2:21" x14ac:dyDescent="0.25">
      <c r="B28" s="22" t="s">
        <v>24</v>
      </c>
      <c r="C28" s="30">
        <v>320</v>
      </c>
      <c r="D28" s="30">
        <v>78.364999999999995</v>
      </c>
      <c r="E28" s="43">
        <f t="shared" si="1"/>
        <v>1.2760798826006508E-2</v>
      </c>
      <c r="F28" s="30">
        <v>4.0834556243220828</v>
      </c>
      <c r="G28" s="30">
        <v>78.720787207872064</v>
      </c>
      <c r="H28" s="30">
        <v>0.45401289845219406</v>
      </c>
      <c r="I28" s="55">
        <f t="shared" si="2"/>
        <v>100.45401289845222</v>
      </c>
      <c r="J28" s="40"/>
      <c r="K28" s="31" t="s">
        <v>24</v>
      </c>
      <c r="L28" s="32">
        <v>173.5375184537379</v>
      </c>
      <c r="M28" s="55">
        <f t="shared" si="0"/>
        <v>145.48001503583831</v>
      </c>
      <c r="O28" s="40"/>
      <c r="P28" s="40"/>
      <c r="S28" s="38"/>
      <c r="T28" s="40"/>
      <c r="U28" s="40"/>
    </row>
    <row r="29" spans="2:21" x14ac:dyDescent="0.25">
      <c r="B29" s="22" t="s">
        <v>25</v>
      </c>
      <c r="C29" s="30">
        <v>1.6</v>
      </c>
      <c r="D29" s="30">
        <v>0.49475000000000002</v>
      </c>
      <c r="E29" s="43">
        <f t="shared" si="1"/>
        <v>2.02122283981809</v>
      </c>
      <c r="F29" s="30">
        <v>3.2339565437089441</v>
      </c>
      <c r="G29" s="30">
        <v>0.39360393603936039</v>
      </c>
      <c r="H29" s="30">
        <v>-20.443873463494622</v>
      </c>
      <c r="I29" s="55">
        <f t="shared" si="2"/>
        <v>79.556126536505374</v>
      </c>
      <c r="J29" s="40"/>
      <c r="K29" s="31" t="s">
        <v>25</v>
      </c>
      <c r="L29" s="32">
        <v>94.657918838113005</v>
      </c>
      <c r="M29" s="55">
        <f t="shared" si="0"/>
        <v>79.353649738289363</v>
      </c>
      <c r="O29" s="40"/>
      <c r="P29" s="40"/>
      <c r="S29" s="38"/>
      <c r="T29" s="40"/>
      <c r="U29" s="40"/>
    </row>
    <row r="30" spans="2:21" x14ac:dyDescent="0.25">
      <c r="B30" s="22" t="s">
        <v>26</v>
      </c>
      <c r="C30" s="30">
        <v>7.3</v>
      </c>
      <c r="D30" s="30">
        <v>2.4083999999999999</v>
      </c>
      <c r="E30" s="43">
        <f t="shared" si="1"/>
        <v>0.41521341969772463</v>
      </c>
      <c r="F30" s="30">
        <v>3.0310579637933901</v>
      </c>
      <c r="G30" s="30">
        <v>1.7958179581795817</v>
      </c>
      <c r="H30" s="30">
        <v>-25.435228442967038</v>
      </c>
      <c r="I30" s="55">
        <f t="shared" si="2"/>
        <v>74.564771557032955</v>
      </c>
      <c r="J30" s="40"/>
      <c r="K30" s="31" t="s">
        <v>26</v>
      </c>
      <c r="L30" s="32">
        <v>85.767338823741312</v>
      </c>
      <c r="M30" s="55">
        <f t="shared" si="0"/>
        <v>71.900496519938386</v>
      </c>
      <c r="O30" s="40"/>
      <c r="P30" s="40"/>
      <c r="S30" s="38"/>
      <c r="T30" s="40"/>
      <c r="U30" s="40"/>
    </row>
    <row r="31" spans="2:21" x14ac:dyDescent="0.25">
      <c r="B31" s="22" t="s">
        <v>27</v>
      </c>
      <c r="C31" s="30">
        <v>7.2</v>
      </c>
      <c r="D31" s="30">
        <v>2.9729999999999999</v>
      </c>
      <c r="E31" s="43">
        <f t="shared" si="1"/>
        <v>0.33636057854019513</v>
      </c>
      <c r="F31" s="30">
        <v>2.4217961654894049</v>
      </c>
      <c r="G31" s="30">
        <v>1.7712177121771215</v>
      </c>
      <c r="H31" s="30">
        <v>-40.423218561146257</v>
      </c>
      <c r="I31" s="55">
        <f t="shared" si="2"/>
        <v>59.576781438853743</v>
      </c>
      <c r="J31" s="40"/>
      <c r="K31" s="34" t="s">
        <v>27</v>
      </c>
      <c r="L31" s="32">
        <v>61.829395420349222</v>
      </c>
      <c r="M31" s="55">
        <f t="shared" si="0"/>
        <v>51.832833934450271</v>
      </c>
      <c r="O31" s="40"/>
      <c r="P31" s="40"/>
      <c r="S31" s="38"/>
      <c r="T31" s="40"/>
      <c r="U31" s="40"/>
    </row>
    <row r="32" spans="2:21" x14ac:dyDescent="0.25">
      <c r="B32" s="22" t="s">
        <v>28</v>
      </c>
      <c r="C32" s="30">
        <v>32</v>
      </c>
      <c r="D32" s="30">
        <v>11.67075</v>
      </c>
      <c r="E32" s="43">
        <f t="shared" si="1"/>
        <v>8.5684296210612007E-2</v>
      </c>
      <c r="F32" s="30">
        <v>2.7418974787395842</v>
      </c>
      <c r="G32" s="30">
        <v>7.8720787207872069</v>
      </c>
      <c r="H32" s="30">
        <v>-32.548647509481334</v>
      </c>
      <c r="I32" s="55">
        <f t="shared" si="2"/>
        <v>67.451352490518673</v>
      </c>
      <c r="J32" s="40"/>
      <c r="K32" s="31" t="s">
        <v>28</v>
      </c>
      <c r="L32" s="32">
        <v>85.842213065547767</v>
      </c>
      <c r="M32" s="55">
        <f t="shared" si="0"/>
        <v>71.963265112694913</v>
      </c>
      <c r="O32" s="40"/>
      <c r="P32" s="40"/>
      <c r="S32" s="38"/>
      <c r="T32" s="40"/>
      <c r="U32" s="40"/>
    </row>
    <row r="33" spans="2:21" x14ac:dyDescent="0.25">
      <c r="B33" s="22" t="s">
        <v>60</v>
      </c>
      <c r="C33" s="30">
        <v>3.25</v>
      </c>
      <c r="D33" s="30">
        <v>0.69752031527918246</v>
      </c>
      <c r="E33" s="43">
        <f t="shared" si="1"/>
        <v>1.4336500000000001</v>
      </c>
      <c r="F33" s="30">
        <v>4.6593625000000003</v>
      </c>
      <c r="G33" s="30">
        <v>0.79950799507995074</v>
      </c>
      <c r="H33" s="30">
        <v>14.621463714637152</v>
      </c>
      <c r="I33" s="55">
        <f t="shared" si="2"/>
        <v>114.62146371463714</v>
      </c>
      <c r="J33" s="40"/>
      <c r="K33" s="31" t="s">
        <v>60</v>
      </c>
      <c r="L33" s="32">
        <v>144.12392339166377</v>
      </c>
      <c r="M33" s="55">
        <f t="shared" si="0"/>
        <v>120.82200280876283</v>
      </c>
      <c r="O33" s="40"/>
      <c r="P33" s="40"/>
      <c r="S33" s="38"/>
      <c r="T33" s="40"/>
      <c r="U33" s="40"/>
    </row>
    <row r="34" spans="2:21" x14ac:dyDescent="0.25">
      <c r="B34" s="22" t="s">
        <v>29</v>
      </c>
      <c r="C34" s="30">
        <v>5.0999999999999996</v>
      </c>
      <c r="D34" s="30">
        <v>1.1560693641618498</v>
      </c>
      <c r="E34" s="43">
        <f t="shared" si="1"/>
        <v>0.86499999999999988</v>
      </c>
      <c r="F34" s="30">
        <v>4.4114999999999993</v>
      </c>
      <c r="G34" s="30">
        <v>1.2546125461254611</v>
      </c>
      <c r="H34" s="30">
        <v>8.523985239852383</v>
      </c>
      <c r="I34" s="55">
        <f t="shared" si="2"/>
        <v>108.52398523985237</v>
      </c>
      <c r="J34" s="40"/>
      <c r="K34" s="31" t="s">
        <v>29</v>
      </c>
      <c r="L34" s="32">
        <v>149.75435151381632</v>
      </c>
      <c r="M34" s="55">
        <f t="shared" si="0"/>
        <v>125.54210469317073</v>
      </c>
      <c r="O34" s="40"/>
      <c r="P34" s="40"/>
      <c r="S34" s="38"/>
      <c r="T34" s="40"/>
      <c r="U34" s="40"/>
    </row>
    <row r="35" spans="2:21" x14ac:dyDescent="0.25">
      <c r="B35" s="22" t="s">
        <v>30</v>
      </c>
      <c r="C35" s="30">
        <v>45</v>
      </c>
      <c r="D35" s="30">
        <v>5.4140499999999996</v>
      </c>
      <c r="E35" s="43">
        <f t="shared" si="1"/>
        <v>0.1847046111506174</v>
      </c>
      <c r="F35" s="30">
        <v>8.3117075017777822</v>
      </c>
      <c r="G35" s="30">
        <v>11.07011070110701</v>
      </c>
      <c r="H35" s="30">
        <v>104.47004924422588</v>
      </c>
      <c r="I35" s="55">
        <f t="shared" si="2"/>
        <v>204.47004924422586</v>
      </c>
      <c r="J35" s="40"/>
      <c r="K35" s="31" t="s">
        <v>30</v>
      </c>
      <c r="L35" s="32">
        <v>208.45951498253132</v>
      </c>
      <c r="M35" s="55">
        <f t="shared" ref="M35:M57" si="3">(L35/$L$55)*100</f>
        <v>174.75583173160786</v>
      </c>
      <c r="O35" s="40"/>
      <c r="P35" s="40"/>
      <c r="S35" s="38"/>
      <c r="T35" s="40"/>
      <c r="U35" s="40"/>
    </row>
    <row r="36" spans="2:21" x14ac:dyDescent="0.25">
      <c r="B36" s="22" t="s">
        <v>31</v>
      </c>
      <c r="C36" s="30">
        <v>205.13</v>
      </c>
      <c r="D36" s="30">
        <v>86.344999999999999</v>
      </c>
      <c r="E36" s="43">
        <f t="shared" si="1"/>
        <v>1.1581446522670681E-2</v>
      </c>
      <c r="F36" s="30">
        <v>2.3757021251954371</v>
      </c>
      <c r="G36" s="30">
        <v>50.46248462484624</v>
      </c>
      <c r="H36" s="30">
        <v>-41.557143291625174</v>
      </c>
      <c r="I36" s="55">
        <f t="shared" si="2"/>
        <v>58.442856708374826</v>
      </c>
      <c r="J36" s="40"/>
      <c r="K36" s="34" t="s">
        <v>31</v>
      </c>
      <c r="L36" s="32">
        <v>35.110605239153514</v>
      </c>
      <c r="M36" s="55">
        <f t="shared" si="3"/>
        <v>29.433931196101042</v>
      </c>
      <c r="O36" s="40"/>
      <c r="P36" s="40"/>
      <c r="S36" s="38"/>
      <c r="T36" s="40"/>
      <c r="U36" s="40"/>
    </row>
    <row r="37" spans="2:21" x14ac:dyDescent="0.25">
      <c r="B37" s="22" t="s">
        <v>32</v>
      </c>
      <c r="C37" s="30">
        <v>10</v>
      </c>
      <c r="D37" s="30">
        <v>2.7374999999999998</v>
      </c>
      <c r="E37" s="43">
        <f t="shared" si="1"/>
        <v>0.36529680365296807</v>
      </c>
      <c r="F37" s="30">
        <v>3.6529680365296806</v>
      </c>
      <c r="G37" s="30">
        <v>2.460024600246002</v>
      </c>
      <c r="H37" s="30">
        <v>-10.136087662246496</v>
      </c>
      <c r="I37" s="55">
        <f t="shared" si="2"/>
        <v>89.863912337753518</v>
      </c>
      <c r="J37" s="40"/>
      <c r="K37" s="31" t="s">
        <v>32</v>
      </c>
      <c r="L37" s="32">
        <v>67.941220815182916</v>
      </c>
      <c r="M37" s="55">
        <f t="shared" si="3"/>
        <v>56.956500898570518</v>
      </c>
      <c r="O37" s="40"/>
      <c r="P37" s="40"/>
      <c r="S37" s="38"/>
      <c r="T37" s="40"/>
      <c r="U37" s="40"/>
    </row>
    <row r="38" spans="2:21" x14ac:dyDescent="0.25">
      <c r="B38" s="22" t="s">
        <v>33</v>
      </c>
      <c r="C38" s="30">
        <v>118</v>
      </c>
      <c r="D38" s="30">
        <v>42.41</v>
      </c>
      <c r="E38" s="43">
        <f t="shared" si="1"/>
        <v>2.3579344494223064E-2</v>
      </c>
      <c r="F38" s="30">
        <v>2.7823626503183214</v>
      </c>
      <c r="G38" s="30">
        <v>29.028290282902827</v>
      </c>
      <c r="H38" s="30">
        <v>-31.553194334112643</v>
      </c>
      <c r="I38" s="55">
        <f t="shared" si="2"/>
        <v>68.446805665887354</v>
      </c>
      <c r="J38" s="40"/>
      <c r="K38" s="34" t="s">
        <v>33</v>
      </c>
      <c r="L38" s="32">
        <v>51.977823212898933</v>
      </c>
      <c r="M38" s="55">
        <f t="shared" si="3"/>
        <v>43.574061505083179</v>
      </c>
      <c r="O38" s="40"/>
      <c r="P38" s="40"/>
      <c r="S38" s="38"/>
      <c r="T38" s="40"/>
      <c r="U38" s="40"/>
    </row>
    <row r="39" spans="2:21" x14ac:dyDescent="0.25">
      <c r="B39" s="22" t="s">
        <v>34</v>
      </c>
      <c r="C39" s="30">
        <v>8.6300000000000008</v>
      </c>
      <c r="D39" s="30">
        <v>2.7968000000000002</v>
      </c>
      <c r="E39" s="43">
        <f t="shared" si="1"/>
        <v>0.35755148741418763</v>
      </c>
      <c r="F39" s="30">
        <v>3.0856693363844396</v>
      </c>
      <c r="G39" s="30">
        <v>2.1230012300123002</v>
      </c>
      <c r="H39" s="30">
        <v>-24.091775242695224</v>
      </c>
      <c r="I39" s="55">
        <f t="shared" si="2"/>
        <v>75.908224757304779</v>
      </c>
      <c r="J39" s="40"/>
      <c r="K39" s="31" t="s">
        <v>34</v>
      </c>
      <c r="L39" s="32">
        <v>77.922835707025598</v>
      </c>
      <c r="M39" s="55">
        <f t="shared" si="3"/>
        <v>65.324290743014629</v>
      </c>
      <c r="O39" s="40"/>
      <c r="P39" s="40"/>
      <c r="S39" s="38"/>
      <c r="T39" s="40"/>
      <c r="U39" s="40"/>
    </row>
    <row r="40" spans="2:21" x14ac:dyDescent="0.25">
      <c r="B40" s="22" t="s">
        <v>61</v>
      </c>
      <c r="C40" s="30">
        <v>2.9</v>
      </c>
      <c r="D40" s="30">
        <v>0.69752031527918246</v>
      </c>
      <c r="E40" s="43">
        <f t="shared" si="1"/>
        <v>1.4336500000000001</v>
      </c>
      <c r="F40" s="30">
        <v>4.1575850000000001</v>
      </c>
      <c r="G40" s="30">
        <v>0.7134071340713406</v>
      </c>
      <c r="H40" s="30">
        <v>2.2776137761377546</v>
      </c>
      <c r="I40" s="55">
        <f t="shared" si="2"/>
        <v>102.27761377613776</v>
      </c>
      <c r="J40" s="40"/>
      <c r="K40" s="31" t="s">
        <v>61</v>
      </c>
      <c r="L40" s="32">
        <v>116.71719826495261</v>
      </c>
      <c r="M40" s="55">
        <f t="shared" si="3"/>
        <v>97.84639027815075</v>
      </c>
      <c r="O40" s="40"/>
      <c r="P40" s="40"/>
      <c r="S40" s="38"/>
      <c r="T40" s="40"/>
      <c r="U40" s="40"/>
    </row>
    <row r="41" spans="2:21" ht="27.75" x14ac:dyDescent="0.25">
      <c r="B41" s="22" t="s">
        <v>35</v>
      </c>
      <c r="C41" s="30">
        <v>75</v>
      </c>
      <c r="D41" s="30">
        <v>27.752500000000001</v>
      </c>
      <c r="E41" s="43">
        <f t="shared" si="1"/>
        <v>3.6032789838753264E-2</v>
      </c>
      <c r="F41" s="30">
        <v>2.7024592379064947</v>
      </c>
      <c r="G41" s="30">
        <v>18.450184501845015</v>
      </c>
      <c r="H41" s="30">
        <v>-33.518837935879596</v>
      </c>
      <c r="I41" s="55">
        <f t="shared" si="2"/>
        <v>66.481162064120397</v>
      </c>
      <c r="J41" s="40"/>
      <c r="K41" s="34" t="s">
        <v>134</v>
      </c>
      <c r="L41" s="32">
        <v>68.149063352073512</v>
      </c>
      <c r="M41" s="55">
        <f t="shared" si="3"/>
        <v>57.130739505076768</v>
      </c>
      <c r="O41" s="40"/>
      <c r="P41" s="40"/>
      <c r="S41" s="38"/>
      <c r="T41" s="40"/>
      <c r="U41" s="40"/>
    </row>
    <row r="42" spans="2:21" x14ac:dyDescent="0.25">
      <c r="B42" s="22" t="s">
        <v>36</v>
      </c>
      <c r="C42" s="30">
        <v>10</v>
      </c>
      <c r="D42" s="30">
        <v>3.7502</v>
      </c>
      <c r="E42" s="43">
        <f t="shared" si="1"/>
        <v>0.26665244520292253</v>
      </c>
      <c r="F42" s="30">
        <v>2.6665244520292251</v>
      </c>
      <c r="G42" s="30">
        <v>2.460024600246002</v>
      </c>
      <c r="H42" s="30">
        <v>-34.402842508506161</v>
      </c>
      <c r="I42" s="55">
        <f t="shared" si="2"/>
        <v>65.597157491493846</v>
      </c>
      <c r="J42" s="40"/>
      <c r="K42" s="31" t="s">
        <v>36</v>
      </c>
      <c r="L42" s="32">
        <v>56.791350982857516</v>
      </c>
      <c r="M42" s="55">
        <f t="shared" si="3"/>
        <v>47.609339285868543</v>
      </c>
      <c r="O42" s="40"/>
      <c r="P42" s="40"/>
      <c r="S42" s="38"/>
      <c r="T42" s="40"/>
      <c r="U42" s="40"/>
    </row>
    <row r="43" spans="2:21" x14ac:dyDescent="0.25">
      <c r="B43" s="22" t="s">
        <v>37</v>
      </c>
      <c r="C43" s="30">
        <v>4.41</v>
      </c>
      <c r="D43" s="30">
        <v>1.20705</v>
      </c>
      <c r="E43" s="43">
        <f t="shared" si="1"/>
        <v>0.82846609502506108</v>
      </c>
      <c r="F43" s="30">
        <v>3.6535354790605199</v>
      </c>
      <c r="G43" s="30">
        <v>1.084870848708487</v>
      </c>
      <c r="H43" s="30">
        <v>-10.122128436395583</v>
      </c>
      <c r="I43" s="55">
        <f t="shared" si="2"/>
        <v>89.877871563604401</v>
      </c>
      <c r="J43" s="40"/>
      <c r="K43" s="34" t="s">
        <v>37</v>
      </c>
      <c r="L43" s="32">
        <v>111.05353278004759</v>
      </c>
      <c r="M43" s="55">
        <f t="shared" si="3"/>
        <v>93.098424839647649</v>
      </c>
      <c r="O43" s="40"/>
      <c r="P43" s="40"/>
      <c r="S43" s="38"/>
      <c r="T43" s="40"/>
      <c r="U43" s="40"/>
    </row>
    <row r="44" spans="2:21" x14ac:dyDescent="0.25">
      <c r="B44" s="22" t="s">
        <v>38</v>
      </c>
      <c r="C44" s="30">
        <v>19.45</v>
      </c>
      <c r="D44" s="30">
        <v>6.7688499999999996</v>
      </c>
      <c r="E44" s="43">
        <f t="shared" si="1"/>
        <v>0.14773558285380825</v>
      </c>
      <c r="F44" s="30">
        <v>2.8734570865065705</v>
      </c>
      <c r="G44" s="30">
        <v>4.7847478474784744</v>
      </c>
      <c r="H44" s="30">
        <v>-29.31224879442631</v>
      </c>
      <c r="I44" s="55">
        <f t="shared" si="2"/>
        <v>70.687751205573676</v>
      </c>
      <c r="J44" s="40"/>
      <c r="K44" s="34" t="s">
        <v>38</v>
      </c>
      <c r="L44" s="32">
        <v>83.249733434612438</v>
      </c>
      <c r="M44" s="55">
        <f t="shared" si="3"/>
        <v>69.789936952599547</v>
      </c>
      <c r="O44" s="40"/>
      <c r="P44" s="40"/>
      <c r="S44" s="38"/>
      <c r="T44" s="40"/>
      <c r="U44" s="40"/>
    </row>
    <row r="45" spans="2:21" x14ac:dyDescent="0.25">
      <c r="B45" s="22" t="s">
        <v>39</v>
      </c>
      <c r="C45" s="30">
        <v>3700</v>
      </c>
      <c r="D45" s="30">
        <v>1056.2</v>
      </c>
      <c r="E45" s="43">
        <f t="shared" si="1"/>
        <v>9.4679038060973295E-4</v>
      </c>
      <c r="F45" s="30">
        <v>3.5031244082560118</v>
      </c>
      <c r="G45" s="30">
        <v>910.20910209102078</v>
      </c>
      <c r="H45" s="30">
        <v>-13.822277779679915</v>
      </c>
      <c r="I45" s="55">
        <f t="shared" si="2"/>
        <v>86.177722220320092</v>
      </c>
      <c r="J45" s="40"/>
      <c r="K45" s="31" t="s">
        <v>142</v>
      </c>
      <c r="L45" s="32">
        <v>98.161606326620273</v>
      </c>
      <c r="M45" s="55">
        <f t="shared" si="3"/>
        <v>82.290861893047676</v>
      </c>
      <c r="O45" s="40"/>
      <c r="P45" s="40"/>
      <c r="S45" s="38"/>
      <c r="T45" s="40"/>
      <c r="U45" s="40"/>
    </row>
    <row r="46" spans="2:21" x14ac:dyDescent="0.25">
      <c r="B46" s="22" t="s">
        <v>62</v>
      </c>
      <c r="C46" s="30">
        <v>3.5</v>
      </c>
      <c r="D46" s="30">
        <v>0.69752031527918246</v>
      </c>
      <c r="E46" s="43">
        <f t="shared" si="1"/>
        <v>1.4336500000000001</v>
      </c>
      <c r="F46" s="30">
        <v>5.0177750000000003</v>
      </c>
      <c r="G46" s="30">
        <v>0.86100861008610075</v>
      </c>
      <c r="H46" s="30">
        <v>23.43849938499385</v>
      </c>
      <c r="I46" s="55">
        <f t="shared" si="2"/>
        <v>123.43849938499385</v>
      </c>
      <c r="J46" s="40"/>
      <c r="K46" s="31" t="s">
        <v>62</v>
      </c>
      <c r="L46" s="32">
        <v>128.83130480159929</v>
      </c>
      <c r="M46" s="55">
        <f t="shared" si="3"/>
        <v>108.00189104132964</v>
      </c>
      <c r="O46" s="40"/>
      <c r="P46" s="40"/>
      <c r="S46" s="38"/>
      <c r="T46" s="40"/>
      <c r="U46" s="40"/>
    </row>
    <row r="47" spans="2:21" x14ac:dyDescent="0.25">
      <c r="B47" s="22" t="s">
        <v>40</v>
      </c>
      <c r="C47" s="30">
        <v>280</v>
      </c>
      <c r="D47" s="30">
        <v>109.47499999999999</v>
      </c>
      <c r="E47" s="43">
        <f t="shared" si="1"/>
        <v>9.1345055948846773E-3</v>
      </c>
      <c r="F47" s="30">
        <v>2.5576615665677096</v>
      </c>
      <c r="G47" s="30">
        <v>68.88068880688806</v>
      </c>
      <c r="H47" s="30">
        <v>-37.080896271397066</v>
      </c>
      <c r="I47" s="55">
        <f t="shared" si="2"/>
        <v>62.919103728602934</v>
      </c>
      <c r="J47" s="40"/>
      <c r="K47" s="34" t="s">
        <v>40</v>
      </c>
      <c r="L47" s="32">
        <v>45.548996030059058</v>
      </c>
      <c r="M47" s="55">
        <f t="shared" si="3"/>
        <v>38.18464552428663</v>
      </c>
      <c r="O47" s="40"/>
      <c r="P47" s="40"/>
      <c r="S47" s="38"/>
      <c r="T47" s="40"/>
      <c r="U47" s="40"/>
    </row>
    <row r="48" spans="2:21" x14ac:dyDescent="0.25">
      <c r="B48" s="22" t="s">
        <v>41</v>
      </c>
      <c r="C48" s="30">
        <v>48.4</v>
      </c>
      <c r="D48" s="30">
        <v>6.3352000000000004</v>
      </c>
      <c r="E48" s="43">
        <f t="shared" si="1"/>
        <v>0.15784821315822703</v>
      </c>
      <c r="F48" s="30">
        <v>7.6398535168581887</v>
      </c>
      <c r="G48" s="30">
        <v>11.906519065190651</v>
      </c>
      <c r="H48" s="30">
        <v>87.942275937470797</v>
      </c>
      <c r="I48" s="55">
        <f t="shared" si="2"/>
        <v>187.94227593747078</v>
      </c>
      <c r="J48" s="40"/>
      <c r="K48" s="33" t="s">
        <v>41</v>
      </c>
      <c r="L48" s="32">
        <v>167.20477282944429</v>
      </c>
      <c r="M48" s="55">
        <f t="shared" si="3"/>
        <v>140.17114617076939</v>
      </c>
      <c r="O48" s="40"/>
      <c r="P48" s="40"/>
      <c r="S48" s="38"/>
      <c r="T48" s="40"/>
      <c r="U48" s="40"/>
    </row>
    <row r="49" spans="2:21" x14ac:dyDescent="0.25">
      <c r="B49" s="22" t="s">
        <v>42</v>
      </c>
      <c r="C49" s="30">
        <v>6.5</v>
      </c>
      <c r="D49" s="30">
        <v>0.80615000000000003</v>
      </c>
      <c r="E49" s="43">
        <f t="shared" si="1"/>
        <v>1.2404639335111332</v>
      </c>
      <c r="F49" s="30">
        <v>8.0630155678223652</v>
      </c>
      <c r="G49" s="30">
        <v>1.5990159901599015</v>
      </c>
      <c r="H49" s="30">
        <v>98.352166490095058</v>
      </c>
      <c r="I49" s="55">
        <f t="shared" si="2"/>
        <v>198.35216649009507</v>
      </c>
      <c r="J49" s="40"/>
      <c r="K49" s="31" t="s">
        <v>42</v>
      </c>
      <c r="L49" s="32">
        <v>217.05596556753326</v>
      </c>
      <c r="M49" s="55">
        <f t="shared" si="3"/>
        <v>181.96241029458483</v>
      </c>
      <c r="O49" s="40"/>
      <c r="P49" s="40"/>
      <c r="S49" s="38"/>
      <c r="T49" s="40"/>
      <c r="U49" s="40"/>
    </row>
    <row r="50" spans="2:21" x14ac:dyDescent="0.25">
      <c r="B50" s="22" t="s">
        <v>43</v>
      </c>
      <c r="C50" s="30">
        <v>75</v>
      </c>
      <c r="D50" s="30">
        <v>28.834</v>
      </c>
      <c r="E50" s="43">
        <f t="shared" si="1"/>
        <v>3.4681279045571202E-2</v>
      </c>
      <c r="F50" s="30">
        <v>2.6010959284178399</v>
      </c>
      <c r="G50" s="30">
        <v>18.450184501845015</v>
      </c>
      <c r="H50" s="30">
        <v>-36.012400284923999</v>
      </c>
      <c r="I50" s="55">
        <f t="shared" si="2"/>
        <v>63.987599715076016</v>
      </c>
      <c r="J50" s="40"/>
      <c r="K50" s="34" t="s">
        <v>126</v>
      </c>
      <c r="L50" s="32">
        <v>64.744708626283369</v>
      </c>
      <c r="M50" s="55">
        <f t="shared" si="3"/>
        <v>54.276800016324046</v>
      </c>
      <c r="O50" s="40"/>
      <c r="P50" s="40"/>
      <c r="S50" s="38"/>
      <c r="T50" s="40"/>
      <c r="U50" s="40"/>
    </row>
    <row r="51" spans="2:21" x14ac:dyDescent="0.25">
      <c r="B51" s="22" t="s">
        <v>44</v>
      </c>
      <c r="C51" s="30">
        <v>70</v>
      </c>
      <c r="D51" s="30">
        <v>29.75</v>
      </c>
      <c r="E51" s="43">
        <f t="shared" si="1"/>
        <v>3.3613445378151259E-2</v>
      </c>
      <c r="F51" s="30">
        <v>2.3529411764705883</v>
      </c>
      <c r="G51" s="30">
        <v>17.220172201722015</v>
      </c>
      <c r="H51" s="30">
        <v>-42.117068229505826</v>
      </c>
      <c r="I51" s="55">
        <f t="shared" si="2"/>
        <v>57.882931770494174</v>
      </c>
      <c r="J51" s="40"/>
      <c r="K51" s="34" t="s">
        <v>44</v>
      </c>
      <c r="L51" s="32">
        <v>50.248262975520042</v>
      </c>
      <c r="M51" s="55">
        <f t="shared" si="3"/>
        <v>42.124136142653001</v>
      </c>
      <c r="O51" s="40"/>
      <c r="P51" s="40"/>
      <c r="S51" s="38"/>
      <c r="T51" s="40"/>
      <c r="U51" s="40"/>
    </row>
    <row r="52" spans="2:21" x14ac:dyDescent="0.25">
      <c r="B52" s="22" t="s">
        <v>45</v>
      </c>
      <c r="C52" s="30">
        <v>6.5</v>
      </c>
      <c r="D52" s="30">
        <v>1.72285</v>
      </c>
      <c r="E52" s="43">
        <f t="shared" si="1"/>
        <v>0.58043358388716371</v>
      </c>
      <c r="F52" s="30">
        <v>3.7728182952665641</v>
      </c>
      <c r="G52" s="30">
        <v>1.5990159901599015</v>
      </c>
      <c r="H52" s="30">
        <v>-7.1877418138606703</v>
      </c>
      <c r="I52" s="55">
        <f t="shared" si="2"/>
        <v>92.812258186139331</v>
      </c>
      <c r="J52" s="40"/>
      <c r="K52" s="31" t="s">
        <v>45</v>
      </c>
      <c r="L52" s="32">
        <v>82.58859766525913</v>
      </c>
      <c r="M52" s="55">
        <f t="shared" si="3"/>
        <v>69.235693452270311</v>
      </c>
      <c r="O52" s="40"/>
      <c r="P52" s="40"/>
      <c r="S52" s="38"/>
      <c r="T52" s="40"/>
      <c r="U52" s="40"/>
    </row>
    <row r="53" spans="2:21" ht="25.5" x14ac:dyDescent="0.25">
      <c r="B53" s="22" t="s">
        <v>46</v>
      </c>
      <c r="C53" s="30">
        <v>12</v>
      </c>
      <c r="D53" s="30">
        <v>3.6730499999999999</v>
      </c>
      <c r="E53" s="43">
        <f t="shared" si="1"/>
        <v>0.27225330447448304</v>
      </c>
      <c r="F53" s="30">
        <v>3.2670396536937969</v>
      </c>
      <c r="G53" s="30">
        <v>2.9520295202952025</v>
      </c>
      <c r="H53" s="30">
        <v>-19.63002081934081</v>
      </c>
      <c r="I53" s="55">
        <f t="shared" si="2"/>
        <v>80.369979180659186</v>
      </c>
      <c r="J53" s="40"/>
      <c r="K53" s="31" t="s">
        <v>195</v>
      </c>
      <c r="L53" s="32">
        <v>88.290129266031059</v>
      </c>
      <c r="M53" s="55">
        <f t="shared" si="3"/>
        <v>74.01540282231484</v>
      </c>
      <c r="O53" s="40"/>
      <c r="P53" s="40"/>
      <c r="S53" s="38"/>
      <c r="T53" s="40"/>
      <c r="U53" s="40"/>
    </row>
    <row r="54" spans="2:21" x14ac:dyDescent="0.25">
      <c r="B54" s="22" t="s">
        <v>47</v>
      </c>
      <c r="C54" s="30">
        <v>16.5</v>
      </c>
      <c r="D54" s="30">
        <v>7.9939999999999998</v>
      </c>
      <c r="E54" s="43">
        <f t="shared" si="1"/>
        <v>0.12509382036527397</v>
      </c>
      <c r="F54" s="30">
        <v>2.0640480360270201</v>
      </c>
      <c r="G54" s="30">
        <v>4.0590405904059033</v>
      </c>
      <c r="H54" s="30">
        <v>-49.223910552840842</v>
      </c>
      <c r="I54" s="55">
        <f t="shared" si="2"/>
        <v>50.77608944715918</v>
      </c>
      <c r="J54" s="40"/>
      <c r="K54" s="31" t="s">
        <v>47</v>
      </c>
      <c r="L54" s="32">
        <v>49.57378716512315</v>
      </c>
      <c r="M54" s="55">
        <f t="shared" si="3"/>
        <v>41.558709415844028</v>
      </c>
      <c r="O54" s="40"/>
      <c r="P54" s="40"/>
      <c r="S54" s="38"/>
      <c r="T54" s="40"/>
      <c r="U54" s="40"/>
    </row>
    <row r="55" spans="2:21" x14ac:dyDescent="0.25">
      <c r="B55" s="22" t="s">
        <v>48</v>
      </c>
      <c r="C55" s="30">
        <v>4.0650000000000004</v>
      </c>
      <c r="D55" s="30">
        <v>1</v>
      </c>
      <c r="E55" s="43">
        <f t="shared" si="1"/>
        <v>1</v>
      </c>
      <c r="F55" s="30">
        <v>4.0650000000000004</v>
      </c>
      <c r="G55" s="30">
        <v>1</v>
      </c>
      <c r="H55" s="30">
        <v>0</v>
      </c>
      <c r="I55" s="55">
        <f t="shared" si="2"/>
        <v>100</v>
      </c>
      <c r="J55" s="40"/>
      <c r="K55" s="31" t="s">
        <v>48</v>
      </c>
      <c r="L55" s="32">
        <v>119.28615652877666</v>
      </c>
      <c r="M55" s="55">
        <f t="shared" si="3"/>
        <v>100</v>
      </c>
      <c r="O55" s="40"/>
      <c r="P55" s="40"/>
      <c r="S55" s="38"/>
      <c r="T55" s="40"/>
      <c r="U55" s="40"/>
    </row>
    <row r="56" spans="2:21" x14ac:dyDescent="0.25">
      <c r="B56" s="22" t="s">
        <v>49</v>
      </c>
      <c r="C56" s="30">
        <v>90</v>
      </c>
      <c r="D56" s="30">
        <v>18.45</v>
      </c>
      <c r="E56" s="43">
        <f t="shared" si="1"/>
        <v>5.4200542005420058E-2</v>
      </c>
      <c r="F56" s="30">
        <v>4.8780487804878048</v>
      </c>
      <c r="G56" s="30">
        <v>22.140221402214021</v>
      </c>
      <c r="H56" s="30">
        <v>20.001200012000119</v>
      </c>
      <c r="I56" s="55">
        <f t="shared" si="2"/>
        <v>120.0012000120001</v>
      </c>
      <c r="J56" s="40"/>
      <c r="K56" s="31" t="s">
        <v>49</v>
      </c>
      <c r="L56" s="32">
        <v>101.4350650456232</v>
      </c>
      <c r="M56" s="55">
        <f t="shared" si="3"/>
        <v>85.035068609284053</v>
      </c>
      <c r="O56" s="40"/>
      <c r="P56" s="40"/>
      <c r="S56" s="38"/>
      <c r="T56" s="40"/>
      <c r="U56" s="40"/>
    </row>
    <row r="57" spans="2:21" x14ac:dyDescent="0.25">
      <c r="B57" s="23" t="s">
        <v>50</v>
      </c>
      <c r="C57" s="35">
        <v>28</v>
      </c>
      <c r="D57" s="35">
        <v>4.2946499999999999</v>
      </c>
      <c r="E57" s="44">
        <f t="shared" si="1"/>
        <v>0.23284784557530883</v>
      </c>
      <c r="F57" s="35">
        <v>6.5197396761086468</v>
      </c>
      <c r="G57" s="35">
        <v>6.888068880688806</v>
      </c>
      <c r="H57" s="35">
        <v>60.387199904271746</v>
      </c>
      <c r="I57" s="56">
        <f>(C57*E57/$C$55)*100</f>
        <v>160.38719990427174</v>
      </c>
      <c r="J57" s="40"/>
      <c r="K57" s="36" t="s">
        <v>164</v>
      </c>
      <c r="L57" s="37">
        <v>81.066789017409349</v>
      </c>
      <c r="M57" s="56">
        <f t="shared" si="3"/>
        <v>67.959930453331978</v>
      </c>
      <c r="O57" s="40"/>
      <c r="P57" s="40"/>
      <c r="S57" s="38"/>
      <c r="T57" s="40"/>
      <c r="U57" s="40"/>
    </row>
    <row r="58" spans="2:21" x14ac:dyDescent="0.25">
      <c r="S58" s="38"/>
      <c r="T58" s="40"/>
      <c r="U58"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L7"/>
  <sheetViews>
    <sheetView zoomScale="70" zoomScaleNormal="70" workbookViewId="0">
      <selection activeCell="L9" sqref="L9"/>
    </sheetView>
  </sheetViews>
  <sheetFormatPr baseColWidth="10" defaultRowHeight="15" x14ac:dyDescent="0.25"/>
  <cols>
    <col min="11" max="11" width="13" bestFit="1" customWidth="1"/>
  </cols>
  <sheetData>
    <row r="6" spans="11:12" x14ac:dyDescent="0.25">
      <c r="K6" s="7" t="s">
        <v>209</v>
      </c>
      <c r="L6" s="39">
        <f>LINEST('3.a)'!M3:M57,'3.a)'!I3:I57)</f>
        <v>0.85497373556333034</v>
      </c>
    </row>
    <row r="7" spans="11:12" x14ac:dyDescent="0.25">
      <c r="K7" s="7" t="s">
        <v>210</v>
      </c>
      <c r="L7" s="58">
        <f>RSQ('3.a)'!M3:M57,'3.a)'!I3:I57)</f>
        <v>0.66567314224637941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440"/>
  <sheetViews>
    <sheetView workbookViewId="0">
      <selection activeCell="A6" sqref="A6"/>
    </sheetView>
  </sheetViews>
  <sheetFormatPr baseColWidth="10" defaultColWidth="9.140625" defaultRowHeight="15" x14ac:dyDescent="0.25"/>
  <sheetData>
    <row r="1" spans="1:35" x14ac:dyDescent="0.25">
      <c r="A1" t="s">
        <v>212</v>
      </c>
      <c r="B1" t="s">
        <v>213</v>
      </c>
      <c r="C1" t="s">
        <v>214</v>
      </c>
      <c r="D1" t="s">
        <v>215</v>
      </c>
      <c r="E1" t="s">
        <v>216</v>
      </c>
      <c r="F1" t="s">
        <v>217</v>
      </c>
      <c r="G1" t="s">
        <v>218</v>
      </c>
      <c r="H1" t="s">
        <v>219</v>
      </c>
      <c r="I1" t="s">
        <v>220</v>
      </c>
      <c r="J1" t="s">
        <v>221</v>
      </c>
      <c r="K1" t="s">
        <v>222</v>
      </c>
      <c r="L1" t="s">
        <v>223</v>
      </c>
      <c r="M1" t="s">
        <v>224</v>
      </c>
      <c r="N1" t="s">
        <v>225</v>
      </c>
      <c r="O1" t="s">
        <v>226</v>
      </c>
      <c r="P1" t="s">
        <v>227</v>
      </c>
      <c r="Q1" t="s">
        <v>228</v>
      </c>
      <c r="R1" t="s">
        <v>229</v>
      </c>
      <c r="S1" t="s">
        <v>230</v>
      </c>
      <c r="T1" t="s">
        <v>231</v>
      </c>
      <c r="U1" t="s">
        <v>232</v>
      </c>
      <c r="V1" t="s">
        <v>233</v>
      </c>
      <c r="W1" t="s">
        <v>234</v>
      </c>
      <c r="X1" t="s">
        <v>235</v>
      </c>
      <c r="Y1" t="s">
        <v>236</v>
      </c>
      <c r="Z1" t="s">
        <v>237</v>
      </c>
      <c r="AA1" t="s">
        <v>238</v>
      </c>
      <c r="AB1" t="s">
        <v>239</v>
      </c>
      <c r="AC1" t="s">
        <v>240</v>
      </c>
      <c r="AD1" t="s">
        <v>241</v>
      </c>
      <c r="AE1" t="s">
        <v>242</v>
      </c>
      <c r="AF1" t="s">
        <v>243</v>
      </c>
      <c r="AG1" t="s">
        <v>244</v>
      </c>
      <c r="AH1" t="s">
        <v>245</v>
      </c>
      <c r="AI1" t="s">
        <v>246</v>
      </c>
    </row>
    <row r="2" spans="1:35" hidden="1" x14ac:dyDescent="0.25">
      <c r="A2" t="s">
        <v>247</v>
      </c>
      <c r="B2" t="s">
        <v>248</v>
      </c>
      <c r="C2" t="s">
        <v>249</v>
      </c>
      <c r="D2" t="s">
        <v>250</v>
      </c>
      <c r="E2" t="s">
        <v>251</v>
      </c>
      <c r="F2" t="s">
        <v>251</v>
      </c>
      <c r="G2" t="s">
        <v>251</v>
      </c>
      <c r="H2" t="s">
        <v>251</v>
      </c>
      <c r="I2" t="s">
        <v>251</v>
      </c>
      <c r="J2" t="s">
        <v>251</v>
      </c>
      <c r="K2" t="s">
        <v>251</v>
      </c>
      <c r="L2" t="s">
        <v>251</v>
      </c>
      <c r="M2" t="s">
        <v>251</v>
      </c>
      <c r="N2" t="s">
        <v>251</v>
      </c>
      <c r="O2" t="s">
        <v>251</v>
      </c>
      <c r="P2" t="s">
        <v>251</v>
      </c>
      <c r="Q2" t="s">
        <v>251</v>
      </c>
      <c r="R2" t="s">
        <v>251</v>
      </c>
      <c r="S2" t="s">
        <v>251</v>
      </c>
      <c r="T2" t="s">
        <v>251</v>
      </c>
      <c r="U2" t="s">
        <v>251</v>
      </c>
      <c r="V2" t="s">
        <v>251</v>
      </c>
      <c r="W2" t="s">
        <v>251</v>
      </c>
      <c r="X2" t="s">
        <v>251</v>
      </c>
      <c r="Y2" t="s">
        <v>251</v>
      </c>
      <c r="Z2" t="s">
        <v>251</v>
      </c>
      <c r="AA2" t="s">
        <v>251</v>
      </c>
      <c r="AB2" t="s">
        <v>251</v>
      </c>
      <c r="AC2" t="s">
        <v>251</v>
      </c>
      <c r="AD2" t="s">
        <v>251</v>
      </c>
      <c r="AE2" t="s">
        <v>251</v>
      </c>
      <c r="AF2" t="s">
        <v>251</v>
      </c>
      <c r="AG2" t="s">
        <v>251</v>
      </c>
      <c r="AH2" t="s">
        <v>251</v>
      </c>
      <c r="AI2">
        <v>12.6862687216714</v>
      </c>
    </row>
    <row r="3" spans="1:35" hidden="1" x14ac:dyDescent="0.25">
      <c r="A3" t="s">
        <v>247</v>
      </c>
      <c r="B3" t="s">
        <v>248</v>
      </c>
      <c r="C3" t="s">
        <v>252</v>
      </c>
      <c r="D3" t="s">
        <v>253</v>
      </c>
      <c r="E3">
        <v>38.692261547690499</v>
      </c>
      <c r="F3">
        <v>38.692261547690499</v>
      </c>
      <c r="G3">
        <v>38.692261547690499</v>
      </c>
      <c r="H3">
        <v>38.692261547690499</v>
      </c>
      <c r="I3">
        <v>37.492084916350102</v>
      </c>
      <c r="J3">
        <v>38.071752316203401</v>
      </c>
      <c r="K3">
        <v>42.715540225288301</v>
      </c>
      <c r="L3">
        <v>43.507298540291899</v>
      </c>
      <c r="M3">
        <v>43.507298540291899</v>
      </c>
      <c r="N3">
        <v>43.507298540291899</v>
      </c>
      <c r="O3">
        <v>43.507298540291899</v>
      </c>
      <c r="P3">
        <v>43.507298540291899</v>
      </c>
      <c r="Q3">
        <v>43.507298540291899</v>
      </c>
      <c r="R3">
        <v>43.507298540291899</v>
      </c>
      <c r="S3">
        <v>43.507298540291899</v>
      </c>
      <c r="T3">
        <v>43.507298540291899</v>
      </c>
      <c r="U3">
        <v>43.507298540291899</v>
      </c>
      <c r="V3">
        <v>43.507298540291899</v>
      </c>
      <c r="W3">
        <v>43.507298540291899</v>
      </c>
      <c r="X3">
        <v>43</v>
      </c>
      <c r="Y3">
        <v>36.567144623655899</v>
      </c>
      <c r="Z3">
        <v>47.5</v>
      </c>
      <c r="AA3">
        <v>47.5</v>
      </c>
      <c r="AB3">
        <v>47.5</v>
      </c>
      <c r="AC3">
        <v>46.619531077188903</v>
      </c>
      <c r="AD3">
        <v>47.357574731182801</v>
      </c>
      <c r="AE3">
        <v>47.500014516128999</v>
      </c>
      <c r="AF3">
        <v>47.262999999999998</v>
      </c>
      <c r="AG3">
        <v>48.7627535833333</v>
      </c>
      <c r="AH3">
        <v>47.845312499999999</v>
      </c>
      <c r="AI3">
        <v>49.494597499999998</v>
      </c>
    </row>
    <row r="4" spans="1:35" hidden="1" x14ac:dyDescent="0.25">
      <c r="A4" t="s">
        <v>136</v>
      </c>
      <c r="B4" t="s">
        <v>254</v>
      </c>
      <c r="C4" t="s">
        <v>249</v>
      </c>
      <c r="D4" t="s">
        <v>250</v>
      </c>
      <c r="E4" t="s">
        <v>251</v>
      </c>
      <c r="F4" t="s">
        <v>251</v>
      </c>
      <c r="G4" t="s">
        <v>251</v>
      </c>
      <c r="H4" t="s">
        <v>251</v>
      </c>
      <c r="I4" t="s">
        <v>251</v>
      </c>
      <c r="J4" t="s">
        <v>251</v>
      </c>
      <c r="K4" t="s">
        <v>251</v>
      </c>
      <c r="L4" t="s">
        <v>251</v>
      </c>
      <c r="M4" t="s">
        <v>251</v>
      </c>
      <c r="N4" t="s">
        <v>251</v>
      </c>
      <c r="O4" t="s">
        <v>251</v>
      </c>
      <c r="P4" t="s">
        <v>251</v>
      </c>
      <c r="Q4" t="s">
        <v>251</v>
      </c>
      <c r="R4" t="s">
        <v>251</v>
      </c>
      <c r="S4" t="s">
        <v>251</v>
      </c>
      <c r="T4" t="s">
        <v>251</v>
      </c>
      <c r="U4" t="s">
        <v>251</v>
      </c>
      <c r="V4">
        <v>226.00542125352601</v>
      </c>
      <c r="W4">
        <v>85.004751238715698</v>
      </c>
      <c r="X4">
        <v>22.565052693369601</v>
      </c>
      <c r="Y4">
        <v>7.7932185378919199</v>
      </c>
      <c r="Z4">
        <v>12.725477808710499</v>
      </c>
      <c r="AA4">
        <v>33.180274375395499</v>
      </c>
      <c r="AB4">
        <v>20.642858867059601</v>
      </c>
      <c r="AC4">
        <v>0.38943765356163701</v>
      </c>
      <c r="AD4">
        <v>5.0018136346832602E-2</v>
      </c>
      <c r="AE4">
        <v>3.10758827031434</v>
      </c>
      <c r="AF4">
        <v>7.7705258343155998</v>
      </c>
      <c r="AG4">
        <v>0.48400261181848397</v>
      </c>
      <c r="AH4">
        <v>2.2800191693809699</v>
      </c>
      <c r="AI4">
        <v>2.36658195679798</v>
      </c>
    </row>
    <row r="5" spans="1:35" hidden="1" x14ac:dyDescent="0.25">
      <c r="A5" t="s">
        <v>136</v>
      </c>
      <c r="B5" t="s">
        <v>254</v>
      </c>
      <c r="C5" t="s">
        <v>252</v>
      </c>
      <c r="D5" t="s">
        <v>253</v>
      </c>
      <c r="E5" t="s">
        <v>251</v>
      </c>
      <c r="F5" t="s">
        <v>251</v>
      </c>
      <c r="G5" t="s">
        <v>251</v>
      </c>
      <c r="H5" t="s">
        <v>251</v>
      </c>
      <c r="I5" t="s">
        <v>251</v>
      </c>
      <c r="J5" t="s">
        <v>251</v>
      </c>
      <c r="K5" t="s">
        <v>251</v>
      </c>
      <c r="L5" t="s">
        <v>251</v>
      </c>
      <c r="M5" t="s">
        <v>251</v>
      </c>
      <c r="N5" t="s">
        <v>251</v>
      </c>
      <c r="O5" t="s">
        <v>251</v>
      </c>
      <c r="P5" t="s">
        <v>251</v>
      </c>
      <c r="Q5" t="s">
        <v>251</v>
      </c>
      <c r="R5" t="s">
        <v>251</v>
      </c>
      <c r="S5" t="s">
        <v>251</v>
      </c>
      <c r="T5" t="s">
        <v>251</v>
      </c>
      <c r="U5" t="s">
        <v>251</v>
      </c>
      <c r="V5">
        <v>75.032499999999999</v>
      </c>
      <c r="W5">
        <v>102.0625</v>
      </c>
      <c r="X5">
        <v>94.623333333333306</v>
      </c>
      <c r="Y5">
        <v>92.697500000000005</v>
      </c>
      <c r="Z5">
        <v>104.498916666667</v>
      </c>
      <c r="AA5">
        <v>148.93291666666701</v>
      </c>
      <c r="AB5">
        <v>150.63333333333301</v>
      </c>
      <c r="AC5">
        <v>137.690583333333</v>
      </c>
      <c r="AD5">
        <v>143.70941666666701</v>
      </c>
      <c r="AE5">
        <v>143.484833333333</v>
      </c>
      <c r="AF5">
        <v>140.15451587499999</v>
      </c>
      <c r="AG5">
        <v>121.86324999999999</v>
      </c>
      <c r="AH5">
        <v>102.780051196172</v>
      </c>
      <c r="AI5">
        <v>99.870254480899206</v>
      </c>
    </row>
    <row r="6" spans="1:35" x14ac:dyDescent="0.25">
      <c r="A6" t="s">
        <v>63</v>
      </c>
      <c r="B6" t="s">
        <v>255</v>
      </c>
      <c r="C6" t="s">
        <v>249</v>
      </c>
      <c r="D6" t="s">
        <v>250</v>
      </c>
      <c r="E6">
        <v>8.2303166526511706</v>
      </c>
      <c r="F6">
        <v>9.4307354017457197</v>
      </c>
      <c r="G6">
        <v>11.9892833221051</v>
      </c>
      <c r="H6">
        <v>17.5239234455033</v>
      </c>
      <c r="I6">
        <v>11.348600508609101</v>
      </c>
      <c r="J6">
        <v>9.51782449754959</v>
      </c>
      <c r="K6">
        <v>14.6548426360634</v>
      </c>
      <c r="L6">
        <v>6.5425096300767098</v>
      </c>
      <c r="M6">
        <v>5.9671639303271702</v>
      </c>
      <c r="N6">
        <v>8.1163979551710792</v>
      </c>
      <c r="O6">
        <v>10.4822870444467</v>
      </c>
      <c r="P6">
        <v>12.371609165130099</v>
      </c>
      <c r="Q6">
        <v>7.4412609128725604</v>
      </c>
      <c r="R6">
        <v>5.91154496373498</v>
      </c>
      <c r="S6">
        <v>9.3043612584313795</v>
      </c>
      <c r="T6">
        <v>16.652534388543199</v>
      </c>
      <c r="U6">
        <v>25.8863869348511</v>
      </c>
      <c r="V6">
        <v>31.669661911715199</v>
      </c>
      <c r="W6">
        <v>20.540326123582702</v>
      </c>
      <c r="X6">
        <v>29.047656117307</v>
      </c>
      <c r="Y6">
        <v>29.7796264864999</v>
      </c>
      <c r="Z6">
        <v>18.679075860174802</v>
      </c>
      <c r="AA6">
        <v>5.7335227535720197</v>
      </c>
      <c r="AB6">
        <v>4.95016163793104</v>
      </c>
      <c r="AC6">
        <v>2.6455111339280699</v>
      </c>
      <c r="AD6">
        <v>0.339163189071711</v>
      </c>
      <c r="AE6">
        <v>4.2259883485468199</v>
      </c>
      <c r="AF6">
        <v>1.4183019234504699</v>
      </c>
      <c r="AG6">
        <v>4.2689539583949401</v>
      </c>
      <c r="AH6">
        <v>3.96180030257187</v>
      </c>
      <c r="AI6">
        <v>1.38244656662119</v>
      </c>
    </row>
    <row r="7" spans="1:35" hidden="1" x14ac:dyDescent="0.25">
      <c r="A7" t="s">
        <v>63</v>
      </c>
      <c r="B7" t="s">
        <v>255</v>
      </c>
      <c r="C7" t="s">
        <v>252</v>
      </c>
      <c r="D7" t="s">
        <v>253</v>
      </c>
      <c r="E7">
        <v>3.9494083323333302</v>
      </c>
      <c r="F7">
        <v>4.163824999</v>
      </c>
      <c r="G7">
        <v>4.1467583323333299</v>
      </c>
      <c r="H7">
        <v>3.9658999989999999</v>
      </c>
      <c r="I7">
        <v>3.8532666656666699</v>
      </c>
      <c r="J7">
        <v>3.8374499989999999</v>
      </c>
      <c r="K7">
        <v>4.3158083323333303</v>
      </c>
      <c r="L7">
        <v>4.5921916656666699</v>
      </c>
      <c r="M7">
        <v>4.7887999990000001</v>
      </c>
      <c r="N7">
        <v>4.9833749995833303</v>
      </c>
      <c r="O7">
        <v>5.0278</v>
      </c>
      <c r="P7">
        <v>4.70231666666667</v>
      </c>
      <c r="Q7">
        <v>4.8497416666666702</v>
      </c>
      <c r="R7">
        <v>5.9147666666666696</v>
      </c>
      <c r="S7">
        <v>7.6085583333333302</v>
      </c>
      <c r="T7">
        <v>8.9575083333333296</v>
      </c>
      <c r="U7">
        <v>18.472874999999998</v>
      </c>
      <c r="V7">
        <v>21.836075000000001</v>
      </c>
      <c r="W7">
        <v>23.345406666666701</v>
      </c>
      <c r="X7">
        <v>35.058500833333298</v>
      </c>
      <c r="Y7">
        <v>47.6627266666667</v>
      </c>
      <c r="Z7">
        <v>54.748933333333298</v>
      </c>
      <c r="AA7">
        <v>57.707349999999998</v>
      </c>
      <c r="AB7">
        <v>58.738958333333301</v>
      </c>
      <c r="AC7">
        <v>66.573875000000001</v>
      </c>
      <c r="AD7">
        <v>75.2597916666667</v>
      </c>
      <c r="AE7">
        <v>77.215020833333298</v>
      </c>
      <c r="AF7">
        <v>79.681899999999999</v>
      </c>
      <c r="AG7">
        <v>77.394975000000002</v>
      </c>
      <c r="AH7">
        <v>72.060649999999995</v>
      </c>
      <c r="AI7">
        <v>73.276308333333304</v>
      </c>
    </row>
    <row r="8" spans="1:35" hidden="1" x14ac:dyDescent="0.25">
      <c r="A8" t="s">
        <v>256</v>
      </c>
      <c r="B8" t="s">
        <v>257</v>
      </c>
      <c r="C8" t="s">
        <v>249</v>
      </c>
      <c r="D8" t="s">
        <v>250</v>
      </c>
      <c r="E8" t="s">
        <v>251</v>
      </c>
      <c r="F8" t="s">
        <v>251</v>
      </c>
      <c r="G8" t="s">
        <v>251</v>
      </c>
      <c r="H8" t="s">
        <v>251</v>
      </c>
      <c r="I8" t="s">
        <v>251</v>
      </c>
      <c r="J8" t="s">
        <v>251</v>
      </c>
      <c r="K8" t="s">
        <v>251</v>
      </c>
      <c r="L8" t="s">
        <v>251</v>
      </c>
      <c r="M8" t="s">
        <v>251</v>
      </c>
      <c r="N8" t="s">
        <v>251</v>
      </c>
      <c r="O8" t="s">
        <v>251</v>
      </c>
      <c r="P8" t="s">
        <v>251</v>
      </c>
      <c r="Q8" t="s">
        <v>251</v>
      </c>
      <c r="R8" t="s">
        <v>251</v>
      </c>
      <c r="S8" t="s">
        <v>251</v>
      </c>
      <c r="T8" t="s">
        <v>251</v>
      </c>
      <c r="U8" t="s">
        <v>251</v>
      </c>
      <c r="V8" t="s">
        <v>251</v>
      </c>
      <c r="W8" t="s">
        <v>251</v>
      </c>
      <c r="X8" t="s">
        <v>251</v>
      </c>
      <c r="Y8" t="s">
        <v>251</v>
      </c>
      <c r="Z8" t="s">
        <v>251</v>
      </c>
      <c r="AA8" t="s">
        <v>251</v>
      </c>
      <c r="AB8" t="s">
        <v>251</v>
      </c>
      <c r="AC8" t="s">
        <v>251</v>
      </c>
      <c r="AD8" t="s">
        <v>251</v>
      </c>
      <c r="AE8" t="s">
        <v>251</v>
      </c>
      <c r="AF8" t="s">
        <v>251</v>
      </c>
      <c r="AG8" t="s">
        <v>251</v>
      </c>
      <c r="AH8" t="s">
        <v>251</v>
      </c>
      <c r="AI8" t="s">
        <v>251</v>
      </c>
    </row>
    <row r="9" spans="1:35" hidden="1" x14ac:dyDescent="0.25">
      <c r="A9" t="s">
        <v>256</v>
      </c>
      <c r="B9" t="s">
        <v>257</v>
      </c>
      <c r="C9" t="s">
        <v>252</v>
      </c>
      <c r="D9" t="s">
        <v>253</v>
      </c>
      <c r="E9" t="s">
        <v>251</v>
      </c>
      <c r="F9" t="s">
        <v>251</v>
      </c>
      <c r="G9" t="s">
        <v>251</v>
      </c>
      <c r="H9" t="s">
        <v>251</v>
      </c>
      <c r="I9" t="s">
        <v>251</v>
      </c>
      <c r="J9" t="s">
        <v>251</v>
      </c>
      <c r="K9" t="s">
        <v>251</v>
      </c>
      <c r="L9" t="s">
        <v>251</v>
      </c>
      <c r="M9" t="s">
        <v>251</v>
      </c>
      <c r="N9" t="s">
        <v>251</v>
      </c>
      <c r="O9" t="s">
        <v>251</v>
      </c>
      <c r="P9" t="s">
        <v>251</v>
      </c>
      <c r="Q9" t="s">
        <v>251</v>
      </c>
      <c r="R9" t="s">
        <v>251</v>
      </c>
      <c r="S9" t="s">
        <v>251</v>
      </c>
      <c r="T9" t="s">
        <v>251</v>
      </c>
      <c r="U9" t="s">
        <v>251</v>
      </c>
      <c r="V9" t="s">
        <v>251</v>
      </c>
      <c r="W9" t="s">
        <v>251</v>
      </c>
      <c r="X9" t="s">
        <v>251</v>
      </c>
      <c r="Y9" t="s">
        <v>251</v>
      </c>
      <c r="Z9" t="s">
        <v>251</v>
      </c>
      <c r="AA9" t="s">
        <v>251</v>
      </c>
      <c r="AB9" t="s">
        <v>251</v>
      </c>
      <c r="AC9" t="s">
        <v>251</v>
      </c>
      <c r="AD9" t="s">
        <v>251</v>
      </c>
      <c r="AE9" t="s">
        <v>251</v>
      </c>
      <c r="AF9" t="s">
        <v>251</v>
      </c>
      <c r="AG9" t="s">
        <v>251</v>
      </c>
      <c r="AH9" t="s">
        <v>251</v>
      </c>
      <c r="AI9" t="s">
        <v>251</v>
      </c>
    </row>
    <row r="10" spans="1:35" hidden="1" x14ac:dyDescent="0.25">
      <c r="A10" t="s">
        <v>258</v>
      </c>
      <c r="B10" t="s">
        <v>259</v>
      </c>
      <c r="C10" t="s">
        <v>249</v>
      </c>
      <c r="D10" t="s">
        <v>250</v>
      </c>
      <c r="E10" t="s">
        <v>251</v>
      </c>
      <c r="F10" t="s">
        <v>251</v>
      </c>
      <c r="G10" t="s">
        <v>251</v>
      </c>
      <c r="H10" t="s">
        <v>251</v>
      </c>
      <c r="I10" t="s">
        <v>251</v>
      </c>
      <c r="J10" t="s">
        <v>251</v>
      </c>
      <c r="K10" t="s">
        <v>251</v>
      </c>
      <c r="L10" t="s">
        <v>251</v>
      </c>
      <c r="M10" t="s">
        <v>251</v>
      </c>
      <c r="N10" t="s">
        <v>251</v>
      </c>
      <c r="O10" t="s">
        <v>251</v>
      </c>
      <c r="P10" t="s">
        <v>251</v>
      </c>
      <c r="Q10" t="s">
        <v>251</v>
      </c>
      <c r="R10" t="s">
        <v>251</v>
      </c>
      <c r="S10" t="s">
        <v>251</v>
      </c>
      <c r="T10" t="s">
        <v>251</v>
      </c>
      <c r="U10" t="s">
        <v>251</v>
      </c>
      <c r="V10" t="s">
        <v>251</v>
      </c>
      <c r="W10" t="s">
        <v>251</v>
      </c>
      <c r="X10" t="s">
        <v>251</v>
      </c>
      <c r="Y10" t="s">
        <v>251</v>
      </c>
      <c r="Z10" t="s">
        <v>251</v>
      </c>
      <c r="AA10" t="s">
        <v>251</v>
      </c>
      <c r="AB10" t="s">
        <v>251</v>
      </c>
      <c r="AC10" t="s">
        <v>251</v>
      </c>
      <c r="AD10" t="s">
        <v>251</v>
      </c>
      <c r="AE10" t="s">
        <v>251</v>
      </c>
      <c r="AF10" t="s">
        <v>251</v>
      </c>
      <c r="AG10" t="s">
        <v>251</v>
      </c>
      <c r="AH10" t="s">
        <v>251</v>
      </c>
      <c r="AI10" t="s">
        <v>251</v>
      </c>
    </row>
    <row r="11" spans="1:35" hidden="1" x14ac:dyDescent="0.25">
      <c r="A11" t="s">
        <v>258</v>
      </c>
      <c r="B11" t="s">
        <v>259</v>
      </c>
      <c r="C11" t="s">
        <v>252</v>
      </c>
      <c r="D11" t="s">
        <v>253</v>
      </c>
      <c r="E11" t="s">
        <v>251</v>
      </c>
      <c r="F11" t="s">
        <v>251</v>
      </c>
      <c r="G11" t="s">
        <v>251</v>
      </c>
      <c r="H11" t="s">
        <v>251</v>
      </c>
      <c r="I11" t="s">
        <v>251</v>
      </c>
      <c r="J11" t="s">
        <v>251</v>
      </c>
      <c r="K11" t="s">
        <v>251</v>
      </c>
      <c r="L11" t="s">
        <v>251</v>
      </c>
      <c r="M11" t="s">
        <v>251</v>
      </c>
      <c r="N11" t="s">
        <v>251</v>
      </c>
      <c r="O11" t="s">
        <v>251</v>
      </c>
      <c r="P11" t="s">
        <v>251</v>
      </c>
      <c r="Q11" t="s">
        <v>251</v>
      </c>
      <c r="R11" t="s">
        <v>251</v>
      </c>
      <c r="S11" t="s">
        <v>251</v>
      </c>
      <c r="T11" t="s">
        <v>251</v>
      </c>
      <c r="U11" t="s">
        <v>251</v>
      </c>
      <c r="V11" t="s">
        <v>251</v>
      </c>
      <c r="W11" t="s">
        <v>251</v>
      </c>
      <c r="X11" t="s">
        <v>251</v>
      </c>
      <c r="Y11" t="s">
        <v>251</v>
      </c>
      <c r="Z11" t="s">
        <v>251</v>
      </c>
      <c r="AA11" t="s">
        <v>251</v>
      </c>
      <c r="AB11" t="s">
        <v>251</v>
      </c>
      <c r="AC11" t="s">
        <v>251</v>
      </c>
      <c r="AD11" t="s">
        <v>251</v>
      </c>
      <c r="AE11" t="s">
        <v>251</v>
      </c>
      <c r="AF11" t="s">
        <v>251</v>
      </c>
      <c r="AG11" t="s">
        <v>251</v>
      </c>
      <c r="AH11" t="s">
        <v>251</v>
      </c>
      <c r="AI11" t="s">
        <v>251</v>
      </c>
    </row>
    <row r="12" spans="1:35" hidden="1" x14ac:dyDescent="0.25">
      <c r="A12" t="s">
        <v>64</v>
      </c>
      <c r="B12" t="s">
        <v>260</v>
      </c>
      <c r="C12" t="s">
        <v>249</v>
      </c>
      <c r="D12" t="s">
        <v>250</v>
      </c>
      <c r="E12" t="s">
        <v>251</v>
      </c>
      <c r="F12" t="s">
        <v>251</v>
      </c>
      <c r="G12" t="s">
        <v>251</v>
      </c>
      <c r="H12" t="s">
        <v>251</v>
      </c>
      <c r="I12" t="s">
        <v>251</v>
      </c>
      <c r="J12" t="s">
        <v>251</v>
      </c>
      <c r="K12" t="s">
        <v>251</v>
      </c>
      <c r="L12" t="s">
        <v>251</v>
      </c>
      <c r="M12" t="s">
        <v>251</v>
      </c>
      <c r="N12" t="s">
        <v>251</v>
      </c>
      <c r="O12" t="s">
        <v>251</v>
      </c>
      <c r="P12" t="s">
        <v>251</v>
      </c>
      <c r="Q12" t="s">
        <v>251</v>
      </c>
      <c r="R12" t="s">
        <v>251</v>
      </c>
      <c r="S12" t="s">
        <v>251</v>
      </c>
      <c r="T12" t="s">
        <v>251</v>
      </c>
      <c r="U12">
        <v>83.608333333332993</v>
      </c>
      <c r="V12">
        <v>299.06050015885302</v>
      </c>
      <c r="W12">
        <v>1379.41427352858</v>
      </c>
      <c r="X12">
        <v>948.81118881118903</v>
      </c>
      <c r="Y12">
        <v>2671.7920722763001</v>
      </c>
      <c r="Z12">
        <v>4145.1076473845897</v>
      </c>
      <c r="AA12">
        <v>219.17672117297499</v>
      </c>
      <c r="AB12">
        <v>107.28482152829901</v>
      </c>
      <c r="AC12">
        <v>248.19590241286701</v>
      </c>
      <c r="AD12">
        <v>324.996871601321</v>
      </c>
      <c r="AE12">
        <v>152.56102246929899</v>
      </c>
      <c r="AF12">
        <v>108.89743608943</v>
      </c>
      <c r="AG12">
        <v>98.2237177041645</v>
      </c>
      <c r="AH12">
        <v>43.541947252053802</v>
      </c>
      <c r="AI12">
        <v>22.963744439454899</v>
      </c>
    </row>
    <row r="13" spans="1:35" hidden="1" x14ac:dyDescent="0.25">
      <c r="A13" t="s">
        <v>64</v>
      </c>
      <c r="B13" t="s">
        <v>260</v>
      </c>
      <c r="C13" t="s">
        <v>252</v>
      </c>
      <c r="D13" t="s">
        <v>253</v>
      </c>
      <c r="E13">
        <v>2.5552180833333302E-8</v>
      </c>
      <c r="F13">
        <v>2.9383623333333298E-8</v>
      </c>
      <c r="G13">
        <v>2.9917999999999997E-8</v>
      </c>
      <c r="H13">
        <v>2.9917999999999997E-8</v>
      </c>
      <c r="I13">
        <v>2.9917999999999997E-8</v>
      </c>
      <c r="J13">
        <v>2.9917999999999997E-8</v>
      </c>
      <c r="K13">
        <v>2.9917999999999997E-8</v>
      </c>
      <c r="L13">
        <v>2.9917999999999997E-8</v>
      </c>
      <c r="M13">
        <v>2.9917999999999997E-8</v>
      </c>
      <c r="N13">
        <v>2.9917999999999997E-8</v>
      </c>
      <c r="O13">
        <v>2.9917999999999997E-8</v>
      </c>
      <c r="P13">
        <v>2.9917999999999997E-8</v>
      </c>
      <c r="Q13">
        <v>2.9917999999999997E-8</v>
      </c>
      <c r="R13">
        <v>2.9917999999999997E-8</v>
      </c>
      <c r="S13">
        <v>2.9917999999999997E-8</v>
      </c>
      <c r="T13">
        <v>2.9917999999999997E-8</v>
      </c>
      <c r="U13">
        <v>5.5098333333333298E-8</v>
      </c>
      <c r="V13">
        <v>2.5141666666666701E-7</v>
      </c>
      <c r="W13">
        <v>2.6601666666666699E-6</v>
      </c>
      <c r="X13">
        <v>5.9515000000000002E-5</v>
      </c>
      <c r="Y13">
        <v>2.7502295833333299E-3</v>
      </c>
      <c r="Z13">
        <v>0.128029166666667</v>
      </c>
      <c r="AA13">
        <v>0.22904008333333301</v>
      </c>
      <c r="AB13">
        <v>0.3928235175</v>
      </c>
      <c r="AC13">
        <v>2.7907061666666699</v>
      </c>
      <c r="AD13">
        <v>10.040544166666701</v>
      </c>
      <c r="AE13">
        <v>22.0578616666667</v>
      </c>
      <c r="AF13">
        <v>43.5302066666667</v>
      </c>
      <c r="AG13">
        <v>74.606300833333293</v>
      </c>
      <c r="AH13">
        <v>83.541362500000005</v>
      </c>
      <c r="AI13">
        <v>87.159141666666699</v>
      </c>
    </row>
    <row r="14" spans="1:35" hidden="1" x14ac:dyDescent="0.25">
      <c r="A14" t="s">
        <v>166</v>
      </c>
      <c r="B14" t="s">
        <v>261</v>
      </c>
      <c r="C14" t="s">
        <v>249</v>
      </c>
      <c r="D14" t="s">
        <v>250</v>
      </c>
      <c r="E14" t="s">
        <v>251</v>
      </c>
      <c r="F14" t="s">
        <v>251</v>
      </c>
      <c r="G14" t="s">
        <v>251</v>
      </c>
      <c r="H14" t="s">
        <v>251</v>
      </c>
      <c r="I14" t="s">
        <v>251</v>
      </c>
      <c r="J14" t="s">
        <v>251</v>
      </c>
      <c r="K14" t="s">
        <v>251</v>
      </c>
      <c r="L14" t="s">
        <v>251</v>
      </c>
      <c r="M14" t="s">
        <v>251</v>
      </c>
      <c r="N14" t="s">
        <v>251</v>
      </c>
      <c r="O14" t="s">
        <v>251</v>
      </c>
      <c r="P14" t="s">
        <v>251</v>
      </c>
      <c r="Q14" t="s">
        <v>251</v>
      </c>
      <c r="R14" t="s">
        <v>251</v>
      </c>
      <c r="S14" t="s">
        <v>251</v>
      </c>
      <c r="T14" t="s">
        <v>251</v>
      </c>
      <c r="U14" t="s">
        <v>251</v>
      </c>
      <c r="V14" t="s">
        <v>251</v>
      </c>
      <c r="W14" t="s">
        <v>251</v>
      </c>
      <c r="X14" t="s">
        <v>251</v>
      </c>
      <c r="Y14" t="s">
        <v>251</v>
      </c>
      <c r="Z14" t="s">
        <v>251</v>
      </c>
      <c r="AA14" t="s">
        <v>251</v>
      </c>
      <c r="AB14" t="s">
        <v>251</v>
      </c>
      <c r="AC14">
        <v>1.1212878957115699</v>
      </c>
      <c r="AD14">
        <v>0.77177979690005505</v>
      </c>
      <c r="AE14">
        <v>1.40279663573993</v>
      </c>
      <c r="AF14">
        <v>2.4076580129342702</v>
      </c>
      <c r="AG14">
        <v>1.99353055152488</v>
      </c>
      <c r="AH14">
        <v>2.0300775785320302</v>
      </c>
      <c r="AI14">
        <v>2.0987519670930701</v>
      </c>
    </row>
    <row r="15" spans="1:35" hidden="1" x14ac:dyDescent="0.25">
      <c r="A15" t="s">
        <v>166</v>
      </c>
      <c r="B15" t="s">
        <v>261</v>
      </c>
      <c r="C15" t="s">
        <v>252</v>
      </c>
      <c r="D15" t="s">
        <v>253</v>
      </c>
      <c r="E15">
        <v>2.16979583233333</v>
      </c>
      <c r="F15">
        <v>2.6146708328333301</v>
      </c>
      <c r="G15">
        <v>2.7</v>
      </c>
      <c r="H15">
        <v>2.7</v>
      </c>
      <c r="I15">
        <v>2.7</v>
      </c>
      <c r="J15">
        <v>2.7</v>
      </c>
      <c r="K15">
        <v>2.7</v>
      </c>
      <c r="L15">
        <v>2.7</v>
      </c>
      <c r="M15">
        <v>2.7</v>
      </c>
      <c r="N15">
        <v>2.7</v>
      </c>
      <c r="O15">
        <v>2.7</v>
      </c>
      <c r="P15">
        <v>2.7</v>
      </c>
      <c r="Q15">
        <v>2.7</v>
      </c>
      <c r="R15">
        <v>2.7</v>
      </c>
      <c r="S15">
        <v>2.7</v>
      </c>
      <c r="T15">
        <v>2.7</v>
      </c>
      <c r="U15">
        <v>2.7</v>
      </c>
      <c r="V15">
        <v>2.7</v>
      </c>
      <c r="W15">
        <v>2.7</v>
      </c>
      <c r="X15">
        <v>2.7</v>
      </c>
      <c r="Y15">
        <v>2.7</v>
      </c>
      <c r="Z15">
        <v>2.7</v>
      </c>
      <c r="AA15">
        <v>2.7</v>
      </c>
      <c r="AB15">
        <v>2.7</v>
      </c>
      <c r="AC15">
        <v>2.7</v>
      </c>
      <c r="AD15">
        <v>2.7</v>
      </c>
      <c r="AE15">
        <v>2.7</v>
      </c>
      <c r="AF15">
        <v>2.7</v>
      </c>
      <c r="AG15">
        <v>2.7</v>
      </c>
      <c r="AH15">
        <v>2.7</v>
      </c>
      <c r="AI15">
        <v>2.7</v>
      </c>
    </row>
    <row r="16" spans="1:35" x14ac:dyDescent="0.25">
      <c r="A16" t="s">
        <v>6</v>
      </c>
      <c r="B16" t="s">
        <v>262</v>
      </c>
      <c r="C16" t="s">
        <v>249</v>
      </c>
      <c r="D16" t="s">
        <v>250</v>
      </c>
      <c r="E16">
        <v>182.92682926829301</v>
      </c>
      <c r="F16">
        <v>443.96551724137697</v>
      </c>
      <c r="G16">
        <v>176.001811184063</v>
      </c>
      <c r="H16">
        <v>175.514723976704</v>
      </c>
      <c r="I16">
        <v>159.50711563653701</v>
      </c>
      <c r="J16">
        <v>100.764370305146</v>
      </c>
      <c r="K16">
        <v>104.47604257890799</v>
      </c>
      <c r="L16">
        <v>164.77681057352299</v>
      </c>
      <c r="M16">
        <v>343.81067631321599</v>
      </c>
      <c r="N16">
        <v>626.71859206849899</v>
      </c>
      <c r="O16">
        <v>672.18065105197604</v>
      </c>
      <c r="P16">
        <v>90.096605074930906</v>
      </c>
      <c r="Q16">
        <v>131.32702098036299</v>
      </c>
      <c r="R16">
        <v>342.955110191568</v>
      </c>
      <c r="S16">
        <v>3079.8097030530998</v>
      </c>
      <c r="T16">
        <v>2313.9646633975199</v>
      </c>
      <c r="U16">
        <v>171.67169646830601</v>
      </c>
      <c r="V16">
        <v>24.8999485988255</v>
      </c>
      <c r="W16">
        <v>10.6114940961305</v>
      </c>
      <c r="X16">
        <v>4.1773472436698498</v>
      </c>
      <c r="Y16">
        <v>3.3761168498012402</v>
      </c>
      <c r="Z16">
        <v>0.155695900742301</v>
      </c>
      <c r="AA16">
        <v>0.52725825706329399</v>
      </c>
      <c r="AB16">
        <v>0.92033646709540096</v>
      </c>
      <c r="AC16">
        <v>-1.1668954696999001</v>
      </c>
      <c r="AD16">
        <v>-0.93593941197864305</v>
      </c>
      <c r="AE16">
        <v>-1.0666355077785901</v>
      </c>
      <c r="AF16">
        <v>25.8684978656634</v>
      </c>
      <c r="AG16">
        <v>13.4428492915644</v>
      </c>
      <c r="AH16">
        <v>4.41571792341903</v>
      </c>
      <c r="AI16">
        <v>9.6393995462081499</v>
      </c>
    </row>
    <row r="17" spans="1:35" hidden="1" x14ac:dyDescent="0.25">
      <c r="A17" t="s">
        <v>6</v>
      </c>
      <c r="B17" t="s">
        <v>262</v>
      </c>
      <c r="C17" t="s">
        <v>252</v>
      </c>
      <c r="D17" t="s">
        <v>253</v>
      </c>
      <c r="E17">
        <v>3.6574999999500001E-10</v>
      </c>
      <c r="F17">
        <v>1.39983333333167E-9</v>
      </c>
      <c r="G17">
        <v>4.0763333333283302E-9</v>
      </c>
      <c r="H17">
        <v>7.9574999999958296E-9</v>
      </c>
      <c r="I17">
        <v>1.31696666666408E-8</v>
      </c>
      <c r="J17">
        <v>1.83715833333225E-8</v>
      </c>
      <c r="K17">
        <v>4.4026916666672502E-8</v>
      </c>
      <c r="L17">
        <v>2.5922533333326298E-7</v>
      </c>
      <c r="M17">
        <v>1.05299574995841E-6</v>
      </c>
      <c r="N17">
        <v>6.7649116666E-6</v>
      </c>
      <c r="O17">
        <v>6.0180899999999998E-5</v>
      </c>
      <c r="P17">
        <v>9.4303166666666696E-5</v>
      </c>
      <c r="Q17">
        <v>2.1442983333333301E-4</v>
      </c>
      <c r="R17">
        <v>8.7526041666666698E-4</v>
      </c>
      <c r="S17">
        <v>4.2333960833333302E-2</v>
      </c>
      <c r="T17">
        <v>0.48758908333333301</v>
      </c>
      <c r="U17">
        <v>0.95355441666666696</v>
      </c>
      <c r="V17">
        <v>0.99064166666666698</v>
      </c>
      <c r="W17">
        <v>0.99894583333333298</v>
      </c>
      <c r="X17">
        <v>0.99900833333333305</v>
      </c>
      <c r="Y17">
        <v>0.99975000000000003</v>
      </c>
      <c r="Z17">
        <v>0.99966250000000001</v>
      </c>
      <c r="AA17">
        <v>0.99950000000000006</v>
      </c>
      <c r="AB17">
        <v>0.99950000000000006</v>
      </c>
      <c r="AC17">
        <v>0.99950000000000006</v>
      </c>
      <c r="AD17">
        <v>0.99950000000000006</v>
      </c>
      <c r="AE17">
        <v>0.99950000000000006</v>
      </c>
      <c r="AF17">
        <v>3.0632566666666698</v>
      </c>
      <c r="AG17">
        <v>2.9006291666666701</v>
      </c>
      <c r="AH17">
        <v>2.9233008189033201</v>
      </c>
      <c r="AI17">
        <v>2.9036575</v>
      </c>
    </row>
    <row r="18" spans="1:35" hidden="1" x14ac:dyDescent="0.25">
      <c r="A18" t="s">
        <v>128</v>
      </c>
      <c r="B18" t="s">
        <v>263</v>
      </c>
      <c r="C18" t="s">
        <v>249</v>
      </c>
      <c r="D18" t="s">
        <v>250</v>
      </c>
      <c r="E18" t="s">
        <v>251</v>
      </c>
      <c r="F18" t="s">
        <v>251</v>
      </c>
      <c r="G18" t="s">
        <v>251</v>
      </c>
      <c r="H18" t="s">
        <v>251</v>
      </c>
      <c r="I18" t="s">
        <v>251</v>
      </c>
      <c r="J18" t="s">
        <v>251</v>
      </c>
      <c r="K18" t="s">
        <v>251</v>
      </c>
      <c r="L18" t="s">
        <v>251</v>
      </c>
      <c r="M18" t="s">
        <v>251</v>
      </c>
      <c r="N18" t="s">
        <v>251</v>
      </c>
      <c r="O18" t="s">
        <v>251</v>
      </c>
      <c r="P18" t="s">
        <v>251</v>
      </c>
      <c r="Q18" t="s">
        <v>251</v>
      </c>
      <c r="R18" t="s">
        <v>251</v>
      </c>
      <c r="S18" t="s">
        <v>251</v>
      </c>
      <c r="T18" t="s">
        <v>251</v>
      </c>
      <c r="U18" t="s">
        <v>251</v>
      </c>
      <c r="V18" t="s">
        <v>251</v>
      </c>
      <c r="W18" t="s">
        <v>251</v>
      </c>
      <c r="X18">
        <v>3373.4741391214902</v>
      </c>
      <c r="Y18">
        <v>175.95132553458399</v>
      </c>
      <c r="Z18">
        <v>18.6811856400358</v>
      </c>
      <c r="AA18">
        <v>13.9607641217912</v>
      </c>
      <c r="AB18">
        <v>8.6724863238515493</v>
      </c>
      <c r="AC18">
        <v>0.64824576047033799</v>
      </c>
      <c r="AD18">
        <v>-0.79088376893463297</v>
      </c>
      <c r="AE18">
        <v>3.1459046468501999</v>
      </c>
      <c r="AF18">
        <v>1.0600492934165899</v>
      </c>
      <c r="AG18">
        <v>4.7215533660533699</v>
      </c>
      <c r="AH18">
        <v>6.9612613587579597</v>
      </c>
      <c r="AI18">
        <v>0.64234326824254295</v>
      </c>
    </row>
    <row r="19" spans="1:35" hidden="1" x14ac:dyDescent="0.25">
      <c r="A19" t="s">
        <v>128</v>
      </c>
      <c r="B19" t="s">
        <v>263</v>
      </c>
      <c r="C19" t="s">
        <v>252</v>
      </c>
      <c r="D19" t="s">
        <v>253</v>
      </c>
      <c r="E19" t="s">
        <v>251</v>
      </c>
      <c r="F19" t="s">
        <v>251</v>
      </c>
      <c r="G19" t="s">
        <v>251</v>
      </c>
      <c r="H19" t="s">
        <v>251</v>
      </c>
      <c r="I19" t="s">
        <v>251</v>
      </c>
      <c r="J19" t="s">
        <v>251</v>
      </c>
      <c r="K19" t="s">
        <v>251</v>
      </c>
      <c r="L19" t="s">
        <v>251</v>
      </c>
      <c r="M19" t="s">
        <v>251</v>
      </c>
      <c r="N19" t="s">
        <v>251</v>
      </c>
      <c r="O19" t="s">
        <v>251</v>
      </c>
      <c r="P19" t="s">
        <v>251</v>
      </c>
      <c r="Q19" t="s">
        <v>251</v>
      </c>
      <c r="R19" t="s">
        <v>251</v>
      </c>
      <c r="S19" t="s">
        <v>251</v>
      </c>
      <c r="T19" t="s">
        <v>251</v>
      </c>
      <c r="U19" t="s">
        <v>251</v>
      </c>
      <c r="V19" t="s">
        <v>251</v>
      </c>
      <c r="W19">
        <v>9.1050000000000004</v>
      </c>
      <c r="X19">
        <v>288.65083333333303</v>
      </c>
      <c r="Y19">
        <v>405.90833333333302</v>
      </c>
      <c r="Z19">
        <v>414.04149999999998</v>
      </c>
      <c r="AA19">
        <v>490.84678574999998</v>
      </c>
      <c r="AB19">
        <v>504.91500000000002</v>
      </c>
      <c r="AC19">
        <v>535.06183333333297</v>
      </c>
      <c r="AD19">
        <v>539.52583333333303</v>
      </c>
      <c r="AE19">
        <v>555.078258333333</v>
      </c>
      <c r="AF19">
        <v>573.35333333333301</v>
      </c>
      <c r="AG19">
        <v>578.76295454545505</v>
      </c>
      <c r="AH19">
        <v>533.45083333333298</v>
      </c>
      <c r="AI19">
        <v>457.68694062915898</v>
      </c>
    </row>
    <row r="20" spans="1:35" hidden="1" x14ac:dyDescent="0.25">
      <c r="A20" t="s">
        <v>167</v>
      </c>
      <c r="B20" t="s">
        <v>264</v>
      </c>
      <c r="C20" t="s">
        <v>249</v>
      </c>
      <c r="D20" t="s">
        <v>250</v>
      </c>
      <c r="E20" t="s">
        <v>251</v>
      </c>
      <c r="F20" t="s">
        <v>251</v>
      </c>
      <c r="G20" t="s">
        <v>251</v>
      </c>
      <c r="H20" t="s">
        <v>251</v>
      </c>
      <c r="I20" t="s">
        <v>251</v>
      </c>
      <c r="J20" t="s">
        <v>251</v>
      </c>
      <c r="K20" t="s">
        <v>251</v>
      </c>
      <c r="L20" t="s">
        <v>251</v>
      </c>
      <c r="M20" t="s">
        <v>251</v>
      </c>
      <c r="N20" t="s">
        <v>251</v>
      </c>
      <c r="O20">
        <v>4.0322580645161104</v>
      </c>
      <c r="P20">
        <v>1.0739664082684199</v>
      </c>
      <c r="Q20">
        <v>3.6430454581768901</v>
      </c>
      <c r="R20">
        <v>3.12186849610731</v>
      </c>
      <c r="S20">
        <v>3.9916280460457698</v>
      </c>
      <c r="T20">
        <v>5.83668775158168</v>
      </c>
      <c r="U20">
        <v>5.55555555555582</v>
      </c>
      <c r="V20">
        <v>3.8733753699647302</v>
      </c>
      <c r="W20">
        <v>5.2155599603570604</v>
      </c>
      <c r="X20">
        <v>6.3110797127043501</v>
      </c>
      <c r="Y20">
        <v>3.3613910732089902</v>
      </c>
      <c r="Z20">
        <v>3.2252879721399301</v>
      </c>
      <c r="AA20">
        <v>2.9999480977839998</v>
      </c>
      <c r="AB20">
        <v>1.8694885361554101</v>
      </c>
      <c r="AC20">
        <v>2.2803719825876301</v>
      </c>
      <c r="AD20">
        <v>4.0440213119050501</v>
      </c>
      <c r="AE20">
        <v>2.8836043031626999</v>
      </c>
      <c r="AF20">
        <v>3.3157749911552399</v>
      </c>
      <c r="AG20">
        <v>3.6573765813754799</v>
      </c>
      <c r="AH20">
        <v>2.52993805918788</v>
      </c>
      <c r="AI20">
        <v>3.3956252461246801</v>
      </c>
    </row>
    <row r="21" spans="1:35" hidden="1" x14ac:dyDescent="0.25">
      <c r="A21" t="s">
        <v>167</v>
      </c>
      <c r="B21" t="s">
        <v>264</v>
      </c>
      <c r="C21" t="s">
        <v>252</v>
      </c>
      <c r="D21" t="s">
        <v>253</v>
      </c>
      <c r="E21" t="s">
        <v>251</v>
      </c>
      <c r="F21" t="s">
        <v>251</v>
      </c>
      <c r="G21" t="s">
        <v>251</v>
      </c>
      <c r="H21" t="s">
        <v>251</v>
      </c>
      <c r="I21" t="s">
        <v>251</v>
      </c>
      <c r="J21" t="s">
        <v>251</v>
      </c>
      <c r="K21" t="s">
        <v>251</v>
      </c>
      <c r="L21" t="s">
        <v>251</v>
      </c>
      <c r="M21" t="s">
        <v>251</v>
      </c>
      <c r="N21" t="s">
        <v>251</v>
      </c>
      <c r="O21" t="s">
        <v>251</v>
      </c>
      <c r="P21">
        <v>1.79</v>
      </c>
      <c r="Q21">
        <v>1.79</v>
      </c>
      <c r="R21">
        <v>1.79</v>
      </c>
      <c r="S21">
        <v>1.79</v>
      </c>
      <c r="T21">
        <v>1.79</v>
      </c>
      <c r="U21">
        <v>1.79</v>
      </c>
      <c r="V21">
        <v>1.79</v>
      </c>
      <c r="W21">
        <v>1.79</v>
      </c>
      <c r="X21">
        <v>1.79</v>
      </c>
      <c r="Y21">
        <v>1.79</v>
      </c>
      <c r="Z21">
        <v>1.79</v>
      </c>
      <c r="AA21">
        <v>1.79</v>
      </c>
      <c r="AB21">
        <v>1.79</v>
      </c>
      <c r="AC21">
        <v>1.79</v>
      </c>
      <c r="AD21">
        <v>1.79</v>
      </c>
      <c r="AE21">
        <v>1.79</v>
      </c>
      <c r="AF21">
        <v>1.79</v>
      </c>
      <c r="AG21">
        <v>1.79</v>
      </c>
      <c r="AH21">
        <v>1.79</v>
      </c>
      <c r="AI21">
        <v>1.79</v>
      </c>
    </row>
    <row r="22" spans="1:35" x14ac:dyDescent="0.25">
      <c r="A22" t="s">
        <v>7</v>
      </c>
      <c r="B22" t="s">
        <v>265</v>
      </c>
      <c r="C22" t="s">
        <v>249</v>
      </c>
      <c r="D22" t="s">
        <v>250</v>
      </c>
      <c r="E22">
        <v>15.071959513119101</v>
      </c>
      <c r="F22">
        <v>13.5239142383549</v>
      </c>
      <c r="G22">
        <v>12.300242130810201</v>
      </c>
      <c r="H22">
        <v>7.9236739978780797</v>
      </c>
      <c r="I22">
        <v>9.0900009985016297</v>
      </c>
      <c r="J22">
        <v>10.126582278480999</v>
      </c>
      <c r="K22">
        <v>9.6917450357889301</v>
      </c>
      <c r="L22">
        <v>11.1455108362311</v>
      </c>
      <c r="M22">
        <v>10.1135633169493</v>
      </c>
      <c r="N22">
        <v>3.9501848608832302</v>
      </c>
      <c r="O22">
        <v>6.7390490451394296</v>
      </c>
      <c r="P22">
        <v>9.0845317438219109</v>
      </c>
      <c r="Q22">
        <v>8.4887459807073906</v>
      </c>
      <c r="R22">
        <v>7.2317723770006204</v>
      </c>
      <c r="S22">
        <v>7.5594250967385204</v>
      </c>
      <c r="T22">
        <v>7.2722600539637696</v>
      </c>
      <c r="U22">
        <v>3.2226799127695802</v>
      </c>
      <c r="V22">
        <v>0.98591549295773395</v>
      </c>
      <c r="W22">
        <v>1.81311018131103</v>
      </c>
      <c r="X22">
        <v>1.8949771689497801</v>
      </c>
      <c r="Y22">
        <v>4.6381357831055299</v>
      </c>
      <c r="Z22">
        <v>2.6124197002141298</v>
      </c>
      <c r="AA22">
        <v>0.25041736227042699</v>
      </c>
      <c r="AB22">
        <v>0.85345545378853704</v>
      </c>
      <c r="AC22">
        <v>1.46542827657379</v>
      </c>
      <c r="AD22">
        <v>4.4751830756712696</v>
      </c>
      <c r="AE22">
        <v>4.3808411214953402</v>
      </c>
      <c r="AF22">
        <v>3.0031710501772002</v>
      </c>
      <c r="AG22">
        <v>2.7707352408547599</v>
      </c>
      <c r="AH22">
        <v>2.3436123348017501</v>
      </c>
      <c r="AI22">
        <v>2.66873278236914</v>
      </c>
    </row>
    <row r="23" spans="1:35" hidden="1" x14ac:dyDescent="0.25">
      <c r="A23" t="s">
        <v>7</v>
      </c>
      <c r="B23" t="s">
        <v>265</v>
      </c>
      <c r="C23" t="s">
        <v>252</v>
      </c>
      <c r="D23" t="s">
        <v>253</v>
      </c>
      <c r="E23">
        <v>0.76387124900000003</v>
      </c>
      <c r="F23">
        <v>0.81828408233333305</v>
      </c>
      <c r="G23">
        <v>0.90182499900000002</v>
      </c>
      <c r="H23">
        <v>0.87365924900000003</v>
      </c>
      <c r="I23">
        <v>0.89464091566666704</v>
      </c>
      <c r="J23">
        <v>0.87824433233333299</v>
      </c>
      <c r="K23">
        <v>0.87021458233333304</v>
      </c>
      <c r="L23">
        <v>0.98586283233333305</v>
      </c>
      <c r="M23">
        <v>1.1100149991666699</v>
      </c>
      <c r="N23">
        <v>1.1395191659166699</v>
      </c>
      <c r="O23">
        <v>1.4318949995000001</v>
      </c>
      <c r="P23">
        <v>1.4959741664166699</v>
      </c>
      <c r="Q23">
        <v>1.42818</v>
      </c>
      <c r="R23">
        <v>1.2799083333333301</v>
      </c>
      <c r="S23">
        <v>1.2645966666666699</v>
      </c>
      <c r="T23">
        <v>1.2810566666666701</v>
      </c>
      <c r="U23">
        <v>1.2837558333333301</v>
      </c>
      <c r="V23">
        <v>1.36164833333333</v>
      </c>
      <c r="W23">
        <v>1.4705600000000001</v>
      </c>
      <c r="X23">
        <v>1.3677508333333299</v>
      </c>
      <c r="Y23">
        <v>1.3490325000000001</v>
      </c>
      <c r="Z23">
        <v>1.27786333333333</v>
      </c>
      <c r="AA23">
        <v>1.34738</v>
      </c>
      <c r="AB23">
        <v>1.5918283333333301</v>
      </c>
      <c r="AC23">
        <v>1.5499499999999999</v>
      </c>
      <c r="AD23">
        <v>1.7248266666666701</v>
      </c>
      <c r="AE23">
        <v>1.9334425</v>
      </c>
      <c r="AF23">
        <v>1.8405625000000001</v>
      </c>
      <c r="AG23">
        <v>1.54191416666667</v>
      </c>
      <c r="AH23">
        <v>1.3597524999999999</v>
      </c>
      <c r="AI23">
        <v>1.3094733333333299</v>
      </c>
    </row>
    <row r="24" spans="1:35" x14ac:dyDescent="0.25">
      <c r="A24" t="s">
        <v>51</v>
      </c>
      <c r="B24" t="s">
        <v>266</v>
      </c>
      <c r="C24" t="s">
        <v>249</v>
      </c>
      <c r="D24" t="s">
        <v>250</v>
      </c>
      <c r="E24">
        <v>8.4452550708745697</v>
      </c>
      <c r="F24">
        <v>7.318689159651</v>
      </c>
      <c r="G24">
        <v>5.4749999994170002</v>
      </c>
      <c r="H24">
        <v>3.5790471675153901</v>
      </c>
      <c r="I24">
        <v>3.7070938215329399</v>
      </c>
      <c r="J24">
        <v>6.3253898205729699</v>
      </c>
      <c r="K24">
        <v>6.8068622027219599</v>
      </c>
      <c r="L24">
        <v>5.4404145077278603</v>
      </c>
      <c r="M24">
        <v>3.3353808352109202</v>
      </c>
      <c r="N24">
        <v>5.6648635797162497</v>
      </c>
      <c r="O24">
        <v>3.1896939695258402</v>
      </c>
      <c r="P24">
        <v>1.7009213325041099</v>
      </c>
      <c r="Q24">
        <v>1.4000000000000099</v>
      </c>
      <c r="R24">
        <v>1.9312952005256301</v>
      </c>
      <c r="S24">
        <v>2.5638958316536402</v>
      </c>
      <c r="T24">
        <v>3.2623221444861201</v>
      </c>
      <c r="U24">
        <v>3.3343483556638498</v>
      </c>
      <c r="V24">
        <v>4.0297627817883903</v>
      </c>
      <c r="W24">
        <v>3.6258055378517202</v>
      </c>
      <c r="X24">
        <v>2.95906512676796</v>
      </c>
      <c r="Y24">
        <v>2.2500995619275401</v>
      </c>
      <c r="Z24">
        <v>1.8435572865955101</v>
      </c>
      <c r="AA24">
        <v>1.3083213319301601</v>
      </c>
      <c r="AB24">
        <v>0.92127484549779304</v>
      </c>
      <c r="AC24">
        <v>0.562409389869581</v>
      </c>
      <c r="AD24">
        <v>2.3951855118559102</v>
      </c>
      <c r="AE24">
        <v>2.6634407220516398</v>
      </c>
      <c r="AF24">
        <v>1.8021019985386399</v>
      </c>
      <c r="AG24">
        <v>1.35554112494968</v>
      </c>
      <c r="AH24">
        <v>2.06122815101208</v>
      </c>
      <c r="AI24">
        <v>2.3047658787019101</v>
      </c>
    </row>
    <row r="25" spans="1:35" hidden="1" x14ac:dyDescent="0.25">
      <c r="A25" t="s">
        <v>51</v>
      </c>
      <c r="B25" t="s">
        <v>266</v>
      </c>
      <c r="C25" t="s">
        <v>252</v>
      </c>
      <c r="D25" t="s">
        <v>253</v>
      </c>
      <c r="E25">
        <v>17.416749999166701</v>
      </c>
      <c r="F25">
        <v>17.9396666658333</v>
      </c>
      <c r="G25">
        <v>16.526916666000002</v>
      </c>
      <c r="H25">
        <v>14.521666665750001</v>
      </c>
      <c r="I25">
        <v>13.367499999416699</v>
      </c>
      <c r="J25">
        <v>12.937999999083299</v>
      </c>
      <c r="K25">
        <v>15.926833332333301</v>
      </c>
      <c r="L25">
        <v>17.059249999166699</v>
      </c>
      <c r="M25">
        <v>17.9633333325</v>
      </c>
      <c r="N25">
        <v>20.009083332666702</v>
      </c>
      <c r="O25">
        <v>20.689499999833298</v>
      </c>
      <c r="P25">
        <v>15.2671333333333</v>
      </c>
      <c r="Q25">
        <v>12.6425</v>
      </c>
      <c r="R25">
        <v>12.347666666666701</v>
      </c>
      <c r="S25">
        <v>13.2306666666667</v>
      </c>
      <c r="T25">
        <v>11.3698333333333</v>
      </c>
      <c r="U25">
        <v>11.6759166666667</v>
      </c>
      <c r="V25">
        <v>10.989333333333301</v>
      </c>
      <c r="W25">
        <v>11.632182500000001</v>
      </c>
      <c r="X25">
        <v>11.421824916666701</v>
      </c>
      <c r="Y25">
        <v>10.0814958333333</v>
      </c>
      <c r="Z25">
        <v>10.5865575</v>
      </c>
      <c r="AA25">
        <v>12.204244166666699</v>
      </c>
      <c r="AB25">
        <v>12.379065000000001</v>
      </c>
      <c r="AC25" t="s">
        <v>251</v>
      </c>
      <c r="AD25" t="s">
        <v>251</v>
      </c>
      <c r="AE25" t="s">
        <v>251</v>
      </c>
      <c r="AF25" t="s">
        <v>251</v>
      </c>
      <c r="AG25" t="s">
        <v>251</v>
      </c>
      <c r="AH25" t="s">
        <v>251</v>
      </c>
      <c r="AI25" t="s">
        <v>251</v>
      </c>
    </row>
    <row r="26" spans="1:35" hidden="1" x14ac:dyDescent="0.25">
      <c r="A26" t="s">
        <v>129</v>
      </c>
      <c r="B26" t="s">
        <v>267</v>
      </c>
      <c r="C26" t="s">
        <v>249</v>
      </c>
      <c r="D26" t="s">
        <v>250</v>
      </c>
      <c r="E26" t="s">
        <v>251</v>
      </c>
      <c r="F26" t="s">
        <v>251</v>
      </c>
      <c r="G26" t="s">
        <v>251</v>
      </c>
      <c r="H26" t="s">
        <v>251</v>
      </c>
      <c r="I26" t="s">
        <v>251</v>
      </c>
      <c r="J26" t="s">
        <v>251</v>
      </c>
      <c r="K26" t="s">
        <v>251</v>
      </c>
      <c r="L26" t="s">
        <v>251</v>
      </c>
      <c r="M26" t="s">
        <v>251</v>
      </c>
      <c r="N26" t="s">
        <v>251</v>
      </c>
      <c r="O26" t="s">
        <v>251</v>
      </c>
      <c r="P26" t="s">
        <v>251</v>
      </c>
      <c r="Q26" t="s">
        <v>251</v>
      </c>
      <c r="R26" t="s">
        <v>251</v>
      </c>
      <c r="S26" t="s">
        <v>251</v>
      </c>
      <c r="T26" t="s">
        <v>251</v>
      </c>
      <c r="U26" t="s">
        <v>251</v>
      </c>
      <c r="V26">
        <v>-10.6300979143896</v>
      </c>
      <c r="W26">
        <v>1128.0000227138401</v>
      </c>
      <c r="X26">
        <v>1662.2159474161899</v>
      </c>
      <c r="Y26">
        <v>411.75964178622502</v>
      </c>
      <c r="Z26">
        <v>19.794802797917999</v>
      </c>
      <c r="AA26">
        <v>3.6743481077810798</v>
      </c>
      <c r="AB26">
        <v>-0.772697894928565</v>
      </c>
      <c r="AC26">
        <v>-8.5251700102440093</v>
      </c>
      <c r="AD26">
        <v>1.80500303774907</v>
      </c>
      <c r="AE26">
        <v>1.5471959107756901</v>
      </c>
      <c r="AF26">
        <v>2.7711647139626998</v>
      </c>
      <c r="AG26">
        <v>2.2338649332696598</v>
      </c>
      <c r="AH26">
        <v>6.7089304208956699</v>
      </c>
      <c r="AI26">
        <v>9.6795073268148304</v>
      </c>
    </row>
    <row r="27" spans="1:35" hidden="1" x14ac:dyDescent="0.25">
      <c r="A27" t="s">
        <v>129</v>
      </c>
      <c r="B27" t="s">
        <v>267</v>
      </c>
      <c r="C27" t="s">
        <v>252</v>
      </c>
      <c r="D27" t="s">
        <v>253</v>
      </c>
      <c r="E27" t="s">
        <v>251</v>
      </c>
      <c r="F27" t="s">
        <v>251</v>
      </c>
      <c r="G27" t="s">
        <v>251</v>
      </c>
      <c r="H27" t="s">
        <v>251</v>
      </c>
      <c r="I27" t="s">
        <v>251</v>
      </c>
      <c r="J27" t="s">
        <v>251</v>
      </c>
      <c r="K27" t="s">
        <v>251</v>
      </c>
      <c r="L27" t="s">
        <v>251</v>
      </c>
      <c r="M27" t="s">
        <v>251</v>
      </c>
      <c r="N27" t="s">
        <v>251</v>
      </c>
      <c r="O27" t="s">
        <v>251</v>
      </c>
      <c r="P27" t="s">
        <v>251</v>
      </c>
      <c r="Q27" t="s">
        <v>251</v>
      </c>
      <c r="R27" t="s">
        <v>251</v>
      </c>
      <c r="S27" t="s">
        <v>251</v>
      </c>
      <c r="T27" t="s">
        <v>251</v>
      </c>
      <c r="U27" t="s">
        <v>251</v>
      </c>
      <c r="V27">
        <v>1.0840000000000001E-2</v>
      </c>
      <c r="W27">
        <v>1.9994999999999999E-2</v>
      </c>
      <c r="X27">
        <v>0.31404500000000002</v>
      </c>
      <c r="Y27">
        <v>0.88270850000000001</v>
      </c>
      <c r="Z27">
        <v>0.86025283333333402</v>
      </c>
      <c r="AA27">
        <v>0.79707499999999998</v>
      </c>
      <c r="AB27">
        <v>0.77379968666666599</v>
      </c>
      <c r="AC27">
        <v>0.82403333333333395</v>
      </c>
      <c r="AD27">
        <v>0.89483075000000001</v>
      </c>
      <c r="AE27">
        <v>0.93131666666666602</v>
      </c>
      <c r="AF27">
        <v>0.97216416666666605</v>
      </c>
      <c r="AG27">
        <v>0.98214599999999996</v>
      </c>
      <c r="AH27">
        <v>0.98269550000000006</v>
      </c>
      <c r="AI27">
        <v>0.94542099999999996</v>
      </c>
    </row>
    <row r="28" spans="1:35" x14ac:dyDescent="0.25">
      <c r="A28" t="s">
        <v>168</v>
      </c>
      <c r="B28" t="s">
        <v>268</v>
      </c>
      <c r="C28" t="s">
        <v>249</v>
      </c>
      <c r="D28" t="s">
        <v>250</v>
      </c>
      <c r="E28">
        <v>10.3596349973052</v>
      </c>
      <c r="F28">
        <v>4.2558365758379404</v>
      </c>
      <c r="G28">
        <v>3.18987637055745</v>
      </c>
      <c r="H28">
        <v>6.1090703589990403</v>
      </c>
      <c r="I28">
        <v>9.0913932679240297</v>
      </c>
      <c r="J28">
        <v>12.0978372310681</v>
      </c>
      <c r="K28">
        <v>11.114498497389301</v>
      </c>
      <c r="L28">
        <v>6.01262101667482</v>
      </c>
      <c r="M28">
        <v>4.0000000000000098</v>
      </c>
      <c r="N28">
        <v>3.9663461538461502</v>
      </c>
      <c r="O28">
        <v>4.6050096339113402</v>
      </c>
      <c r="P28">
        <v>5.4337815435624002</v>
      </c>
      <c r="Q28">
        <v>5.7564640111813201</v>
      </c>
      <c r="R28">
        <v>4.4024118278674997</v>
      </c>
      <c r="S28">
        <v>5.38765822784812</v>
      </c>
      <c r="T28">
        <v>4.6693191201867803</v>
      </c>
      <c r="U28">
        <v>7.11468120203625</v>
      </c>
      <c r="V28">
        <v>5.7381988617344897</v>
      </c>
      <c r="W28">
        <v>2.72289766970591</v>
      </c>
      <c r="X28">
        <v>1.39933423745555</v>
      </c>
      <c r="Y28">
        <v>2.0669949541003101</v>
      </c>
      <c r="Z28">
        <v>1.37913741223669</v>
      </c>
      <c r="AA28">
        <v>0.54415038337870603</v>
      </c>
      <c r="AB28">
        <v>1.3366133661336601</v>
      </c>
      <c r="AC28">
        <v>1.2542482602362901</v>
      </c>
      <c r="AD28">
        <v>1.60632941740587</v>
      </c>
      <c r="AE28">
        <v>2.0449897750511501</v>
      </c>
      <c r="AF28">
        <v>2.17357792508093</v>
      </c>
      <c r="AG28">
        <v>3.0250452625223101</v>
      </c>
      <c r="AH28">
        <v>0.98191403675771505</v>
      </c>
      <c r="AI28">
        <v>1.5916061807980699</v>
      </c>
    </row>
    <row r="29" spans="1:35" hidden="1" x14ac:dyDescent="0.25">
      <c r="A29" t="s">
        <v>168</v>
      </c>
      <c r="B29" t="s">
        <v>268</v>
      </c>
      <c r="C29" t="s">
        <v>252</v>
      </c>
      <c r="D29" t="s">
        <v>253</v>
      </c>
      <c r="E29">
        <v>0.99999999900000003</v>
      </c>
      <c r="F29">
        <v>0.99999999900000003</v>
      </c>
      <c r="G29">
        <v>0.99999999900000003</v>
      </c>
      <c r="H29">
        <v>0.99999999900000003</v>
      </c>
      <c r="I29">
        <v>0.99999999900000003</v>
      </c>
      <c r="J29">
        <v>0.99999999900000003</v>
      </c>
      <c r="K29">
        <v>0.99999999900000003</v>
      </c>
      <c r="L29">
        <v>0.99999999900000003</v>
      </c>
      <c r="M29">
        <v>0.99999999900000003</v>
      </c>
      <c r="N29">
        <v>0.99999999958333297</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row>
    <row r="30" spans="1:35" x14ac:dyDescent="0.25">
      <c r="A30" t="s">
        <v>187</v>
      </c>
      <c r="B30" t="s">
        <v>269</v>
      </c>
      <c r="C30" t="s">
        <v>249</v>
      </c>
      <c r="D30" t="s">
        <v>250</v>
      </c>
      <c r="E30">
        <v>16.1597821153707</v>
      </c>
      <c r="F30">
        <v>22.495766575963899</v>
      </c>
      <c r="G30">
        <v>17.731120894237399</v>
      </c>
      <c r="H30">
        <v>15.785537594198701</v>
      </c>
      <c r="I30">
        <v>2.20599195116761</v>
      </c>
      <c r="J30">
        <v>3.86952505941511</v>
      </c>
      <c r="K30">
        <v>11.344596808397499</v>
      </c>
      <c r="L30">
        <v>8.8857130847145491</v>
      </c>
      <c r="M30">
        <v>2.9723991507508201</v>
      </c>
      <c r="N30">
        <v>0.32239925023531801</v>
      </c>
      <c r="O30">
        <v>-2.6359693029696798</v>
      </c>
      <c r="P30">
        <v>-2.2960932141956798</v>
      </c>
      <c r="Q30">
        <v>-1.74500175377056</v>
      </c>
      <c r="R30">
        <v>0.303435966086534</v>
      </c>
      <c r="S30">
        <v>1.48589732182581</v>
      </c>
      <c r="T30">
        <v>0.92933543748900105</v>
      </c>
      <c r="U30">
        <v>0.76441973592769896</v>
      </c>
      <c r="V30">
        <v>-0.17241379310337901</v>
      </c>
      <c r="W30">
        <v>2.53886010362696</v>
      </c>
      <c r="X30">
        <v>0.81691089775976</v>
      </c>
      <c r="Y30">
        <v>2.7040347506471099</v>
      </c>
      <c r="Z30">
        <v>-0.45222738253035</v>
      </c>
      <c r="AA30">
        <v>2.4315513395592698</v>
      </c>
      <c r="AB30">
        <v>-0.366533864541846</v>
      </c>
      <c r="AC30">
        <v>-1.28758797184901</v>
      </c>
      <c r="AD30">
        <v>-0.70485295309081797</v>
      </c>
      <c r="AE30">
        <v>-1.2075718015665999</v>
      </c>
      <c r="AF30">
        <v>-0.49554013875122399</v>
      </c>
      <c r="AG30">
        <v>1.59362549800797</v>
      </c>
      <c r="AH30">
        <v>2.3529411764705799</v>
      </c>
      <c r="AI30">
        <v>2.58620689655173</v>
      </c>
    </row>
    <row r="31" spans="1:35" hidden="1" x14ac:dyDescent="0.25">
      <c r="A31" t="s">
        <v>187</v>
      </c>
      <c r="B31" t="s">
        <v>269</v>
      </c>
      <c r="C31" t="s">
        <v>252</v>
      </c>
      <c r="D31" t="s">
        <v>253</v>
      </c>
      <c r="E31">
        <v>0.39549999899999999</v>
      </c>
      <c r="F31">
        <v>0.39559916566666697</v>
      </c>
      <c r="G31">
        <v>0.39564999899999997</v>
      </c>
      <c r="H31">
        <v>0.38745333233333301</v>
      </c>
      <c r="I31">
        <v>0.38161749924999999</v>
      </c>
      <c r="J31">
        <v>0.37700023471010102</v>
      </c>
      <c r="K31">
        <v>0.37599999899999997</v>
      </c>
      <c r="L31">
        <v>0.37599999899999997</v>
      </c>
      <c r="M31">
        <v>0.37599999899999997</v>
      </c>
      <c r="N31">
        <v>0.37599999958333302</v>
      </c>
      <c r="O31">
        <v>0.376</v>
      </c>
      <c r="P31">
        <v>0.376</v>
      </c>
      <c r="Q31">
        <v>0.376</v>
      </c>
      <c r="R31">
        <v>0.376</v>
      </c>
      <c r="S31">
        <v>0.376</v>
      </c>
      <c r="T31">
        <v>0.376</v>
      </c>
      <c r="U31">
        <v>0.376</v>
      </c>
      <c r="V31">
        <v>0.376</v>
      </c>
      <c r="W31">
        <v>0.37599998916666699</v>
      </c>
      <c r="X31">
        <v>0.37599996499999999</v>
      </c>
      <c r="Y31">
        <v>0.37599997083333297</v>
      </c>
      <c r="Z31">
        <v>0.37599996749999998</v>
      </c>
      <c r="AA31">
        <v>0.37599996499999999</v>
      </c>
      <c r="AB31">
        <v>0.37599996250000001</v>
      </c>
      <c r="AC31">
        <v>0.375999979166667</v>
      </c>
      <c r="AD31">
        <v>0.376</v>
      </c>
      <c r="AE31">
        <v>0.376</v>
      </c>
      <c r="AF31">
        <v>0.376</v>
      </c>
      <c r="AG31">
        <v>0.376</v>
      </c>
      <c r="AH31">
        <v>0.376</v>
      </c>
      <c r="AI31">
        <v>0.376</v>
      </c>
    </row>
    <row r="32" spans="1:35" hidden="1" x14ac:dyDescent="0.25">
      <c r="A32" t="s">
        <v>113</v>
      </c>
      <c r="B32" t="s">
        <v>270</v>
      </c>
      <c r="C32" t="s">
        <v>249</v>
      </c>
      <c r="D32" t="s">
        <v>250</v>
      </c>
      <c r="E32" t="s">
        <v>251</v>
      </c>
      <c r="F32" t="s">
        <v>251</v>
      </c>
      <c r="G32" t="s">
        <v>251</v>
      </c>
      <c r="H32" t="s">
        <v>251</v>
      </c>
      <c r="I32" t="s">
        <v>251</v>
      </c>
      <c r="J32" t="s">
        <v>251</v>
      </c>
      <c r="K32" t="s">
        <v>251</v>
      </c>
      <c r="L32" t="s">
        <v>251</v>
      </c>
      <c r="M32" t="s">
        <v>251</v>
      </c>
      <c r="N32" t="s">
        <v>251</v>
      </c>
      <c r="O32" t="s">
        <v>251</v>
      </c>
      <c r="P32" t="s">
        <v>251</v>
      </c>
      <c r="Q32">
        <v>9.8746960912661201</v>
      </c>
      <c r="R32">
        <v>7.4127659574468101</v>
      </c>
      <c r="S32">
        <v>6.0454797559622904</v>
      </c>
      <c r="T32">
        <v>6.1267184698146897</v>
      </c>
      <c r="U32">
        <v>6.3573641227823101</v>
      </c>
      <c r="V32">
        <v>3.6340769179850598</v>
      </c>
      <c r="W32">
        <v>3.0148185998978101</v>
      </c>
      <c r="X32">
        <v>5.3137400793650702</v>
      </c>
      <c r="Y32">
        <v>10.2978117947206</v>
      </c>
      <c r="Z32">
        <v>2.3771290295320799</v>
      </c>
      <c r="AA32">
        <v>5.3056010566882197</v>
      </c>
      <c r="AB32">
        <v>8.4022379561320903</v>
      </c>
      <c r="AC32">
        <v>6.1066958984196402</v>
      </c>
      <c r="AD32">
        <v>2.2082562093754099</v>
      </c>
      <c r="AE32">
        <v>2.00717374213838</v>
      </c>
      <c r="AF32">
        <v>3.3325649327190701</v>
      </c>
      <c r="AG32">
        <v>5.6687077344147996</v>
      </c>
      <c r="AH32">
        <v>7.58753638504687</v>
      </c>
      <c r="AI32">
        <v>7.0466181622204198</v>
      </c>
    </row>
    <row r="33" spans="1:35" hidden="1" x14ac:dyDescent="0.25">
      <c r="A33" t="s">
        <v>113</v>
      </c>
      <c r="B33" t="s">
        <v>270</v>
      </c>
      <c r="C33" t="s">
        <v>252</v>
      </c>
      <c r="D33" t="s">
        <v>253</v>
      </c>
      <c r="E33">
        <v>12.186180036989001</v>
      </c>
      <c r="F33">
        <v>15.3991686037548</v>
      </c>
      <c r="G33">
        <v>15.375099999416699</v>
      </c>
      <c r="H33">
        <v>15.016116665749999</v>
      </c>
      <c r="I33">
        <v>15.5519249993333</v>
      </c>
      <c r="J33">
        <v>15.454058332500001</v>
      </c>
      <c r="K33">
        <v>17.986691665833298</v>
      </c>
      <c r="L33">
        <v>22.1178833323333</v>
      </c>
      <c r="M33">
        <v>24.6154249995</v>
      </c>
      <c r="N33">
        <v>25.353933385083302</v>
      </c>
      <c r="O33">
        <v>27.9945916666667</v>
      </c>
      <c r="P33">
        <v>30.4069</v>
      </c>
      <c r="Q33">
        <v>30.949833333333299</v>
      </c>
      <c r="R33">
        <v>31.7332485981559</v>
      </c>
      <c r="S33">
        <v>32.270000000000003</v>
      </c>
      <c r="T33">
        <v>34.568808333333301</v>
      </c>
      <c r="U33">
        <v>36.5961833333333</v>
      </c>
      <c r="V33">
        <v>38.950758333333297</v>
      </c>
      <c r="W33">
        <v>39.567257499999997</v>
      </c>
      <c r="X33">
        <v>40.211739166666703</v>
      </c>
      <c r="Y33">
        <v>40.278318333333303</v>
      </c>
      <c r="Z33">
        <v>41.794168333333303</v>
      </c>
      <c r="AA33">
        <v>43.8921158333333</v>
      </c>
      <c r="AB33">
        <v>46.905651666666699</v>
      </c>
      <c r="AC33">
        <v>49.0854</v>
      </c>
      <c r="AD33">
        <v>52.141666666666701</v>
      </c>
      <c r="AE33">
        <v>55.8066666666667</v>
      </c>
      <c r="AF33">
        <v>57.887999999999998</v>
      </c>
      <c r="AG33">
        <v>58.150039999999997</v>
      </c>
      <c r="AH33">
        <v>59.512658333333299</v>
      </c>
      <c r="AI33">
        <v>64.327475000000007</v>
      </c>
    </row>
    <row r="34" spans="1:35" x14ac:dyDescent="0.25">
      <c r="A34" t="s">
        <v>169</v>
      </c>
      <c r="B34" t="s">
        <v>271</v>
      </c>
      <c r="C34" t="s">
        <v>249</v>
      </c>
      <c r="D34" t="s">
        <v>250</v>
      </c>
      <c r="E34">
        <v>20.294468762528901</v>
      </c>
      <c r="F34">
        <v>4.9867681111314202</v>
      </c>
      <c r="G34">
        <v>8.3523696993501897</v>
      </c>
      <c r="H34">
        <v>9.4823825910178794</v>
      </c>
      <c r="I34">
        <v>13.169835543179801</v>
      </c>
      <c r="J34">
        <v>14.430519720394299</v>
      </c>
      <c r="K34">
        <v>14.5675632146884</v>
      </c>
      <c r="L34">
        <v>10.332466437056301</v>
      </c>
      <c r="M34">
        <v>5.2302987828884602</v>
      </c>
      <c r="N34">
        <v>4.6857973118558203</v>
      </c>
      <c r="O34">
        <v>3.91510525082797</v>
      </c>
      <c r="P34">
        <v>1.33006845161924</v>
      </c>
      <c r="Q34">
        <v>3.3117311074323799</v>
      </c>
      <c r="R34">
        <v>4.85885917814067</v>
      </c>
      <c r="S34">
        <v>6.19011406844107</v>
      </c>
      <c r="T34">
        <v>3.07457271078029</v>
      </c>
      <c r="U34">
        <v>6.25752663270013</v>
      </c>
      <c r="V34">
        <v>6.09389302994638</v>
      </c>
      <c r="W34">
        <v>1.11343933604487</v>
      </c>
      <c r="X34">
        <v>7.7204388460301504E-2</v>
      </c>
      <c r="Y34">
        <v>1.8788627935723099</v>
      </c>
      <c r="Z34">
        <v>2.3861522284231902</v>
      </c>
      <c r="AA34">
        <v>7.7105387896988802</v>
      </c>
      <c r="AB34">
        <v>-1.26888660701217</v>
      </c>
      <c r="AC34">
        <v>1.5600624024961001</v>
      </c>
      <c r="AD34">
        <v>2.4358130348913498</v>
      </c>
      <c r="AE34">
        <v>2.5778349043127902</v>
      </c>
      <c r="AF34">
        <v>0.12524945805603499</v>
      </c>
      <c r="AG34">
        <v>1.6194331983805601</v>
      </c>
      <c r="AH34">
        <v>1.39442231075697</v>
      </c>
      <c r="AI34">
        <v>6.0821872953503497</v>
      </c>
    </row>
    <row r="35" spans="1:35" hidden="1" x14ac:dyDescent="0.25">
      <c r="A35" t="s">
        <v>169</v>
      </c>
      <c r="B35" t="s">
        <v>271</v>
      </c>
      <c r="C35" t="s">
        <v>252</v>
      </c>
      <c r="D35" t="s">
        <v>253</v>
      </c>
      <c r="E35">
        <v>2.0188665976000002</v>
      </c>
      <c r="F35">
        <v>2</v>
      </c>
      <c r="G35">
        <v>2</v>
      </c>
      <c r="H35">
        <v>2</v>
      </c>
      <c r="I35">
        <v>2</v>
      </c>
      <c r="J35">
        <v>2</v>
      </c>
      <c r="K35">
        <v>2</v>
      </c>
      <c r="L35">
        <v>2</v>
      </c>
      <c r="M35">
        <v>2</v>
      </c>
      <c r="N35">
        <v>2</v>
      </c>
      <c r="O35">
        <v>2</v>
      </c>
      <c r="P35">
        <v>2</v>
      </c>
      <c r="Q35">
        <v>2</v>
      </c>
      <c r="R35">
        <v>2</v>
      </c>
      <c r="S35">
        <v>2</v>
      </c>
      <c r="T35">
        <v>2</v>
      </c>
      <c r="U35">
        <v>2</v>
      </c>
      <c r="V35">
        <v>2</v>
      </c>
      <c r="W35">
        <v>2</v>
      </c>
      <c r="X35">
        <v>2</v>
      </c>
      <c r="Y35">
        <v>2</v>
      </c>
      <c r="Z35">
        <v>2</v>
      </c>
      <c r="AA35">
        <v>2</v>
      </c>
      <c r="AB35">
        <v>2</v>
      </c>
      <c r="AC35">
        <v>2</v>
      </c>
      <c r="AD35">
        <v>2</v>
      </c>
      <c r="AE35">
        <v>2</v>
      </c>
      <c r="AF35">
        <v>2</v>
      </c>
      <c r="AG35">
        <v>2</v>
      </c>
      <c r="AH35">
        <v>2</v>
      </c>
      <c r="AI35">
        <v>2</v>
      </c>
    </row>
    <row r="36" spans="1:35" hidden="1" x14ac:dyDescent="0.25">
      <c r="A36" t="s">
        <v>130</v>
      </c>
      <c r="B36" t="s">
        <v>272</v>
      </c>
      <c r="C36" t="s">
        <v>249</v>
      </c>
      <c r="D36" t="s">
        <v>250</v>
      </c>
      <c r="E36" t="s">
        <v>251</v>
      </c>
      <c r="F36" t="s">
        <v>251</v>
      </c>
      <c r="G36" t="s">
        <v>251</v>
      </c>
      <c r="H36" t="s">
        <v>251</v>
      </c>
      <c r="I36" t="s">
        <v>251</v>
      </c>
      <c r="J36" t="s">
        <v>251</v>
      </c>
      <c r="K36" t="s">
        <v>251</v>
      </c>
      <c r="L36" t="s">
        <v>251</v>
      </c>
      <c r="M36" t="s">
        <v>251</v>
      </c>
      <c r="N36" t="s">
        <v>251</v>
      </c>
      <c r="O36" t="s">
        <v>251</v>
      </c>
      <c r="P36" t="s">
        <v>251</v>
      </c>
      <c r="Q36" t="s">
        <v>251</v>
      </c>
      <c r="R36" t="s">
        <v>251</v>
      </c>
      <c r="S36" t="s">
        <v>251</v>
      </c>
      <c r="T36" t="s">
        <v>251</v>
      </c>
      <c r="U36" t="s">
        <v>251</v>
      </c>
      <c r="V36" t="s">
        <v>251</v>
      </c>
      <c r="W36">
        <v>1190.2329986662301</v>
      </c>
      <c r="X36">
        <v>2221.01680643898</v>
      </c>
      <c r="Y36">
        <v>709.34603983947102</v>
      </c>
      <c r="Z36">
        <v>52.712076994722203</v>
      </c>
      <c r="AA36">
        <v>63.937366249388099</v>
      </c>
      <c r="AB36">
        <v>72.869717138103098</v>
      </c>
      <c r="AC36">
        <v>293.67875084099597</v>
      </c>
      <c r="AD36">
        <v>168.62023589825901</v>
      </c>
      <c r="AE36">
        <v>61.134933123524803</v>
      </c>
      <c r="AF36">
        <v>42.537548125633201</v>
      </c>
      <c r="AG36">
        <v>28.3978399335364</v>
      </c>
      <c r="AH36">
        <v>18.108242477104199</v>
      </c>
      <c r="AI36">
        <v>10.3388794567063</v>
      </c>
    </row>
    <row r="37" spans="1:35" hidden="1" x14ac:dyDescent="0.25">
      <c r="A37" t="s">
        <v>130</v>
      </c>
      <c r="B37" t="s">
        <v>272</v>
      </c>
      <c r="C37" t="s">
        <v>252</v>
      </c>
      <c r="D37" t="s">
        <v>253</v>
      </c>
      <c r="E37" t="s">
        <v>251</v>
      </c>
      <c r="F37" t="s">
        <v>251</v>
      </c>
      <c r="G37" t="s">
        <v>251</v>
      </c>
      <c r="H37" t="s">
        <v>251</v>
      </c>
      <c r="I37" t="s">
        <v>251</v>
      </c>
      <c r="J37" t="s">
        <v>251</v>
      </c>
      <c r="K37" t="s">
        <v>251</v>
      </c>
      <c r="L37" t="s">
        <v>251</v>
      </c>
      <c r="M37" t="s">
        <v>251</v>
      </c>
      <c r="N37" t="s">
        <v>251</v>
      </c>
      <c r="O37" t="s">
        <v>251</v>
      </c>
      <c r="P37" t="s">
        <v>251</v>
      </c>
      <c r="Q37" t="s">
        <v>251</v>
      </c>
      <c r="R37" t="s">
        <v>251</v>
      </c>
      <c r="S37" t="s">
        <v>251</v>
      </c>
      <c r="T37" t="s">
        <v>251</v>
      </c>
      <c r="U37" t="s">
        <v>251</v>
      </c>
      <c r="V37" t="s">
        <v>251</v>
      </c>
      <c r="W37" t="s">
        <v>251</v>
      </c>
      <c r="X37" t="s">
        <v>251</v>
      </c>
      <c r="Y37">
        <v>11.5209666666667</v>
      </c>
      <c r="Z37">
        <v>13.2298766666667</v>
      </c>
      <c r="AA37">
        <v>26.020549583333299</v>
      </c>
      <c r="AB37">
        <v>46.12762</v>
      </c>
      <c r="AC37">
        <v>249.29532916666699</v>
      </c>
      <c r="AD37">
        <v>876.75</v>
      </c>
      <c r="AE37">
        <v>1390</v>
      </c>
      <c r="AF37">
        <v>1790.9166666666699</v>
      </c>
      <c r="AG37">
        <v>2051.2708333333298</v>
      </c>
      <c r="AH37">
        <v>2160.2575000000002</v>
      </c>
      <c r="AI37">
        <v>2153.8200000000002</v>
      </c>
    </row>
    <row r="38" spans="1:35" x14ac:dyDescent="0.25">
      <c r="A38" t="s">
        <v>52</v>
      </c>
      <c r="B38" t="s">
        <v>273</v>
      </c>
      <c r="C38" t="s">
        <v>249</v>
      </c>
      <c r="D38" t="s">
        <v>250</v>
      </c>
      <c r="E38">
        <v>12.7682037562316</v>
      </c>
      <c r="F38">
        <v>9.1586998098389891</v>
      </c>
      <c r="G38">
        <v>7.1108483675626104</v>
      </c>
      <c r="H38">
        <v>4.4705946482547096</v>
      </c>
      <c r="I38">
        <v>4.4690842684191203</v>
      </c>
      <c r="J38">
        <v>6.6509752016831101</v>
      </c>
      <c r="K38">
        <v>7.6282745499460596</v>
      </c>
      <c r="L38">
        <v>8.7258506657718407</v>
      </c>
      <c r="M38">
        <v>7.6633700018277304</v>
      </c>
      <c r="N38">
        <v>6.34751740089155</v>
      </c>
      <c r="O38">
        <v>4.8676764485267796</v>
      </c>
      <c r="P38">
        <v>1.2955013573616301</v>
      </c>
      <c r="Q38">
        <v>1.5544829160195901</v>
      </c>
      <c r="R38">
        <v>1.1620508982036</v>
      </c>
      <c r="S38">
        <v>3.1054501776687702</v>
      </c>
      <c r="T38">
        <v>3.4528230145057401</v>
      </c>
      <c r="U38">
        <v>3.2085519679060202</v>
      </c>
      <c r="V38">
        <v>2.4299136232762901</v>
      </c>
      <c r="W38">
        <v>2.7539630289894599</v>
      </c>
      <c r="X38">
        <v>2.3777985746166501</v>
      </c>
      <c r="Y38">
        <v>1.46681386371206</v>
      </c>
      <c r="Z38">
        <v>2.0589193272299799</v>
      </c>
      <c r="AA38">
        <v>1.62745931351717</v>
      </c>
      <c r="AB38">
        <v>0.95444258585062702</v>
      </c>
      <c r="AC38">
        <v>1.1184210526315901</v>
      </c>
      <c r="AD38">
        <v>2.54463962987059</v>
      </c>
      <c r="AE38">
        <v>2.4744448360944502</v>
      </c>
      <c r="AF38">
        <v>1.6419005687030099</v>
      </c>
      <c r="AG38">
        <v>1.5928165328039099</v>
      </c>
      <c r="AH38">
        <v>2.09193870752831</v>
      </c>
      <c r="AI38">
        <v>2.78430348908031</v>
      </c>
    </row>
    <row r="39" spans="1:35" hidden="1" x14ac:dyDescent="0.25">
      <c r="A39" t="s">
        <v>52</v>
      </c>
      <c r="B39" t="s">
        <v>273</v>
      </c>
      <c r="C39" t="s">
        <v>252</v>
      </c>
      <c r="D39" t="s">
        <v>253</v>
      </c>
      <c r="E39">
        <v>36.778916665666699</v>
      </c>
      <c r="F39">
        <v>38.605166665666701</v>
      </c>
      <c r="G39">
        <v>35.842749998999999</v>
      </c>
      <c r="H39">
        <v>31.492083332333301</v>
      </c>
      <c r="I39">
        <v>29.318666665666701</v>
      </c>
      <c r="J39">
        <v>29.24166666575</v>
      </c>
      <c r="K39">
        <v>37.129249999166703</v>
      </c>
      <c r="L39">
        <v>45.690583332333297</v>
      </c>
      <c r="M39">
        <v>51.131666665833301</v>
      </c>
      <c r="N39">
        <v>57.783916666416701</v>
      </c>
      <c r="O39">
        <v>59.378</v>
      </c>
      <c r="P39">
        <v>44.671916666666696</v>
      </c>
      <c r="Q39">
        <v>37.334083333333297</v>
      </c>
      <c r="R39">
        <v>36.768333333333302</v>
      </c>
      <c r="S39">
        <v>39.404000000000003</v>
      </c>
      <c r="T39">
        <v>33.417916666666699</v>
      </c>
      <c r="U39">
        <v>34.148249999999997</v>
      </c>
      <c r="V39">
        <v>32.149500000000003</v>
      </c>
      <c r="W39">
        <v>34.596520833333301</v>
      </c>
      <c r="X39">
        <v>33.456497499999998</v>
      </c>
      <c r="Y39">
        <v>29.4800166666667</v>
      </c>
      <c r="Z39">
        <v>30.961513333333301</v>
      </c>
      <c r="AA39">
        <v>35.773890833333297</v>
      </c>
      <c r="AB39">
        <v>36.298640833333302</v>
      </c>
      <c r="AC39" t="s">
        <v>251</v>
      </c>
      <c r="AD39" t="s">
        <v>251</v>
      </c>
      <c r="AE39" t="s">
        <v>251</v>
      </c>
      <c r="AF39" t="s">
        <v>251</v>
      </c>
      <c r="AG39" t="s">
        <v>251</v>
      </c>
      <c r="AH39" t="s">
        <v>251</v>
      </c>
      <c r="AI39" t="s">
        <v>251</v>
      </c>
    </row>
    <row r="40" spans="1:35" hidden="1" x14ac:dyDescent="0.25">
      <c r="A40" t="s">
        <v>170</v>
      </c>
      <c r="B40" t="s">
        <v>274</v>
      </c>
      <c r="C40" t="s">
        <v>249</v>
      </c>
      <c r="D40" t="s">
        <v>250</v>
      </c>
      <c r="E40" t="s">
        <v>251</v>
      </c>
      <c r="F40" t="s">
        <v>251</v>
      </c>
      <c r="G40" t="s">
        <v>251</v>
      </c>
      <c r="H40" t="s">
        <v>251</v>
      </c>
      <c r="I40" t="s">
        <v>251</v>
      </c>
      <c r="J40" t="s">
        <v>251</v>
      </c>
      <c r="K40">
        <v>11.2244897960225</v>
      </c>
      <c r="L40">
        <v>6.8390325271629502</v>
      </c>
      <c r="M40">
        <v>4.9960967998048202</v>
      </c>
      <c r="N40">
        <v>3.3828996286371198</v>
      </c>
      <c r="O40">
        <v>6.2371661180554803</v>
      </c>
      <c r="P40">
        <v>0.79977149385889401</v>
      </c>
      <c r="Q40">
        <v>2.0119013884953301</v>
      </c>
      <c r="R40">
        <v>3.13888888888888</v>
      </c>
      <c r="S40">
        <v>2.1276595744680802</v>
      </c>
      <c r="T40">
        <v>3.0590717299578398</v>
      </c>
      <c r="U40">
        <v>0.76195150080692897</v>
      </c>
      <c r="V40">
        <v>2.3967007302518999</v>
      </c>
      <c r="W40">
        <v>1.4725969469367799</v>
      </c>
      <c r="X40">
        <v>2.5693430464429299</v>
      </c>
      <c r="Y40">
        <v>2.8896158437215198</v>
      </c>
      <c r="Z40">
        <v>5.9650209753724903</v>
      </c>
      <c r="AA40">
        <v>1.1490375676053599</v>
      </c>
      <c r="AB40">
        <v>2.1952625003758399</v>
      </c>
      <c r="AC40">
        <v>2.6213952458274501</v>
      </c>
      <c r="AD40">
        <v>3.0674396693058599</v>
      </c>
      <c r="AE40">
        <v>3.6514178656151</v>
      </c>
      <c r="AF40">
        <v>4.2402666068863901</v>
      </c>
      <c r="AG40">
        <v>2.3180827466310001</v>
      </c>
      <c r="AH40">
        <v>6.3944309974241804</v>
      </c>
      <c r="AI40">
        <v>-1.1043104441192699</v>
      </c>
    </row>
    <row r="41" spans="1:35" hidden="1" x14ac:dyDescent="0.25">
      <c r="A41" t="s">
        <v>170</v>
      </c>
      <c r="B41" t="s">
        <v>274</v>
      </c>
      <c r="C41" t="s">
        <v>252</v>
      </c>
      <c r="D41" t="s">
        <v>253</v>
      </c>
      <c r="E41">
        <v>1.80804370464356</v>
      </c>
      <c r="F41">
        <v>2.2256731316515599</v>
      </c>
      <c r="G41">
        <v>2</v>
      </c>
      <c r="H41">
        <v>2</v>
      </c>
      <c r="I41">
        <v>2</v>
      </c>
      <c r="J41">
        <v>2</v>
      </c>
      <c r="K41">
        <v>2</v>
      </c>
      <c r="L41">
        <v>2</v>
      </c>
      <c r="M41">
        <v>2</v>
      </c>
      <c r="N41">
        <v>2</v>
      </c>
      <c r="O41">
        <v>2</v>
      </c>
      <c r="P41">
        <v>2</v>
      </c>
      <c r="Q41">
        <v>2</v>
      </c>
      <c r="R41">
        <v>2</v>
      </c>
      <c r="S41">
        <v>2</v>
      </c>
      <c r="T41">
        <v>2</v>
      </c>
      <c r="U41">
        <v>2</v>
      </c>
      <c r="V41">
        <v>2</v>
      </c>
      <c r="W41">
        <v>2</v>
      </c>
      <c r="X41">
        <v>2</v>
      </c>
      <c r="Y41">
        <v>2</v>
      </c>
      <c r="Z41">
        <v>2</v>
      </c>
      <c r="AA41">
        <v>2</v>
      </c>
      <c r="AB41">
        <v>2</v>
      </c>
      <c r="AC41">
        <v>2</v>
      </c>
      <c r="AD41">
        <v>2</v>
      </c>
      <c r="AE41">
        <v>2</v>
      </c>
      <c r="AF41">
        <v>2</v>
      </c>
      <c r="AG41">
        <v>2</v>
      </c>
      <c r="AH41">
        <v>2</v>
      </c>
      <c r="AI41">
        <v>2</v>
      </c>
    </row>
    <row r="42" spans="1:35" hidden="1" x14ac:dyDescent="0.25">
      <c r="A42" t="s">
        <v>65</v>
      </c>
      <c r="B42" t="s">
        <v>275</v>
      </c>
      <c r="C42" t="s">
        <v>249</v>
      </c>
      <c r="D42" t="s">
        <v>250</v>
      </c>
      <c r="E42" t="s">
        <v>251</v>
      </c>
      <c r="F42" t="s">
        <v>251</v>
      </c>
      <c r="G42" t="s">
        <v>251</v>
      </c>
      <c r="H42" t="s">
        <v>251</v>
      </c>
      <c r="I42" t="s">
        <v>251</v>
      </c>
      <c r="J42" t="s">
        <v>251</v>
      </c>
      <c r="K42" t="s">
        <v>251</v>
      </c>
      <c r="L42" t="s">
        <v>251</v>
      </c>
      <c r="M42" t="s">
        <v>251</v>
      </c>
      <c r="N42" t="s">
        <v>251</v>
      </c>
      <c r="O42" t="s">
        <v>251</v>
      </c>
      <c r="P42" t="s">
        <v>251</v>
      </c>
      <c r="Q42" t="s">
        <v>251</v>
      </c>
      <c r="R42" t="s">
        <v>251</v>
      </c>
      <c r="S42" t="s">
        <v>251</v>
      </c>
      <c r="T42" t="s">
        <v>251</v>
      </c>
      <c r="U42" t="s">
        <v>251</v>
      </c>
      <c r="V42" t="s">
        <v>251</v>
      </c>
      <c r="W42">
        <v>0.440599214931997</v>
      </c>
      <c r="X42">
        <v>38.5308661668535</v>
      </c>
      <c r="Y42">
        <v>14.462548218089401</v>
      </c>
      <c r="Z42">
        <v>4.9142397263721103</v>
      </c>
      <c r="AA42">
        <v>3.4662959056477098</v>
      </c>
      <c r="AB42">
        <v>5.7533145841706803</v>
      </c>
      <c r="AC42">
        <v>0.326722893396864</v>
      </c>
      <c r="AD42">
        <v>4.1654044229027702</v>
      </c>
      <c r="AE42">
        <v>3.9842954776789101</v>
      </c>
      <c r="AF42">
        <v>2.48916235491542</v>
      </c>
      <c r="AG42">
        <v>1.4872424614544899</v>
      </c>
      <c r="AH42">
        <v>0.87389083086849895</v>
      </c>
      <c r="AI42">
        <v>5.3645208583233499</v>
      </c>
    </row>
    <row r="43" spans="1:35" hidden="1" x14ac:dyDescent="0.25">
      <c r="A43" t="s">
        <v>65</v>
      </c>
      <c r="B43" t="s">
        <v>275</v>
      </c>
      <c r="C43" t="s">
        <v>252</v>
      </c>
      <c r="D43" t="s">
        <v>253</v>
      </c>
      <c r="E43">
        <v>214.31290034121901</v>
      </c>
      <c r="F43">
        <v>238.95049426705901</v>
      </c>
      <c r="G43">
        <v>245.67968656657601</v>
      </c>
      <c r="H43">
        <v>225.65586023395699</v>
      </c>
      <c r="I43">
        <v>212.721644262377</v>
      </c>
      <c r="J43">
        <v>211.27955541470499</v>
      </c>
      <c r="K43">
        <v>271.73145255032699</v>
      </c>
      <c r="L43">
        <v>328.60625269898998</v>
      </c>
      <c r="M43">
        <v>381.06603602462798</v>
      </c>
      <c r="N43">
        <v>436.95666578800802</v>
      </c>
      <c r="O43">
        <v>449.26296271160697</v>
      </c>
      <c r="P43">
        <v>346.305903554493</v>
      </c>
      <c r="Q43">
        <v>300.53656240147802</v>
      </c>
      <c r="R43">
        <v>297.84821881937802</v>
      </c>
      <c r="S43">
        <v>319.008299487903</v>
      </c>
      <c r="T43">
        <v>272.264787954393</v>
      </c>
      <c r="U43">
        <v>282.10690880881998</v>
      </c>
      <c r="V43">
        <v>264.69180075057898</v>
      </c>
      <c r="W43">
        <v>283.16257950001801</v>
      </c>
      <c r="X43">
        <v>555.20469565569704</v>
      </c>
      <c r="Y43">
        <v>499.14842590131002</v>
      </c>
      <c r="Z43">
        <v>511.55243027251601</v>
      </c>
      <c r="AA43">
        <v>583.66937235339606</v>
      </c>
      <c r="AB43">
        <v>589.951774567332</v>
      </c>
      <c r="AC43">
        <v>615.69913197380595</v>
      </c>
      <c r="AD43">
        <v>711.97627443083297</v>
      </c>
      <c r="AE43">
        <v>733.03850707000004</v>
      </c>
      <c r="AF43">
        <v>696.98820361166702</v>
      </c>
      <c r="AG43">
        <v>581.20031386416701</v>
      </c>
      <c r="AH43">
        <v>528.28480930499995</v>
      </c>
      <c r="AI43">
        <v>527.46814284000004</v>
      </c>
    </row>
    <row r="44" spans="1:35" hidden="1" x14ac:dyDescent="0.25">
      <c r="A44" t="s">
        <v>171</v>
      </c>
      <c r="B44" t="s">
        <v>276</v>
      </c>
      <c r="C44" t="s">
        <v>249</v>
      </c>
      <c r="D44" t="s">
        <v>250</v>
      </c>
      <c r="E44" t="s">
        <v>251</v>
      </c>
      <c r="F44" t="s">
        <v>251</v>
      </c>
      <c r="G44" t="s">
        <v>251</v>
      </c>
      <c r="H44" t="s">
        <v>251</v>
      </c>
      <c r="I44" t="s">
        <v>251</v>
      </c>
      <c r="J44" t="s">
        <v>251</v>
      </c>
      <c r="K44" t="s">
        <v>251</v>
      </c>
      <c r="L44" t="s">
        <v>251</v>
      </c>
      <c r="M44" t="s">
        <v>251</v>
      </c>
      <c r="N44" t="s">
        <v>251</v>
      </c>
      <c r="O44" t="s">
        <v>251</v>
      </c>
      <c r="P44" t="s">
        <v>251</v>
      </c>
      <c r="Q44" t="s">
        <v>251</v>
      </c>
      <c r="R44" t="s">
        <v>251</v>
      </c>
      <c r="S44" t="s">
        <v>251</v>
      </c>
      <c r="T44" t="s">
        <v>251</v>
      </c>
      <c r="U44" t="s">
        <v>251</v>
      </c>
      <c r="V44" t="s">
        <v>251</v>
      </c>
      <c r="W44" t="s">
        <v>251</v>
      </c>
      <c r="X44" t="s">
        <v>251</v>
      </c>
      <c r="Y44" t="s">
        <v>251</v>
      </c>
      <c r="Z44" t="s">
        <v>251</v>
      </c>
      <c r="AA44" t="s">
        <v>251</v>
      </c>
      <c r="AB44" t="s">
        <v>251</v>
      </c>
      <c r="AC44" t="s">
        <v>251</v>
      </c>
      <c r="AD44" t="s">
        <v>251</v>
      </c>
      <c r="AE44" t="s">
        <v>251</v>
      </c>
      <c r="AF44" t="s">
        <v>251</v>
      </c>
      <c r="AG44" t="s">
        <v>251</v>
      </c>
      <c r="AH44" t="s">
        <v>251</v>
      </c>
      <c r="AI44" t="s">
        <v>251</v>
      </c>
    </row>
    <row r="45" spans="1:35" hidden="1" x14ac:dyDescent="0.25">
      <c r="A45" t="s">
        <v>171</v>
      </c>
      <c r="B45" t="s">
        <v>276</v>
      </c>
      <c r="C45" t="s">
        <v>252</v>
      </c>
      <c r="D45" t="s">
        <v>253</v>
      </c>
      <c r="E45" t="s">
        <v>251</v>
      </c>
      <c r="F45" t="s">
        <v>251</v>
      </c>
      <c r="G45" t="s">
        <v>251</v>
      </c>
      <c r="H45" t="s">
        <v>251</v>
      </c>
      <c r="I45" t="s">
        <v>251</v>
      </c>
      <c r="J45" t="s">
        <v>251</v>
      </c>
      <c r="K45" t="s">
        <v>251</v>
      </c>
      <c r="L45" t="s">
        <v>251</v>
      </c>
      <c r="M45" t="s">
        <v>251</v>
      </c>
      <c r="N45" t="s">
        <v>251</v>
      </c>
      <c r="O45" t="s">
        <v>251</v>
      </c>
      <c r="P45" t="s">
        <v>251</v>
      </c>
      <c r="Q45" t="s">
        <v>251</v>
      </c>
      <c r="R45" t="s">
        <v>251</v>
      </c>
      <c r="S45" t="s">
        <v>251</v>
      </c>
      <c r="T45" t="s">
        <v>251</v>
      </c>
      <c r="U45" t="s">
        <v>251</v>
      </c>
      <c r="V45" t="s">
        <v>251</v>
      </c>
      <c r="W45" t="s">
        <v>251</v>
      </c>
      <c r="X45" t="s">
        <v>251</v>
      </c>
      <c r="Y45" t="s">
        <v>251</v>
      </c>
      <c r="Z45" t="s">
        <v>251</v>
      </c>
      <c r="AA45" t="s">
        <v>251</v>
      </c>
      <c r="AB45" t="s">
        <v>251</v>
      </c>
      <c r="AC45" t="s">
        <v>251</v>
      </c>
      <c r="AD45" t="s">
        <v>251</v>
      </c>
      <c r="AE45" t="s">
        <v>251</v>
      </c>
      <c r="AF45" t="s">
        <v>251</v>
      </c>
      <c r="AG45" t="s">
        <v>251</v>
      </c>
      <c r="AH45" t="s">
        <v>251</v>
      </c>
      <c r="AI45" t="s">
        <v>251</v>
      </c>
    </row>
    <row r="46" spans="1:35" hidden="1" x14ac:dyDescent="0.25">
      <c r="A46" t="s">
        <v>114</v>
      </c>
      <c r="B46" t="s">
        <v>277</v>
      </c>
      <c r="C46" t="s">
        <v>249</v>
      </c>
      <c r="D46" t="s">
        <v>250</v>
      </c>
      <c r="E46" t="s">
        <v>251</v>
      </c>
      <c r="F46" t="s">
        <v>251</v>
      </c>
      <c r="G46" t="s">
        <v>251</v>
      </c>
      <c r="H46" t="s">
        <v>251</v>
      </c>
      <c r="I46" t="s">
        <v>251</v>
      </c>
      <c r="J46" t="s">
        <v>251</v>
      </c>
      <c r="K46">
        <v>9.9331423113658701</v>
      </c>
      <c r="L46">
        <v>9.90443092962607</v>
      </c>
      <c r="M46">
        <v>18.023715415019801</v>
      </c>
      <c r="N46">
        <v>7.0328198258539203</v>
      </c>
      <c r="O46">
        <v>1.87734668335429</v>
      </c>
      <c r="P46">
        <v>9.9508599508600106</v>
      </c>
      <c r="Q46">
        <v>6.3687150837986701</v>
      </c>
      <c r="R46">
        <v>10.0840336134455</v>
      </c>
      <c r="S46">
        <v>8.7786259541986293</v>
      </c>
      <c r="T46">
        <v>10</v>
      </c>
      <c r="U46">
        <v>12.280701754385801</v>
      </c>
      <c r="V46">
        <v>15.9801136363638</v>
      </c>
      <c r="W46">
        <v>11.2063686466624</v>
      </c>
      <c r="X46">
        <v>6.9933920704846599</v>
      </c>
      <c r="Y46">
        <v>9.4956253216674291</v>
      </c>
      <c r="Z46">
        <v>8.7896592244418894</v>
      </c>
      <c r="AA46">
        <v>6.5132858068697397</v>
      </c>
      <c r="AB46">
        <v>10.5770205861475</v>
      </c>
      <c r="AC46">
        <v>6.7773294203961099</v>
      </c>
      <c r="AD46">
        <v>4.0109937301383596</v>
      </c>
      <c r="AE46">
        <v>3.4104046242774002</v>
      </c>
      <c r="AF46">
        <v>2.4834304879022402</v>
      </c>
      <c r="AG46">
        <v>1.56615240766714</v>
      </c>
      <c r="AH46">
        <v>-18.108630130071401</v>
      </c>
      <c r="AI46">
        <v>5.3115130634510699</v>
      </c>
    </row>
    <row r="47" spans="1:35" hidden="1" x14ac:dyDescent="0.25">
      <c r="A47" t="s">
        <v>114</v>
      </c>
      <c r="B47" t="s">
        <v>277</v>
      </c>
      <c r="C47" t="s">
        <v>252</v>
      </c>
      <c r="D47" t="s">
        <v>253</v>
      </c>
      <c r="E47">
        <v>8.3758919456538603</v>
      </c>
      <c r="F47">
        <v>8.9604127281239201</v>
      </c>
      <c r="G47">
        <v>8.7385761713145698</v>
      </c>
      <c r="H47">
        <v>8.1928403484039301</v>
      </c>
      <c r="I47">
        <v>8.12579094635689</v>
      </c>
      <c r="J47">
        <v>7.8629447011379803</v>
      </c>
      <c r="K47">
        <v>8.6585228170931696</v>
      </c>
      <c r="L47">
        <v>9.4551319334863901</v>
      </c>
      <c r="M47">
        <v>10.098898244046101</v>
      </c>
      <c r="N47">
        <v>11.3625833326667</v>
      </c>
      <c r="O47">
        <v>12.368749999583301</v>
      </c>
      <c r="P47">
        <v>12.61083333325</v>
      </c>
      <c r="Q47">
        <v>12.961499999999999</v>
      </c>
      <c r="R47">
        <v>13.9170833333333</v>
      </c>
      <c r="S47">
        <v>16.2255</v>
      </c>
      <c r="T47">
        <v>17.505324999999999</v>
      </c>
      <c r="U47">
        <v>22.742433333333299</v>
      </c>
      <c r="V47">
        <v>25.9180833333333</v>
      </c>
      <c r="W47">
        <v>30.4932916666667</v>
      </c>
      <c r="X47">
        <v>31.373742499999999</v>
      </c>
      <c r="Y47">
        <v>32.4270766666667</v>
      </c>
      <c r="Z47">
        <v>35.433173333333301</v>
      </c>
      <c r="AA47">
        <v>36.313285833333303</v>
      </c>
      <c r="AB47">
        <v>41.259365000000003</v>
      </c>
      <c r="AC47">
        <v>43.055428333333303</v>
      </c>
      <c r="AD47">
        <v>44.941605000000003</v>
      </c>
      <c r="AE47">
        <v>47.186414166666701</v>
      </c>
      <c r="AF47">
        <v>48.610319166666699</v>
      </c>
      <c r="AG47">
        <v>46.583284166666701</v>
      </c>
      <c r="AH47">
        <v>45.316466666666699</v>
      </c>
      <c r="AI47">
        <v>44.099975000000001</v>
      </c>
    </row>
    <row r="48" spans="1:35" x14ac:dyDescent="0.25">
      <c r="A48" t="s">
        <v>153</v>
      </c>
      <c r="B48" t="s">
        <v>278</v>
      </c>
      <c r="C48" t="s">
        <v>249</v>
      </c>
      <c r="D48" t="s">
        <v>250</v>
      </c>
      <c r="E48">
        <v>7.9767460254687297</v>
      </c>
      <c r="F48">
        <v>4.4940116470717397</v>
      </c>
      <c r="G48">
        <v>8.1072555205047401</v>
      </c>
      <c r="H48">
        <v>10.3556722757189</v>
      </c>
      <c r="I48">
        <v>19.719716778799601</v>
      </c>
      <c r="J48">
        <v>47.2416501018429</v>
      </c>
      <c r="K48">
        <v>32.133601113342699</v>
      </c>
      <c r="L48">
        <v>123.53571856532901</v>
      </c>
      <c r="M48">
        <v>275.58628356036201</v>
      </c>
      <c r="N48">
        <v>1281.34994174486</v>
      </c>
      <c r="O48">
        <v>11749.639632143901</v>
      </c>
      <c r="P48">
        <v>276.33596756320202</v>
      </c>
      <c r="Q48">
        <v>14.578698448918701</v>
      </c>
      <c r="R48">
        <v>16.002091054939498</v>
      </c>
      <c r="S48">
        <v>15.173468112572699</v>
      </c>
      <c r="T48">
        <v>17.118774604824299</v>
      </c>
      <c r="U48">
        <v>21.447069817113899</v>
      </c>
      <c r="V48">
        <v>12.060323601828999</v>
      </c>
      <c r="W48">
        <v>8.5278769568799806</v>
      </c>
      <c r="X48">
        <v>7.8740442146743899</v>
      </c>
      <c r="Y48">
        <v>10.1932067630745</v>
      </c>
      <c r="Z48">
        <v>12.4254866180049</v>
      </c>
      <c r="AA48">
        <v>4.7084443602818897</v>
      </c>
      <c r="AB48">
        <v>7.67322895675089</v>
      </c>
      <c r="AC48">
        <v>2.1595162683558899</v>
      </c>
      <c r="AD48">
        <v>4.6082299887260501</v>
      </c>
      <c r="AE48">
        <v>1.58965377879563</v>
      </c>
      <c r="AF48">
        <v>0.92825885161116795</v>
      </c>
      <c r="AG48">
        <v>3.3372749967152999</v>
      </c>
      <c r="AH48">
        <v>4.4373808010171496</v>
      </c>
      <c r="AI48">
        <v>5.3932310689067497</v>
      </c>
    </row>
    <row r="49" spans="1:35" hidden="1" x14ac:dyDescent="0.25">
      <c r="A49" t="s">
        <v>153</v>
      </c>
      <c r="B49" t="s">
        <v>278</v>
      </c>
      <c r="C49" t="s">
        <v>252</v>
      </c>
      <c r="D49" t="s">
        <v>253</v>
      </c>
      <c r="E49">
        <v>2.001E-5</v>
      </c>
      <c r="F49">
        <v>2.001E-5</v>
      </c>
      <c r="G49">
        <v>2.001E-5</v>
      </c>
      <c r="H49">
        <v>2.001E-5</v>
      </c>
      <c r="I49">
        <v>2.0403333333333301E-5</v>
      </c>
      <c r="J49">
        <v>2.4519999999999999E-5</v>
      </c>
      <c r="K49">
        <v>2.4519999999999999E-5</v>
      </c>
      <c r="L49">
        <v>6.4071666666666699E-5</v>
      </c>
      <c r="M49">
        <v>2.3163E-4</v>
      </c>
      <c r="N49">
        <v>3.1359091666666701E-3</v>
      </c>
      <c r="O49">
        <v>0.44002900833333303</v>
      </c>
      <c r="P49">
        <v>1.9219583333333301</v>
      </c>
      <c r="Q49">
        <v>2.0548500000000001</v>
      </c>
      <c r="R49">
        <v>2.3502416666666699</v>
      </c>
      <c r="S49">
        <v>2.6916833333333301</v>
      </c>
      <c r="T49">
        <v>3.17265</v>
      </c>
      <c r="U49">
        <v>3.5806083333333301</v>
      </c>
      <c r="V49">
        <v>3.90051666666667</v>
      </c>
      <c r="W49">
        <v>4.2650833333333296</v>
      </c>
      <c r="X49">
        <v>4.6205166666666697</v>
      </c>
      <c r="Y49">
        <v>4.8003416666666698</v>
      </c>
      <c r="Z49">
        <v>5.0746124999999997</v>
      </c>
      <c r="AA49">
        <v>5.2542583333333299</v>
      </c>
      <c r="AB49">
        <v>5.5101333333333304</v>
      </c>
      <c r="AC49">
        <v>5.8124083333333303</v>
      </c>
      <c r="AD49">
        <v>6.1835416666666703</v>
      </c>
      <c r="AE49">
        <v>6.6069166666666703</v>
      </c>
      <c r="AF49">
        <v>7.17</v>
      </c>
      <c r="AG49">
        <v>7.6591666666666702</v>
      </c>
      <c r="AH49">
        <v>7.9362666666666701</v>
      </c>
      <c r="AI49">
        <v>8.0660624999999992</v>
      </c>
    </row>
    <row r="50" spans="1:35" hidden="1" x14ac:dyDescent="0.25">
      <c r="A50" t="s">
        <v>137</v>
      </c>
      <c r="B50" t="s">
        <v>279</v>
      </c>
      <c r="C50" t="s">
        <v>249</v>
      </c>
      <c r="D50" t="s">
        <v>250</v>
      </c>
      <c r="E50" t="s">
        <v>251</v>
      </c>
      <c r="F50" t="s">
        <v>251</v>
      </c>
      <c r="G50" t="s">
        <v>251</v>
      </c>
      <c r="H50" t="s">
        <v>251</v>
      </c>
      <c r="I50" t="s">
        <v>251</v>
      </c>
      <c r="J50" t="s">
        <v>251</v>
      </c>
      <c r="K50" t="s">
        <v>251</v>
      </c>
      <c r="L50" t="s">
        <v>251</v>
      </c>
      <c r="M50" t="s">
        <v>251</v>
      </c>
      <c r="N50" t="s">
        <v>251</v>
      </c>
      <c r="O50" t="s">
        <v>251</v>
      </c>
      <c r="P50" t="s">
        <v>251</v>
      </c>
      <c r="Q50" t="s">
        <v>251</v>
      </c>
      <c r="R50" t="s">
        <v>251</v>
      </c>
      <c r="S50" t="s">
        <v>251</v>
      </c>
      <c r="T50" t="s">
        <v>251</v>
      </c>
      <c r="U50" t="s">
        <v>251</v>
      </c>
      <c r="V50" t="s">
        <v>251</v>
      </c>
      <c r="W50" t="s">
        <v>251</v>
      </c>
      <c r="X50" t="s">
        <v>251</v>
      </c>
      <c r="Y50" t="s">
        <v>251</v>
      </c>
      <c r="Z50" t="s">
        <v>251</v>
      </c>
      <c r="AA50" t="s">
        <v>251</v>
      </c>
      <c r="AB50" t="s">
        <v>251</v>
      </c>
      <c r="AC50" t="s">
        <v>251</v>
      </c>
      <c r="AD50" t="s">
        <v>251</v>
      </c>
      <c r="AE50" t="s">
        <v>251</v>
      </c>
      <c r="AF50" t="s">
        <v>251</v>
      </c>
      <c r="AG50" t="s">
        <v>251</v>
      </c>
      <c r="AH50" t="s">
        <v>251</v>
      </c>
      <c r="AI50" t="s">
        <v>251</v>
      </c>
    </row>
    <row r="51" spans="1:35" hidden="1" x14ac:dyDescent="0.25">
      <c r="A51" t="s">
        <v>137</v>
      </c>
      <c r="B51" t="s">
        <v>279</v>
      </c>
      <c r="C51" t="s">
        <v>252</v>
      </c>
      <c r="D51" t="s">
        <v>253</v>
      </c>
      <c r="E51" t="s">
        <v>251</v>
      </c>
      <c r="F51" t="s">
        <v>251</v>
      </c>
      <c r="G51" t="s">
        <v>251</v>
      </c>
      <c r="H51" t="s">
        <v>251</v>
      </c>
      <c r="I51" t="s">
        <v>251</v>
      </c>
      <c r="J51" t="s">
        <v>251</v>
      </c>
      <c r="K51" t="s">
        <v>251</v>
      </c>
      <c r="L51" t="s">
        <v>251</v>
      </c>
      <c r="M51" t="s">
        <v>251</v>
      </c>
      <c r="N51" t="s">
        <v>251</v>
      </c>
      <c r="O51" t="s">
        <v>251</v>
      </c>
      <c r="P51" t="s">
        <v>251</v>
      </c>
      <c r="Q51" t="s">
        <v>251</v>
      </c>
      <c r="R51" t="s">
        <v>251</v>
      </c>
      <c r="S51" t="s">
        <v>251</v>
      </c>
      <c r="T51" t="s">
        <v>251</v>
      </c>
      <c r="U51" t="s">
        <v>251</v>
      </c>
      <c r="V51" t="s">
        <v>251</v>
      </c>
      <c r="W51" t="s">
        <v>251</v>
      </c>
      <c r="X51" t="s">
        <v>251</v>
      </c>
      <c r="Y51" t="s">
        <v>251</v>
      </c>
      <c r="Z51" t="s">
        <v>251</v>
      </c>
      <c r="AA51">
        <v>1.73405583333333</v>
      </c>
      <c r="AB51">
        <v>1.75966758333333</v>
      </c>
      <c r="AC51">
        <v>1.8357953848931099</v>
      </c>
      <c r="AD51">
        <v>2.12285951185833</v>
      </c>
      <c r="AE51">
        <v>2.1856595833000001</v>
      </c>
      <c r="AF51">
        <v>2.07817042621667</v>
      </c>
      <c r="AG51">
        <v>1.7329322041916699</v>
      </c>
      <c r="AH51">
        <v>1.57515702795</v>
      </c>
      <c r="AI51">
        <v>1.5727220196</v>
      </c>
    </row>
    <row r="52" spans="1:35" x14ac:dyDescent="0.25">
      <c r="A52" t="s">
        <v>66</v>
      </c>
      <c r="B52" t="s">
        <v>280</v>
      </c>
      <c r="C52" t="s">
        <v>249</v>
      </c>
      <c r="D52" t="s">
        <v>250</v>
      </c>
      <c r="E52">
        <v>11.9747550240953</v>
      </c>
      <c r="F52">
        <v>11.732423613641799</v>
      </c>
      <c r="G52">
        <v>13.168724280108</v>
      </c>
      <c r="H52">
        <v>9.0439882701036396</v>
      </c>
      <c r="I52">
        <v>11.7362306367885</v>
      </c>
      <c r="J52">
        <v>13.632425147089499</v>
      </c>
      <c r="K52">
        <v>16.428026772571201</v>
      </c>
      <c r="L52">
        <v>11.1372064274689</v>
      </c>
      <c r="M52">
        <v>10.4771438105237</v>
      </c>
      <c r="N52">
        <v>8.5774690425191196</v>
      </c>
      <c r="O52">
        <v>8.0945757997593493</v>
      </c>
      <c r="P52">
        <v>10.0017155606026</v>
      </c>
      <c r="Q52">
        <v>9.8019338739862505</v>
      </c>
      <c r="R52">
        <v>8.3516795682124698</v>
      </c>
      <c r="S52">
        <v>11.575014747328501</v>
      </c>
      <c r="T52">
        <v>11.3963461199556</v>
      </c>
      <c r="U52">
        <v>11.7650160839531</v>
      </c>
      <c r="V52">
        <v>16.167612396333901</v>
      </c>
      <c r="W52">
        <v>14.330803336589099</v>
      </c>
      <c r="X52">
        <v>10.5429209938218</v>
      </c>
      <c r="Y52">
        <v>10.512546081579099</v>
      </c>
      <c r="Z52">
        <v>10.082858065210599</v>
      </c>
      <c r="AA52">
        <v>8.7199312714776802</v>
      </c>
      <c r="AB52">
        <v>6.6613986566574503</v>
      </c>
      <c r="AC52">
        <v>7.74929619202842</v>
      </c>
      <c r="AD52">
        <v>8.6014851485148505</v>
      </c>
      <c r="AE52">
        <v>6.5590376701488102</v>
      </c>
      <c r="AF52">
        <v>8.0327966252747895</v>
      </c>
      <c r="AG52">
        <v>9.1899026563273303</v>
      </c>
      <c r="AH52">
        <v>6.9457036365468001</v>
      </c>
      <c r="AI52">
        <v>8.6102252854644306</v>
      </c>
    </row>
    <row r="53" spans="1:35" hidden="1" x14ac:dyDescent="0.25">
      <c r="A53" t="s">
        <v>66</v>
      </c>
      <c r="B53" t="s">
        <v>280</v>
      </c>
      <c r="C53" t="s">
        <v>252</v>
      </c>
      <c r="D53" t="s">
        <v>253</v>
      </c>
      <c r="E53">
        <v>0.73950770050947401</v>
      </c>
      <c r="F53">
        <v>0.86956499899999995</v>
      </c>
      <c r="G53">
        <v>0.84195966566666702</v>
      </c>
      <c r="H53">
        <v>0.82815699899999995</v>
      </c>
      <c r="I53">
        <v>0.81500666566666702</v>
      </c>
      <c r="J53">
        <v>0.77722499899999997</v>
      </c>
      <c r="K53">
        <v>0.83673833233333295</v>
      </c>
      <c r="L53">
        <v>1.0296608325000001</v>
      </c>
      <c r="M53">
        <v>1.0969258325</v>
      </c>
      <c r="N53">
        <v>1.29837333291667</v>
      </c>
      <c r="O53">
        <v>1.90256666641667</v>
      </c>
      <c r="P53">
        <v>1.8791441664999999</v>
      </c>
      <c r="Q53">
        <v>1.67894083333333</v>
      </c>
      <c r="R53">
        <v>1.8285875</v>
      </c>
      <c r="S53">
        <v>2.0148858333333299</v>
      </c>
      <c r="T53">
        <v>1.8604658333333299</v>
      </c>
      <c r="U53">
        <v>2.0215566666666702</v>
      </c>
      <c r="V53">
        <v>2.1097250000000001</v>
      </c>
      <c r="W53">
        <v>2.4230749999999999</v>
      </c>
      <c r="X53">
        <v>2.6846454999999998</v>
      </c>
      <c r="Y53">
        <v>2.77220666666667</v>
      </c>
      <c r="Z53">
        <v>3.32419666666667</v>
      </c>
      <c r="AA53">
        <v>3.6507633333333298</v>
      </c>
      <c r="AB53">
        <v>4.2258800000000001</v>
      </c>
      <c r="AC53">
        <v>4.6243952500000001</v>
      </c>
      <c r="AD53">
        <v>5.1022441818483104</v>
      </c>
      <c r="AE53">
        <v>5.8414352597686801</v>
      </c>
      <c r="AF53">
        <v>6.3277849018274601</v>
      </c>
      <c r="AG53">
        <v>4.9496638756615496</v>
      </c>
      <c r="AH53">
        <v>4.6938319715806003</v>
      </c>
      <c r="AI53">
        <v>5.1167564327104804</v>
      </c>
    </row>
    <row r="54" spans="1:35" hidden="1" x14ac:dyDescent="0.25">
      <c r="A54" t="s">
        <v>8</v>
      </c>
      <c r="B54" t="s">
        <v>281</v>
      </c>
      <c r="C54" t="s">
        <v>249</v>
      </c>
      <c r="D54" t="s">
        <v>250</v>
      </c>
      <c r="E54" t="s">
        <v>251</v>
      </c>
      <c r="F54" t="s">
        <v>251</v>
      </c>
      <c r="G54" t="s">
        <v>251</v>
      </c>
      <c r="H54" t="s">
        <v>251</v>
      </c>
      <c r="I54" t="s">
        <v>251</v>
      </c>
      <c r="J54" t="s">
        <v>251</v>
      </c>
      <c r="K54">
        <v>101.724820805804</v>
      </c>
      <c r="L54">
        <v>100.543498091328</v>
      </c>
      <c r="M54">
        <v>135.02759510998999</v>
      </c>
      <c r="N54">
        <v>192.12176955134601</v>
      </c>
      <c r="O54">
        <v>225.99155633599699</v>
      </c>
      <c r="P54">
        <v>147.14216587631799</v>
      </c>
      <c r="Q54">
        <v>228.33513462713199</v>
      </c>
      <c r="R54">
        <v>629.11472719553205</v>
      </c>
      <c r="S54">
        <v>1430.7232313265899</v>
      </c>
      <c r="T54">
        <v>2947.73292977144</v>
      </c>
      <c r="U54">
        <v>432.78460155003199</v>
      </c>
      <c r="V54">
        <v>951.64845993168797</v>
      </c>
      <c r="W54">
        <v>1927.98349793956</v>
      </c>
      <c r="X54">
        <v>2075.8871821171401</v>
      </c>
      <c r="Y54">
        <v>66.007876307792301</v>
      </c>
      <c r="Z54">
        <v>15.757436096724399</v>
      </c>
      <c r="AA54">
        <v>6.9253169448908602</v>
      </c>
      <c r="AB54">
        <v>3.1985918912357398</v>
      </c>
      <c r="AC54">
        <v>4.8579662412515496</v>
      </c>
      <c r="AD54">
        <v>7.04470245106286</v>
      </c>
      <c r="AE54">
        <v>6.8378307571391401</v>
      </c>
      <c r="AF54">
        <v>8.4502206964198106</v>
      </c>
      <c r="AG54">
        <v>14.715325826436899</v>
      </c>
      <c r="AH54">
        <v>6.5991248472424902</v>
      </c>
      <c r="AI54">
        <v>6.8673495802669997</v>
      </c>
    </row>
    <row r="55" spans="1:35" hidden="1" x14ac:dyDescent="0.25">
      <c r="A55" t="s">
        <v>8</v>
      </c>
      <c r="B55" t="s">
        <v>281</v>
      </c>
      <c r="C55" t="s">
        <v>252</v>
      </c>
      <c r="D55" t="s">
        <v>253</v>
      </c>
      <c r="E55">
        <v>3.5168444719384999E-12</v>
      </c>
      <c r="F55">
        <v>4.61870733099062E-12</v>
      </c>
      <c r="G55">
        <v>6.1208672945584299E-12</v>
      </c>
      <c r="H55">
        <v>7.8197498441913693E-12</v>
      </c>
      <c r="I55">
        <v>1.1660690720063E-11</v>
      </c>
      <c r="J55">
        <v>2.2812318924444299E-11</v>
      </c>
      <c r="K55">
        <v>4.0300109353132597E-11</v>
      </c>
      <c r="L55">
        <v>7.7685442717109896E-11</v>
      </c>
      <c r="M55">
        <v>2.49718172221135E-10</v>
      </c>
      <c r="N55">
        <v>7.9974132397413699E-10</v>
      </c>
      <c r="O55">
        <v>2.68324234084592E-9</v>
      </c>
      <c r="P55">
        <v>5.9096822674925101E-9</v>
      </c>
      <c r="Q55">
        <v>1.6976307824584001E-8</v>
      </c>
      <c r="R55">
        <v>1.1354767374037E-7</v>
      </c>
      <c r="S55">
        <v>1.22638743473744E-6</v>
      </c>
      <c r="T55">
        <v>2.95572678942699E-5</v>
      </c>
      <c r="U55">
        <v>1.7596144308602401E-4</v>
      </c>
      <c r="V55">
        <v>1.95302352248811E-3</v>
      </c>
      <c r="W55">
        <v>3.8276610926672998E-2</v>
      </c>
      <c r="X55">
        <v>0.66468351407057702</v>
      </c>
      <c r="Y55">
        <v>0.91766666666666696</v>
      </c>
      <c r="Z55">
        <v>1.0051000000000001</v>
      </c>
      <c r="AA55">
        <v>1.07799166666667</v>
      </c>
      <c r="AB55">
        <v>1.16051666666667</v>
      </c>
      <c r="AC55">
        <v>1.8139328465721301</v>
      </c>
      <c r="AD55">
        <v>1.8294231220756101</v>
      </c>
      <c r="AE55">
        <v>2.3496317093224399</v>
      </c>
      <c r="AF55">
        <v>2.9203630177551898</v>
      </c>
      <c r="AG55">
        <v>3.0774751184780098</v>
      </c>
      <c r="AH55">
        <v>2.9251194495158601</v>
      </c>
      <c r="AI55">
        <v>2.4343900362318802</v>
      </c>
    </row>
    <row r="56" spans="1:35" hidden="1" x14ac:dyDescent="0.25">
      <c r="A56" t="s">
        <v>282</v>
      </c>
      <c r="B56" t="s">
        <v>283</v>
      </c>
      <c r="C56" t="s">
        <v>249</v>
      </c>
      <c r="D56" t="s">
        <v>250</v>
      </c>
      <c r="E56" t="s">
        <v>251</v>
      </c>
      <c r="F56" t="s">
        <v>251</v>
      </c>
      <c r="G56" t="s">
        <v>251</v>
      </c>
      <c r="H56" t="s">
        <v>251</v>
      </c>
      <c r="I56" t="s">
        <v>251</v>
      </c>
      <c r="J56" t="s">
        <v>251</v>
      </c>
      <c r="K56" t="s">
        <v>251</v>
      </c>
      <c r="L56" t="s">
        <v>251</v>
      </c>
      <c r="M56" t="s">
        <v>251</v>
      </c>
      <c r="N56" t="s">
        <v>251</v>
      </c>
      <c r="O56" t="s">
        <v>251</v>
      </c>
      <c r="P56" t="s">
        <v>251</v>
      </c>
      <c r="Q56" t="s">
        <v>251</v>
      </c>
      <c r="R56" t="s">
        <v>251</v>
      </c>
      <c r="S56" t="s">
        <v>251</v>
      </c>
      <c r="T56" t="s">
        <v>251</v>
      </c>
      <c r="U56" t="s">
        <v>251</v>
      </c>
      <c r="V56" t="s">
        <v>251</v>
      </c>
      <c r="W56" t="s">
        <v>251</v>
      </c>
      <c r="X56" t="s">
        <v>251</v>
      </c>
      <c r="Y56" t="s">
        <v>251</v>
      </c>
      <c r="Z56" t="s">
        <v>251</v>
      </c>
      <c r="AA56" t="s">
        <v>251</v>
      </c>
      <c r="AB56" t="s">
        <v>251</v>
      </c>
      <c r="AC56" t="s">
        <v>251</v>
      </c>
      <c r="AD56" t="s">
        <v>251</v>
      </c>
      <c r="AE56" t="s">
        <v>251</v>
      </c>
      <c r="AF56" t="s">
        <v>251</v>
      </c>
      <c r="AG56" t="s">
        <v>251</v>
      </c>
      <c r="AH56" t="s">
        <v>251</v>
      </c>
      <c r="AI56" t="s">
        <v>251</v>
      </c>
    </row>
    <row r="57" spans="1:35" hidden="1" x14ac:dyDescent="0.25">
      <c r="A57" t="s">
        <v>282</v>
      </c>
      <c r="B57" t="s">
        <v>283</v>
      </c>
      <c r="C57" t="s">
        <v>252</v>
      </c>
      <c r="D57" t="s">
        <v>253</v>
      </c>
      <c r="E57" t="s">
        <v>251</v>
      </c>
      <c r="F57" t="s">
        <v>251</v>
      </c>
      <c r="G57" t="s">
        <v>251</v>
      </c>
      <c r="H57" t="s">
        <v>251</v>
      </c>
      <c r="I57" t="s">
        <v>251</v>
      </c>
      <c r="J57" t="s">
        <v>251</v>
      </c>
      <c r="K57" t="s">
        <v>251</v>
      </c>
      <c r="L57" t="s">
        <v>251</v>
      </c>
      <c r="M57" t="s">
        <v>251</v>
      </c>
      <c r="N57" t="s">
        <v>251</v>
      </c>
      <c r="O57" t="s">
        <v>251</v>
      </c>
      <c r="P57" t="s">
        <v>251</v>
      </c>
      <c r="Q57" t="s">
        <v>251</v>
      </c>
      <c r="R57" t="s">
        <v>251</v>
      </c>
      <c r="S57" t="s">
        <v>251</v>
      </c>
      <c r="T57" t="s">
        <v>251</v>
      </c>
      <c r="U57" t="s">
        <v>251</v>
      </c>
      <c r="V57" t="s">
        <v>251</v>
      </c>
      <c r="W57" t="s">
        <v>251</v>
      </c>
      <c r="X57" t="s">
        <v>251</v>
      </c>
      <c r="Y57" t="s">
        <v>251</v>
      </c>
      <c r="Z57" t="s">
        <v>251</v>
      </c>
      <c r="AA57" t="s">
        <v>251</v>
      </c>
      <c r="AB57" t="s">
        <v>251</v>
      </c>
      <c r="AC57" t="s">
        <v>251</v>
      </c>
      <c r="AD57" t="s">
        <v>251</v>
      </c>
      <c r="AE57" t="s">
        <v>251</v>
      </c>
      <c r="AF57" t="s">
        <v>251</v>
      </c>
      <c r="AG57" t="s">
        <v>251</v>
      </c>
      <c r="AH57" t="s">
        <v>251</v>
      </c>
      <c r="AI57" t="s">
        <v>251</v>
      </c>
    </row>
    <row r="58" spans="1:35" hidden="1" x14ac:dyDescent="0.25">
      <c r="A58" t="s">
        <v>115</v>
      </c>
      <c r="B58" t="s">
        <v>284</v>
      </c>
      <c r="C58" t="s">
        <v>249</v>
      </c>
      <c r="D58" t="s">
        <v>250</v>
      </c>
      <c r="E58" t="s">
        <v>251</v>
      </c>
      <c r="F58" t="s">
        <v>251</v>
      </c>
      <c r="G58" t="s">
        <v>251</v>
      </c>
      <c r="H58" t="s">
        <v>251</v>
      </c>
      <c r="I58" t="s">
        <v>251</v>
      </c>
      <c r="J58" t="s">
        <v>251</v>
      </c>
      <c r="K58">
        <v>9.1370558375634605</v>
      </c>
      <c r="L58">
        <v>6.3565891472868001</v>
      </c>
      <c r="M58">
        <v>1.1661807580175001</v>
      </c>
      <c r="N58">
        <v>3.0739673390972801</v>
      </c>
      <c r="O58">
        <v>2.35321528424927</v>
      </c>
      <c r="P58">
        <v>1.78124288641067</v>
      </c>
      <c r="Q58">
        <v>1.24685490634587</v>
      </c>
      <c r="R58">
        <v>1.1928429423459099</v>
      </c>
      <c r="S58">
        <v>1.3043003710982299</v>
      </c>
      <c r="T58">
        <v>2.1386629316379899</v>
      </c>
      <c r="U58">
        <v>1.5999999999999901</v>
      </c>
      <c r="V58">
        <v>1.27952755905513</v>
      </c>
      <c r="W58">
        <v>4.2517006802721102</v>
      </c>
      <c r="X58">
        <v>2.46251844946788</v>
      </c>
      <c r="Y58">
        <v>5.9666413949962003</v>
      </c>
      <c r="Z58">
        <v>1.99613650998068</v>
      </c>
      <c r="AA58">
        <v>1.7115600448933901</v>
      </c>
      <c r="AB58">
        <v>-0.44137931034483902</v>
      </c>
      <c r="AC58">
        <v>-0.41562759767247898</v>
      </c>
      <c r="AD58">
        <v>1.5581524763494801</v>
      </c>
      <c r="AE58">
        <v>0.59589041095890805</v>
      </c>
      <c r="AF58">
        <v>-2.31497242459319</v>
      </c>
      <c r="AG58">
        <v>0.30000000000000798</v>
      </c>
      <c r="AH58">
        <v>0.81422399468260198</v>
      </c>
      <c r="AI58">
        <v>1.2444371188396199</v>
      </c>
    </row>
    <row r="59" spans="1:35" hidden="1" x14ac:dyDescent="0.25">
      <c r="A59" t="s">
        <v>115</v>
      </c>
      <c r="B59" t="s">
        <v>284</v>
      </c>
      <c r="C59" t="s">
        <v>252</v>
      </c>
      <c r="D59" t="s">
        <v>253</v>
      </c>
      <c r="E59">
        <v>2.3712999990833299</v>
      </c>
      <c r="F59">
        <v>2.4708416659166699</v>
      </c>
      <c r="G59">
        <v>2.43939999925</v>
      </c>
      <c r="H59">
        <v>2.2740249991666701</v>
      </c>
      <c r="I59">
        <v>2.1745583325000002</v>
      </c>
      <c r="J59">
        <v>2.14120833258333</v>
      </c>
      <c r="K59">
        <v>2.1126916659999999</v>
      </c>
      <c r="L59">
        <v>2.1400249991666702</v>
      </c>
      <c r="M59">
        <v>2.1130499989999998</v>
      </c>
      <c r="N59">
        <v>2.1330833330000001</v>
      </c>
      <c r="O59">
        <v>2.20014999966667</v>
      </c>
      <c r="P59">
        <v>2.1774166665000001</v>
      </c>
      <c r="Q59">
        <v>2.10598333333333</v>
      </c>
      <c r="R59">
        <v>2.0124249999999999</v>
      </c>
      <c r="S59">
        <v>1.9502583333333301</v>
      </c>
      <c r="T59">
        <v>1.81253333333333</v>
      </c>
      <c r="U59">
        <v>1.7275499999999999</v>
      </c>
      <c r="V59">
        <v>1.62896666666667</v>
      </c>
      <c r="W59">
        <v>1.61579083333333</v>
      </c>
      <c r="X59">
        <v>1.52744416666667</v>
      </c>
      <c r="Y59">
        <v>1.4173750000000001</v>
      </c>
      <c r="Z59">
        <v>1.4100408333333301</v>
      </c>
      <c r="AA59">
        <v>1.48480583333333</v>
      </c>
      <c r="AB59">
        <v>1.67360166666667</v>
      </c>
      <c r="AC59">
        <v>1.69495666666667</v>
      </c>
      <c r="AD59">
        <v>1.72396333333333</v>
      </c>
      <c r="AE59">
        <v>1.7917225000000001</v>
      </c>
      <c r="AF59">
        <v>1.7905883333333299</v>
      </c>
      <c r="AG59">
        <v>1.7421833333333301</v>
      </c>
      <c r="AH59">
        <v>1.6902283333333299</v>
      </c>
      <c r="AI59">
        <v>1.6643975</v>
      </c>
    </row>
    <row r="60" spans="1:35" hidden="1" x14ac:dyDescent="0.25">
      <c r="A60" t="s">
        <v>138</v>
      </c>
      <c r="B60" t="s">
        <v>285</v>
      </c>
      <c r="C60" t="s">
        <v>249</v>
      </c>
      <c r="D60" t="s">
        <v>250</v>
      </c>
      <c r="E60" t="s">
        <v>251</v>
      </c>
      <c r="F60" t="s">
        <v>251</v>
      </c>
      <c r="G60" t="s">
        <v>251</v>
      </c>
      <c r="H60" t="s">
        <v>251</v>
      </c>
      <c r="I60" t="s">
        <v>251</v>
      </c>
      <c r="J60" t="s">
        <v>251</v>
      </c>
      <c r="K60" t="s">
        <v>251</v>
      </c>
      <c r="L60" t="s">
        <v>251</v>
      </c>
      <c r="M60" t="s">
        <v>251</v>
      </c>
      <c r="N60" t="s">
        <v>251</v>
      </c>
      <c r="O60" t="s">
        <v>251</v>
      </c>
      <c r="P60">
        <v>2.7</v>
      </c>
      <c r="Q60">
        <v>2.7263875365141299</v>
      </c>
      <c r="R60">
        <v>2.3696682464454701</v>
      </c>
      <c r="S60">
        <v>6.3888888888889097</v>
      </c>
      <c r="T60">
        <v>23.8</v>
      </c>
      <c r="U60">
        <v>338.449111470113</v>
      </c>
      <c r="V60">
        <v>91.297932726930199</v>
      </c>
      <c r="W60">
        <v>72.878791386633097</v>
      </c>
      <c r="X60">
        <v>96.057338268650298</v>
      </c>
      <c r="Y60">
        <v>62.054833683799501</v>
      </c>
      <c r="Z60">
        <v>121.6075</v>
      </c>
      <c r="AA60">
        <v>1058.3738516671699</v>
      </c>
      <c r="AB60">
        <v>18.672259785252301</v>
      </c>
      <c r="AC60">
        <v>2.5730090637980498</v>
      </c>
      <c r="AD60">
        <v>10.316259798778599</v>
      </c>
      <c r="AE60">
        <v>7.3609505162659303</v>
      </c>
      <c r="AF60">
        <v>5.8101305128393204</v>
      </c>
      <c r="AG60">
        <v>2.15710703733901</v>
      </c>
      <c r="AH60">
        <v>6.3461331432791699</v>
      </c>
      <c r="AI60">
        <v>5.0388435342952302</v>
      </c>
    </row>
    <row r="61" spans="1:35" hidden="1" x14ac:dyDescent="0.25">
      <c r="A61" t="s">
        <v>138</v>
      </c>
      <c r="B61" t="s">
        <v>285</v>
      </c>
      <c r="C61" t="s">
        <v>252</v>
      </c>
      <c r="D61" t="s">
        <v>253</v>
      </c>
      <c r="E61" t="s">
        <v>251</v>
      </c>
      <c r="F61" t="s">
        <v>251</v>
      </c>
      <c r="G61" t="s">
        <v>251</v>
      </c>
      <c r="H61" t="s">
        <v>251</v>
      </c>
      <c r="I61" t="s">
        <v>251</v>
      </c>
      <c r="J61" t="s">
        <v>251</v>
      </c>
      <c r="K61" t="s">
        <v>251</v>
      </c>
      <c r="L61" t="s">
        <v>251</v>
      </c>
      <c r="M61" t="s">
        <v>251</v>
      </c>
      <c r="N61" t="s">
        <v>251</v>
      </c>
      <c r="O61">
        <v>1.0300000000000001E-3</v>
      </c>
      <c r="P61">
        <v>9.3999999999999997E-4</v>
      </c>
      <c r="Q61">
        <v>8.7000000000000001E-4</v>
      </c>
      <c r="R61">
        <v>8.3000000000000001E-4</v>
      </c>
      <c r="S61">
        <v>8.4000000000000003E-4</v>
      </c>
      <c r="T61">
        <v>2.1900000000000001E-3</v>
      </c>
      <c r="U61">
        <v>1.7788249999999999E-2</v>
      </c>
      <c r="V61">
        <v>2.3341166666666701E-2</v>
      </c>
      <c r="W61">
        <v>2.75935833333333E-2</v>
      </c>
      <c r="X61">
        <v>5.4133666666666698E-2</v>
      </c>
      <c r="Y61">
        <v>6.7170833333333305E-2</v>
      </c>
      <c r="Z61">
        <v>0.177888666666667</v>
      </c>
      <c r="AA61">
        <v>1.6818791666666699</v>
      </c>
      <c r="AB61">
        <v>1.7603583333333299</v>
      </c>
      <c r="AC61">
        <v>1.8363833333333299</v>
      </c>
      <c r="AD61">
        <v>2.123275</v>
      </c>
      <c r="AE61">
        <v>2.1847083333333299</v>
      </c>
      <c r="AF61">
        <v>2.076975</v>
      </c>
      <c r="AG61">
        <v>1.7327016666666699</v>
      </c>
      <c r="AH61">
        <v>1.5751089166666701</v>
      </c>
      <c r="AI61">
        <v>1.5741333333333301</v>
      </c>
    </row>
    <row r="62" spans="1:35" x14ac:dyDescent="0.25">
      <c r="A62" t="s">
        <v>67</v>
      </c>
      <c r="B62" t="s">
        <v>286</v>
      </c>
      <c r="C62" t="s">
        <v>249</v>
      </c>
      <c r="D62" t="s">
        <v>250</v>
      </c>
      <c r="E62">
        <v>18.756946605863099</v>
      </c>
      <c r="F62">
        <v>-8.4007187782053094</v>
      </c>
      <c r="G62">
        <v>29.9861042997141</v>
      </c>
      <c r="H62">
        <v>8.2691400721401394</v>
      </c>
      <c r="I62">
        <v>14.9934659503598</v>
      </c>
      <c r="J62">
        <v>12.2026364968298</v>
      </c>
      <c r="K62">
        <v>7.55570560440934</v>
      </c>
      <c r="L62">
        <v>12.059765208133699</v>
      </c>
      <c r="M62">
        <v>8.1537627742042798</v>
      </c>
      <c r="N62">
        <v>4.8469576818607898</v>
      </c>
      <c r="O62">
        <v>6.9060578214045396</v>
      </c>
      <c r="P62">
        <v>-2.61174292476771</v>
      </c>
      <c r="Q62">
        <v>-2.6817842351159502</v>
      </c>
      <c r="R62">
        <v>4.2556160178593396</v>
      </c>
      <c r="S62">
        <v>-0.48179871520344197</v>
      </c>
      <c r="T62">
        <v>-0.50430338891877202</v>
      </c>
      <c r="U62">
        <v>2.1626005271341402</v>
      </c>
      <c r="V62">
        <v>-1.99113580736891</v>
      </c>
      <c r="W62">
        <v>0.55345572354184502</v>
      </c>
      <c r="X62">
        <v>25.1778762249964</v>
      </c>
      <c r="Y62">
        <v>7.4588449782832704</v>
      </c>
      <c r="Z62">
        <v>6.0978043912173598</v>
      </c>
      <c r="AA62">
        <v>2.3186906217669101</v>
      </c>
      <c r="AB62">
        <v>5.0843334414531096</v>
      </c>
      <c r="AC62">
        <v>-1.07261362759533</v>
      </c>
      <c r="AD62">
        <v>-0.30421216848673799</v>
      </c>
      <c r="AE62">
        <v>5.0074329082237803</v>
      </c>
      <c r="AF62">
        <v>2.17569480664599</v>
      </c>
      <c r="AG62">
        <v>2.0345657405381901</v>
      </c>
      <c r="AH62">
        <v>-0.400228702115492</v>
      </c>
      <c r="AI62">
        <v>6.4150401836968696</v>
      </c>
    </row>
    <row r="63" spans="1:35" hidden="1" x14ac:dyDescent="0.25">
      <c r="A63" t="s">
        <v>67</v>
      </c>
      <c r="B63" t="s">
        <v>286</v>
      </c>
      <c r="C63" t="s">
        <v>252</v>
      </c>
      <c r="D63" t="s">
        <v>253</v>
      </c>
      <c r="E63">
        <v>214.31290034121901</v>
      </c>
      <c r="F63">
        <v>238.95049426705901</v>
      </c>
      <c r="G63">
        <v>245.67968656657601</v>
      </c>
      <c r="H63">
        <v>225.65586023395699</v>
      </c>
      <c r="I63">
        <v>212.721644262377</v>
      </c>
      <c r="J63">
        <v>211.27955541470499</v>
      </c>
      <c r="K63">
        <v>271.73145255032699</v>
      </c>
      <c r="L63">
        <v>328.60625269898998</v>
      </c>
      <c r="M63">
        <v>381.06603602462798</v>
      </c>
      <c r="N63">
        <v>436.95666578800802</v>
      </c>
      <c r="O63">
        <v>449.26296271160697</v>
      </c>
      <c r="P63">
        <v>346.305903554493</v>
      </c>
      <c r="Q63">
        <v>300.53656240147802</v>
      </c>
      <c r="R63">
        <v>297.84821881937802</v>
      </c>
      <c r="S63">
        <v>319.008299487903</v>
      </c>
      <c r="T63">
        <v>272.264787954393</v>
      </c>
      <c r="U63">
        <v>282.10690880881998</v>
      </c>
      <c r="V63">
        <v>264.69180075057898</v>
      </c>
      <c r="W63">
        <v>283.16257950001801</v>
      </c>
      <c r="X63">
        <v>555.20469565569704</v>
      </c>
      <c r="Y63">
        <v>499.14842590131002</v>
      </c>
      <c r="Z63">
        <v>511.55243027251601</v>
      </c>
      <c r="AA63">
        <v>583.66937235339606</v>
      </c>
      <c r="AB63">
        <v>589.951774567332</v>
      </c>
      <c r="AC63">
        <v>615.69913197380595</v>
      </c>
      <c r="AD63">
        <v>711.97627443083297</v>
      </c>
      <c r="AE63">
        <v>733.03850707000004</v>
      </c>
      <c r="AF63">
        <v>696.98820361166702</v>
      </c>
      <c r="AG63">
        <v>581.20031386416701</v>
      </c>
      <c r="AH63">
        <v>528.28480930499995</v>
      </c>
      <c r="AI63">
        <v>527.46814284000004</v>
      </c>
    </row>
    <row r="64" spans="1:35" x14ac:dyDescent="0.25">
      <c r="A64" t="s">
        <v>68</v>
      </c>
      <c r="B64" t="s">
        <v>287</v>
      </c>
      <c r="C64" t="s">
        <v>249</v>
      </c>
      <c r="D64" t="s">
        <v>250</v>
      </c>
      <c r="E64">
        <v>15.709874598823101</v>
      </c>
      <c r="F64">
        <v>6.8565515736452598</v>
      </c>
      <c r="G64">
        <v>6.8345140413648497</v>
      </c>
      <c r="H64">
        <v>23.895620646930599</v>
      </c>
      <c r="I64">
        <v>36.540756998092498</v>
      </c>
      <c r="J64">
        <v>2.4985195003016099</v>
      </c>
      <c r="K64">
        <v>12.167394348793801</v>
      </c>
      <c r="L64">
        <v>5.8680963572264799</v>
      </c>
      <c r="M64">
        <v>8.1512313562264396</v>
      </c>
      <c r="N64">
        <v>14.3168697883258</v>
      </c>
      <c r="O64">
        <v>3.8042868364942102</v>
      </c>
      <c r="P64">
        <v>1.6756756756754501</v>
      </c>
      <c r="Q64">
        <v>7.1132376395534296</v>
      </c>
      <c r="R64">
        <v>4.4867976970417001</v>
      </c>
      <c r="S64">
        <v>11.661599847995801</v>
      </c>
      <c r="T64">
        <v>7.00216956651178</v>
      </c>
      <c r="U64">
        <v>8.9969387349424697</v>
      </c>
      <c r="V64">
        <v>1.8233333333333199</v>
      </c>
      <c r="W64">
        <v>9.6793465806789403</v>
      </c>
      <c r="X64">
        <v>14.852814983397399</v>
      </c>
      <c r="Y64">
        <v>19.263253638253602</v>
      </c>
      <c r="Z64">
        <v>26.4367816091954</v>
      </c>
      <c r="AA64">
        <v>31.111589831968999</v>
      </c>
      <c r="AB64">
        <v>12.500410765338</v>
      </c>
      <c r="AC64">
        <v>3.3854242734043898</v>
      </c>
      <c r="AD64">
        <v>24.317680962875102</v>
      </c>
      <c r="AE64">
        <v>9.24297175064215</v>
      </c>
      <c r="AF64">
        <v>-1.3709744528585499</v>
      </c>
      <c r="AG64">
        <v>10.7616697251578</v>
      </c>
      <c r="AH64">
        <v>7.8516882177066902</v>
      </c>
      <c r="AI64">
        <v>13.523678355757999</v>
      </c>
    </row>
    <row r="65" spans="1:35" hidden="1" x14ac:dyDescent="0.25">
      <c r="A65" t="s">
        <v>68</v>
      </c>
      <c r="B65" t="s">
        <v>287</v>
      </c>
      <c r="C65" t="s">
        <v>252</v>
      </c>
      <c r="D65" t="s">
        <v>253</v>
      </c>
      <c r="E65">
        <v>78.75</v>
      </c>
      <c r="F65">
        <v>86.25</v>
      </c>
      <c r="G65">
        <v>90</v>
      </c>
      <c r="H65">
        <v>90</v>
      </c>
      <c r="I65">
        <v>90</v>
      </c>
      <c r="J65">
        <v>90</v>
      </c>
      <c r="K65">
        <v>90</v>
      </c>
      <c r="L65">
        <v>90</v>
      </c>
      <c r="M65">
        <v>92.948333333166701</v>
      </c>
      <c r="N65">
        <v>119.70916666616699</v>
      </c>
      <c r="O65">
        <v>120.69074999941699</v>
      </c>
      <c r="P65">
        <v>114.171083333167</v>
      </c>
      <c r="Q65">
        <v>123.56383333333299</v>
      </c>
      <c r="R65">
        <v>140.39500000000001</v>
      </c>
      <c r="S65">
        <v>158.666666666667</v>
      </c>
      <c r="T65">
        <v>171.255416666667</v>
      </c>
      <c r="U65">
        <v>181.512583333333</v>
      </c>
      <c r="V65">
        <v>208.30266666666699</v>
      </c>
      <c r="W65">
        <v>242.78</v>
      </c>
      <c r="X65">
        <v>252.66249999999999</v>
      </c>
      <c r="Y65">
        <v>249.75749999999999</v>
      </c>
      <c r="Z65">
        <v>302.74666666666701</v>
      </c>
      <c r="AA65">
        <v>352.35083333333301</v>
      </c>
      <c r="AB65">
        <v>447.76583333333298</v>
      </c>
      <c r="AC65">
        <v>563.5625</v>
      </c>
      <c r="AD65">
        <v>720.67333333333295</v>
      </c>
      <c r="AE65">
        <v>830.35333333333301</v>
      </c>
      <c r="AF65">
        <v>930.74916666666695</v>
      </c>
      <c r="AG65">
        <v>1082.6199999999999</v>
      </c>
      <c r="AH65">
        <v>1100.9000000000001</v>
      </c>
      <c r="AI65">
        <v>1081.5771666666701</v>
      </c>
    </row>
    <row r="66" spans="1:35" hidden="1" x14ac:dyDescent="0.25">
      <c r="A66" t="s">
        <v>288</v>
      </c>
      <c r="B66" t="s">
        <v>289</v>
      </c>
      <c r="C66" t="s">
        <v>249</v>
      </c>
      <c r="D66" t="s">
        <v>250</v>
      </c>
      <c r="E66" t="s">
        <v>251</v>
      </c>
      <c r="F66" t="s">
        <v>251</v>
      </c>
      <c r="G66" t="s">
        <v>251</v>
      </c>
      <c r="H66" t="s">
        <v>251</v>
      </c>
      <c r="I66" t="s">
        <v>251</v>
      </c>
      <c r="J66" t="s">
        <v>251</v>
      </c>
      <c r="K66" t="s">
        <v>251</v>
      </c>
      <c r="L66" t="s">
        <v>251</v>
      </c>
      <c r="M66" t="s">
        <v>251</v>
      </c>
      <c r="N66">
        <v>11.25</v>
      </c>
      <c r="O66">
        <v>5.3932584269662804</v>
      </c>
      <c r="P66">
        <v>10.8742004264392</v>
      </c>
      <c r="Q66">
        <v>3.84615384615386</v>
      </c>
      <c r="R66">
        <v>4.07407407407407</v>
      </c>
      <c r="S66">
        <v>4.5551601423487504</v>
      </c>
      <c r="T66">
        <v>10.6535057862492</v>
      </c>
      <c r="U66">
        <v>9.5509074131036709</v>
      </c>
      <c r="V66">
        <v>3.1166643268285799</v>
      </c>
      <c r="W66">
        <v>5.7883959044368396</v>
      </c>
      <c r="X66">
        <v>3.4520583301071301</v>
      </c>
      <c r="Y66">
        <v>8.3515249797293105</v>
      </c>
      <c r="Z66">
        <v>5.9636196177757297</v>
      </c>
      <c r="AA66">
        <v>8.5560625814863105</v>
      </c>
      <c r="AB66">
        <v>4.3942350998348498</v>
      </c>
      <c r="AC66">
        <v>4.3564337451045203</v>
      </c>
      <c r="AD66">
        <v>-2.4774566851983599</v>
      </c>
      <c r="AE66">
        <v>3.3499647231788501</v>
      </c>
      <c r="AF66">
        <v>1.8845341007676599</v>
      </c>
      <c r="AG66">
        <v>1.1881703862053099</v>
      </c>
      <c r="AH66">
        <v>-1.8908217230618301</v>
      </c>
      <c r="AI66">
        <v>0.41889161285524701</v>
      </c>
    </row>
    <row r="67" spans="1:35" hidden="1" x14ac:dyDescent="0.25">
      <c r="A67" t="s">
        <v>288</v>
      </c>
      <c r="B67" t="s">
        <v>289</v>
      </c>
      <c r="C67" t="s">
        <v>252</v>
      </c>
      <c r="D67" t="s">
        <v>253</v>
      </c>
      <c r="E67">
        <v>25.5432499999167</v>
      </c>
      <c r="F67">
        <v>30.2290833333333</v>
      </c>
      <c r="G67">
        <v>34.046491665833301</v>
      </c>
      <c r="H67">
        <v>35.500749999</v>
      </c>
      <c r="I67">
        <v>37.432999999000003</v>
      </c>
      <c r="J67">
        <v>40.1749166656667</v>
      </c>
      <c r="K67">
        <v>48.694666665666702</v>
      </c>
      <c r="L67">
        <v>58.293333332416701</v>
      </c>
      <c r="M67">
        <v>71.685833332499996</v>
      </c>
      <c r="N67">
        <v>84.877916666166698</v>
      </c>
      <c r="O67">
        <v>91.631666666333302</v>
      </c>
      <c r="P67">
        <v>80.144916666666703</v>
      </c>
      <c r="Q67">
        <v>72.465833333333293</v>
      </c>
      <c r="R67">
        <v>72.067499999999995</v>
      </c>
      <c r="S67">
        <v>77.978083333333302</v>
      </c>
      <c r="T67">
        <v>70.031333333333293</v>
      </c>
      <c r="U67">
        <v>71.408333333333303</v>
      </c>
      <c r="V67">
        <v>68.017583333333306</v>
      </c>
      <c r="W67">
        <v>80.426597362500004</v>
      </c>
      <c r="X67">
        <v>81.890833333333305</v>
      </c>
      <c r="Y67">
        <v>76.853333333333296</v>
      </c>
      <c r="Z67">
        <v>82.591466666666705</v>
      </c>
      <c r="AA67">
        <v>93.176666666666705</v>
      </c>
      <c r="AB67">
        <v>98.157499999999999</v>
      </c>
      <c r="AC67">
        <v>103.502429706142</v>
      </c>
      <c r="AD67">
        <v>119.687149891667</v>
      </c>
      <c r="AE67">
        <v>123.22782770000001</v>
      </c>
      <c r="AF67">
        <v>117.167572283333</v>
      </c>
      <c r="AG67">
        <v>97.702987558333305</v>
      </c>
      <c r="AH67">
        <v>88.807598549999994</v>
      </c>
      <c r="AI67">
        <v>88.6703124</v>
      </c>
    </row>
    <row r="68" spans="1:35" hidden="1" x14ac:dyDescent="0.25">
      <c r="A68" t="s">
        <v>116</v>
      </c>
      <c r="B68" t="s">
        <v>290</v>
      </c>
      <c r="C68" t="s">
        <v>249</v>
      </c>
      <c r="D68" t="s">
        <v>250</v>
      </c>
      <c r="E68" t="s">
        <v>251</v>
      </c>
      <c r="F68" t="s">
        <v>251</v>
      </c>
      <c r="G68" t="s">
        <v>251</v>
      </c>
      <c r="H68" t="s">
        <v>251</v>
      </c>
      <c r="I68" t="s">
        <v>251</v>
      </c>
      <c r="J68" t="s">
        <v>251</v>
      </c>
      <c r="K68" t="s">
        <v>251</v>
      </c>
      <c r="L68" t="s">
        <v>251</v>
      </c>
      <c r="M68" t="s">
        <v>251</v>
      </c>
      <c r="N68" t="s">
        <v>251</v>
      </c>
      <c r="O68" t="s">
        <v>251</v>
      </c>
      <c r="P68" t="s">
        <v>251</v>
      </c>
      <c r="Q68" t="s">
        <v>251</v>
      </c>
      <c r="R68" t="s">
        <v>251</v>
      </c>
      <c r="S68" t="s">
        <v>251</v>
      </c>
      <c r="T68" t="s">
        <v>251</v>
      </c>
      <c r="U68" t="s">
        <v>251</v>
      </c>
      <c r="V68" t="s">
        <v>251</v>
      </c>
      <c r="W68" t="s">
        <v>251</v>
      </c>
      <c r="X68" t="s">
        <v>251</v>
      </c>
      <c r="Y68">
        <v>-0.798944337811898</v>
      </c>
      <c r="Z68">
        <v>7.1508614087277804</v>
      </c>
      <c r="AA68">
        <v>7.9602139777745702</v>
      </c>
      <c r="AB68">
        <v>14.8065035437763</v>
      </c>
      <c r="AC68">
        <v>4.0082070208878404</v>
      </c>
      <c r="AD68">
        <v>-0.79199252947357401</v>
      </c>
      <c r="AE68">
        <v>-0.60064830012357096</v>
      </c>
      <c r="AF68">
        <v>3.2250836148158002</v>
      </c>
      <c r="AG68">
        <v>1.2100113363188401</v>
      </c>
      <c r="AH68">
        <v>3.9247816630883401</v>
      </c>
      <c r="AI68">
        <v>6.3492550654970801</v>
      </c>
    </row>
    <row r="69" spans="1:35" hidden="1" x14ac:dyDescent="0.25">
      <c r="A69" t="s">
        <v>116</v>
      </c>
      <c r="B69" t="s">
        <v>290</v>
      </c>
      <c r="C69" t="s">
        <v>252</v>
      </c>
      <c r="D69" t="s">
        <v>253</v>
      </c>
      <c r="E69" t="s">
        <v>251</v>
      </c>
      <c r="F69" t="s">
        <v>251</v>
      </c>
      <c r="G69" t="s">
        <v>251</v>
      </c>
      <c r="H69" t="s">
        <v>251</v>
      </c>
      <c r="I69" t="s">
        <v>251</v>
      </c>
      <c r="J69" t="s">
        <v>251</v>
      </c>
      <c r="K69" t="s">
        <v>251</v>
      </c>
      <c r="L69" t="s">
        <v>251</v>
      </c>
      <c r="M69" t="s">
        <v>251</v>
      </c>
      <c r="N69" t="s">
        <v>251</v>
      </c>
      <c r="O69" t="s">
        <v>251</v>
      </c>
      <c r="P69" t="s">
        <v>251</v>
      </c>
      <c r="Q69" t="s">
        <v>251</v>
      </c>
      <c r="R69" t="s">
        <v>251</v>
      </c>
      <c r="S69" t="s">
        <v>251</v>
      </c>
      <c r="T69">
        <v>426.25</v>
      </c>
      <c r="U69">
        <v>718.33333333333303</v>
      </c>
      <c r="V69">
        <v>1266.5833333333301</v>
      </c>
      <c r="W69">
        <v>2689</v>
      </c>
      <c r="X69">
        <v>2545.25</v>
      </c>
      <c r="Y69">
        <v>2450.8333333333298</v>
      </c>
      <c r="Z69">
        <v>2624.0833333333298</v>
      </c>
      <c r="AA69">
        <v>2946.25</v>
      </c>
      <c r="AB69">
        <v>3744.4166666666702</v>
      </c>
      <c r="AC69">
        <v>3807.8333333333298</v>
      </c>
      <c r="AD69">
        <v>3840.75</v>
      </c>
      <c r="AE69">
        <v>3916.3333333333298</v>
      </c>
      <c r="AF69">
        <v>3912.0833333333298</v>
      </c>
      <c r="AG69">
        <v>3973.3333333333298</v>
      </c>
      <c r="AH69">
        <v>4016.25</v>
      </c>
      <c r="AI69">
        <v>4092.5</v>
      </c>
    </row>
    <row r="70" spans="1:35" x14ac:dyDescent="0.25">
      <c r="A70" t="s">
        <v>69</v>
      </c>
      <c r="B70" t="s">
        <v>291</v>
      </c>
      <c r="C70" t="s">
        <v>249</v>
      </c>
      <c r="D70" t="s">
        <v>250</v>
      </c>
      <c r="E70">
        <v>13.553329405125799</v>
      </c>
      <c r="F70">
        <v>9.9306505636974798</v>
      </c>
      <c r="G70">
        <v>14.698309158155199</v>
      </c>
      <c r="H70">
        <v>12.463052344178999</v>
      </c>
      <c r="I70">
        <v>6.5806108190272097</v>
      </c>
      <c r="J70">
        <v>9.5517542764288095</v>
      </c>
      <c r="K70">
        <v>10.727499999999999</v>
      </c>
      <c r="L70">
        <v>13.257019861070599</v>
      </c>
      <c r="M70">
        <v>16.6312264100786</v>
      </c>
      <c r="N70">
        <v>11.373322090293801</v>
      </c>
      <c r="O70">
        <v>8.5083743439159605</v>
      </c>
      <c r="P70">
        <v>7.7700249870352103</v>
      </c>
      <c r="Q70">
        <v>13.140499844701001</v>
      </c>
      <c r="R70">
        <v>1.68233260771205</v>
      </c>
      <c r="S70">
        <v>-1.66552589550537</v>
      </c>
      <c r="T70">
        <v>1.09938128383621</v>
      </c>
      <c r="U70">
        <v>6.0051330500181202E-2</v>
      </c>
      <c r="V70">
        <v>-1.6055045871569001E-2</v>
      </c>
      <c r="W70">
        <v>-3.2065545691588202</v>
      </c>
      <c r="X70">
        <v>35.094461845946398</v>
      </c>
      <c r="Y70">
        <v>9.0696907192151404</v>
      </c>
      <c r="Z70">
        <v>3.9240637274979102</v>
      </c>
      <c r="AA70">
        <v>4.7862388186038798</v>
      </c>
      <c r="AB70">
        <v>3.1707518538689499</v>
      </c>
      <c r="AC70">
        <v>1.87174500672018</v>
      </c>
      <c r="AD70">
        <v>1.2271901297613499</v>
      </c>
      <c r="AE70">
        <v>4.4197724588114298</v>
      </c>
      <c r="AF70">
        <v>2.8344226012806102</v>
      </c>
      <c r="AG70">
        <v>0.62316355737432005</v>
      </c>
      <c r="AH70">
        <v>0.23364738006756899</v>
      </c>
      <c r="AI70">
        <v>2.01353950175994</v>
      </c>
    </row>
    <row r="71" spans="1:35" hidden="1" x14ac:dyDescent="0.25">
      <c r="A71" t="s">
        <v>69</v>
      </c>
      <c r="B71" t="s">
        <v>291</v>
      </c>
      <c r="C71" t="s">
        <v>252</v>
      </c>
      <c r="D71" t="s">
        <v>253</v>
      </c>
      <c r="E71">
        <v>214.31290034121901</v>
      </c>
      <c r="F71">
        <v>238.95049426705901</v>
      </c>
      <c r="G71">
        <v>245.67968656657601</v>
      </c>
      <c r="H71">
        <v>225.65586023395699</v>
      </c>
      <c r="I71">
        <v>212.721644262377</v>
      </c>
      <c r="J71">
        <v>211.27955541470499</v>
      </c>
      <c r="K71">
        <v>271.73145255032699</v>
      </c>
      <c r="L71">
        <v>328.60625269898998</v>
      </c>
      <c r="M71">
        <v>381.06603602462798</v>
      </c>
      <c r="N71">
        <v>436.95666578800802</v>
      </c>
      <c r="O71">
        <v>449.26296271160697</v>
      </c>
      <c r="P71">
        <v>346.305903554493</v>
      </c>
      <c r="Q71">
        <v>300.53656240147802</v>
      </c>
      <c r="R71">
        <v>297.84821881937802</v>
      </c>
      <c r="S71">
        <v>319.008299487903</v>
      </c>
      <c r="T71">
        <v>272.264787954393</v>
      </c>
      <c r="U71">
        <v>282.10690880881998</v>
      </c>
      <c r="V71">
        <v>264.69180075057898</v>
      </c>
      <c r="W71">
        <v>283.16257950001801</v>
      </c>
      <c r="X71">
        <v>555.20469565569704</v>
      </c>
      <c r="Y71">
        <v>499.14842590131002</v>
      </c>
      <c r="Z71">
        <v>511.55243027251601</v>
      </c>
      <c r="AA71">
        <v>583.66937235339606</v>
      </c>
      <c r="AB71">
        <v>589.951774567332</v>
      </c>
      <c r="AC71">
        <v>615.69913197380595</v>
      </c>
      <c r="AD71">
        <v>711.97627443083297</v>
      </c>
      <c r="AE71">
        <v>733.03850707000004</v>
      </c>
      <c r="AF71">
        <v>696.98820361166702</v>
      </c>
      <c r="AG71">
        <v>581.20031386416701</v>
      </c>
      <c r="AH71">
        <v>528.28480930499995</v>
      </c>
      <c r="AI71">
        <v>527.46814284000004</v>
      </c>
    </row>
    <row r="72" spans="1:35" x14ac:dyDescent="0.25">
      <c r="A72" t="s">
        <v>10</v>
      </c>
      <c r="B72" t="s">
        <v>292</v>
      </c>
      <c r="C72" t="s">
        <v>249</v>
      </c>
      <c r="D72" t="s">
        <v>250</v>
      </c>
      <c r="E72">
        <v>10.8133333333313</v>
      </c>
      <c r="F72">
        <v>7.5081217667399303</v>
      </c>
      <c r="G72">
        <v>7.9910464464649396</v>
      </c>
      <c r="H72">
        <v>8.9128407087537695</v>
      </c>
      <c r="I72">
        <v>9.1445427729480802</v>
      </c>
      <c r="J72">
        <v>10.1830863121977</v>
      </c>
      <c r="K72">
        <v>12.4624149389885</v>
      </c>
      <c r="L72">
        <v>10.803354667843699</v>
      </c>
      <c r="M72">
        <v>5.81615376954477</v>
      </c>
      <c r="N72">
        <v>4.3388235294117896</v>
      </c>
      <c r="O72">
        <v>3.95092909976549</v>
      </c>
      <c r="P72">
        <v>4.1738979521003499</v>
      </c>
      <c r="Q72">
        <v>4.3648479800076503</v>
      </c>
      <c r="R72">
        <v>4.0226674116050596</v>
      </c>
      <c r="S72">
        <v>4.9950126601703699</v>
      </c>
      <c r="T72">
        <v>4.7646886875188503</v>
      </c>
      <c r="U72">
        <v>5.61523437499973</v>
      </c>
      <c r="V72">
        <v>1.5058450564691701</v>
      </c>
      <c r="W72">
        <v>1.8413689895241101</v>
      </c>
      <c r="X72">
        <v>0.185279836442895</v>
      </c>
      <c r="Y72">
        <v>2.1682290670235398</v>
      </c>
      <c r="Z72">
        <v>1.57053112507139</v>
      </c>
      <c r="AA72">
        <v>1.62121638084527</v>
      </c>
      <c r="AB72">
        <v>0.99594245665807701</v>
      </c>
      <c r="AC72">
        <v>1.7348429510591701</v>
      </c>
      <c r="AD72">
        <v>2.7194399569197398</v>
      </c>
      <c r="AE72">
        <v>2.5251201397990402</v>
      </c>
      <c r="AF72">
        <v>2.25839440940856</v>
      </c>
      <c r="AG72">
        <v>2.7585632136011302</v>
      </c>
      <c r="AH72">
        <v>1.8572587185726099</v>
      </c>
      <c r="AI72">
        <v>2.21355203439763</v>
      </c>
    </row>
    <row r="73" spans="1:35" hidden="1" x14ac:dyDescent="0.25">
      <c r="A73" t="s">
        <v>10</v>
      </c>
      <c r="B73" t="s">
        <v>292</v>
      </c>
      <c r="C73" t="s">
        <v>252</v>
      </c>
      <c r="D73" t="s">
        <v>253</v>
      </c>
      <c r="E73">
        <v>1.01715833283333</v>
      </c>
      <c r="F73">
        <v>0.98602499908333296</v>
      </c>
      <c r="G73">
        <v>1.06344999941667</v>
      </c>
      <c r="H73">
        <v>1.1406749993333301</v>
      </c>
      <c r="I73">
        <v>1.1714249994999999</v>
      </c>
      <c r="J73">
        <v>1.1692166660000001</v>
      </c>
      <c r="K73">
        <v>1.1989083325833301</v>
      </c>
      <c r="L73">
        <v>1.23373333266667</v>
      </c>
      <c r="M73">
        <v>1.23241666566667</v>
      </c>
      <c r="N73">
        <v>1.2950666663333299</v>
      </c>
      <c r="O73">
        <v>1.36548333291667</v>
      </c>
      <c r="P73">
        <v>1.3894999997499999</v>
      </c>
      <c r="Q73">
        <v>1.32599166666667</v>
      </c>
      <c r="R73">
        <v>1.23070833333333</v>
      </c>
      <c r="S73">
        <v>1.1839916666666701</v>
      </c>
      <c r="T73">
        <v>1.1667749999999999</v>
      </c>
      <c r="U73">
        <v>1.14571666666667</v>
      </c>
      <c r="V73">
        <v>1.208725</v>
      </c>
      <c r="W73">
        <v>1.29007416666667</v>
      </c>
      <c r="X73">
        <v>1.36563833333333</v>
      </c>
      <c r="Y73">
        <v>1.37244083333333</v>
      </c>
      <c r="Z73">
        <v>1.36346833333333</v>
      </c>
      <c r="AA73">
        <v>1.3846166666666699</v>
      </c>
      <c r="AB73">
        <v>1.48346308333333</v>
      </c>
      <c r="AC73">
        <v>1.48573166666667</v>
      </c>
      <c r="AD73">
        <v>1.4851099999999999</v>
      </c>
      <c r="AE73">
        <v>1.54876083333333</v>
      </c>
      <c r="AF73">
        <v>1.56931833333333</v>
      </c>
      <c r="AG73">
        <v>1.4010516666666699</v>
      </c>
      <c r="AH73">
        <v>1.3010191666666699</v>
      </c>
      <c r="AI73">
        <v>1.21176333333333</v>
      </c>
    </row>
    <row r="74" spans="1:35" hidden="1" x14ac:dyDescent="0.25">
      <c r="A74" t="s">
        <v>173</v>
      </c>
      <c r="B74" t="s">
        <v>293</v>
      </c>
      <c r="C74" t="s">
        <v>249</v>
      </c>
      <c r="D74" t="s">
        <v>250</v>
      </c>
      <c r="E74" t="s">
        <v>251</v>
      </c>
      <c r="F74" t="s">
        <v>251</v>
      </c>
      <c r="G74" t="s">
        <v>251</v>
      </c>
      <c r="H74" t="s">
        <v>251</v>
      </c>
      <c r="I74" t="s">
        <v>251</v>
      </c>
      <c r="J74" t="s">
        <v>251</v>
      </c>
      <c r="K74" t="s">
        <v>251</v>
      </c>
      <c r="L74" t="s">
        <v>251</v>
      </c>
      <c r="M74" t="s">
        <v>251</v>
      </c>
      <c r="N74" t="s">
        <v>251</v>
      </c>
      <c r="O74" t="s">
        <v>251</v>
      </c>
      <c r="P74" t="s">
        <v>251</v>
      </c>
      <c r="Q74" t="s">
        <v>251</v>
      </c>
      <c r="R74" t="s">
        <v>251</v>
      </c>
      <c r="S74" t="s">
        <v>251</v>
      </c>
      <c r="T74" t="s">
        <v>251</v>
      </c>
      <c r="U74" t="s">
        <v>251</v>
      </c>
      <c r="V74" t="s">
        <v>251</v>
      </c>
      <c r="W74" t="s">
        <v>251</v>
      </c>
      <c r="X74" t="s">
        <v>251</v>
      </c>
      <c r="Y74" t="s">
        <v>251</v>
      </c>
      <c r="Z74" t="s">
        <v>251</v>
      </c>
      <c r="AA74" t="s">
        <v>251</v>
      </c>
      <c r="AB74" t="s">
        <v>251</v>
      </c>
      <c r="AC74" t="s">
        <v>251</v>
      </c>
      <c r="AD74" t="s">
        <v>251</v>
      </c>
      <c r="AE74" t="s">
        <v>251</v>
      </c>
      <c r="AF74" t="s">
        <v>251</v>
      </c>
      <c r="AG74" t="s">
        <v>251</v>
      </c>
      <c r="AH74" t="s">
        <v>251</v>
      </c>
      <c r="AI74" t="s">
        <v>251</v>
      </c>
    </row>
    <row r="75" spans="1:35" hidden="1" x14ac:dyDescent="0.25">
      <c r="A75" t="s">
        <v>173</v>
      </c>
      <c r="B75" t="s">
        <v>293</v>
      </c>
      <c r="C75" t="s">
        <v>252</v>
      </c>
      <c r="D75" t="s">
        <v>253</v>
      </c>
      <c r="E75" t="s">
        <v>251</v>
      </c>
      <c r="F75" t="s">
        <v>251</v>
      </c>
      <c r="G75" t="s">
        <v>251</v>
      </c>
      <c r="H75" t="s">
        <v>251</v>
      </c>
      <c r="I75" t="s">
        <v>251</v>
      </c>
      <c r="J75" t="s">
        <v>251</v>
      </c>
      <c r="K75" t="s">
        <v>251</v>
      </c>
      <c r="L75" t="s">
        <v>251</v>
      </c>
      <c r="M75" t="s">
        <v>251</v>
      </c>
      <c r="N75" t="s">
        <v>251</v>
      </c>
      <c r="O75" t="s">
        <v>251</v>
      </c>
      <c r="P75" t="s">
        <v>251</v>
      </c>
      <c r="Q75" t="s">
        <v>251</v>
      </c>
      <c r="R75" t="s">
        <v>251</v>
      </c>
      <c r="S75" t="s">
        <v>251</v>
      </c>
      <c r="T75" t="s">
        <v>251</v>
      </c>
      <c r="U75" t="s">
        <v>251</v>
      </c>
      <c r="V75" t="s">
        <v>251</v>
      </c>
      <c r="W75" t="s">
        <v>251</v>
      </c>
      <c r="X75" t="s">
        <v>251</v>
      </c>
      <c r="Y75" t="s">
        <v>251</v>
      </c>
      <c r="Z75" t="s">
        <v>251</v>
      </c>
      <c r="AA75" t="s">
        <v>251</v>
      </c>
      <c r="AB75" t="s">
        <v>251</v>
      </c>
      <c r="AC75" t="s">
        <v>251</v>
      </c>
      <c r="AD75" t="s">
        <v>251</v>
      </c>
      <c r="AE75" t="s">
        <v>251</v>
      </c>
      <c r="AF75" t="s">
        <v>251</v>
      </c>
      <c r="AG75" t="s">
        <v>251</v>
      </c>
      <c r="AH75" t="s">
        <v>251</v>
      </c>
      <c r="AI75" t="s">
        <v>251</v>
      </c>
    </row>
    <row r="76" spans="1:35" hidden="1" x14ac:dyDescent="0.25">
      <c r="A76" t="s">
        <v>71</v>
      </c>
      <c r="B76" t="s">
        <v>294</v>
      </c>
      <c r="C76" t="s">
        <v>249</v>
      </c>
      <c r="D76" t="s">
        <v>250</v>
      </c>
      <c r="E76" t="s">
        <v>251</v>
      </c>
      <c r="F76" t="s">
        <v>251</v>
      </c>
      <c r="G76" t="s">
        <v>251</v>
      </c>
      <c r="H76" t="s">
        <v>251</v>
      </c>
      <c r="I76" t="s">
        <v>251</v>
      </c>
      <c r="J76" t="s">
        <v>251</v>
      </c>
      <c r="K76">
        <v>-3.3333333333306597E-2</v>
      </c>
      <c r="L76">
        <v>13.296098699566199</v>
      </c>
      <c r="M76">
        <v>14.6126112868811</v>
      </c>
      <c r="N76">
        <v>2.54220966810042</v>
      </c>
      <c r="O76">
        <v>10.4238402303888</v>
      </c>
      <c r="P76">
        <v>2.2451525116226199</v>
      </c>
      <c r="Q76">
        <v>-6.9868027059997901</v>
      </c>
      <c r="R76">
        <v>-3.9644688207936301</v>
      </c>
      <c r="S76">
        <v>0.68905580731268901</v>
      </c>
      <c r="T76">
        <v>-1.2330456227113399E-2</v>
      </c>
      <c r="U76">
        <v>-2.7623628067576802</v>
      </c>
      <c r="V76">
        <v>-1.03360811667776</v>
      </c>
      <c r="W76">
        <v>-2.9153584929834002</v>
      </c>
      <c r="X76">
        <v>24.571013727560601</v>
      </c>
      <c r="Y76">
        <v>19.189403973509702</v>
      </c>
      <c r="Z76">
        <v>3.7249411032580202</v>
      </c>
      <c r="AA76">
        <v>1.6113134776091</v>
      </c>
      <c r="AB76">
        <v>-1.88520096157902</v>
      </c>
      <c r="AC76">
        <v>-1.41420220082547</v>
      </c>
      <c r="AD76">
        <v>3.2034009156311201</v>
      </c>
      <c r="AE76">
        <v>3.8348606023735101</v>
      </c>
      <c r="AF76">
        <v>2.3318170351623899</v>
      </c>
      <c r="AG76">
        <v>4.1347090515099003</v>
      </c>
      <c r="AH76">
        <v>-2.0664060113629401</v>
      </c>
      <c r="AI76">
        <v>2.88352073359016</v>
      </c>
    </row>
    <row r="77" spans="1:35" hidden="1" x14ac:dyDescent="0.25">
      <c r="A77" t="s">
        <v>71</v>
      </c>
      <c r="B77" t="s">
        <v>294</v>
      </c>
      <c r="C77" t="s">
        <v>252</v>
      </c>
      <c r="D77" t="s">
        <v>253</v>
      </c>
      <c r="E77">
        <v>214.31290034121901</v>
      </c>
      <c r="F77">
        <v>238.95049426705901</v>
      </c>
      <c r="G77">
        <v>245.67968656657601</v>
      </c>
      <c r="H77">
        <v>225.65586023395699</v>
      </c>
      <c r="I77">
        <v>212.721644262377</v>
      </c>
      <c r="J77">
        <v>211.27955541470499</v>
      </c>
      <c r="K77">
        <v>271.73145255032699</v>
      </c>
      <c r="L77">
        <v>328.60625269898998</v>
      </c>
      <c r="M77">
        <v>381.06603602462798</v>
      </c>
      <c r="N77">
        <v>436.95666578800802</v>
      </c>
      <c r="O77">
        <v>449.26296271160697</v>
      </c>
      <c r="P77">
        <v>346.305903554493</v>
      </c>
      <c r="Q77">
        <v>300.53656240147802</v>
      </c>
      <c r="R77">
        <v>297.84821881937802</v>
      </c>
      <c r="S77">
        <v>319.008299487903</v>
      </c>
      <c r="T77">
        <v>272.264787954393</v>
      </c>
      <c r="U77">
        <v>282.10690880881998</v>
      </c>
      <c r="V77">
        <v>264.69180075057898</v>
      </c>
      <c r="W77">
        <v>283.16257950001801</v>
      </c>
      <c r="X77">
        <v>555.20469565569704</v>
      </c>
      <c r="Y77">
        <v>499.14842590131002</v>
      </c>
      <c r="Z77">
        <v>511.55243027251601</v>
      </c>
      <c r="AA77">
        <v>583.66937235339606</v>
      </c>
      <c r="AB77">
        <v>589.951774567332</v>
      </c>
      <c r="AC77">
        <v>615.69913197380595</v>
      </c>
      <c r="AD77">
        <v>711.97627443083297</v>
      </c>
      <c r="AE77">
        <v>733.03850707000004</v>
      </c>
      <c r="AF77">
        <v>696.98820361166702</v>
      </c>
      <c r="AG77">
        <v>581.20031386416701</v>
      </c>
      <c r="AH77">
        <v>528.28480930499995</v>
      </c>
      <c r="AI77">
        <v>527.46814284000004</v>
      </c>
    </row>
    <row r="78" spans="1:35" hidden="1" x14ac:dyDescent="0.25">
      <c r="A78" t="s">
        <v>72</v>
      </c>
      <c r="B78" t="s">
        <v>295</v>
      </c>
      <c r="C78" t="s">
        <v>249</v>
      </c>
      <c r="D78" t="s">
        <v>250</v>
      </c>
      <c r="E78" t="s">
        <v>251</v>
      </c>
      <c r="F78" t="s">
        <v>251</v>
      </c>
      <c r="G78" t="s">
        <v>251</v>
      </c>
      <c r="H78" t="s">
        <v>251</v>
      </c>
      <c r="I78" t="s">
        <v>251</v>
      </c>
      <c r="J78" t="s">
        <v>251</v>
      </c>
      <c r="K78" t="s">
        <v>251</v>
      </c>
      <c r="L78" t="s">
        <v>251</v>
      </c>
      <c r="M78" t="s">
        <v>251</v>
      </c>
      <c r="N78">
        <v>20.250896057347699</v>
      </c>
      <c r="O78">
        <v>5.1539990064582604</v>
      </c>
      <c r="P78">
        <v>-13.0565725758828</v>
      </c>
      <c r="Q78">
        <v>-5.9748427672956002</v>
      </c>
      <c r="R78">
        <v>15.477517651430301</v>
      </c>
      <c r="S78">
        <v>-3.6891346044147899</v>
      </c>
      <c r="T78">
        <v>-0.738282265310791</v>
      </c>
      <c r="U78">
        <v>3.1938747302950201</v>
      </c>
      <c r="V78">
        <v>-3.1130306721496401</v>
      </c>
      <c r="W78">
        <v>-8.4279334865180502</v>
      </c>
      <c r="X78">
        <v>41.7248972364415</v>
      </c>
      <c r="Y78">
        <v>9.2303259976866396</v>
      </c>
      <c r="Z78">
        <v>11.330878905728101</v>
      </c>
      <c r="AA78">
        <v>5.5722571112533004</v>
      </c>
      <c r="AB78">
        <v>4.2588511022514002</v>
      </c>
      <c r="AC78">
        <v>-8.0250596272745405</v>
      </c>
      <c r="AD78">
        <v>3.8226008808629999</v>
      </c>
      <c r="AE78">
        <v>12.4312865279941</v>
      </c>
      <c r="AF78">
        <v>5.1918189519544899</v>
      </c>
      <c r="AG78">
        <v>-1.7525694124865701</v>
      </c>
      <c r="AH78">
        <v>-5.3554002888481298</v>
      </c>
      <c r="AI78">
        <v>7.8903656746298996</v>
      </c>
    </row>
    <row r="79" spans="1:35" hidden="1" x14ac:dyDescent="0.25">
      <c r="A79" t="s">
        <v>72</v>
      </c>
      <c r="B79" t="s">
        <v>295</v>
      </c>
      <c r="C79" t="s">
        <v>252</v>
      </c>
      <c r="D79" t="s">
        <v>253</v>
      </c>
      <c r="E79">
        <v>214.31290034121901</v>
      </c>
      <c r="F79">
        <v>238.95049426705901</v>
      </c>
      <c r="G79">
        <v>245.67968656657601</v>
      </c>
      <c r="H79">
        <v>225.65586023395801</v>
      </c>
      <c r="I79">
        <v>212.721644262377</v>
      </c>
      <c r="J79">
        <v>211.27955541470601</v>
      </c>
      <c r="K79">
        <v>271.73145255032603</v>
      </c>
      <c r="L79">
        <v>328.60625269898998</v>
      </c>
      <c r="M79">
        <v>381.066036024629</v>
      </c>
      <c r="N79">
        <v>436.956665788007</v>
      </c>
      <c r="O79">
        <v>449.26296271160697</v>
      </c>
      <c r="P79">
        <v>346.30590355449198</v>
      </c>
      <c r="Q79">
        <v>300.536562401477</v>
      </c>
      <c r="R79">
        <v>297.84821881937899</v>
      </c>
      <c r="S79">
        <v>319.008299487903</v>
      </c>
      <c r="T79">
        <v>272.264787954393</v>
      </c>
      <c r="U79">
        <v>282.106908808821</v>
      </c>
      <c r="V79">
        <v>264.69180075057898</v>
      </c>
      <c r="W79">
        <v>283.16257950001801</v>
      </c>
      <c r="X79">
        <v>555.20469565569704</v>
      </c>
      <c r="Y79">
        <v>499.14842590131002</v>
      </c>
      <c r="Z79">
        <v>511.55243027251601</v>
      </c>
      <c r="AA79">
        <v>583.66937235339606</v>
      </c>
      <c r="AB79">
        <v>589.951774567332</v>
      </c>
      <c r="AC79">
        <v>615.69913197380595</v>
      </c>
      <c r="AD79">
        <v>711.97627443083297</v>
      </c>
      <c r="AE79">
        <v>733.03850707000004</v>
      </c>
      <c r="AF79">
        <v>696.98820361166702</v>
      </c>
      <c r="AG79">
        <v>581.20031386416701</v>
      </c>
      <c r="AH79">
        <v>528.28480930499995</v>
      </c>
      <c r="AI79">
        <v>527.46814284000004</v>
      </c>
    </row>
    <row r="80" spans="1:35" hidden="1" x14ac:dyDescent="0.25">
      <c r="A80" t="s">
        <v>296</v>
      </c>
      <c r="B80" t="s">
        <v>297</v>
      </c>
      <c r="C80" t="s">
        <v>249</v>
      </c>
      <c r="D80" t="s">
        <v>250</v>
      </c>
      <c r="E80" t="s">
        <v>251</v>
      </c>
      <c r="F80" t="s">
        <v>251</v>
      </c>
      <c r="G80" t="s">
        <v>251</v>
      </c>
      <c r="H80" t="s">
        <v>251</v>
      </c>
      <c r="I80" t="s">
        <v>251</v>
      </c>
      <c r="J80" t="s">
        <v>251</v>
      </c>
      <c r="K80" t="s">
        <v>251</v>
      </c>
      <c r="L80" t="s">
        <v>251</v>
      </c>
      <c r="M80" t="s">
        <v>251</v>
      </c>
      <c r="N80" t="s">
        <v>251</v>
      </c>
      <c r="O80" t="s">
        <v>251</v>
      </c>
      <c r="P80" t="s">
        <v>251</v>
      </c>
      <c r="Q80" t="s">
        <v>251</v>
      </c>
      <c r="R80" t="s">
        <v>251</v>
      </c>
      <c r="S80" t="s">
        <v>251</v>
      </c>
      <c r="T80" t="s">
        <v>251</v>
      </c>
      <c r="U80" t="s">
        <v>251</v>
      </c>
      <c r="V80" t="s">
        <v>251</v>
      </c>
      <c r="W80" t="s">
        <v>251</v>
      </c>
      <c r="X80" t="s">
        <v>251</v>
      </c>
      <c r="Y80" t="s">
        <v>251</v>
      </c>
      <c r="Z80" t="s">
        <v>251</v>
      </c>
      <c r="AA80" t="s">
        <v>251</v>
      </c>
      <c r="AB80" t="s">
        <v>251</v>
      </c>
      <c r="AC80" t="s">
        <v>251</v>
      </c>
      <c r="AD80" t="s">
        <v>251</v>
      </c>
      <c r="AE80" t="s">
        <v>251</v>
      </c>
      <c r="AF80" t="s">
        <v>251</v>
      </c>
      <c r="AG80" t="s">
        <v>251</v>
      </c>
      <c r="AH80" t="s">
        <v>251</v>
      </c>
      <c r="AI80" t="s">
        <v>251</v>
      </c>
    </row>
    <row r="81" spans="1:35" hidden="1" x14ac:dyDescent="0.25">
      <c r="A81" t="s">
        <v>296</v>
      </c>
      <c r="B81" t="s">
        <v>297</v>
      </c>
      <c r="C81" t="s">
        <v>252</v>
      </c>
      <c r="D81" t="s">
        <v>253</v>
      </c>
      <c r="E81" t="s">
        <v>251</v>
      </c>
      <c r="F81" t="s">
        <v>251</v>
      </c>
      <c r="G81" t="s">
        <v>251</v>
      </c>
      <c r="H81" t="s">
        <v>251</v>
      </c>
      <c r="I81" t="s">
        <v>251</v>
      </c>
      <c r="J81" t="s">
        <v>251</v>
      </c>
      <c r="K81" t="s">
        <v>251</v>
      </c>
      <c r="L81" t="s">
        <v>251</v>
      </c>
      <c r="M81" t="s">
        <v>251</v>
      </c>
      <c r="N81" t="s">
        <v>251</v>
      </c>
      <c r="O81" t="s">
        <v>251</v>
      </c>
      <c r="P81" t="s">
        <v>251</v>
      </c>
      <c r="Q81" t="s">
        <v>251</v>
      </c>
      <c r="R81" t="s">
        <v>251</v>
      </c>
      <c r="S81" t="s">
        <v>251</v>
      </c>
      <c r="T81" t="s">
        <v>251</v>
      </c>
      <c r="U81" t="s">
        <v>251</v>
      </c>
      <c r="V81" t="s">
        <v>251</v>
      </c>
      <c r="W81" t="s">
        <v>251</v>
      </c>
      <c r="X81" t="s">
        <v>251</v>
      </c>
      <c r="Y81" t="s">
        <v>251</v>
      </c>
      <c r="Z81" t="s">
        <v>251</v>
      </c>
      <c r="AA81" t="s">
        <v>251</v>
      </c>
      <c r="AB81" t="s">
        <v>251</v>
      </c>
      <c r="AC81" t="s">
        <v>251</v>
      </c>
      <c r="AD81" t="s">
        <v>251</v>
      </c>
      <c r="AE81" t="s">
        <v>251</v>
      </c>
      <c r="AF81" t="s">
        <v>251</v>
      </c>
      <c r="AG81" t="s">
        <v>251</v>
      </c>
      <c r="AH81" t="s">
        <v>251</v>
      </c>
      <c r="AI81" t="s">
        <v>251</v>
      </c>
    </row>
    <row r="82" spans="1:35" x14ac:dyDescent="0.25">
      <c r="A82" t="s">
        <v>11</v>
      </c>
      <c r="B82" t="s">
        <v>298</v>
      </c>
      <c r="C82" t="s">
        <v>249</v>
      </c>
      <c r="D82" t="s">
        <v>250</v>
      </c>
      <c r="E82">
        <v>374.73535407878097</v>
      </c>
      <c r="F82">
        <v>211.92437362111701</v>
      </c>
      <c r="G82">
        <v>91.954141294953402</v>
      </c>
      <c r="H82">
        <v>40.087220386820903</v>
      </c>
      <c r="I82">
        <v>33.389210969435197</v>
      </c>
      <c r="J82">
        <v>35.1383437922862</v>
      </c>
      <c r="K82">
        <v>19.686837883581699</v>
      </c>
      <c r="L82">
        <v>9.9410205241069107</v>
      </c>
      <c r="M82">
        <v>27.257196723684</v>
      </c>
      <c r="N82">
        <v>19.860207842805899</v>
      </c>
      <c r="O82">
        <v>30.7034932433973</v>
      </c>
      <c r="P82">
        <v>19.476866597922299</v>
      </c>
      <c r="Q82">
        <v>19.880808078567298</v>
      </c>
      <c r="R82">
        <v>14.6843594791093</v>
      </c>
      <c r="S82">
        <v>17.0279412426523</v>
      </c>
      <c r="T82">
        <v>26.036477795180001</v>
      </c>
      <c r="U82">
        <v>21.7844199096034</v>
      </c>
      <c r="V82">
        <v>15.4258032788393</v>
      </c>
      <c r="W82">
        <v>12.7277614079796</v>
      </c>
      <c r="X82">
        <v>11.443124358673201</v>
      </c>
      <c r="Y82">
        <v>8.2326335457470297</v>
      </c>
      <c r="Z82">
        <v>7.3591146630275999</v>
      </c>
      <c r="AA82">
        <v>6.1338665153680996</v>
      </c>
      <c r="AB82">
        <v>5.1102441331205899</v>
      </c>
      <c r="AC82">
        <v>3.3368828618899</v>
      </c>
      <c r="AD82">
        <v>3.84327347283558</v>
      </c>
      <c r="AE82">
        <v>3.5691011338364</v>
      </c>
      <c r="AF82">
        <v>2.4893983312341699</v>
      </c>
      <c r="AG82">
        <v>2.8101772594814598</v>
      </c>
      <c r="AH82">
        <v>1.0547393322872201</v>
      </c>
      <c r="AI82">
        <v>3.05257394340738</v>
      </c>
    </row>
    <row r="83" spans="1:35" hidden="1" x14ac:dyDescent="0.25">
      <c r="A83" t="s">
        <v>11</v>
      </c>
      <c r="B83" t="s">
        <v>298</v>
      </c>
      <c r="C83" t="s">
        <v>252</v>
      </c>
      <c r="D83" t="s">
        <v>253</v>
      </c>
      <c r="E83">
        <v>4.91041666666667</v>
      </c>
      <c r="F83">
        <v>13.054166666666699</v>
      </c>
      <c r="G83">
        <v>21.535833333333301</v>
      </c>
      <c r="H83">
        <v>31.655833333333302</v>
      </c>
      <c r="I83">
        <v>37.245833333333302</v>
      </c>
      <c r="J83">
        <v>39</v>
      </c>
      <c r="K83">
        <v>39</v>
      </c>
      <c r="L83">
        <v>50.908333333333303</v>
      </c>
      <c r="M83">
        <v>78.788333333333298</v>
      </c>
      <c r="N83">
        <v>98.477500000000006</v>
      </c>
      <c r="O83">
        <v>160.85999999991699</v>
      </c>
      <c r="P83">
        <v>192.92999999966699</v>
      </c>
      <c r="Q83">
        <v>219.40666666666701</v>
      </c>
      <c r="R83">
        <v>245.011666666667</v>
      </c>
      <c r="S83">
        <v>266.95416666666699</v>
      </c>
      <c r="T83">
        <v>304.90333333333302</v>
      </c>
      <c r="U83">
        <v>349.21583333333302</v>
      </c>
      <c r="V83">
        <v>362.57583333333298</v>
      </c>
      <c r="W83">
        <v>404.16583333333301</v>
      </c>
      <c r="X83">
        <v>420.17666666666702</v>
      </c>
      <c r="Y83">
        <v>396.77333333333303</v>
      </c>
      <c r="Z83">
        <v>412.26666666666699</v>
      </c>
      <c r="AA83">
        <v>419.29500000000002</v>
      </c>
      <c r="AB83">
        <v>460.28750000000002</v>
      </c>
      <c r="AC83">
        <v>508.77666666666698</v>
      </c>
      <c r="AD83">
        <v>539.58749999999998</v>
      </c>
      <c r="AE83">
        <v>634.93833333333305</v>
      </c>
      <c r="AF83">
        <v>688.93666666666695</v>
      </c>
      <c r="AG83">
        <v>691.39750000000004</v>
      </c>
      <c r="AH83">
        <v>609.52916666666704</v>
      </c>
      <c r="AI83">
        <v>559.76750000000004</v>
      </c>
    </row>
    <row r="84" spans="1:35" hidden="1" x14ac:dyDescent="0.25">
      <c r="A84" t="s">
        <v>12</v>
      </c>
      <c r="B84" t="s">
        <v>299</v>
      </c>
      <c r="C84" t="s">
        <v>249</v>
      </c>
      <c r="D84" t="s">
        <v>250</v>
      </c>
      <c r="E84" t="s">
        <v>251</v>
      </c>
      <c r="F84" t="s">
        <v>251</v>
      </c>
      <c r="G84" t="s">
        <v>251</v>
      </c>
      <c r="H84" t="s">
        <v>251</v>
      </c>
      <c r="I84" t="s">
        <v>251</v>
      </c>
      <c r="J84" t="s">
        <v>251</v>
      </c>
      <c r="K84" t="s">
        <v>251</v>
      </c>
      <c r="L84" t="s">
        <v>251</v>
      </c>
      <c r="M84" t="s">
        <v>251</v>
      </c>
      <c r="N84" t="s">
        <v>251</v>
      </c>
      <c r="O84" t="s">
        <v>251</v>
      </c>
      <c r="P84" t="s">
        <v>251</v>
      </c>
      <c r="Q84">
        <v>7.2199857920909301</v>
      </c>
      <c r="R84">
        <v>18.736426746763001</v>
      </c>
      <c r="S84">
        <v>18.3330439958333</v>
      </c>
      <c r="T84">
        <v>3.0583106723884299</v>
      </c>
      <c r="U84">
        <v>3.5435752997039001</v>
      </c>
      <c r="V84">
        <v>6.3403448817658603</v>
      </c>
      <c r="W84">
        <v>14.5832659977745</v>
      </c>
      <c r="X84">
        <v>24.237088019471301</v>
      </c>
      <c r="Y84">
        <v>16.8970639749861</v>
      </c>
      <c r="Z84">
        <v>8.3240150609179206</v>
      </c>
      <c r="AA84">
        <v>2.8068431851190598</v>
      </c>
      <c r="AB84">
        <v>-0.844626159492324</v>
      </c>
      <c r="AC84">
        <v>-1.4078915297849199</v>
      </c>
      <c r="AD84">
        <v>0.25530477765780901</v>
      </c>
      <c r="AE84">
        <v>0.72290250763001895</v>
      </c>
      <c r="AF84">
        <v>-0.76594928681284102</v>
      </c>
      <c r="AG84">
        <v>1.1559097110309</v>
      </c>
      <c r="AH84">
        <v>3.8841826252254901</v>
      </c>
      <c r="AI84">
        <v>1.82164775680143</v>
      </c>
    </row>
    <row r="85" spans="1:35" hidden="1" x14ac:dyDescent="0.25">
      <c r="A85" t="s">
        <v>12</v>
      </c>
      <c r="B85" t="s">
        <v>299</v>
      </c>
      <c r="C85" t="s">
        <v>252</v>
      </c>
      <c r="D85" t="s">
        <v>253</v>
      </c>
      <c r="E85">
        <v>1.859799999</v>
      </c>
      <c r="F85">
        <v>1.9413999989999999</v>
      </c>
      <c r="G85">
        <v>1.8578238020097499</v>
      </c>
      <c r="H85">
        <v>1.6835999989999999</v>
      </c>
      <c r="I85">
        <v>1.5549999990000001</v>
      </c>
      <c r="J85">
        <v>1.4983999990000001</v>
      </c>
      <c r="K85">
        <v>1.7045333325000001</v>
      </c>
      <c r="L85">
        <v>1.8925416658333301</v>
      </c>
      <c r="M85">
        <v>1.97567499916667</v>
      </c>
      <c r="N85">
        <v>2.3200416662499999</v>
      </c>
      <c r="O85">
        <v>2.93665833325</v>
      </c>
      <c r="P85">
        <v>3.4527916665833298</v>
      </c>
      <c r="Q85">
        <v>3.7221000000000002</v>
      </c>
      <c r="R85">
        <v>3.7221000000000002</v>
      </c>
      <c r="S85">
        <v>3.7651083333333299</v>
      </c>
      <c r="T85">
        <v>4.78320833333333</v>
      </c>
      <c r="U85">
        <v>5.3233916666666703</v>
      </c>
      <c r="V85">
        <v>5.5145916666666697</v>
      </c>
      <c r="W85">
        <v>5.7619583333333297</v>
      </c>
      <c r="X85">
        <v>8.6187426666666695</v>
      </c>
      <c r="Y85">
        <v>8.3514166666666707</v>
      </c>
      <c r="Z85">
        <v>8.3141750000000005</v>
      </c>
      <c r="AA85">
        <v>8.2898166666666704</v>
      </c>
      <c r="AB85">
        <v>8.2789583333333301</v>
      </c>
      <c r="AC85">
        <v>8.2782499999999999</v>
      </c>
      <c r="AD85">
        <v>8.2785041666666697</v>
      </c>
      <c r="AE85">
        <v>8.2770683333333306</v>
      </c>
      <c r="AF85">
        <v>8.2769575</v>
      </c>
      <c r="AG85">
        <v>8.2770366666666693</v>
      </c>
      <c r="AH85">
        <v>8.2768008333333292</v>
      </c>
      <c r="AI85">
        <v>8.1943166666666691</v>
      </c>
    </row>
    <row r="86" spans="1:35" x14ac:dyDescent="0.25">
      <c r="A86" t="s">
        <v>13</v>
      </c>
      <c r="B86" t="s">
        <v>300</v>
      </c>
      <c r="C86" t="s">
        <v>249</v>
      </c>
      <c r="D86" t="s">
        <v>250</v>
      </c>
      <c r="E86">
        <v>23.166573555975301</v>
      </c>
      <c r="F86">
        <v>20.117424854100801</v>
      </c>
      <c r="G86">
        <v>33.7135017699378</v>
      </c>
      <c r="H86">
        <v>17.390994025994502</v>
      </c>
      <c r="I86">
        <v>24.4869335579513</v>
      </c>
      <c r="J86">
        <v>26.533530129926898</v>
      </c>
      <c r="K86">
        <v>27.504236889155599</v>
      </c>
      <c r="L86">
        <v>24.561458967896101</v>
      </c>
      <c r="M86">
        <v>19.730808125255798</v>
      </c>
      <c r="N86">
        <v>16.155349031060801</v>
      </c>
      <c r="O86">
        <v>24.0456994383097</v>
      </c>
      <c r="P86">
        <v>18.872324795305399</v>
      </c>
      <c r="Q86">
        <v>23.300625860931099</v>
      </c>
      <c r="R86">
        <v>28.1087661616764</v>
      </c>
      <c r="S86">
        <v>25.8662568918806</v>
      </c>
      <c r="T86">
        <v>29.145470547049399</v>
      </c>
      <c r="U86">
        <v>30.3738164000703</v>
      </c>
      <c r="V86">
        <v>27.022595527353801</v>
      </c>
      <c r="W86">
        <v>22.4384131749955</v>
      </c>
      <c r="X86">
        <v>22.8478602153609</v>
      </c>
      <c r="Y86">
        <v>20.893466117027199</v>
      </c>
      <c r="Z86">
        <v>20.798008071090099</v>
      </c>
      <c r="AA86">
        <v>18.4681275963536</v>
      </c>
      <c r="AB86">
        <v>18.6762015631768</v>
      </c>
      <c r="AC86">
        <v>10.8747441300318</v>
      </c>
      <c r="AD86">
        <v>9.2211334321114808</v>
      </c>
      <c r="AE86">
        <v>7.9684680494568898</v>
      </c>
      <c r="AF86">
        <v>6.3501253491110603</v>
      </c>
      <c r="AG86">
        <v>7.1311862685294596</v>
      </c>
      <c r="AH86">
        <v>5.90467817271748</v>
      </c>
      <c r="AI86">
        <v>5.0481161529423497</v>
      </c>
    </row>
    <row r="87" spans="1:35" hidden="1" x14ac:dyDescent="0.25">
      <c r="A87" t="s">
        <v>13</v>
      </c>
      <c r="B87" t="s">
        <v>300</v>
      </c>
      <c r="C87" t="s">
        <v>252</v>
      </c>
      <c r="D87" t="s">
        <v>253</v>
      </c>
      <c r="E87">
        <v>30.928941665666699</v>
      </c>
      <c r="F87">
        <v>34.693924998999996</v>
      </c>
      <c r="G87">
        <v>36.7748666656667</v>
      </c>
      <c r="H87">
        <v>39.0946416656667</v>
      </c>
      <c r="I87">
        <v>42.549774999</v>
      </c>
      <c r="J87">
        <v>47.280308332416702</v>
      </c>
      <c r="K87">
        <v>54.490549999000002</v>
      </c>
      <c r="L87">
        <v>64.084716665749994</v>
      </c>
      <c r="M87">
        <v>78.854299999583304</v>
      </c>
      <c r="N87">
        <v>100.81724166625</v>
      </c>
      <c r="O87">
        <v>142.31166666641701</v>
      </c>
      <c r="P87">
        <v>194.261416666667</v>
      </c>
      <c r="Q87">
        <v>242.60749999999999</v>
      </c>
      <c r="R87">
        <v>299.17383333333299</v>
      </c>
      <c r="S87">
        <v>382.56808333333299</v>
      </c>
      <c r="T87">
        <v>502.25925000000001</v>
      </c>
      <c r="U87">
        <v>633.045166666667</v>
      </c>
      <c r="V87">
        <v>759.28200000000004</v>
      </c>
      <c r="W87">
        <v>863.06468333333305</v>
      </c>
      <c r="X87">
        <v>844.83588999999995</v>
      </c>
      <c r="Y87">
        <v>912.826415</v>
      </c>
      <c r="Z87">
        <v>1036.6864166666701</v>
      </c>
      <c r="AA87">
        <v>1140.9629416666701</v>
      </c>
      <c r="AB87">
        <v>1426.0374583333301</v>
      </c>
      <c r="AC87">
        <v>1756.23084833333</v>
      </c>
      <c r="AD87">
        <v>2087.9038416666699</v>
      </c>
      <c r="AE87">
        <v>2299.63315583333</v>
      </c>
      <c r="AF87">
        <v>2504.2413308333298</v>
      </c>
      <c r="AG87">
        <v>2877.6524583333298</v>
      </c>
      <c r="AH87">
        <v>2628.6129025</v>
      </c>
      <c r="AI87">
        <v>2320.8341766666699</v>
      </c>
    </row>
    <row r="88" spans="1:35" hidden="1" x14ac:dyDescent="0.25">
      <c r="A88" t="s">
        <v>73</v>
      </c>
      <c r="B88" t="s">
        <v>301</v>
      </c>
      <c r="C88" t="s">
        <v>249</v>
      </c>
      <c r="D88" t="s">
        <v>250</v>
      </c>
      <c r="E88" t="s">
        <v>251</v>
      </c>
      <c r="F88" t="s">
        <v>251</v>
      </c>
      <c r="G88" t="s">
        <v>251</v>
      </c>
      <c r="H88" t="s">
        <v>251</v>
      </c>
      <c r="I88" t="s">
        <v>251</v>
      </c>
      <c r="J88" t="s">
        <v>251</v>
      </c>
      <c r="K88" t="s">
        <v>251</v>
      </c>
      <c r="L88" t="s">
        <v>251</v>
      </c>
      <c r="M88" t="s">
        <v>251</v>
      </c>
      <c r="N88" t="s">
        <v>251</v>
      </c>
      <c r="O88" t="s">
        <v>251</v>
      </c>
      <c r="P88" t="s">
        <v>251</v>
      </c>
      <c r="Q88" t="s">
        <v>251</v>
      </c>
      <c r="R88" t="s">
        <v>251</v>
      </c>
      <c r="S88" t="s">
        <v>251</v>
      </c>
      <c r="T88" t="s">
        <v>251</v>
      </c>
      <c r="U88" t="s">
        <v>251</v>
      </c>
      <c r="V88" t="s">
        <v>251</v>
      </c>
      <c r="W88" t="s">
        <v>251</v>
      </c>
      <c r="X88" t="s">
        <v>251</v>
      </c>
      <c r="Y88" t="s">
        <v>251</v>
      </c>
      <c r="Z88" t="s">
        <v>251</v>
      </c>
      <c r="AA88" t="s">
        <v>251</v>
      </c>
      <c r="AB88" t="s">
        <v>251</v>
      </c>
      <c r="AC88" t="s">
        <v>251</v>
      </c>
      <c r="AD88" t="s">
        <v>251</v>
      </c>
      <c r="AE88">
        <v>5.5545939481682503</v>
      </c>
      <c r="AF88">
        <v>3.5330421430807499</v>
      </c>
      <c r="AG88">
        <v>3.79908136671897</v>
      </c>
      <c r="AH88">
        <v>4.4749928907810297</v>
      </c>
      <c r="AI88">
        <v>3.0133239505812299</v>
      </c>
    </row>
    <row r="89" spans="1:35" hidden="1" x14ac:dyDescent="0.25">
      <c r="A89" t="s">
        <v>73</v>
      </c>
      <c r="B89" t="s">
        <v>301</v>
      </c>
      <c r="C89" t="s">
        <v>252</v>
      </c>
      <c r="D89" t="s">
        <v>253</v>
      </c>
      <c r="E89">
        <v>214.31108426616299</v>
      </c>
      <c r="F89">
        <v>238.94846941446499</v>
      </c>
      <c r="G89">
        <v>245.67760469119699</v>
      </c>
      <c r="H89">
        <v>225.653948039319</v>
      </c>
      <c r="I89">
        <v>212.719841671533</v>
      </c>
      <c r="J89">
        <v>211.27776504403801</v>
      </c>
      <c r="K89">
        <v>271.72914991379798</v>
      </c>
      <c r="L89">
        <v>328.60346810871198</v>
      </c>
      <c r="M89">
        <v>381.06280689319698</v>
      </c>
      <c r="N89">
        <v>436.95296304263002</v>
      </c>
      <c r="O89">
        <v>449.25915568338502</v>
      </c>
      <c r="P89">
        <v>346.30296897840299</v>
      </c>
      <c r="Q89">
        <v>300.53401567212302</v>
      </c>
      <c r="R89">
        <v>297.84569487089101</v>
      </c>
      <c r="S89">
        <v>319.00559623012299</v>
      </c>
      <c r="T89">
        <v>272.26248079841201</v>
      </c>
      <c r="U89">
        <v>282.10451825127899</v>
      </c>
      <c r="V89">
        <v>264.68955776765102</v>
      </c>
      <c r="W89">
        <v>283.160179996784</v>
      </c>
      <c r="X89">
        <v>416.39882095182401</v>
      </c>
      <c r="Y89">
        <v>374.35709325152499</v>
      </c>
      <c r="Z89">
        <v>383.65999150808801</v>
      </c>
      <c r="AA89">
        <v>437.747087471253</v>
      </c>
      <c r="AB89">
        <v>442.45883594005699</v>
      </c>
      <c r="AC89">
        <v>461.77458363717301</v>
      </c>
      <c r="AD89">
        <v>533.982477173333</v>
      </c>
      <c r="AE89">
        <v>549.77915968000002</v>
      </c>
      <c r="AF89">
        <v>522.74141834666705</v>
      </c>
      <c r="AG89">
        <v>435.90045690666699</v>
      </c>
      <c r="AH89">
        <v>396.21380832</v>
      </c>
      <c r="AI89">
        <v>395.60130815999997</v>
      </c>
    </row>
    <row r="90" spans="1:35" x14ac:dyDescent="0.25">
      <c r="A90" t="s">
        <v>75</v>
      </c>
      <c r="B90" t="s">
        <v>302</v>
      </c>
      <c r="C90" t="s">
        <v>249</v>
      </c>
      <c r="D90" t="s">
        <v>250</v>
      </c>
      <c r="E90">
        <v>28.657970195226898</v>
      </c>
      <c r="F90">
        <v>80.385959075413993</v>
      </c>
      <c r="G90">
        <v>68.947708198999806</v>
      </c>
      <c r="H90">
        <v>48.769037611520197</v>
      </c>
      <c r="I90">
        <v>101.051260411497</v>
      </c>
      <c r="J90">
        <v>46.625906830330798</v>
      </c>
      <c r="K90">
        <v>35.408264874429399</v>
      </c>
      <c r="L90">
        <v>36.699697574091402</v>
      </c>
      <c r="M90">
        <v>76.526697666265804</v>
      </c>
      <c r="N90">
        <v>52.227011357320798</v>
      </c>
      <c r="O90">
        <v>23.8207845213349</v>
      </c>
      <c r="P90">
        <v>44.4</v>
      </c>
      <c r="Q90">
        <v>78.670360110803301</v>
      </c>
      <c r="R90">
        <v>71.091731266150305</v>
      </c>
      <c r="S90">
        <v>104.06522942826</v>
      </c>
      <c r="T90">
        <v>81.295404814004002</v>
      </c>
      <c r="U90">
        <v>2154.4368271134099</v>
      </c>
      <c r="V90">
        <v>4129.1698566155801</v>
      </c>
      <c r="W90">
        <v>1986.9047619047601</v>
      </c>
      <c r="X90">
        <v>23773.131774101599</v>
      </c>
      <c r="Y90">
        <v>541.90888323902698</v>
      </c>
      <c r="Z90">
        <v>492.44185023541399</v>
      </c>
      <c r="AA90">
        <v>198.51670741646299</v>
      </c>
      <c r="AB90">
        <v>29.148806923665202</v>
      </c>
      <c r="AC90">
        <v>284.89497591408701</v>
      </c>
      <c r="AD90">
        <v>513.90684374753505</v>
      </c>
      <c r="AE90">
        <v>359.93661426458601</v>
      </c>
      <c r="AF90">
        <v>31.522582602549502</v>
      </c>
      <c r="AG90">
        <v>12.8739657187405</v>
      </c>
      <c r="AH90">
        <v>3.9943840081597002</v>
      </c>
      <c r="AI90">
        <v>21.316816722934099</v>
      </c>
    </row>
    <row r="91" spans="1:35" hidden="1" x14ac:dyDescent="0.25">
      <c r="A91" t="s">
        <v>75</v>
      </c>
      <c r="B91" t="s">
        <v>302</v>
      </c>
      <c r="C91" t="s">
        <v>252</v>
      </c>
      <c r="D91" t="s">
        <v>253</v>
      </c>
      <c r="E91">
        <v>1.67E-12</v>
      </c>
      <c r="F91">
        <v>2.6408333333333302E-12</v>
      </c>
      <c r="G91">
        <v>2.8549999999999999E-12</v>
      </c>
      <c r="H91">
        <v>2.7866666666666699E-12</v>
      </c>
      <c r="I91">
        <v>5.7608333333333302E-12</v>
      </c>
      <c r="J91">
        <v>9.3308333333333297E-12</v>
      </c>
      <c r="K91">
        <v>1.46083333333333E-11</v>
      </c>
      <c r="L91">
        <v>1.91625E-11</v>
      </c>
      <c r="M91">
        <v>4.2955000000000002E-11</v>
      </c>
      <c r="N91">
        <v>1.20404166666667E-10</v>
      </c>
      <c r="O91">
        <v>1.6620749999999999E-10</v>
      </c>
      <c r="P91">
        <v>1.98705833333333E-10</v>
      </c>
      <c r="Q91">
        <v>3.7459499999999999E-10</v>
      </c>
      <c r="R91">
        <v>6.2342999999999999E-10</v>
      </c>
      <c r="S91">
        <v>1.27120833333333E-9</v>
      </c>
      <c r="T91">
        <v>2.3947483333333299E-9</v>
      </c>
      <c r="U91">
        <v>5.1945694166666698E-8</v>
      </c>
      <c r="V91">
        <v>2.1513626025000001E-6</v>
      </c>
      <c r="W91">
        <v>2.5144168139999999E-5</v>
      </c>
      <c r="X91">
        <v>1.19411916666667E-2</v>
      </c>
      <c r="Y91">
        <v>7.0244716666666707E-2</v>
      </c>
      <c r="Z91">
        <v>0.50184917500000004</v>
      </c>
      <c r="AA91">
        <v>1.3134475999999999</v>
      </c>
      <c r="AB91">
        <v>1.60723243633824</v>
      </c>
      <c r="AC91">
        <v>4.0206868435721397</v>
      </c>
      <c r="AD91">
        <v>21.8311121813367</v>
      </c>
      <c r="AE91">
        <v>206.73851445087499</v>
      </c>
      <c r="AF91">
        <v>346.68793388513302</v>
      </c>
      <c r="AG91">
        <v>405.39745174602899</v>
      </c>
      <c r="AH91">
        <v>399.47579166666702</v>
      </c>
      <c r="AI91">
        <v>473.90800833333299</v>
      </c>
    </row>
    <row r="92" spans="1:35" hidden="1" x14ac:dyDescent="0.25">
      <c r="A92" t="s">
        <v>203</v>
      </c>
      <c r="B92" t="s">
        <v>303</v>
      </c>
      <c r="C92" t="s">
        <v>249</v>
      </c>
      <c r="D92" t="s">
        <v>250</v>
      </c>
      <c r="E92" t="s">
        <v>251</v>
      </c>
      <c r="F92" t="s">
        <v>251</v>
      </c>
      <c r="G92" t="s">
        <v>251</v>
      </c>
      <c r="H92" t="s">
        <v>251</v>
      </c>
      <c r="I92" t="s">
        <v>251</v>
      </c>
      <c r="J92" t="s">
        <v>251</v>
      </c>
      <c r="K92" t="s">
        <v>251</v>
      </c>
      <c r="L92" t="s">
        <v>251</v>
      </c>
      <c r="M92" t="s">
        <v>251</v>
      </c>
      <c r="N92" t="s">
        <v>251</v>
      </c>
      <c r="O92" t="s">
        <v>251</v>
      </c>
      <c r="P92">
        <v>4.1581108829569002</v>
      </c>
      <c r="Q92">
        <v>0.44356826022671397</v>
      </c>
      <c r="R92">
        <v>1.03042198233561</v>
      </c>
      <c r="S92">
        <v>-1.79698882952891</v>
      </c>
      <c r="T92">
        <v>2.88905374216945</v>
      </c>
      <c r="U92">
        <v>-1.67834968956534</v>
      </c>
      <c r="V92">
        <v>-3.9354681007089001</v>
      </c>
      <c r="W92">
        <v>4.9236641221374002</v>
      </c>
      <c r="X92">
        <v>42.439675033345502</v>
      </c>
      <c r="Y92">
        <v>9.4180074345222895</v>
      </c>
      <c r="Z92">
        <v>10.0311203319502</v>
      </c>
      <c r="AA92" t="s">
        <v>251</v>
      </c>
      <c r="AB92" t="s">
        <v>251</v>
      </c>
      <c r="AC92">
        <v>4.1426713728404296</v>
      </c>
      <c r="AD92">
        <v>-0.88199151702535095</v>
      </c>
      <c r="AE92">
        <v>5.5989921813980797E-2</v>
      </c>
      <c r="AF92">
        <v>4.3787597178087596</v>
      </c>
      <c r="AG92">
        <v>-0.631844987363118</v>
      </c>
      <c r="AH92">
        <v>2.4297660796178899</v>
      </c>
      <c r="AI92">
        <v>3.0944901145618799</v>
      </c>
    </row>
    <row r="93" spans="1:35" hidden="1" x14ac:dyDescent="0.25">
      <c r="A93" t="s">
        <v>203</v>
      </c>
      <c r="B93" t="s">
        <v>303</v>
      </c>
      <c r="C93" t="s">
        <v>252</v>
      </c>
      <c r="D93" t="s">
        <v>253</v>
      </c>
      <c r="E93">
        <v>214.31290034121901</v>
      </c>
      <c r="F93">
        <v>238.95049426705901</v>
      </c>
      <c r="G93">
        <v>245.67968656657601</v>
      </c>
      <c r="H93">
        <v>225.65586023395699</v>
      </c>
      <c r="I93">
        <v>212.721644262377</v>
      </c>
      <c r="J93">
        <v>211.27955541470499</v>
      </c>
      <c r="K93">
        <v>271.73145255032699</v>
      </c>
      <c r="L93">
        <v>328.60625269898998</v>
      </c>
      <c r="M93">
        <v>381.06603602462798</v>
      </c>
      <c r="N93">
        <v>436.95666578800802</v>
      </c>
      <c r="O93">
        <v>449.26296271160697</v>
      </c>
      <c r="P93">
        <v>346.305903554493</v>
      </c>
      <c r="Q93">
        <v>300.53656240147802</v>
      </c>
      <c r="R93">
        <v>297.84821881937802</v>
      </c>
      <c r="S93">
        <v>319.008299487903</v>
      </c>
      <c r="T93">
        <v>272.264787954393</v>
      </c>
      <c r="U93">
        <v>282.10690880881998</v>
      </c>
      <c r="V93">
        <v>264.69180075057898</v>
      </c>
      <c r="W93">
        <v>283.16257950001801</v>
      </c>
      <c r="X93">
        <v>555.20469565569704</v>
      </c>
      <c r="Y93">
        <v>499.14842590131002</v>
      </c>
      <c r="Z93">
        <v>511.55243027251601</v>
      </c>
      <c r="AA93">
        <v>583.66937235339606</v>
      </c>
      <c r="AB93">
        <v>589.951774567332</v>
      </c>
      <c r="AC93">
        <v>615.69913197380595</v>
      </c>
      <c r="AD93">
        <v>711.97627443083297</v>
      </c>
      <c r="AE93">
        <v>733.03850707000004</v>
      </c>
      <c r="AF93">
        <v>696.98820361166702</v>
      </c>
      <c r="AG93">
        <v>581.20031386416701</v>
      </c>
      <c r="AH93">
        <v>528.28480930499995</v>
      </c>
      <c r="AI93">
        <v>527.46814284000004</v>
      </c>
    </row>
    <row r="94" spans="1:35" x14ac:dyDescent="0.25">
      <c r="A94" t="s">
        <v>14</v>
      </c>
      <c r="B94" t="s">
        <v>304</v>
      </c>
      <c r="C94" t="s">
        <v>249</v>
      </c>
      <c r="D94" t="s">
        <v>250</v>
      </c>
      <c r="E94">
        <v>17.369202022655401</v>
      </c>
      <c r="F94">
        <v>3.4858333329170001</v>
      </c>
      <c r="G94">
        <v>4.1744844300914199</v>
      </c>
      <c r="H94">
        <v>6.01467143880721</v>
      </c>
      <c r="I94">
        <v>9.1835097849376996</v>
      </c>
      <c r="J94">
        <v>18.126389881615399</v>
      </c>
      <c r="K94">
        <v>37.057200682952697</v>
      </c>
      <c r="L94">
        <v>90.122713304535694</v>
      </c>
      <c r="M94">
        <v>32.620562175078497</v>
      </c>
      <c r="N94">
        <v>11.9506609083383</v>
      </c>
      <c r="O94">
        <v>15.051758503109101</v>
      </c>
      <c r="P94">
        <v>11.836750764925799</v>
      </c>
      <c r="Q94">
        <v>16.846652758352601</v>
      </c>
      <c r="R94">
        <v>20.82632322225</v>
      </c>
      <c r="S94">
        <v>16.5099541727574</v>
      </c>
      <c r="T94">
        <v>19.044180089616201</v>
      </c>
      <c r="U94">
        <v>28.709320830704701</v>
      </c>
      <c r="V94">
        <v>21.788254251348199</v>
      </c>
      <c r="W94">
        <v>9.7814464419839098</v>
      </c>
      <c r="X94">
        <v>13.5342450979731</v>
      </c>
      <c r="Y94">
        <v>23.189236708328199</v>
      </c>
      <c r="Z94">
        <v>17.522494570276201</v>
      </c>
      <c r="AA94">
        <v>13.2314698699759</v>
      </c>
      <c r="AB94">
        <v>11.6660934849642</v>
      </c>
      <c r="AC94">
        <v>10.0458837715521</v>
      </c>
      <c r="AD94">
        <v>10.992524286581601</v>
      </c>
      <c r="AE94">
        <v>11.226975511774</v>
      </c>
      <c r="AF94">
        <v>9.1648157921404891</v>
      </c>
      <c r="AG94">
        <v>9.4475648100771394</v>
      </c>
      <c r="AH94">
        <v>12.3150309270856</v>
      </c>
      <c r="AI94">
        <v>13.797975279693601</v>
      </c>
    </row>
    <row r="95" spans="1:35" hidden="1" x14ac:dyDescent="0.25">
      <c r="A95" t="s">
        <v>14</v>
      </c>
      <c r="B95" t="s">
        <v>304</v>
      </c>
      <c r="C95" t="s">
        <v>252</v>
      </c>
      <c r="D95" t="s">
        <v>253</v>
      </c>
      <c r="E95">
        <v>8.5699999990000002</v>
      </c>
      <c r="F95">
        <v>8.5699999990000002</v>
      </c>
      <c r="G95">
        <v>8.5699999990000002</v>
      </c>
      <c r="H95">
        <v>8.5699999990000002</v>
      </c>
      <c r="I95">
        <v>8.5699999990000002</v>
      </c>
      <c r="J95">
        <v>8.5699999990833309</v>
      </c>
      <c r="K95">
        <v>21.7633333325</v>
      </c>
      <c r="L95">
        <v>37.406666665750002</v>
      </c>
      <c r="M95">
        <v>41.094166665666698</v>
      </c>
      <c r="N95">
        <v>44.532683333000001</v>
      </c>
      <c r="O95">
        <v>50.45335</v>
      </c>
      <c r="P95">
        <v>55.985891666666703</v>
      </c>
      <c r="Q95">
        <v>62.776200000000003</v>
      </c>
      <c r="R95">
        <v>75.804733333333303</v>
      </c>
      <c r="S95">
        <v>81.504208333333295</v>
      </c>
      <c r="T95">
        <v>91.579291666666705</v>
      </c>
      <c r="U95">
        <v>122.432416666667</v>
      </c>
      <c r="V95">
        <v>134.506333333333</v>
      </c>
      <c r="W95">
        <v>142.17166666666699</v>
      </c>
      <c r="X95">
        <v>157.066666666667</v>
      </c>
      <c r="Y95">
        <v>179.729166666667</v>
      </c>
      <c r="Z95">
        <v>207.68916666666701</v>
      </c>
      <c r="AA95">
        <v>232.5975</v>
      </c>
      <c r="AB95">
        <v>257.22916666666703</v>
      </c>
      <c r="AC95">
        <v>285.68469483333303</v>
      </c>
      <c r="AD95">
        <v>308.18666666666701</v>
      </c>
      <c r="AE95">
        <v>328.870833333333</v>
      </c>
      <c r="AF95">
        <v>359.81752688172003</v>
      </c>
      <c r="AG95">
        <v>398.662222222222</v>
      </c>
      <c r="AH95">
        <v>437.935</v>
      </c>
      <c r="AI95">
        <v>477.786741487455</v>
      </c>
    </row>
    <row r="96" spans="1:35" x14ac:dyDescent="0.25">
      <c r="A96" t="s">
        <v>305</v>
      </c>
      <c r="B96" t="s">
        <v>306</v>
      </c>
      <c r="C96" t="s">
        <v>249</v>
      </c>
      <c r="D96" t="s">
        <v>250</v>
      </c>
      <c r="E96">
        <v>11.4442239670114</v>
      </c>
      <c r="F96">
        <v>12.0766402169569</v>
      </c>
      <c r="G96">
        <v>27.421861509147501</v>
      </c>
      <c r="H96">
        <v>13.2429868545928</v>
      </c>
      <c r="I96">
        <v>16.3423565736251</v>
      </c>
      <c r="J96">
        <v>14.7009812997865</v>
      </c>
      <c r="K96">
        <v>8.7992108330875602</v>
      </c>
      <c r="L96">
        <v>7.5831258964216497</v>
      </c>
      <c r="M96">
        <v>5.6404284334211399</v>
      </c>
      <c r="N96">
        <v>4.28476110361889</v>
      </c>
      <c r="O96">
        <v>1.8638032715060799</v>
      </c>
      <c r="P96">
        <v>9.6829547311652604</v>
      </c>
      <c r="Q96">
        <v>6.9433062653657496</v>
      </c>
      <c r="R96">
        <v>6.9306861720652</v>
      </c>
      <c r="S96">
        <v>1.0495182379038499</v>
      </c>
      <c r="T96">
        <v>-0.80587969827813</v>
      </c>
      <c r="U96">
        <v>1.6833484986348599</v>
      </c>
      <c r="V96">
        <v>4.2313838286995198</v>
      </c>
      <c r="W96">
        <v>2.1647145397676999</v>
      </c>
      <c r="X96">
        <v>26.0815719947161</v>
      </c>
      <c r="Y96">
        <v>14.295069085194401</v>
      </c>
      <c r="Z96">
        <v>2.48080669187555</v>
      </c>
      <c r="AA96">
        <v>4.0208333333330204</v>
      </c>
      <c r="AB96">
        <v>4.6114475951537397</v>
      </c>
      <c r="AC96">
        <v>0.70237580595590099</v>
      </c>
      <c r="AD96">
        <v>2.5307751673799102</v>
      </c>
      <c r="AE96">
        <v>4.36152914007259</v>
      </c>
      <c r="AF96">
        <v>3.0772648515743901</v>
      </c>
      <c r="AG96">
        <v>3.2968074697420899</v>
      </c>
      <c r="AH96">
        <v>1.4579883560074101</v>
      </c>
      <c r="AI96">
        <v>3.8858303988647802</v>
      </c>
    </row>
    <row r="97" spans="1:35" hidden="1" x14ac:dyDescent="0.25">
      <c r="A97" t="s">
        <v>305</v>
      </c>
      <c r="B97" t="s">
        <v>306</v>
      </c>
      <c r="C97" t="s">
        <v>252</v>
      </c>
      <c r="D97" t="s">
        <v>253</v>
      </c>
      <c r="E97">
        <v>214.31290034121901</v>
      </c>
      <c r="F97">
        <v>238.95049426705901</v>
      </c>
      <c r="G97">
        <v>245.67968656657601</v>
      </c>
      <c r="H97">
        <v>225.65586023395699</v>
      </c>
      <c r="I97">
        <v>212.721644262377</v>
      </c>
      <c r="J97">
        <v>211.27955541470499</v>
      </c>
      <c r="K97">
        <v>271.73145255032699</v>
      </c>
      <c r="L97">
        <v>328.60625269898998</v>
      </c>
      <c r="M97">
        <v>381.06603602462798</v>
      </c>
      <c r="N97">
        <v>436.95666578800802</v>
      </c>
      <c r="O97">
        <v>449.26296271160697</v>
      </c>
      <c r="P97">
        <v>346.305903554493</v>
      </c>
      <c r="Q97">
        <v>300.53656240147802</v>
      </c>
      <c r="R97">
        <v>297.84821881937802</v>
      </c>
      <c r="S97">
        <v>319.008299487903</v>
      </c>
      <c r="T97">
        <v>272.264787954393</v>
      </c>
      <c r="U97">
        <v>282.10690880881998</v>
      </c>
      <c r="V97">
        <v>264.69180075057898</v>
      </c>
      <c r="W97">
        <v>283.16257950001801</v>
      </c>
      <c r="X97">
        <v>555.20469565569704</v>
      </c>
      <c r="Y97">
        <v>499.14842590131002</v>
      </c>
      <c r="Z97">
        <v>511.55243027251601</v>
      </c>
      <c r="AA97">
        <v>583.66937235339606</v>
      </c>
      <c r="AB97">
        <v>589.951774567332</v>
      </c>
      <c r="AC97">
        <v>615.69913197380595</v>
      </c>
      <c r="AD97">
        <v>711.97627443083297</v>
      </c>
      <c r="AE97">
        <v>733.03850707000004</v>
      </c>
      <c r="AF97">
        <v>696.98820361166702</v>
      </c>
      <c r="AG97">
        <v>581.20031386416701</v>
      </c>
      <c r="AH97">
        <v>528.28480930499995</v>
      </c>
      <c r="AI97">
        <v>527.46814284000004</v>
      </c>
    </row>
    <row r="98" spans="1:35" hidden="1" x14ac:dyDescent="0.25">
      <c r="A98" t="s">
        <v>139</v>
      </c>
      <c r="B98" t="s">
        <v>307</v>
      </c>
      <c r="C98" t="s">
        <v>249</v>
      </c>
      <c r="D98" t="s">
        <v>250</v>
      </c>
      <c r="E98" t="s">
        <v>251</v>
      </c>
      <c r="F98" t="s">
        <v>251</v>
      </c>
      <c r="G98" t="s">
        <v>251</v>
      </c>
      <c r="H98" t="s">
        <v>251</v>
      </c>
      <c r="I98" t="s">
        <v>251</v>
      </c>
      <c r="J98" t="s">
        <v>251</v>
      </c>
      <c r="K98" t="s">
        <v>251</v>
      </c>
      <c r="L98" t="s">
        <v>251</v>
      </c>
      <c r="M98" t="s">
        <v>251</v>
      </c>
      <c r="N98" t="s">
        <v>251</v>
      </c>
      <c r="O98" t="s">
        <v>251</v>
      </c>
      <c r="P98" t="s">
        <v>251</v>
      </c>
      <c r="Q98" t="s">
        <v>251</v>
      </c>
      <c r="R98" t="s">
        <v>251</v>
      </c>
      <c r="S98" t="s">
        <v>251</v>
      </c>
      <c r="T98" t="s">
        <v>251</v>
      </c>
      <c r="U98" t="s">
        <v>251</v>
      </c>
      <c r="V98" t="s">
        <v>251</v>
      </c>
      <c r="W98">
        <v>1494.68372777032</v>
      </c>
      <c r="X98">
        <v>107.15</v>
      </c>
      <c r="Y98">
        <v>4.0392186238524799</v>
      </c>
      <c r="Z98">
        <v>4.3416666666666401</v>
      </c>
      <c r="AA98">
        <v>4.12906317386786</v>
      </c>
      <c r="AB98">
        <v>6.39668660837554</v>
      </c>
      <c r="AC98">
        <v>4.01913875598086</v>
      </c>
      <c r="AD98">
        <v>4.6113155473780001</v>
      </c>
      <c r="AE98">
        <v>3.77670246665889</v>
      </c>
      <c r="AF98">
        <v>1.6717843739338201</v>
      </c>
      <c r="AG98">
        <v>1.7673378076061601</v>
      </c>
      <c r="AH98">
        <v>2.0553967905034098</v>
      </c>
      <c r="AI98">
        <v>3.3171782444803299</v>
      </c>
    </row>
    <row r="99" spans="1:35" hidden="1" x14ac:dyDescent="0.25">
      <c r="A99" t="s">
        <v>139</v>
      </c>
      <c r="B99" t="s">
        <v>307</v>
      </c>
      <c r="C99" t="s">
        <v>252</v>
      </c>
      <c r="D99" t="s">
        <v>253</v>
      </c>
      <c r="E99" t="s">
        <v>251</v>
      </c>
      <c r="F99" t="s">
        <v>251</v>
      </c>
      <c r="G99" t="s">
        <v>251</v>
      </c>
      <c r="H99" t="s">
        <v>251</v>
      </c>
      <c r="I99" t="s">
        <v>251</v>
      </c>
      <c r="J99" t="s">
        <v>251</v>
      </c>
      <c r="K99" t="s">
        <v>251</v>
      </c>
      <c r="L99" t="s">
        <v>251</v>
      </c>
      <c r="M99" t="s">
        <v>251</v>
      </c>
      <c r="N99" t="s">
        <v>251</v>
      </c>
      <c r="O99" t="s">
        <v>251</v>
      </c>
      <c r="P99" t="s">
        <v>251</v>
      </c>
      <c r="Q99" t="s">
        <v>251</v>
      </c>
      <c r="R99" t="s">
        <v>251</v>
      </c>
      <c r="S99" t="s">
        <v>251</v>
      </c>
      <c r="T99" t="s">
        <v>251</v>
      </c>
      <c r="U99" t="s">
        <v>251</v>
      </c>
      <c r="V99">
        <v>0.26329825000000001</v>
      </c>
      <c r="W99">
        <v>3.5791489166666701</v>
      </c>
      <c r="X99">
        <v>5.99801141666667</v>
      </c>
      <c r="Y99">
        <v>5.23075608333333</v>
      </c>
      <c r="Z99">
        <v>5.4341611666666703</v>
      </c>
      <c r="AA99">
        <v>6.1605825833333299</v>
      </c>
      <c r="AB99">
        <v>6.3632856666666697</v>
      </c>
      <c r="AC99">
        <v>7.1117428333333299</v>
      </c>
      <c r="AD99">
        <v>8.2776664166666691</v>
      </c>
      <c r="AE99">
        <v>8.3415409999999994</v>
      </c>
      <c r="AF99">
        <v>7.8716825000000004</v>
      </c>
      <c r="AG99">
        <v>6.7049688333333304</v>
      </c>
      <c r="AH99">
        <v>6.0343406666666697</v>
      </c>
      <c r="AI99">
        <v>5.9492369166666697</v>
      </c>
    </row>
    <row r="100" spans="1:35" hidden="1" x14ac:dyDescent="0.25">
      <c r="A100" t="s">
        <v>308</v>
      </c>
      <c r="B100" t="s">
        <v>309</v>
      </c>
      <c r="C100" t="s">
        <v>249</v>
      </c>
      <c r="D100" t="s">
        <v>250</v>
      </c>
      <c r="E100" t="s">
        <v>251</v>
      </c>
      <c r="F100" t="s">
        <v>251</v>
      </c>
      <c r="G100" t="s">
        <v>251</v>
      </c>
      <c r="H100" t="s">
        <v>251</v>
      </c>
      <c r="I100" t="s">
        <v>251</v>
      </c>
      <c r="J100" t="s">
        <v>251</v>
      </c>
      <c r="K100" t="s">
        <v>251</v>
      </c>
      <c r="L100" t="s">
        <v>251</v>
      </c>
      <c r="M100" t="s">
        <v>251</v>
      </c>
      <c r="N100" t="s">
        <v>251</v>
      </c>
      <c r="O100" t="s">
        <v>251</v>
      </c>
      <c r="P100" t="s">
        <v>251</v>
      </c>
      <c r="Q100" t="s">
        <v>251</v>
      </c>
      <c r="R100" t="s">
        <v>251</v>
      </c>
      <c r="S100" t="s">
        <v>251</v>
      </c>
      <c r="T100" t="s">
        <v>251</v>
      </c>
      <c r="U100" t="s">
        <v>251</v>
      </c>
      <c r="V100" t="s">
        <v>251</v>
      </c>
      <c r="W100" t="s">
        <v>251</v>
      </c>
      <c r="X100" t="s">
        <v>251</v>
      </c>
      <c r="Y100" t="s">
        <v>251</v>
      </c>
      <c r="Z100" t="s">
        <v>251</v>
      </c>
      <c r="AA100" t="s">
        <v>251</v>
      </c>
      <c r="AB100" t="s">
        <v>251</v>
      </c>
      <c r="AC100" t="s">
        <v>251</v>
      </c>
      <c r="AD100" t="s">
        <v>251</v>
      </c>
      <c r="AE100" t="s">
        <v>251</v>
      </c>
      <c r="AF100" t="s">
        <v>251</v>
      </c>
      <c r="AG100" t="s">
        <v>251</v>
      </c>
      <c r="AH100" t="s">
        <v>251</v>
      </c>
      <c r="AI100" t="s">
        <v>251</v>
      </c>
    </row>
    <row r="101" spans="1:35" hidden="1" x14ac:dyDescent="0.25">
      <c r="A101" t="s">
        <v>308</v>
      </c>
      <c r="B101" t="s">
        <v>309</v>
      </c>
      <c r="C101" t="s">
        <v>252</v>
      </c>
      <c r="D101" t="s">
        <v>253</v>
      </c>
      <c r="E101" t="s">
        <v>251</v>
      </c>
      <c r="F101" t="s">
        <v>251</v>
      </c>
      <c r="G101" t="s">
        <v>251</v>
      </c>
      <c r="H101" t="s">
        <v>251</v>
      </c>
      <c r="I101" t="s">
        <v>251</v>
      </c>
      <c r="J101" t="s">
        <v>251</v>
      </c>
      <c r="K101" t="s">
        <v>251</v>
      </c>
      <c r="L101" t="s">
        <v>251</v>
      </c>
      <c r="M101" t="s">
        <v>251</v>
      </c>
      <c r="N101" t="s">
        <v>251</v>
      </c>
      <c r="O101" t="s">
        <v>251</v>
      </c>
      <c r="P101" t="s">
        <v>251</v>
      </c>
      <c r="Q101" t="s">
        <v>251</v>
      </c>
      <c r="R101" t="s">
        <v>251</v>
      </c>
      <c r="S101" t="s">
        <v>251</v>
      </c>
      <c r="T101" t="s">
        <v>251</v>
      </c>
      <c r="U101" t="s">
        <v>251</v>
      </c>
      <c r="V101" t="s">
        <v>251</v>
      </c>
      <c r="W101" t="s">
        <v>251</v>
      </c>
      <c r="X101" t="s">
        <v>251</v>
      </c>
      <c r="Y101" t="s">
        <v>251</v>
      </c>
      <c r="Z101" t="s">
        <v>251</v>
      </c>
      <c r="AA101" t="s">
        <v>251</v>
      </c>
      <c r="AB101" t="s">
        <v>251</v>
      </c>
      <c r="AC101" t="s">
        <v>251</v>
      </c>
      <c r="AD101" t="s">
        <v>251</v>
      </c>
      <c r="AE101" t="s">
        <v>251</v>
      </c>
      <c r="AF101" t="s">
        <v>251</v>
      </c>
      <c r="AG101" t="s">
        <v>251</v>
      </c>
      <c r="AH101" t="s">
        <v>251</v>
      </c>
      <c r="AI101" t="s">
        <v>251</v>
      </c>
    </row>
    <row r="102" spans="1:35" hidden="1" x14ac:dyDescent="0.25">
      <c r="A102" t="s">
        <v>310</v>
      </c>
      <c r="B102" t="s">
        <v>311</v>
      </c>
      <c r="C102" t="s">
        <v>249</v>
      </c>
      <c r="D102" t="s">
        <v>250</v>
      </c>
      <c r="E102" t="s">
        <v>251</v>
      </c>
      <c r="F102" t="s">
        <v>251</v>
      </c>
      <c r="G102" t="s">
        <v>251</v>
      </c>
      <c r="H102" t="s">
        <v>251</v>
      </c>
      <c r="I102" t="s">
        <v>251</v>
      </c>
      <c r="J102" t="s">
        <v>251</v>
      </c>
      <c r="K102" t="s">
        <v>251</v>
      </c>
      <c r="L102" t="s">
        <v>251</v>
      </c>
      <c r="M102" t="s">
        <v>251</v>
      </c>
      <c r="N102" t="s">
        <v>251</v>
      </c>
      <c r="O102" t="s">
        <v>251</v>
      </c>
      <c r="P102" t="s">
        <v>251</v>
      </c>
      <c r="Q102" t="s">
        <v>251</v>
      </c>
      <c r="R102" t="s">
        <v>251</v>
      </c>
      <c r="S102" t="s">
        <v>251</v>
      </c>
      <c r="T102" t="s">
        <v>251</v>
      </c>
      <c r="U102" t="s">
        <v>251</v>
      </c>
      <c r="V102" t="s">
        <v>251</v>
      </c>
      <c r="W102" t="s">
        <v>251</v>
      </c>
      <c r="X102" t="s">
        <v>251</v>
      </c>
      <c r="Y102" t="s">
        <v>251</v>
      </c>
      <c r="Z102" t="s">
        <v>251</v>
      </c>
      <c r="AA102" t="s">
        <v>251</v>
      </c>
      <c r="AB102" t="s">
        <v>251</v>
      </c>
      <c r="AC102" t="s">
        <v>251</v>
      </c>
      <c r="AD102" t="s">
        <v>251</v>
      </c>
      <c r="AE102" t="s">
        <v>251</v>
      </c>
      <c r="AF102" t="s">
        <v>251</v>
      </c>
      <c r="AG102" t="s">
        <v>251</v>
      </c>
      <c r="AH102" t="s">
        <v>251</v>
      </c>
      <c r="AI102" t="s">
        <v>251</v>
      </c>
    </row>
    <row r="103" spans="1:35" hidden="1" x14ac:dyDescent="0.25">
      <c r="A103" t="s">
        <v>310</v>
      </c>
      <c r="B103" t="s">
        <v>311</v>
      </c>
      <c r="C103" t="s">
        <v>252</v>
      </c>
      <c r="D103" t="s">
        <v>253</v>
      </c>
      <c r="E103" t="s">
        <v>251</v>
      </c>
      <c r="F103" t="s">
        <v>251</v>
      </c>
      <c r="G103" t="s">
        <v>251</v>
      </c>
      <c r="H103" t="s">
        <v>251</v>
      </c>
      <c r="I103" t="s">
        <v>251</v>
      </c>
      <c r="J103" t="s">
        <v>251</v>
      </c>
      <c r="K103" t="s">
        <v>251</v>
      </c>
      <c r="L103" t="s">
        <v>251</v>
      </c>
      <c r="M103" t="s">
        <v>251</v>
      </c>
      <c r="N103" t="s">
        <v>251</v>
      </c>
      <c r="O103" t="s">
        <v>251</v>
      </c>
      <c r="P103" t="s">
        <v>251</v>
      </c>
      <c r="Q103" t="s">
        <v>251</v>
      </c>
      <c r="R103" t="s">
        <v>251</v>
      </c>
      <c r="S103" t="s">
        <v>251</v>
      </c>
      <c r="T103" t="s">
        <v>251</v>
      </c>
      <c r="U103" t="s">
        <v>251</v>
      </c>
      <c r="V103" t="s">
        <v>251</v>
      </c>
      <c r="W103" t="s">
        <v>251</v>
      </c>
      <c r="X103" t="s">
        <v>251</v>
      </c>
      <c r="Y103" t="s">
        <v>251</v>
      </c>
      <c r="Z103" t="s">
        <v>251</v>
      </c>
      <c r="AA103" t="s">
        <v>251</v>
      </c>
      <c r="AB103" t="s">
        <v>251</v>
      </c>
      <c r="AC103" t="s">
        <v>251</v>
      </c>
      <c r="AD103" t="s">
        <v>251</v>
      </c>
      <c r="AE103" t="s">
        <v>251</v>
      </c>
      <c r="AF103" t="s">
        <v>251</v>
      </c>
      <c r="AG103" t="s">
        <v>251</v>
      </c>
      <c r="AH103" t="s">
        <v>251</v>
      </c>
      <c r="AI103" t="s">
        <v>251</v>
      </c>
    </row>
    <row r="104" spans="1:35" x14ac:dyDescent="0.25">
      <c r="A104" t="s">
        <v>140</v>
      </c>
      <c r="B104" t="s">
        <v>312</v>
      </c>
      <c r="C104" t="s">
        <v>249</v>
      </c>
      <c r="D104" t="s">
        <v>250</v>
      </c>
      <c r="E104">
        <v>4.6394858404654196</v>
      </c>
      <c r="F104">
        <v>3.8543897216273999</v>
      </c>
      <c r="G104">
        <v>7.32646048101339</v>
      </c>
      <c r="H104">
        <v>7.4362832989464804</v>
      </c>
      <c r="I104">
        <v>9.4637082951901199</v>
      </c>
      <c r="J104">
        <v>13.517560577258401</v>
      </c>
      <c r="K104">
        <v>10.744693608397601</v>
      </c>
      <c r="L104">
        <v>6.4327972669369702</v>
      </c>
      <c r="M104">
        <v>5.0497142410086697</v>
      </c>
      <c r="N104">
        <v>5.9919511104843899</v>
      </c>
      <c r="O104">
        <v>5.0344536636480601</v>
      </c>
      <c r="P104">
        <v>1.21836925967659</v>
      </c>
      <c r="Q104">
        <v>2.791666666667</v>
      </c>
      <c r="R104">
        <v>3.4292663153627698</v>
      </c>
      <c r="S104">
        <v>3.7654804828339699</v>
      </c>
      <c r="T104">
        <v>4.5020546289585104</v>
      </c>
      <c r="U104">
        <v>5.0352743884808699</v>
      </c>
      <c r="V104">
        <v>6.51021953065829</v>
      </c>
      <c r="W104">
        <v>4.8541666666669903</v>
      </c>
      <c r="X104">
        <v>4.6985893105497301</v>
      </c>
      <c r="Y104">
        <v>2.61581787956339</v>
      </c>
      <c r="Z104">
        <v>2.9789248648125799</v>
      </c>
      <c r="AA104">
        <v>3.6053444436462998</v>
      </c>
      <c r="AB104">
        <v>2.2277073265432099</v>
      </c>
      <c r="AC104">
        <v>1.6299999999999799</v>
      </c>
      <c r="AD104">
        <v>4.1416576470205797</v>
      </c>
      <c r="AE104">
        <v>1.9770563827190799</v>
      </c>
      <c r="AF104">
        <v>2.8011550518071302</v>
      </c>
      <c r="AG104">
        <v>4.1390653868685598</v>
      </c>
      <c r="AH104">
        <v>2.2862170680167702</v>
      </c>
      <c r="AI104">
        <v>2.5584519857170398</v>
      </c>
    </row>
    <row r="105" spans="1:35" hidden="1" x14ac:dyDescent="0.25">
      <c r="A105" t="s">
        <v>140</v>
      </c>
      <c r="B105" t="s">
        <v>312</v>
      </c>
      <c r="C105" t="s">
        <v>252</v>
      </c>
      <c r="D105" t="s">
        <v>253</v>
      </c>
      <c r="E105">
        <v>0.36890724310711598</v>
      </c>
      <c r="F105">
        <v>0.41049569197003999</v>
      </c>
      <c r="G105">
        <v>0.40812157726554699</v>
      </c>
      <c r="H105">
        <v>0.37351258326468401</v>
      </c>
      <c r="I105">
        <v>0.35444386394817601</v>
      </c>
      <c r="J105">
        <v>0.353051686694203</v>
      </c>
      <c r="K105">
        <v>0.42143075903061999</v>
      </c>
      <c r="L105">
        <v>0.47538589573342899</v>
      </c>
      <c r="M105">
        <v>0.52664077116050401</v>
      </c>
      <c r="N105">
        <v>0.58838586009280902</v>
      </c>
      <c r="O105">
        <v>0.61255231616374495</v>
      </c>
      <c r="P105">
        <v>0.51814308333333303</v>
      </c>
      <c r="Q105">
        <v>0.48109658333333299</v>
      </c>
      <c r="R105">
        <v>0.46662883333333299</v>
      </c>
      <c r="S105">
        <v>0.49462491666666702</v>
      </c>
      <c r="T105">
        <v>0.45807991666666698</v>
      </c>
      <c r="U105">
        <v>0.46442850000000002</v>
      </c>
      <c r="V105">
        <v>0.44954858333333297</v>
      </c>
      <c r="W105">
        <v>0.49740516666666701</v>
      </c>
      <c r="X105">
        <v>0.49219099999999999</v>
      </c>
      <c r="Y105">
        <v>0.45242016666666701</v>
      </c>
      <c r="Z105">
        <v>0.46631125000000001</v>
      </c>
      <c r="AA105">
        <v>0.51389733333333298</v>
      </c>
      <c r="AB105">
        <v>0.51782558333333295</v>
      </c>
      <c r="AC105">
        <v>0.54294774999999995</v>
      </c>
      <c r="AD105">
        <v>0.62240911666666698</v>
      </c>
      <c r="AE105">
        <v>0.64310702615833304</v>
      </c>
      <c r="AF105">
        <v>0.61065998966666701</v>
      </c>
      <c r="AG105">
        <v>0.51744326166666699</v>
      </c>
      <c r="AH105">
        <v>0.46860055225000002</v>
      </c>
      <c r="AI105">
        <v>0.46407050716166698</v>
      </c>
    </row>
    <row r="106" spans="1:35" hidden="1" x14ac:dyDescent="0.25">
      <c r="A106" t="s">
        <v>15</v>
      </c>
      <c r="B106" t="s">
        <v>313</v>
      </c>
      <c r="C106" t="s">
        <v>249</v>
      </c>
      <c r="D106" t="s">
        <v>250</v>
      </c>
      <c r="E106" t="s">
        <v>251</v>
      </c>
      <c r="F106" t="s">
        <v>251</v>
      </c>
      <c r="G106" t="s">
        <v>251</v>
      </c>
      <c r="H106" t="s">
        <v>251</v>
      </c>
      <c r="I106" t="s">
        <v>251</v>
      </c>
      <c r="J106" t="s">
        <v>251</v>
      </c>
      <c r="K106" t="s">
        <v>251</v>
      </c>
      <c r="L106" t="s">
        <v>251</v>
      </c>
      <c r="M106" t="s">
        <v>251</v>
      </c>
      <c r="N106" t="s">
        <v>251</v>
      </c>
      <c r="O106" t="s">
        <v>251</v>
      </c>
      <c r="P106" t="s">
        <v>251</v>
      </c>
      <c r="Q106" t="s">
        <v>251</v>
      </c>
      <c r="R106" t="s">
        <v>251</v>
      </c>
      <c r="S106" t="s">
        <v>251</v>
      </c>
      <c r="T106" t="s">
        <v>251</v>
      </c>
      <c r="U106" t="s">
        <v>251</v>
      </c>
      <c r="V106" t="s">
        <v>251</v>
      </c>
      <c r="W106" t="s">
        <v>251</v>
      </c>
      <c r="X106">
        <v>9.9639855942376894</v>
      </c>
      <c r="Y106">
        <v>9.1703056768558895</v>
      </c>
      <c r="Z106">
        <v>8.8000000000000096</v>
      </c>
      <c r="AA106">
        <v>8.5477941176470704</v>
      </c>
      <c r="AB106">
        <v>10.6265876375953</v>
      </c>
      <c r="AC106">
        <v>2.1431305013394502</v>
      </c>
      <c r="AD106">
        <v>3.9028350193578101</v>
      </c>
      <c r="AE106">
        <v>4.7058116473345901</v>
      </c>
      <c r="AF106">
        <v>1.7850992997361901</v>
      </c>
      <c r="AG106">
        <v>0.107708791518866</v>
      </c>
      <c r="AH106">
        <v>2.8272711397524701</v>
      </c>
      <c r="AI106">
        <v>1.8461707023116201</v>
      </c>
    </row>
    <row r="107" spans="1:35" hidden="1" x14ac:dyDescent="0.25">
      <c r="A107" t="s">
        <v>15</v>
      </c>
      <c r="B107" t="s">
        <v>313</v>
      </c>
      <c r="C107" t="s">
        <v>252</v>
      </c>
      <c r="D107" t="s">
        <v>253</v>
      </c>
      <c r="E107" t="s">
        <v>251</v>
      </c>
      <c r="F107" t="s">
        <v>251</v>
      </c>
      <c r="G107" t="s">
        <v>251</v>
      </c>
      <c r="H107" t="s">
        <v>251</v>
      </c>
      <c r="I107" t="s">
        <v>251</v>
      </c>
      <c r="J107" t="s">
        <v>251</v>
      </c>
      <c r="K107" t="s">
        <v>251</v>
      </c>
      <c r="L107" t="s">
        <v>251</v>
      </c>
      <c r="M107" t="s">
        <v>251</v>
      </c>
      <c r="N107" t="s">
        <v>251</v>
      </c>
      <c r="O107" t="s">
        <v>251</v>
      </c>
      <c r="P107" t="s">
        <v>251</v>
      </c>
      <c r="Q107" t="s">
        <v>251</v>
      </c>
      <c r="R107" t="s">
        <v>251</v>
      </c>
      <c r="S107" t="s">
        <v>251</v>
      </c>
      <c r="T107" t="s">
        <v>251</v>
      </c>
      <c r="U107" t="s">
        <v>251</v>
      </c>
      <c r="V107" t="s">
        <v>251</v>
      </c>
      <c r="W107">
        <v>29.152833333333302</v>
      </c>
      <c r="X107">
        <v>28.785083333333301</v>
      </c>
      <c r="Y107">
        <v>26.540666666666699</v>
      </c>
      <c r="Z107">
        <v>27.144916666666699</v>
      </c>
      <c r="AA107">
        <v>31.698416666666699</v>
      </c>
      <c r="AB107">
        <v>32.281166666666699</v>
      </c>
      <c r="AC107">
        <v>34.569249999999997</v>
      </c>
      <c r="AD107">
        <v>38.598416666666701</v>
      </c>
      <c r="AE107">
        <v>38.035328333333297</v>
      </c>
      <c r="AF107">
        <v>32.738518333333303</v>
      </c>
      <c r="AG107">
        <v>28.209</v>
      </c>
      <c r="AH107">
        <v>25.699750000000002</v>
      </c>
      <c r="AI107">
        <v>23.957416666666699</v>
      </c>
    </row>
    <row r="108" spans="1:35" x14ac:dyDescent="0.25">
      <c r="A108" t="s">
        <v>16</v>
      </c>
      <c r="B108" t="s">
        <v>314</v>
      </c>
      <c r="C108" t="s">
        <v>249</v>
      </c>
      <c r="D108" t="s">
        <v>250</v>
      </c>
      <c r="E108">
        <v>9.6056133560755192</v>
      </c>
      <c r="F108">
        <v>8.9999999999999893</v>
      </c>
      <c r="G108">
        <v>11.139143730428501</v>
      </c>
      <c r="H108">
        <v>10.008942697846599</v>
      </c>
      <c r="I108">
        <v>9.6110555278117005</v>
      </c>
      <c r="J108">
        <v>12.305322608419701</v>
      </c>
      <c r="K108">
        <v>11.791590493601401</v>
      </c>
      <c r="L108">
        <v>10.0899427636959</v>
      </c>
      <c r="M108">
        <v>6.9073083778966202</v>
      </c>
      <c r="N108">
        <v>6.3220786438794496</v>
      </c>
      <c r="O108">
        <v>4.6523784631467899</v>
      </c>
      <c r="P108">
        <v>3.7212787212788001</v>
      </c>
      <c r="Q108">
        <v>3.98507103298815</v>
      </c>
      <c r="R108">
        <v>4.5501910385550701</v>
      </c>
      <c r="S108">
        <v>4.7840531561461797</v>
      </c>
      <c r="T108">
        <v>2.6527161276686</v>
      </c>
      <c r="U108">
        <v>2.3679604653556199</v>
      </c>
      <c r="V108">
        <v>2.1019812933722801</v>
      </c>
      <c r="W108">
        <v>1.2509850275807299</v>
      </c>
      <c r="X108">
        <v>1.9943574277654501</v>
      </c>
      <c r="Y108">
        <v>2.09843571156041</v>
      </c>
      <c r="Z108">
        <v>2.1113602391628801</v>
      </c>
      <c r="AA108">
        <v>2.1957913998170202</v>
      </c>
      <c r="AB108">
        <v>1.8531781557745</v>
      </c>
      <c r="AC108">
        <v>2.4786850663618698</v>
      </c>
      <c r="AD108">
        <v>2.9247791405781101</v>
      </c>
      <c r="AE108">
        <v>2.3499999999999899</v>
      </c>
      <c r="AF108">
        <v>2.4263149324211302</v>
      </c>
      <c r="AG108">
        <v>2.0906200317968402</v>
      </c>
      <c r="AH108">
        <v>1.1601650704663899</v>
      </c>
      <c r="AI108">
        <v>1.80880541871922</v>
      </c>
    </row>
    <row r="109" spans="1:35" hidden="1" x14ac:dyDescent="0.25">
      <c r="A109" t="s">
        <v>16</v>
      </c>
      <c r="B109" t="s">
        <v>314</v>
      </c>
      <c r="C109" t="s">
        <v>252</v>
      </c>
      <c r="D109" t="s">
        <v>253</v>
      </c>
      <c r="E109">
        <v>5.746149999</v>
      </c>
      <c r="F109">
        <v>6.0450249989999998</v>
      </c>
      <c r="G109">
        <v>6.0031916656666704</v>
      </c>
      <c r="H109">
        <v>5.5146249989999996</v>
      </c>
      <c r="I109">
        <v>5.2609583323333302</v>
      </c>
      <c r="J109">
        <v>5.6359416656666701</v>
      </c>
      <c r="K109">
        <v>7.1233666656666701</v>
      </c>
      <c r="L109">
        <v>8.3324416661666696</v>
      </c>
      <c r="M109">
        <v>9.1449916657500001</v>
      </c>
      <c r="N109">
        <v>10.356591666250001</v>
      </c>
      <c r="O109">
        <v>10.5963916664167</v>
      </c>
      <c r="P109">
        <v>8.0909916665833403</v>
      </c>
      <c r="Q109">
        <v>6.8403166666666699</v>
      </c>
      <c r="R109">
        <v>6.7315250000000004</v>
      </c>
      <c r="S109">
        <v>7.3101750000000001</v>
      </c>
      <c r="T109">
        <v>6.1885583333333303</v>
      </c>
      <c r="U109">
        <v>6.3964583333333298</v>
      </c>
      <c r="V109">
        <v>6.0361333333333302</v>
      </c>
      <c r="W109">
        <v>6.4839391666666701</v>
      </c>
      <c r="X109">
        <v>6.3605516666666704</v>
      </c>
      <c r="Y109">
        <v>5.6023666666666703</v>
      </c>
      <c r="Z109">
        <v>5.79867166666667</v>
      </c>
      <c r="AA109">
        <v>6.6044591666666701</v>
      </c>
      <c r="AB109">
        <v>6.7008266666666696</v>
      </c>
      <c r="AC109">
        <v>6.9762399999999998</v>
      </c>
      <c r="AD109">
        <v>8.0831441666666706</v>
      </c>
      <c r="AE109">
        <v>8.3228174999999993</v>
      </c>
      <c r="AF109">
        <v>7.8947141666666703</v>
      </c>
      <c r="AG109">
        <v>6.5876733333333304</v>
      </c>
      <c r="AH109">
        <v>5.9910566666666698</v>
      </c>
      <c r="AI109">
        <v>5.9969099999999997</v>
      </c>
    </row>
    <row r="110" spans="1:35" hidden="1" x14ac:dyDescent="0.25">
      <c r="A110" t="s">
        <v>77</v>
      </c>
      <c r="B110" t="s">
        <v>315</v>
      </c>
      <c r="C110" t="s">
        <v>249</v>
      </c>
      <c r="D110" t="s">
        <v>250</v>
      </c>
      <c r="E110" t="s">
        <v>251</v>
      </c>
      <c r="F110" t="s">
        <v>251</v>
      </c>
      <c r="G110" t="s">
        <v>251</v>
      </c>
      <c r="H110" t="s">
        <v>251</v>
      </c>
      <c r="I110" t="s">
        <v>251</v>
      </c>
      <c r="J110">
        <v>12.058023572185499</v>
      </c>
      <c r="K110">
        <v>5.71736785374123</v>
      </c>
      <c r="L110">
        <v>-2.4107142857235102</v>
      </c>
      <c r="M110">
        <v>0.90184289635695603</v>
      </c>
      <c r="N110">
        <v>1.88471502578425</v>
      </c>
      <c r="O110">
        <v>2.1289029884806898</v>
      </c>
      <c r="P110">
        <v>18.147633450986</v>
      </c>
      <c r="Q110">
        <v>4.0891164464124898</v>
      </c>
      <c r="R110" t="s">
        <v>251</v>
      </c>
      <c r="S110" t="s">
        <v>251</v>
      </c>
      <c r="T110" t="s">
        <v>251</v>
      </c>
      <c r="U110" t="s">
        <v>251</v>
      </c>
      <c r="V110" t="s">
        <v>251</v>
      </c>
      <c r="W110" t="s">
        <v>251</v>
      </c>
      <c r="X110" t="s">
        <v>251</v>
      </c>
      <c r="Y110" t="s">
        <v>251</v>
      </c>
      <c r="Z110" t="s">
        <v>251</v>
      </c>
      <c r="AA110" t="s">
        <v>251</v>
      </c>
      <c r="AB110" t="s">
        <v>251</v>
      </c>
      <c r="AC110" t="s">
        <v>251</v>
      </c>
      <c r="AD110" t="s">
        <v>251</v>
      </c>
      <c r="AE110">
        <v>1.7466522498544499</v>
      </c>
      <c r="AF110">
        <v>0.63761955366628398</v>
      </c>
      <c r="AG110">
        <v>1.98196734627538</v>
      </c>
      <c r="AH110">
        <v>3.1222620469935398</v>
      </c>
      <c r="AI110">
        <v>3.1049664014829501</v>
      </c>
    </row>
    <row r="111" spans="1:35" hidden="1" x14ac:dyDescent="0.25">
      <c r="A111" t="s">
        <v>77</v>
      </c>
      <c r="B111" t="s">
        <v>315</v>
      </c>
      <c r="C111" t="s">
        <v>252</v>
      </c>
      <c r="D111" t="s">
        <v>253</v>
      </c>
      <c r="E111">
        <v>177.72099999899999</v>
      </c>
      <c r="F111">
        <v>177.72099999899999</v>
      </c>
      <c r="G111">
        <v>177.72099999899999</v>
      </c>
      <c r="H111">
        <v>177.72099999899999</v>
      </c>
      <c r="I111">
        <v>177.72099999899999</v>
      </c>
      <c r="J111">
        <v>177.72099999899999</v>
      </c>
      <c r="K111">
        <v>177.72099999899999</v>
      </c>
      <c r="L111">
        <v>177.72099999899999</v>
      </c>
      <c r="M111">
        <v>177.72099999899999</v>
      </c>
      <c r="N111">
        <v>177.72099999899999</v>
      </c>
      <c r="O111">
        <v>177.72099999899999</v>
      </c>
      <c r="P111">
        <v>177.72099999950001</v>
      </c>
      <c r="Q111">
        <v>177.721</v>
      </c>
      <c r="R111">
        <v>177.721</v>
      </c>
      <c r="S111">
        <v>177.721</v>
      </c>
      <c r="T111">
        <v>177.721</v>
      </c>
      <c r="U111">
        <v>177.721</v>
      </c>
      <c r="V111">
        <v>177.721</v>
      </c>
      <c r="W111">
        <v>177.721</v>
      </c>
      <c r="X111">
        <v>177.721</v>
      </c>
      <c r="Y111">
        <v>177.721</v>
      </c>
      <c r="Z111">
        <v>177.721</v>
      </c>
      <c r="AA111">
        <v>177.721</v>
      </c>
      <c r="AB111">
        <v>177.721</v>
      </c>
      <c r="AC111">
        <v>177.721</v>
      </c>
      <c r="AD111">
        <v>177.721</v>
      </c>
      <c r="AE111">
        <v>177.721</v>
      </c>
      <c r="AF111">
        <v>177.721</v>
      </c>
      <c r="AG111">
        <v>177.721</v>
      </c>
      <c r="AH111">
        <v>177.721</v>
      </c>
      <c r="AI111">
        <v>177.721</v>
      </c>
    </row>
    <row r="112" spans="1:35" x14ac:dyDescent="0.25">
      <c r="A112" t="s">
        <v>175</v>
      </c>
      <c r="B112" t="s">
        <v>316</v>
      </c>
      <c r="C112" t="s">
        <v>249</v>
      </c>
      <c r="D112" t="s">
        <v>250</v>
      </c>
      <c r="E112">
        <v>19.902788436940298</v>
      </c>
      <c r="F112">
        <v>10.902496266268599</v>
      </c>
      <c r="G112">
        <v>9.5036552520198594</v>
      </c>
      <c r="H112">
        <v>7.7125790583276101</v>
      </c>
      <c r="I112" t="s">
        <v>251</v>
      </c>
      <c r="J112" t="s">
        <v>251</v>
      </c>
      <c r="K112">
        <v>13.266687493491499</v>
      </c>
      <c r="L112">
        <v>4.3945940976373103</v>
      </c>
      <c r="M112">
        <v>4.1479524438573199</v>
      </c>
      <c r="N112">
        <v>2.2179942499573899</v>
      </c>
      <c r="O112">
        <v>3.7399799806424601</v>
      </c>
      <c r="P112">
        <v>2.7742336767570399</v>
      </c>
      <c r="Q112">
        <v>4.0245804334163502</v>
      </c>
      <c r="R112">
        <v>2.9245916312374201</v>
      </c>
      <c r="S112">
        <v>6.2185214977785499</v>
      </c>
      <c r="T112">
        <v>3.19092323226812</v>
      </c>
      <c r="U112">
        <v>5.5570615342913703</v>
      </c>
      <c r="V112">
        <v>5.4718255934417801</v>
      </c>
      <c r="W112">
        <v>1.56902604224496</v>
      </c>
      <c r="X112">
        <v>1.5136735174399301E-2</v>
      </c>
      <c r="Y112">
        <v>1.3175374577497601</v>
      </c>
      <c r="Z112">
        <v>1.6771645048591901</v>
      </c>
      <c r="AA112">
        <v>2.4362971547967001</v>
      </c>
      <c r="AB112">
        <v>0.99914745791069304</v>
      </c>
      <c r="AC112">
        <v>1.17947787394175</v>
      </c>
      <c r="AD112">
        <v>0.856946805358482</v>
      </c>
      <c r="AE112">
        <v>1.30389403465958</v>
      </c>
      <c r="AF112">
        <v>0.170055330197347</v>
      </c>
      <c r="AG112">
        <v>1.4533680043725199</v>
      </c>
      <c r="AH112">
        <v>2.3941098205033202</v>
      </c>
      <c r="AI112">
        <v>1.6819007987755299</v>
      </c>
    </row>
    <row r="113" spans="1:35" hidden="1" x14ac:dyDescent="0.25">
      <c r="A113" t="s">
        <v>175</v>
      </c>
      <c r="B113" t="s">
        <v>316</v>
      </c>
      <c r="C113" t="s">
        <v>252</v>
      </c>
      <c r="D113" t="s">
        <v>253</v>
      </c>
      <c r="E113">
        <v>2.16979583233333</v>
      </c>
      <c r="F113">
        <v>2.6146708328333301</v>
      </c>
      <c r="G113">
        <v>2.7</v>
      </c>
      <c r="H113">
        <v>2.7</v>
      </c>
      <c r="I113">
        <v>2.7</v>
      </c>
      <c r="J113">
        <v>2.7</v>
      </c>
      <c r="K113">
        <v>2.7</v>
      </c>
      <c r="L113">
        <v>2.7</v>
      </c>
      <c r="M113">
        <v>2.7</v>
      </c>
      <c r="N113">
        <v>2.7</v>
      </c>
      <c r="O113">
        <v>2.7</v>
      </c>
      <c r="P113">
        <v>2.7</v>
      </c>
      <c r="Q113">
        <v>2.7</v>
      </c>
      <c r="R113">
        <v>2.7</v>
      </c>
      <c r="S113">
        <v>2.7</v>
      </c>
      <c r="T113">
        <v>2.7</v>
      </c>
      <c r="U113">
        <v>2.7</v>
      </c>
      <c r="V113">
        <v>2.7</v>
      </c>
      <c r="W113">
        <v>2.7</v>
      </c>
      <c r="X113">
        <v>2.7</v>
      </c>
      <c r="Y113">
        <v>2.7</v>
      </c>
      <c r="Z113">
        <v>2.7</v>
      </c>
      <c r="AA113">
        <v>2.7</v>
      </c>
      <c r="AB113">
        <v>2.7</v>
      </c>
      <c r="AC113">
        <v>2.7</v>
      </c>
      <c r="AD113">
        <v>2.7</v>
      </c>
      <c r="AE113">
        <v>2.7</v>
      </c>
      <c r="AF113">
        <v>2.7</v>
      </c>
      <c r="AG113">
        <v>2.7</v>
      </c>
      <c r="AH113">
        <v>2.7</v>
      </c>
      <c r="AI113">
        <v>2.7</v>
      </c>
    </row>
    <row r="114" spans="1:35" x14ac:dyDescent="0.25">
      <c r="A114" t="s">
        <v>155</v>
      </c>
      <c r="B114" t="s">
        <v>317</v>
      </c>
      <c r="C114" t="s">
        <v>249</v>
      </c>
      <c r="D114" t="s">
        <v>250</v>
      </c>
      <c r="E114">
        <v>14.501725743761501</v>
      </c>
      <c r="F114">
        <v>7.7655502392567399</v>
      </c>
      <c r="G114">
        <v>12.853527505428501</v>
      </c>
      <c r="H114">
        <v>3.4778503421223501</v>
      </c>
      <c r="I114">
        <v>9.1738051335142998</v>
      </c>
      <c r="J114">
        <v>16.753135689709701</v>
      </c>
      <c r="K114">
        <v>7.5146389069616104</v>
      </c>
      <c r="L114">
        <v>7.6462430660615803</v>
      </c>
      <c r="M114">
        <v>5.6286232944896799</v>
      </c>
      <c r="N114">
        <v>20.1516781053542</v>
      </c>
      <c r="O114">
        <v>45.336175553217402</v>
      </c>
      <c r="P114">
        <v>7.6389726657994501</v>
      </c>
      <c r="Q114">
        <v>13.550723782782301</v>
      </c>
      <c r="R114">
        <v>43.863832351505202</v>
      </c>
      <c r="S114">
        <v>40.657916117500399</v>
      </c>
      <c r="T114">
        <v>50.462479237852598</v>
      </c>
      <c r="U114">
        <v>47.079157410535501</v>
      </c>
      <c r="V114">
        <v>4.2590263889339797</v>
      </c>
      <c r="W114">
        <v>5.2503388069100998</v>
      </c>
      <c r="X114">
        <v>8.2607679857579193</v>
      </c>
      <c r="Y114">
        <v>12.535959455896499</v>
      </c>
      <c r="Z114">
        <v>5.3992938503892898</v>
      </c>
      <c r="AA114">
        <v>8.2965675479204197</v>
      </c>
      <c r="AB114">
        <v>4.8316655859187296</v>
      </c>
      <c r="AC114">
        <v>6.47054186846941</v>
      </c>
      <c r="AD114">
        <v>7.7241356618161303</v>
      </c>
      <c r="AE114">
        <v>8.8830684881300197</v>
      </c>
      <c r="AF114">
        <v>5.2233676975945098</v>
      </c>
      <c r="AG114">
        <v>27.449712739439398</v>
      </c>
      <c r="AH114">
        <v>51.460859833806602</v>
      </c>
      <c r="AI114">
        <v>4.1902026047205396</v>
      </c>
    </row>
    <row r="115" spans="1:35" hidden="1" x14ac:dyDescent="0.25">
      <c r="A115" t="s">
        <v>155</v>
      </c>
      <c r="B115" t="s">
        <v>317</v>
      </c>
      <c r="C115" t="s">
        <v>252</v>
      </c>
      <c r="D115" t="s">
        <v>253</v>
      </c>
      <c r="E115">
        <v>0.99999999900000003</v>
      </c>
      <c r="F115">
        <v>0.99999999900000003</v>
      </c>
      <c r="G115">
        <v>0.99999999900000003</v>
      </c>
      <c r="H115">
        <v>0.99999999900000003</v>
      </c>
      <c r="I115">
        <v>0.99999999900000003</v>
      </c>
      <c r="J115">
        <v>0.99999999900000003</v>
      </c>
      <c r="K115">
        <v>0.99999999900000003</v>
      </c>
      <c r="L115">
        <v>0.99999999900000003</v>
      </c>
      <c r="M115">
        <v>0.99999999900000003</v>
      </c>
      <c r="N115">
        <v>0.99999999958333297</v>
      </c>
      <c r="O115">
        <v>3.1126083333333301</v>
      </c>
      <c r="P115">
        <v>2.9043333332499999</v>
      </c>
      <c r="Q115">
        <v>3.8447583333333299</v>
      </c>
      <c r="R115">
        <v>6.1125166666666697</v>
      </c>
      <c r="S115">
        <v>6.34</v>
      </c>
      <c r="T115">
        <v>8.5252999999999997</v>
      </c>
      <c r="U115">
        <v>12.692425</v>
      </c>
      <c r="V115">
        <v>12.774183333333299</v>
      </c>
      <c r="W115">
        <v>12.6757833333333</v>
      </c>
      <c r="X115">
        <v>13.1601416666667</v>
      </c>
      <c r="Y115">
        <v>13.59735</v>
      </c>
      <c r="Z115">
        <v>13.7745833333333</v>
      </c>
      <c r="AA115">
        <v>14.265475</v>
      </c>
      <c r="AB115">
        <v>15.266591666666701</v>
      </c>
      <c r="AC115">
        <v>16.033083333333298</v>
      </c>
      <c r="AD115">
        <v>16.415016666666698</v>
      </c>
      <c r="AE115">
        <v>16.951616666666698</v>
      </c>
      <c r="AF115">
        <v>18.609825000000001</v>
      </c>
      <c r="AG115">
        <v>30.830708333333298</v>
      </c>
      <c r="AH115">
        <v>42.098830166595597</v>
      </c>
      <c r="AI115">
        <v>30.510637891145301</v>
      </c>
    </row>
    <row r="116" spans="1:35" x14ac:dyDescent="0.25">
      <c r="A116" t="s">
        <v>156</v>
      </c>
      <c r="B116" t="s">
        <v>318</v>
      </c>
      <c r="C116" t="s">
        <v>249</v>
      </c>
      <c r="D116" t="s">
        <v>250</v>
      </c>
      <c r="E116">
        <v>15.3629856851261</v>
      </c>
      <c r="F116">
        <v>10.671393751374101</v>
      </c>
      <c r="G116">
        <v>13.0140551797556</v>
      </c>
      <c r="H116">
        <v>11.6500726357789</v>
      </c>
      <c r="I116">
        <v>10.2662562280033</v>
      </c>
      <c r="J116">
        <v>13.048984055597399</v>
      </c>
      <c r="K116">
        <v>16.387474541822801</v>
      </c>
      <c r="L116">
        <v>16.257969592884599</v>
      </c>
      <c r="M116">
        <v>48.433874710312701</v>
      </c>
      <c r="N116">
        <v>31.2302390849473</v>
      </c>
      <c r="O116">
        <v>27.983216025960001</v>
      </c>
      <c r="P116">
        <v>23.030226114374699</v>
      </c>
      <c r="Q116">
        <v>29.503997249271801</v>
      </c>
      <c r="R116">
        <v>58.216286541167598</v>
      </c>
      <c r="S116">
        <v>75.648190102200104</v>
      </c>
      <c r="T116">
        <v>48.519112996455597</v>
      </c>
      <c r="U116">
        <v>48.803827751196202</v>
      </c>
      <c r="V116">
        <v>54.340836012861701</v>
      </c>
      <c r="W116">
        <v>45</v>
      </c>
      <c r="X116">
        <v>27.442528735632202</v>
      </c>
      <c r="Y116">
        <v>22.886133032694499</v>
      </c>
      <c r="Z116">
        <v>24.373088685015599</v>
      </c>
      <c r="AA116">
        <v>30.642980083599099</v>
      </c>
      <c r="AB116">
        <v>36.098433162377503</v>
      </c>
      <c r="AC116">
        <v>52.242350907519203</v>
      </c>
      <c r="AD116">
        <v>96.094113693083699</v>
      </c>
      <c r="AE116">
        <v>37.678020942141501</v>
      </c>
      <c r="AF116">
        <v>12.4840185721018</v>
      </c>
      <c r="AG116">
        <v>7.9294100052341197</v>
      </c>
      <c r="AH116">
        <v>2.7421813294164799</v>
      </c>
      <c r="AI116">
        <v>2.4077697831568101</v>
      </c>
    </row>
    <row r="117" spans="1:35" hidden="1" x14ac:dyDescent="0.25">
      <c r="A117" t="s">
        <v>156</v>
      </c>
      <c r="B117" t="s">
        <v>318</v>
      </c>
      <c r="C117" t="s">
        <v>252</v>
      </c>
      <c r="D117" t="s">
        <v>253</v>
      </c>
      <c r="E117" t="s">
        <v>251</v>
      </c>
      <c r="F117" t="s">
        <v>251</v>
      </c>
      <c r="G117" t="s">
        <v>251</v>
      </c>
      <c r="H117" t="s">
        <v>251</v>
      </c>
      <c r="I117" t="s">
        <v>251</v>
      </c>
      <c r="J117" t="s">
        <v>251</v>
      </c>
      <c r="K117" t="s">
        <v>251</v>
      </c>
      <c r="L117" t="s">
        <v>251</v>
      </c>
      <c r="M117" t="s">
        <v>251</v>
      </c>
      <c r="N117" t="s">
        <v>251</v>
      </c>
      <c r="O117" t="s">
        <v>251</v>
      </c>
      <c r="P117" t="s">
        <v>251</v>
      </c>
      <c r="Q117" t="s">
        <v>251</v>
      </c>
      <c r="R117" t="s">
        <v>251</v>
      </c>
      <c r="S117" t="s">
        <v>251</v>
      </c>
      <c r="T117" t="s">
        <v>251</v>
      </c>
      <c r="U117" t="s">
        <v>251</v>
      </c>
      <c r="V117" t="s">
        <v>251</v>
      </c>
      <c r="W117" t="s">
        <v>251</v>
      </c>
      <c r="X117" t="s">
        <v>251</v>
      </c>
      <c r="Y117" t="s">
        <v>251</v>
      </c>
      <c r="Z117" t="s">
        <v>251</v>
      </c>
      <c r="AA117" t="s">
        <v>251</v>
      </c>
      <c r="AB117" t="s">
        <v>251</v>
      </c>
      <c r="AC117" t="s">
        <v>251</v>
      </c>
      <c r="AD117" t="s">
        <v>251</v>
      </c>
      <c r="AE117" t="s">
        <v>251</v>
      </c>
      <c r="AF117" t="s">
        <v>251</v>
      </c>
      <c r="AG117" t="s">
        <v>251</v>
      </c>
      <c r="AH117" t="s">
        <v>251</v>
      </c>
      <c r="AI117" t="s">
        <v>251</v>
      </c>
    </row>
    <row r="118" spans="1:35" x14ac:dyDescent="0.25">
      <c r="A118" t="s">
        <v>319</v>
      </c>
      <c r="B118" t="s">
        <v>320</v>
      </c>
      <c r="C118" t="s">
        <v>249</v>
      </c>
      <c r="D118" t="s">
        <v>250</v>
      </c>
      <c r="E118">
        <v>9.6696954815124503</v>
      </c>
      <c r="F118">
        <v>10.3174158877413</v>
      </c>
      <c r="G118">
        <v>12.732162792989</v>
      </c>
      <c r="H118">
        <v>11.078100382614201</v>
      </c>
      <c r="I118">
        <v>9.9043605123112393</v>
      </c>
      <c r="J118">
        <v>20.819224932421701</v>
      </c>
      <c r="K118">
        <v>10.3172842245396</v>
      </c>
      <c r="L118">
        <v>14.823008849557599</v>
      </c>
      <c r="M118">
        <v>16.079873883342099</v>
      </c>
      <c r="N118">
        <v>17.0363663799607</v>
      </c>
      <c r="O118">
        <v>12.106756059824701</v>
      </c>
      <c r="P118">
        <v>23.864289821736701</v>
      </c>
      <c r="Q118">
        <v>19.693593314763199</v>
      </c>
      <c r="R118">
        <v>17.663486153130101</v>
      </c>
      <c r="S118">
        <v>21.261867088607602</v>
      </c>
      <c r="T118">
        <v>16.756374707769002</v>
      </c>
      <c r="U118">
        <v>19.7485448195579</v>
      </c>
      <c r="V118">
        <v>13.6374241717219</v>
      </c>
      <c r="W118">
        <v>12.089792286897399</v>
      </c>
      <c r="X118">
        <v>8.1542312858711892</v>
      </c>
      <c r="Y118">
        <v>15.7422305021593</v>
      </c>
      <c r="Z118">
        <v>7.1871036972001603</v>
      </c>
      <c r="AA118">
        <v>4.62560578826431</v>
      </c>
      <c r="AB118">
        <v>3.8725754642749499</v>
      </c>
      <c r="AC118">
        <v>3.0794991263832299</v>
      </c>
      <c r="AD118">
        <v>2.68380535348542</v>
      </c>
      <c r="AE118">
        <v>2.2697572047596202</v>
      </c>
      <c r="AF118">
        <v>2.73723855000337</v>
      </c>
      <c r="AG118">
        <v>4.5077763631931198</v>
      </c>
      <c r="AH118">
        <v>11.270619332051901</v>
      </c>
      <c r="AI118">
        <v>4.8693969687197596</v>
      </c>
    </row>
    <row r="119" spans="1:35" hidden="1" x14ac:dyDescent="0.25">
      <c r="A119" t="s">
        <v>319</v>
      </c>
      <c r="B119" t="s">
        <v>320</v>
      </c>
      <c r="C119" t="s">
        <v>252</v>
      </c>
      <c r="D119" t="s">
        <v>253</v>
      </c>
      <c r="E119">
        <v>0.39130366745108802</v>
      </c>
      <c r="F119">
        <v>0.39130366745108802</v>
      </c>
      <c r="G119">
        <v>0.39130366745108802</v>
      </c>
      <c r="H119">
        <v>0.39130366745108802</v>
      </c>
      <c r="I119">
        <v>0.70000070049070096</v>
      </c>
      <c r="J119">
        <v>0.70000070049070096</v>
      </c>
      <c r="K119">
        <v>0.70000070049070096</v>
      </c>
      <c r="L119">
        <v>0.70000070049070096</v>
      </c>
      <c r="M119">
        <v>0.70000070049070096</v>
      </c>
      <c r="N119">
        <v>0.70000070020486704</v>
      </c>
      <c r="O119">
        <v>0.70000070000070003</v>
      </c>
      <c r="P119">
        <v>0.70000070000070003</v>
      </c>
      <c r="Q119">
        <v>0.70000070000070003</v>
      </c>
      <c r="R119">
        <v>0.70000070000070003</v>
      </c>
      <c r="S119">
        <v>0.86666666666666703</v>
      </c>
      <c r="T119">
        <v>1.55</v>
      </c>
      <c r="U119">
        <v>3.13800833333333</v>
      </c>
      <c r="V119">
        <v>3.3217483333333302</v>
      </c>
      <c r="W119">
        <v>3.3525174999999998</v>
      </c>
      <c r="X119">
        <v>3.38513333333333</v>
      </c>
      <c r="Y119">
        <v>3.3922083333333299</v>
      </c>
      <c r="Z119">
        <v>3.3914833333333299</v>
      </c>
      <c r="AA119">
        <v>3.3887499999999999</v>
      </c>
      <c r="AB119">
        <v>3.3879999999999999</v>
      </c>
      <c r="AC119">
        <v>3.3952499999999999</v>
      </c>
      <c r="AD119">
        <v>3.4720499999999999</v>
      </c>
      <c r="AE119">
        <v>3.9729999999999999</v>
      </c>
      <c r="AF119">
        <v>4.4996666666666698</v>
      </c>
      <c r="AG119">
        <v>5.8508750000000003</v>
      </c>
      <c r="AH119">
        <v>6.19624166666667</v>
      </c>
      <c r="AI119">
        <v>5.7788333333333304</v>
      </c>
    </row>
    <row r="120" spans="1:35" x14ac:dyDescent="0.25">
      <c r="A120" t="s">
        <v>157</v>
      </c>
      <c r="B120" t="s">
        <v>321</v>
      </c>
      <c r="C120" t="s">
        <v>249</v>
      </c>
      <c r="D120" t="s">
        <v>250</v>
      </c>
      <c r="E120">
        <v>19.088499654385899</v>
      </c>
      <c r="F120">
        <v>7.0346896319883401</v>
      </c>
      <c r="G120">
        <v>11.820277539148901</v>
      </c>
      <c r="H120">
        <v>13.275123292138501</v>
      </c>
      <c r="I120">
        <v>14.056024736106201</v>
      </c>
      <c r="J120">
        <v>17.366968256402501</v>
      </c>
      <c r="K120">
        <v>14.7971516299732</v>
      </c>
      <c r="L120">
        <v>11.7288868654678</v>
      </c>
      <c r="M120">
        <v>13.3143177303524</v>
      </c>
      <c r="N120">
        <v>11.5071695057309</v>
      </c>
      <c r="O120">
        <v>22.328375055441601</v>
      </c>
      <c r="P120">
        <v>31.9350161472758</v>
      </c>
      <c r="Q120">
        <v>24.864500337313</v>
      </c>
      <c r="R120">
        <v>19.7611617858858</v>
      </c>
      <c r="S120">
        <v>17.634079938534398</v>
      </c>
      <c r="T120">
        <v>23.999165113086001</v>
      </c>
      <c r="U120">
        <v>14.4026748806267</v>
      </c>
      <c r="V120">
        <v>11.2144813801988</v>
      </c>
      <c r="W120">
        <v>18.506688330271398</v>
      </c>
      <c r="X120">
        <v>10.585806652644999</v>
      </c>
      <c r="Y120">
        <v>10.029656450101699</v>
      </c>
      <c r="Z120">
        <v>9.78892040179975</v>
      </c>
      <c r="AA120">
        <v>4.4901362785519803</v>
      </c>
      <c r="AB120">
        <v>2.5470597755415199</v>
      </c>
      <c r="AC120">
        <v>0.51482713019293602</v>
      </c>
      <c r="AD120">
        <v>2.27128756828728</v>
      </c>
      <c r="AE120">
        <v>3.7508205747201799</v>
      </c>
      <c r="AF120">
        <v>1.86552503610075</v>
      </c>
      <c r="AG120">
        <v>2.1203909173333102</v>
      </c>
      <c r="AH120">
        <v>4.4519439239504397</v>
      </c>
      <c r="AI120">
        <v>4.6909487090377704</v>
      </c>
    </row>
    <row r="121" spans="1:35" hidden="1" x14ac:dyDescent="0.25">
      <c r="A121" t="s">
        <v>157</v>
      </c>
      <c r="B121" t="s">
        <v>321</v>
      </c>
      <c r="C121" t="s">
        <v>252</v>
      </c>
      <c r="D121" t="s">
        <v>253</v>
      </c>
      <c r="E121">
        <v>2.5</v>
      </c>
      <c r="F121">
        <v>2.5</v>
      </c>
      <c r="G121">
        <v>2.5</v>
      </c>
      <c r="H121">
        <v>2.5</v>
      </c>
      <c r="I121">
        <v>2.5</v>
      </c>
      <c r="J121">
        <v>2.5</v>
      </c>
      <c r="K121">
        <v>2.5</v>
      </c>
      <c r="L121">
        <v>2.5</v>
      </c>
      <c r="M121">
        <v>2.5</v>
      </c>
      <c r="N121">
        <v>2.5</v>
      </c>
      <c r="O121">
        <v>2.5</v>
      </c>
      <c r="P121">
        <v>4.85215</v>
      </c>
      <c r="Q121">
        <v>5</v>
      </c>
      <c r="R121">
        <v>5</v>
      </c>
      <c r="S121">
        <v>5</v>
      </c>
      <c r="T121">
        <v>6.8483333333333301</v>
      </c>
      <c r="U121">
        <v>8.0166666666666693</v>
      </c>
      <c r="V121">
        <v>8.3608333333333302</v>
      </c>
      <c r="W121">
        <v>8.7025083333333306</v>
      </c>
      <c r="X121">
        <v>8.7287499999999998</v>
      </c>
      <c r="Y121">
        <v>8.7545833333333292</v>
      </c>
      <c r="Z121">
        <v>8.7550000000000008</v>
      </c>
      <c r="AA121">
        <v>8.7562499999999996</v>
      </c>
      <c r="AB121">
        <v>8.7550000000000008</v>
      </c>
      <c r="AC121">
        <v>8.7550000000000008</v>
      </c>
      <c r="AD121">
        <v>8.7550000000000008</v>
      </c>
      <c r="AE121">
        <v>8.75</v>
      </c>
      <c r="AF121">
        <v>8.75</v>
      </c>
      <c r="AG121">
        <v>8.75</v>
      </c>
      <c r="AH121">
        <v>8.75</v>
      </c>
      <c r="AI121">
        <v>8.75</v>
      </c>
    </row>
    <row r="122" spans="1:35" hidden="1" x14ac:dyDescent="0.25">
      <c r="A122" t="s">
        <v>79</v>
      </c>
      <c r="B122" t="s">
        <v>322</v>
      </c>
      <c r="C122" t="s">
        <v>249</v>
      </c>
      <c r="D122" t="s">
        <v>250</v>
      </c>
      <c r="E122" t="s">
        <v>251</v>
      </c>
      <c r="F122" t="s">
        <v>251</v>
      </c>
      <c r="G122" t="s">
        <v>251</v>
      </c>
      <c r="H122" t="s">
        <v>251</v>
      </c>
      <c r="I122" t="s">
        <v>251</v>
      </c>
      <c r="J122" t="s">
        <v>251</v>
      </c>
      <c r="K122" t="s">
        <v>251</v>
      </c>
      <c r="L122" t="s">
        <v>251</v>
      </c>
      <c r="M122" t="s">
        <v>251</v>
      </c>
      <c r="N122" t="s">
        <v>251</v>
      </c>
      <c r="O122" t="s">
        <v>251</v>
      </c>
      <c r="P122">
        <v>-17.640424092037001</v>
      </c>
      <c r="Q122">
        <v>-13.1744727471927</v>
      </c>
      <c r="R122">
        <v>2.52365930599368</v>
      </c>
      <c r="S122">
        <v>6.1661538461538603</v>
      </c>
      <c r="T122">
        <v>0.85787155112451796</v>
      </c>
      <c r="U122">
        <v>-3.4252873563217801</v>
      </c>
      <c r="V122">
        <v>-4.2787431563914202</v>
      </c>
      <c r="W122">
        <v>5.4522847373329002</v>
      </c>
      <c r="X122">
        <v>31.8410168416384</v>
      </c>
      <c r="Y122">
        <v>19.872434948347198</v>
      </c>
      <c r="Z122">
        <v>4.5407277154022996</v>
      </c>
      <c r="AA122">
        <v>3.0165054069436699</v>
      </c>
      <c r="AB122">
        <v>7.9357106981416399</v>
      </c>
      <c r="AC122">
        <v>0.37226617031177001</v>
      </c>
      <c r="AD122">
        <v>4.8022888690140402</v>
      </c>
      <c r="AE122">
        <v>8.8253892585497802</v>
      </c>
      <c r="AF122">
        <v>7.5924784983323201</v>
      </c>
      <c r="AG122">
        <v>7.32354399351801</v>
      </c>
      <c r="AH122">
        <v>4.2196878709484196</v>
      </c>
      <c r="AI122">
        <v>5.6316335135761504</v>
      </c>
    </row>
    <row r="123" spans="1:35" hidden="1" x14ac:dyDescent="0.25">
      <c r="A123" t="s">
        <v>79</v>
      </c>
      <c r="B123" t="s">
        <v>322</v>
      </c>
      <c r="C123" t="s">
        <v>252</v>
      </c>
      <c r="D123" t="s">
        <v>253</v>
      </c>
      <c r="E123">
        <v>214.31290034121901</v>
      </c>
      <c r="F123">
        <v>238.95049426705901</v>
      </c>
      <c r="G123">
        <v>245.67968656657601</v>
      </c>
      <c r="H123">
        <v>225.65586023395699</v>
      </c>
      <c r="I123">
        <v>212.721644262377</v>
      </c>
      <c r="J123">
        <v>211.27955541470499</v>
      </c>
      <c r="K123">
        <v>271.73145255032699</v>
      </c>
      <c r="L123">
        <v>328.60625269898998</v>
      </c>
      <c r="M123">
        <v>381.06603602462798</v>
      </c>
      <c r="N123">
        <v>436.95666578800802</v>
      </c>
      <c r="O123">
        <v>449.26296271160697</v>
      </c>
      <c r="P123">
        <v>346.305903554493</v>
      </c>
      <c r="Q123">
        <v>300.53656240147802</v>
      </c>
      <c r="R123">
        <v>297.84821881937802</v>
      </c>
      <c r="S123">
        <v>319.008299487903</v>
      </c>
      <c r="T123">
        <v>272.264787954393</v>
      </c>
      <c r="U123">
        <v>282.10690880881998</v>
      </c>
      <c r="V123">
        <v>264.69180075057898</v>
      </c>
      <c r="W123">
        <v>283.16257950001801</v>
      </c>
      <c r="X123">
        <v>555.20469565569704</v>
      </c>
      <c r="Y123">
        <v>499.14842590131002</v>
      </c>
      <c r="Z123">
        <v>511.55243027251601</v>
      </c>
      <c r="AA123">
        <v>583.66937235339606</v>
      </c>
      <c r="AB123">
        <v>589.951774567332</v>
      </c>
      <c r="AC123">
        <v>615.69913197380595</v>
      </c>
      <c r="AD123">
        <v>711.97627443083297</v>
      </c>
      <c r="AE123">
        <v>733.03850707000004</v>
      </c>
      <c r="AF123">
        <v>696.98820361166702</v>
      </c>
      <c r="AG123">
        <v>581.20031386416701</v>
      </c>
      <c r="AH123">
        <v>528.28480930499995</v>
      </c>
      <c r="AI123">
        <v>527.46814284000004</v>
      </c>
    </row>
    <row r="124" spans="1:35" hidden="1" x14ac:dyDescent="0.25">
      <c r="A124" t="s">
        <v>323</v>
      </c>
      <c r="B124" t="s">
        <v>324</v>
      </c>
      <c r="C124" t="s">
        <v>249</v>
      </c>
      <c r="D124" t="s">
        <v>250</v>
      </c>
      <c r="E124" t="s">
        <v>251</v>
      </c>
      <c r="F124" t="s">
        <v>251</v>
      </c>
      <c r="G124" t="s">
        <v>251</v>
      </c>
      <c r="H124" t="s">
        <v>251</v>
      </c>
      <c r="I124" t="s">
        <v>251</v>
      </c>
      <c r="J124" t="s">
        <v>251</v>
      </c>
      <c r="K124" t="s">
        <v>251</v>
      </c>
      <c r="L124" t="s">
        <v>251</v>
      </c>
      <c r="M124" t="s">
        <v>251</v>
      </c>
      <c r="N124" t="s">
        <v>251</v>
      </c>
      <c r="O124" t="s">
        <v>251</v>
      </c>
      <c r="P124" t="s">
        <v>251</v>
      </c>
      <c r="Q124" t="s">
        <v>251</v>
      </c>
      <c r="R124" t="s">
        <v>251</v>
      </c>
      <c r="S124" t="s">
        <v>251</v>
      </c>
      <c r="T124" t="s">
        <v>251</v>
      </c>
      <c r="U124" t="s">
        <v>251</v>
      </c>
      <c r="V124" t="s">
        <v>251</v>
      </c>
      <c r="W124" t="s">
        <v>251</v>
      </c>
      <c r="X124" t="s">
        <v>251</v>
      </c>
      <c r="Y124" t="s">
        <v>251</v>
      </c>
      <c r="Z124" t="s">
        <v>251</v>
      </c>
      <c r="AA124" t="s">
        <v>251</v>
      </c>
      <c r="AB124" t="s">
        <v>251</v>
      </c>
      <c r="AC124" t="s">
        <v>251</v>
      </c>
      <c r="AD124" t="s">
        <v>251</v>
      </c>
      <c r="AE124" t="s">
        <v>251</v>
      </c>
      <c r="AF124" t="s">
        <v>251</v>
      </c>
      <c r="AG124" t="s">
        <v>251</v>
      </c>
      <c r="AH124" t="s">
        <v>251</v>
      </c>
      <c r="AI124" t="s">
        <v>251</v>
      </c>
    </row>
    <row r="125" spans="1:35" hidden="1" x14ac:dyDescent="0.25">
      <c r="A125" t="s">
        <v>323</v>
      </c>
      <c r="B125" t="s">
        <v>324</v>
      </c>
      <c r="C125" t="s">
        <v>252</v>
      </c>
      <c r="D125" t="s">
        <v>253</v>
      </c>
      <c r="E125">
        <v>2.0719654573390902</v>
      </c>
      <c r="F125">
        <v>2.0719654573390902</v>
      </c>
      <c r="G125">
        <v>2.0719654573390902</v>
      </c>
      <c r="H125">
        <v>2.0719654573390902</v>
      </c>
      <c r="I125">
        <v>2.0719654573390902</v>
      </c>
      <c r="J125">
        <v>2.0719654573390902</v>
      </c>
      <c r="K125">
        <v>2.0719654573390902</v>
      </c>
      <c r="L125">
        <v>2.0719654573390902</v>
      </c>
      <c r="M125">
        <v>2.0719654573390902</v>
      </c>
      <c r="N125">
        <v>2.0719654573390902</v>
      </c>
      <c r="O125">
        <v>2.0719654573390902</v>
      </c>
      <c r="P125">
        <v>2.0719654573390902</v>
      </c>
      <c r="Q125">
        <v>2.0719654573390902</v>
      </c>
      <c r="R125">
        <v>2.0719654573390902</v>
      </c>
      <c r="S125">
        <v>2.0719654573390902</v>
      </c>
      <c r="T125">
        <v>2.0719654573390902</v>
      </c>
      <c r="U125">
        <v>2.0719654573390902</v>
      </c>
      <c r="V125">
        <v>2.8051609633781598</v>
      </c>
      <c r="W125">
        <v>5.0047474814953796</v>
      </c>
      <c r="X125">
        <v>5.47018899727445</v>
      </c>
      <c r="Y125">
        <v>6.1641806480418104</v>
      </c>
      <c r="Z125">
        <v>6.3577058919054403</v>
      </c>
      <c r="AA125">
        <v>6.837275</v>
      </c>
      <c r="AB125">
        <v>7.3619304166666701</v>
      </c>
      <c r="AC125">
        <v>8.1526333333333305</v>
      </c>
      <c r="AD125">
        <v>9.625</v>
      </c>
      <c r="AE125">
        <v>11.3094520833333</v>
      </c>
      <c r="AF125">
        <v>13.958194166666701</v>
      </c>
      <c r="AG125">
        <v>13.877890583333301</v>
      </c>
      <c r="AH125">
        <v>13.7875</v>
      </c>
      <c r="AI125">
        <v>15.3679166666667</v>
      </c>
    </row>
    <row r="126" spans="1:35" hidden="1" x14ac:dyDescent="0.25">
      <c r="A126" t="s">
        <v>53</v>
      </c>
      <c r="B126" t="s">
        <v>325</v>
      </c>
      <c r="C126" t="s">
        <v>249</v>
      </c>
      <c r="D126" t="s">
        <v>250</v>
      </c>
      <c r="E126" t="s">
        <v>251</v>
      </c>
      <c r="F126" t="s">
        <v>251</v>
      </c>
      <c r="G126" t="s">
        <v>251</v>
      </c>
      <c r="H126" t="s">
        <v>251</v>
      </c>
      <c r="I126" t="s">
        <v>251</v>
      </c>
      <c r="J126" t="s">
        <v>251</v>
      </c>
      <c r="K126" t="s">
        <v>251</v>
      </c>
      <c r="L126" t="s">
        <v>251</v>
      </c>
      <c r="M126" t="s">
        <v>251</v>
      </c>
      <c r="N126" t="s">
        <v>251</v>
      </c>
      <c r="O126" t="s">
        <v>251</v>
      </c>
      <c r="P126" t="s">
        <v>251</v>
      </c>
      <c r="Q126" t="s">
        <v>251</v>
      </c>
      <c r="R126" t="s">
        <v>251</v>
      </c>
      <c r="S126" t="s">
        <v>251</v>
      </c>
      <c r="T126" t="s">
        <v>251</v>
      </c>
      <c r="U126" t="s">
        <v>251</v>
      </c>
      <c r="V126" t="s">
        <v>251</v>
      </c>
      <c r="W126">
        <v>89.811949027727593</v>
      </c>
      <c r="X126">
        <v>47.654690618762501</v>
      </c>
      <c r="Y126">
        <v>28.7766137208516</v>
      </c>
      <c r="Z126">
        <v>23.050343349516801</v>
      </c>
      <c r="AA126">
        <v>10.5818789322147</v>
      </c>
      <c r="AB126">
        <v>8.208333333333</v>
      </c>
      <c r="AC126">
        <v>3.2961108971893802</v>
      </c>
      <c r="AD126">
        <v>4.0199806158201596</v>
      </c>
      <c r="AE126">
        <v>5.7453304855148399</v>
      </c>
      <c r="AF126">
        <v>3.5712833303968199</v>
      </c>
      <c r="AG126">
        <v>1.33828947626717</v>
      </c>
      <c r="AH126">
        <v>3.04807170717846</v>
      </c>
      <c r="AI126">
        <v>4.08968992053744</v>
      </c>
    </row>
    <row r="127" spans="1:35" hidden="1" x14ac:dyDescent="0.25">
      <c r="A127" t="s">
        <v>53</v>
      </c>
      <c r="B127" t="s">
        <v>325</v>
      </c>
      <c r="C127" t="s">
        <v>252</v>
      </c>
      <c r="D127" t="s">
        <v>253</v>
      </c>
      <c r="E127" t="s">
        <v>251</v>
      </c>
      <c r="F127" t="s">
        <v>251</v>
      </c>
      <c r="G127" t="s">
        <v>251</v>
      </c>
      <c r="H127" t="s">
        <v>251</v>
      </c>
      <c r="I127" t="s">
        <v>251</v>
      </c>
      <c r="J127" t="s">
        <v>251</v>
      </c>
      <c r="K127" t="s">
        <v>251</v>
      </c>
      <c r="L127" t="s">
        <v>251</v>
      </c>
      <c r="M127" t="s">
        <v>251</v>
      </c>
      <c r="N127" t="s">
        <v>251</v>
      </c>
      <c r="O127" t="s">
        <v>251</v>
      </c>
      <c r="P127" t="s">
        <v>251</v>
      </c>
      <c r="Q127" t="s">
        <v>251</v>
      </c>
      <c r="R127" t="s">
        <v>251</v>
      </c>
      <c r="S127" t="s">
        <v>251</v>
      </c>
      <c r="T127" t="s">
        <v>251</v>
      </c>
      <c r="U127" t="s">
        <v>251</v>
      </c>
      <c r="V127" t="s">
        <v>251</v>
      </c>
      <c r="W127">
        <v>13.22275</v>
      </c>
      <c r="X127">
        <v>12.991250000000001</v>
      </c>
      <c r="Y127">
        <v>11.46475</v>
      </c>
      <c r="Z127">
        <v>12.038</v>
      </c>
      <c r="AA127">
        <v>13.88175</v>
      </c>
      <c r="AB127">
        <v>14.074666666666699</v>
      </c>
      <c r="AC127">
        <v>14.677583333333301</v>
      </c>
      <c r="AD127">
        <v>16.968636666666701</v>
      </c>
      <c r="AE127">
        <v>17.478071533333299</v>
      </c>
      <c r="AF127">
        <v>16.611791666666701</v>
      </c>
      <c r="AG127">
        <v>13.856411404510499</v>
      </c>
      <c r="AH127">
        <v>12.5955635879843</v>
      </c>
      <c r="AI127">
        <v>12.5837865859395</v>
      </c>
    </row>
    <row r="128" spans="1:35" x14ac:dyDescent="0.25">
      <c r="A128" t="s">
        <v>80</v>
      </c>
      <c r="B128" t="s">
        <v>326</v>
      </c>
      <c r="C128" t="s">
        <v>249</v>
      </c>
      <c r="D128" t="s">
        <v>250</v>
      </c>
      <c r="E128">
        <v>6.5501043839419504</v>
      </c>
      <c r="F128">
        <v>28.5378398237849</v>
      </c>
      <c r="G128">
        <v>16.657139590850299</v>
      </c>
      <c r="H128">
        <v>14.3081144649155</v>
      </c>
      <c r="I128">
        <v>16.032235939651599</v>
      </c>
      <c r="J128">
        <v>4.4825378060046202</v>
      </c>
      <c r="K128">
        <v>6.1359671868043497</v>
      </c>
      <c r="L128">
        <v>5.8900610772395403</v>
      </c>
      <c r="M128">
        <v>-0.67537806485455398</v>
      </c>
      <c r="N128">
        <v>8.4172737831207094</v>
      </c>
      <c r="O128">
        <v>19.0646851444403</v>
      </c>
      <c r="P128">
        <v>-9.8087650705063893</v>
      </c>
      <c r="Q128">
        <v>-2.4286724828341901</v>
      </c>
      <c r="R128">
        <v>7.0807153214114003</v>
      </c>
      <c r="S128">
        <v>7.8173011822300804</v>
      </c>
      <c r="T128">
        <v>5.1524812417480597</v>
      </c>
      <c r="U128">
        <v>35.7225982298716</v>
      </c>
      <c r="V128">
        <v>10.5274440119591</v>
      </c>
      <c r="W128">
        <v>3.5430659616601901</v>
      </c>
      <c r="X128">
        <v>7.5938760018533804</v>
      </c>
      <c r="Y128">
        <v>10.022173355323799</v>
      </c>
      <c r="Z128">
        <v>-8.4842486894881404</v>
      </c>
      <c r="AA128">
        <v>2.39520958083832</v>
      </c>
      <c r="AB128">
        <v>0.89480169396416498</v>
      </c>
      <c r="AC128">
        <v>7.9414486413729399</v>
      </c>
      <c r="AD128">
        <v>0.66245810926661397</v>
      </c>
      <c r="AE128">
        <v>-8.2378445339114297</v>
      </c>
      <c r="AF128">
        <v>1.65372932838341</v>
      </c>
      <c r="AG128">
        <v>17.7622841965471</v>
      </c>
      <c r="AH128">
        <v>3.2562729066816898</v>
      </c>
      <c r="AI128">
        <v>12.944879209999</v>
      </c>
    </row>
    <row r="129" spans="1:35" hidden="1" x14ac:dyDescent="0.25">
      <c r="A129" t="s">
        <v>80</v>
      </c>
      <c r="B129" t="s">
        <v>326</v>
      </c>
      <c r="C129" t="s">
        <v>252</v>
      </c>
      <c r="D129" t="s">
        <v>253</v>
      </c>
      <c r="E129">
        <v>2.0699999990000002</v>
      </c>
      <c r="F129">
        <v>2.0699999990000002</v>
      </c>
      <c r="G129">
        <v>2.0699999990000002</v>
      </c>
      <c r="H129">
        <v>2.0699999990000002</v>
      </c>
      <c r="I129">
        <v>2.0699999990000002</v>
      </c>
      <c r="J129">
        <v>2.0699999990000002</v>
      </c>
      <c r="K129">
        <v>2.0699999990000002</v>
      </c>
      <c r="L129">
        <v>2.0699999990000002</v>
      </c>
      <c r="M129">
        <v>2.0699999990000002</v>
      </c>
      <c r="N129">
        <v>2.06999999958333</v>
      </c>
      <c r="O129">
        <v>2.0699999999999998</v>
      </c>
      <c r="P129">
        <v>2.0699999999999998</v>
      </c>
      <c r="Q129">
        <v>2.0699999999999998</v>
      </c>
      <c r="R129">
        <v>2.0699999999999998</v>
      </c>
      <c r="S129">
        <v>2.0699999999999998</v>
      </c>
      <c r="T129">
        <v>2.0699999999999998</v>
      </c>
      <c r="U129">
        <v>2.0699999999999998</v>
      </c>
      <c r="V129">
        <v>2.8025000000000002</v>
      </c>
      <c r="W129">
        <v>5</v>
      </c>
      <c r="X129">
        <v>5.4649999999999999</v>
      </c>
      <c r="Y129">
        <v>6.1583333333333297</v>
      </c>
      <c r="Z129">
        <v>6.3516750000000002</v>
      </c>
      <c r="AA129">
        <v>6.7093416666666696</v>
      </c>
      <c r="AB129">
        <v>7.1159083333333299</v>
      </c>
      <c r="AC129">
        <v>7.9422499999999996</v>
      </c>
      <c r="AD129">
        <v>8.21725833333333</v>
      </c>
      <c r="AE129">
        <v>8.4574916666666695</v>
      </c>
      <c r="AF129">
        <v>8.5677500000000002</v>
      </c>
      <c r="AG129">
        <v>8.5996833333333296</v>
      </c>
      <c r="AH129">
        <v>8.6355833333333294</v>
      </c>
      <c r="AI129">
        <v>8.6664416666666693</v>
      </c>
    </row>
    <row r="130" spans="1:35" hidden="1" x14ac:dyDescent="0.25">
      <c r="A130" t="s">
        <v>327</v>
      </c>
      <c r="B130" t="s">
        <v>328</v>
      </c>
      <c r="C130" t="s">
        <v>249</v>
      </c>
      <c r="D130" t="s">
        <v>250</v>
      </c>
      <c r="E130" t="s">
        <v>251</v>
      </c>
      <c r="F130" t="s">
        <v>251</v>
      </c>
      <c r="G130" t="s">
        <v>251</v>
      </c>
      <c r="H130" t="s">
        <v>251</v>
      </c>
      <c r="I130" t="s">
        <v>251</v>
      </c>
      <c r="J130" t="s">
        <v>251</v>
      </c>
      <c r="K130" t="s">
        <v>251</v>
      </c>
      <c r="L130" t="s">
        <v>251</v>
      </c>
      <c r="M130" t="s">
        <v>251</v>
      </c>
      <c r="N130" t="s">
        <v>251</v>
      </c>
      <c r="O130" t="s">
        <v>251</v>
      </c>
      <c r="P130" t="s">
        <v>251</v>
      </c>
      <c r="Q130" t="s">
        <v>251</v>
      </c>
      <c r="R130" t="s">
        <v>251</v>
      </c>
      <c r="S130" t="s">
        <v>251</v>
      </c>
      <c r="T130" t="s">
        <v>251</v>
      </c>
      <c r="U130" t="s">
        <v>251</v>
      </c>
      <c r="V130" t="s">
        <v>251</v>
      </c>
      <c r="W130" t="s">
        <v>251</v>
      </c>
      <c r="X130" t="s">
        <v>251</v>
      </c>
      <c r="Y130" t="s">
        <v>251</v>
      </c>
      <c r="Z130" t="s">
        <v>251</v>
      </c>
      <c r="AA130" t="s">
        <v>251</v>
      </c>
      <c r="AB130" t="s">
        <v>251</v>
      </c>
      <c r="AC130" t="s">
        <v>251</v>
      </c>
      <c r="AD130" t="s">
        <v>251</v>
      </c>
      <c r="AE130" t="s">
        <v>251</v>
      </c>
      <c r="AF130" t="s">
        <v>251</v>
      </c>
      <c r="AG130" t="s">
        <v>251</v>
      </c>
      <c r="AH130" t="s">
        <v>251</v>
      </c>
      <c r="AI130" t="s">
        <v>251</v>
      </c>
    </row>
    <row r="131" spans="1:35" hidden="1" x14ac:dyDescent="0.25">
      <c r="A131" t="s">
        <v>327</v>
      </c>
      <c r="B131" t="s">
        <v>328</v>
      </c>
      <c r="C131" t="s">
        <v>252</v>
      </c>
      <c r="D131" t="s">
        <v>253</v>
      </c>
      <c r="E131" t="s">
        <v>251</v>
      </c>
      <c r="F131" t="s">
        <v>251</v>
      </c>
      <c r="G131" t="s">
        <v>251</v>
      </c>
      <c r="H131" t="s">
        <v>251</v>
      </c>
      <c r="I131" t="s">
        <v>251</v>
      </c>
      <c r="J131" t="s">
        <v>251</v>
      </c>
      <c r="K131" t="s">
        <v>251</v>
      </c>
      <c r="L131" t="s">
        <v>251</v>
      </c>
      <c r="M131" t="s">
        <v>251</v>
      </c>
      <c r="N131" t="s">
        <v>251</v>
      </c>
      <c r="O131" t="s">
        <v>251</v>
      </c>
      <c r="P131" t="s">
        <v>251</v>
      </c>
      <c r="Q131" t="s">
        <v>251</v>
      </c>
      <c r="R131" t="s">
        <v>251</v>
      </c>
      <c r="S131" t="s">
        <v>251</v>
      </c>
      <c r="T131" t="s">
        <v>251</v>
      </c>
      <c r="U131" t="s">
        <v>251</v>
      </c>
      <c r="V131" t="s">
        <v>251</v>
      </c>
      <c r="W131" t="s">
        <v>251</v>
      </c>
      <c r="X131" t="s">
        <v>251</v>
      </c>
      <c r="Y131" t="s">
        <v>251</v>
      </c>
      <c r="Z131" t="s">
        <v>251</v>
      </c>
      <c r="AA131" t="s">
        <v>251</v>
      </c>
      <c r="AB131" t="s">
        <v>251</v>
      </c>
      <c r="AC131" t="s">
        <v>251</v>
      </c>
      <c r="AD131" t="s">
        <v>251</v>
      </c>
      <c r="AE131" t="s">
        <v>251</v>
      </c>
      <c r="AF131" t="s">
        <v>251</v>
      </c>
      <c r="AG131" t="s">
        <v>251</v>
      </c>
      <c r="AH131" t="s">
        <v>251</v>
      </c>
      <c r="AI131" t="s">
        <v>251</v>
      </c>
    </row>
    <row r="132" spans="1:35" x14ac:dyDescent="0.25">
      <c r="A132" t="s">
        <v>118</v>
      </c>
      <c r="B132" t="s">
        <v>329</v>
      </c>
      <c r="C132" t="s">
        <v>249</v>
      </c>
      <c r="D132" t="s">
        <v>250</v>
      </c>
      <c r="E132">
        <v>13.0648809829828</v>
      </c>
      <c r="F132">
        <v>11.432436426468399</v>
      </c>
      <c r="G132">
        <v>7.0063044498397904</v>
      </c>
      <c r="H132">
        <v>6.1080710050146303</v>
      </c>
      <c r="I132">
        <v>7.8067582495215699</v>
      </c>
      <c r="J132">
        <v>14.492874406452099</v>
      </c>
      <c r="K132">
        <v>11.1806667637617</v>
      </c>
      <c r="L132">
        <v>7.03155689389496</v>
      </c>
      <c r="M132">
        <v>6.7041839980141802</v>
      </c>
      <c r="N132">
        <v>5.2912176107243702</v>
      </c>
      <c r="O132">
        <v>4.4209723962189704</v>
      </c>
      <c r="P132">
        <v>1.7988424843381601</v>
      </c>
      <c r="Q132">
        <v>5.66377475855227</v>
      </c>
      <c r="R132">
        <v>11.7583268783889</v>
      </c>
      <c r="S132">
        <v>6.1893540338234203</v>
      </c>
      <c r="T132">
        <v>8.1913713204096492</v>
      </c>
      <c r="U132">
        <v>6.4973455598455496</v>
      </c>
      <c r="V132">
        <v>4.8830227156861898</v>
      </c>
      <c r="W132">
        <v>5.2065892519576398</v>
      </c>
      <c r="X132">
        <v>0.81666666666699705</v>
      </c>
      <c r="Y132">
        <v>2.1656472144152601</v>
      </c>
      <c r="Z132">
        <v>3.05016181229806</v>
      </c>
      <c r="AA132">
        <v>3.3681400643793502</v>
      </c>
      <c r="AB132">
        <v>5.7116816041312397</v>
      </c>
      <c r="AC132">
        <v>1.9686736600092201</v>
      </c>
      <c r="AD132">
        <v>1.09216459977393</v>
      </c>
      <c r="AE132">
        <v>4.2726702446510298</v>
      </c>
      <c r="AF132">
        <v>0.76203208556123403</v>
      </c>
      <c r="AG132">
        <v>4.1727477776303497</v>
      </c>
      <c r="AH132">
        <v>2.827485193912</v>
      </c>
      <c r="AI132">
        <v>2.36576453830433</v>
      </c>
    </row>
    <row r="133" spans="1:35" hidden="1" x14ac:dyDescent="0.25">
      <c r="A133" t="s">
        <v>118</v>
      </c>
      <c r="B133" t="s">
        <v>329</v>
      </c>
      <c r="C133" t="s">
        <v>252</v>
      </c>
      <c r="D133" t="s">
        <v>253</v>
      </c>
      <c r="E133">
        <v>0.82188306421920099</v>
      </c>
      <c r="F133">
        <v>0.89771540302132802</v>
      </c>
      <c r="G133">
        <v>0.917440332333333</v>
      </c>
      <c r="H133">
        <v>0.84677074900000004</v>
      </c>
      <c r="I133">
        <v>0.83574324899999997</v>
      </c>
      <c r="J133">
        <v>0.81796466566666703</v>
      </c>
      <c r="K133">
        <v>0.854626582333333</v>
      </c>
      <c r="L133">
        <v>0.93244866566666695</v>
      </c>
      <c r="M133">
        <v>1.01702033233333</v>
      </c>
      <c r="N133">
        <v>1.0825966660833299</v>
      </c>
      <c r="O133">
        <v>1.15355416625</v>
      </c>
      <c r="P133">
        <v>1.1328658332499999</v>
      </c>
      <c r="Q133">
        <v>1.24385833333333</v>
      </c>
      <c r="R133">
        <v>1.4302583333333301</v>
      </c>
      <c r="S133">
        <v>1.4833333333333301</v>
      </c>
      <c r="T133">
        <v>1.4809083333333299</v>
      </c>
      <c r="U133">
        <v>1.4755575000000001</v>
      </c>
      <c r="V133">
        <v>1.5029908333333299</v>
      </c>
      <c r="W133">
        <v>1.5417749999999999</v>
      </c>
      <c r="X133">
        <v>1.4641249999999999</v>
      </c>
      <c r="Y133">
        <v>1.4063333333333301</v>
      </c>
      <c r="Z133">
        <v>1.4033</v>
      </c>
      <c r="AA133">
        <v>1.443675</v>
      </c>
      <c r="AB133">
        <v>1.98681666666667</v>
      </c>
      <c r="AC133">
        <v>1.969625</v>
      </c>
      <c r="AD133">
        <v>2.128625</v>
      </c>
      <c r="AE133">
        <v>2.2766333333333302</v>
      </c>
      <c r="AF133">
        <v>2.18669166666667</v>
      </c>
      <c r="AG133">
        <v>1.8956</v>
      </c>
      <c r="AH133">
        <v>1.73295</v>
      </c>
      <c r="AI133">
        <v>1.6909666666666701</v>
      </c>
    </row>
    <row r="134" spans="1:35" x14ac:dyDescent="0.25">
      <c r="A134" t="s">
        <v>54</v>
      </c>
      <c r="B134" t="s">
        <v>330</v>
      </c>
      <c r="C134" t="s">
        <v>249</v>
      </c>
      <c r="D134" t="s">
        <v>250</v>
      </c>
      <c r="E134">
        <v>17.811393627191499</v>
      </c>
      <c r="F134">
        <v>14.342694787705</v>
      </c>
      <c r="G134">
        <v>12.6582883357871</v>
      </c>
      <c r="H134">
        <v>7.7993500541301204</v>
      </c>
      <c r="I134">
        <v>7.4669552446990899</v>
      </c>
      <c r="J134">
        <v>11.5946198662191</v>
      </c>
      <c r="K134">
        <v>12.007734450609201</v>
      </c>
      <c r="L134">
        <v>9.5666666658329795</v>
      </c>
      <c r="M134">
        <v>8.3662914513876796</v>
      </c>
      <c r="N134">
        <v>7.0676586189332502</v>
      </c>
      <c r="O134">
        <v>5.8669288758673099</v>
      </c>
      <c r="P134">
        <v>2.8999999999999901</v>
      </c>
      <c r="Q134">
        <v>4.0816326530612299</v>
      </c>
      <c r="R134">
        <v>5.0964830376591896</v>
      </c>
      <c r="S134">
        <v>6.6335973939442203</v>
      </c>
      <c r="T134">
        <v>6.1028952301603603</v>
      </c>
      <c r="U134">
        <v>4.1159534092398999</v>
      </c>
      <c r="V134">
        <v>2.6019734774684</v>
      </c>
      <c r="W134">
        <v>2.1010719754974598</v>
      </c>
      <c r="X134">
        <v>1.0859131269495901</v>
      </c>
      <c r="Y134">
        <v>0.98522167487733603</v>
      </c>
      <c r="Z134">
        <v>0.61661528206018401</v>
      </c>
      <c r="AA134">
        <v>1.1950310559005899</v>
      </c>
      <c r="AB134">
        <v>1.39913088311116</v>
      </c>
      <c r="AC134">
        <v>1.1592650487515199</v>
      </c>
      <c r="AD134">
        <v>3.36766688740135</v>
      </c>
      <c r="AE134">
        <v>2.5662389601732798</v>
      </c>
      <c r="AF134">
        <v>1.5621445978879001</v>
      </c>
      <c r="AG134">
        <v>0.87743855130656301</v>
      </c>
      <c r="AH134">
        <v>0.18712337456391101</v>
      </c>
      <c r="AI134">
        <v>0.86105922947859703</v>
      </c>
    </row>
    <row r="135" spans="1:35" hidden="1" x14ac:dyDescent="0.25">
      <c r="A135" t="s">
        <v>54</v>
      </c>
      <c r="B135" t="s">
        <v>330</v>
      </c>
      <c r="C135" t="s">
        <v>252</v>
      </c>
      <c r="D135" t="s">
        <v>253</v>
      </c>
      <c r="E135">
        <v>3.6786666658773202</v>
      </c>
      <c r="F135">
        <v>3.8644166658879602</v>
      </c>
      <c r="G135">
        <v>4.0294166658974104</v>
      </c>
      <c r="H135">
        <v>4.1173333325691104</v>
      </c>
      <c r="I135">
        <v>3.8953333325564001</v>
      </c>
      <c r="J135">
        <v>3.73008333254693</v>
      </c>
      <c r="K135">
        <v>4.3152499992471096</v>
      </c>
      <c r="L135">
        <v>4.8204166659426999</v>
      </c>
      <c r="M135">
        <v>5.5700833326522998</v>
      </c>
      <c r="N135">
        <v>6.0099999997764701</v>
      </c>
      <c r="O135">
        <v>6.1978958331666698</v>
      </c>
      <c r="P135">
        <v>5.0695199999999998</v>
      </c>
      <c r="Q135">
        <v>4.3955650000000004</v>
      </c>
      <c r="R135">
        <v>4.1828333333333303</v>
      </c>
      <c r="S135">
        <v>4.2912158333333297</v>
      </c>
      <c r="T135">
        <v>3.8235049999999999</v>
      </c>
      <c r="U135">
        <v>4.04397916666667</v>
      </c>
      <c r="V135">
        <v>4.4794400000000003</v>
      </c>
      <c r="W135">
        <v>5.7122916666666699</v>
      </c>
      <c r="X135">
        <v>5.2235125</v>
      </c>
      <c r="Y135">
        <v>4.3666666666666698</v>
      </c>
      <c r="Z135">
        <v>4.5935499999999996</v>
      </c>
      <c r="AA135">
        <v>5.1914350000000002</v>
      </c>
      <c r="AB135">
        <v>5.34406583333333</v>
      </c>
      <c r="AC135" t="s">
        <v>251</v>
      </c>
      <c r="AD135" t="s">
        <v>251</v>
      </c>
      <c r="AE135" t="s">
        <v>251</v>
      </c>
      <c r="AF135" t="s">
        <v>251</v>
      </c>
      <c r="AG135" t="s">
        <v>251</v>
      </c>
      <c r="AH135" t="s">
        <v>251</v>
      </c>
      <c r="AI135" t="s">
        <v>251</v>
      </c>
    </row>
    <row r="136" spans="1:35" x14ac:dyDescent="0.25">
      <c r="A136" t="s">
        <v>55</v>
      </c>
      <c r="B136" t="s">
        <v>331</v>
      </c>
      <c r="C136" t="s">
        <v>249</v>
      </c>
      <c r="D136" t="s">
        <v>250</v>
      </c>
      <c r="E136">
        <v>11.685929187559999</v>
      </c>
      <c r="F136">
        <v>9.6254927726492205</v>
      </c>
      <c r="G136">
        <v>9.4945559884508892</v>
      </c>
      <c r="H136">
        <v>9.2505587739242099</v>
      </c>
      <c r="I136">
        <v>10.646737088298901</v>
      </c>
      <c r="J136">
        <v>13.539111731593399</v>
      </c>
      <c r="K136">
        <v>13.333333333222299</v>
      </c>
      <c r="L136">
        <v>11.978475600902099</v>
      </c>
      <c r="M136">
        <v>9.4595484168631003</v>
      </c>
      <c r="N136">
        <v>7.67380322320495</v>
      </c>
      <c r="O136">
        <v>5.8310991958025902</v>
      </c>
      <c r="P136">
        <v>2.5385264938911698</v>
      </c>
      <c r="Q136">
        <v>3.2888980392262801</v>
      </c>
      <c r="R136">
        <v>2.7008172214472701</v>
      </c>
      <c r="S136">
        <v>3.4983017952448501</v>
      </c>
      <c r="T136">
        <v>3.38005719375594</v>
      </c>
      <c r="U136">
        <v>3.21693474456178</v>
      </c>
      <c r="V136">
        <v>2.3657650383531998</v>
      </c>
      <c r="W136">
        <v>2.1060104117368401</v>
      </c>
      <c r="X136">
        <v>1.66087292390915</v>
      </c>
      <c r="Y136">
        <v>1.7781155015197501</v>
      </c>
      <c r="Z136">
        <v>2.00477822790072</v>
      </c>
      <c r="AA136">
        <v>1.22199592668024</v>
      </c>
      <c r="AB136">
        <v>0.595238095238107</v>
      </c>
      <c r="AC136">
        <v>0.53337778148177295</v>
      </c>
      <c r="AD136">
        <v>1.6994114233603299</v>
      </c>
      <c r="AE136">
        <v>1.6302575806980999</v>
      </c>
      <c r="AF136">
        <v>1.91690728264391</v>
      </c>
      <c r="AG136">
        <v>2.1090737388837502</v>
      </c>
      <c r="AH136">
        <v>2.1348747591518999</v>
      </c>
      <c r="AI136">
        <v>1.73558708119559</v>
      </c>
    </row>
    <row r="137" spans="1:35" hidden="1" x14ac:dyDescent="0.25">
      <c r="A137" t="s">
        <v>55</v>
      </c>
      <c r="B137" t="s">
        <v>331</v>
      </c>
      <c r="C137" t="s">
        <v>252</v>
      </c>
      <c r="D137" t="s">
        <v>253</v>
      </c>
      <c r="E137">
        <v>4.2877995153765696</v>
      </c>
      <c r="F137">
        <v>4.8028783632131002</v>
      </c>
      <c r="G137">
        <v>4.9051733225321703</v>
      </c>
      <c r="H137">
        <v>4.5130999993333303</v>
      </c>
      <c r="I137">
        <v>4.2544166660833298</v>
      </c>
      <c r="J137">
        <v>4.2255749990833298</v>
      </c>
      <c r="K137">
        <v>5.4346083325833296</v>
      </c>
      <c r="L137">
        <v>6.5720999990833304</v>
      </c>
      <c r="M137">
        <v>7.6212916657500003</v>
      </c>
      <c r="N137">
        <v>8.7390999995833294</v>
      </c>
      <c r="O137">
        <v>8.9852249997500007</v>
      </c>
      <c r="P137">
        <v>6.9260916666666699</v>
      </c>
      <c r="Q137">
        <v>6.01070833333333</v>
      </c>
      <c r="R137">
        <v>5.9569416666666699</v>
      </c>
      <c r="S137">
        <v>6.3801416666666704</v>
      </c>
      <c r="T137">
        <v>5.4452749999999996</v>
      </c>
      <c r="U137">
        <v>5.64211666666667</v>
      </c>
      <c r="V137">
        <v>5.2938158333333298</v>
      </c>
      <c r="W137">
        <v>5.6632300000000004</v>
      </c>
      <c r="X137">
        <v>5.5520449999999997</v>
      </c>
      <c r="Y137">
        <v>4.9914825</v>
      </c>
      <c r="Z137">
        <v>5.1155225</v>
      </c>
      <c r="AA137">
        <v>5.8366916666666704</v>
      </c>
      <c r="AB137">
        <v>5.8995156666666704</v>
      </c>
      <c r="AC137" t="s">
        <v>251</v>
      </c>
      <c r="AD137" t="s">
        <v>251</v>
      </c>
      <c r="AE137" t="s">
        <v>251</v>
      </c>
      <c r="AF137" t="s">
        <v>251</v>
      </c>
      <c r="AG137" t="s">
        <v>251</v>
      </c>
      <c r="AH137" t="s">
        <v>251</v>
      </c>
      <c r="AI137" t="s">
        <v>251</v>
      </c>
    </row>
    <row r="138" spans="1:35" hidden="1" x14ac:dyDescent="0.25">
      <c r="A138" t="s">
        <v>332</v>
      </c>
      <c r="B138" t="s">
        <v>333</v>
      </c>
      <c r="C138" t="s">
        <v>249</v>
      </c>
      <c r="D138" t="s">
        <v>250</v>
      </c>
      <c r="E138" t="s">
        <v>251</v>
      </c>
      <c r="F138" t="s">
        <v>251</v>
      </c>
      <c r="G138" t="s">
        <v>251</v>
      </c>
      <c r="H138" t="s">
        <v>251</v>
      </c>
      <c r="I138" t="s">
        <v>251</v>
      </c>
      <c r="J138" t="s">
        <v>251</v>
      </c>
      <c r="K138" t="s">
        <v>251</v>
      </c>
      <c r="L138" t="s">
        <v>251</v>
      </c>
      <c r="M138" t="s">
        <v>251</v>
      </c>
      <c r="N138" t="s">
        <v>251</v>
      </c>
      <c r="O138" t="s">
        <v>251</v>
      </c>
      <c r="P138" t="s">
        <v>251</v>
      </c>
      <c r="Q138" t="s">
        <v>251</v>
      </c>
      <c r="R138" t="s">
        <v>251</v>
      </c>
      <c r="S138" t="s">
        <v>251</v>
      </c>
      <c r="T138" t="s">
        <v>251</v>
      </c>
      <c r="U138" t="s">
        <v>251</v>
      </c>
      <c r="V138" t="s">
        <v>251</v>
      </c>
      <c r="W138" t="s">
        <v>251</v>
      </c>
      <c r="X138" t="s">
        <v>251</v>
      </c>
      <c r="Y138" t="s">
        <v>251</v>
      </c>
      <c r="Z138" t="s">
        <v>251</v>
      </c>
      <c r="AA138" t="s">
        <v>251</v>
      </c>
      <c r="AB138" t="s">
        <v>251</v>
      </c>
      <c r="AC138" t="s">
        <v>251</v>
      </c>
      <c r="AD138" t="s">
        <v>251</v>
      </c>
      <c r="AE138" t="s">
        <v>251</v>
      </c>
      <c r="AF138" t="s">
        <v>251</v>
      </c>
      <c r="AG138" t="s">
        <v>251</v>
      </c>
      <c r="AH138" t="s">
        <v>251</v>
      </c>
      <c r="AI138" t="s">
        <v>251</v>
      </c>
    </row>
    <row r="139" spans="1:35" hidden="1" x14ac:dyDescent="0.25">
      <c r="A139" t="s">
        <v>332</v>
      </c>
      <c r="B139" t="s">
        <v>333</v>
      </c>
      <c r="C139" t="s">
        <v>252</v>
      </c>
      <c r="D139" t="s">
        <v>253</v>
      </c>
      <c r="E139">
        <v>77.931588724653196</v>
      </c>
      <c r="F139">
        <v>86.890670674160404</v>
      </c>
      <c r="G139">
        <v>89.337637916450106</v>
      </c>
      <c r="H139">
        <v>82.056281563365701</v>
      </c>
      <c r="I139">
        <v>77.352952935139498</v>
      </c>
      <c r="J139">
        <v>76.828559514107795</v>
      </c>
      <c r="K139">
        <v>98.810961781363503</v>
      </c>
      <c r="L139">
        <v>119.492607763333</v>
      </c>
      <c r="M139">
        <v>138.56880080833301</v>
      </c>
      <c r="N139">
        <v>158.89256837242399</v>
      </c>
      <c r="O139">
        <v>163.367563900455</v>
      </c>
      <c r="P139">
        <v>125.928813465</v>
      </c>
      <c r="Q139">
        <v>109.285496775</v>
      </c>
      <c r="R139">
        <v>108.307921995</v>
      </c>
      <c r="S139">
        <v>116.002459755</v>
      </c>
      <c r="T139">
        <v>99.004900995</v>
      </c>
      <c r="U139">
        <v>102.58383680999999</v>
      </c>
      <c r="V139">
        <v>96.251100718499998</v>
      </c>
      <c r="W139">
        <v>102.96771521399999</v>
      </c>
      <c r="X139">
        <v>100.946171781</v>
      </c>
      <c r="Y139">
        <v>90.754136518500005</v>
      </c>
      <c r="Z139">
        <v>93.009406990499997</v>
      </c>
      <c r="AA139">
        <v>106.12156054499999</v>
      </c>
      <c r="AB139">
        <v>107.2638139482</v>
      </c>
      <c r="AC139">
        <v>112.00798849156099</v>
      </c>
      <c r="AD139">
        <v>129.522726623083</v>
      </c>
      <c r="AE139">
        <v>133.354368067</v>
      </c>
      <c r="AF139">
        <v>126.796096721167</v>
      </c>
      <c r="AG139">
        <v>105.73196336641701</v>
      </c>
      <c r="AH139">
        <v>96.105574570499996</v>
      </c>
      <c r="AI139">
        <v>95.957006604</v>
      </c>
    </row>
    <row r="140" spans="1:35" x14ac:dyDescent="0.25">
      <c r="A140" t="s">
        <v>81</v>
      </c>
      <c r="B140" t="s">
        <v>334</v>
      </c>
      <c r="C140" t="s">
        <v>249</v>
      </c>
      <c r="D140" t="s">
        <v>250</v>
      </c>
      <c r="E140">
        <v>28.4529426372338</v>
      </c>
      <c r="F140">
        <v>20.171564463971698</v>
      </c>
      <c r="G140">
        <v>13.8525690862843</v>
      </c>
      <c r="H140">
        <v>10.7641690976807</v>
      </c>
      <c r="I140">
        <v>7.9526985375144896</v>
      </c>
      <c r="J140">
        <v>12.3403592565603</v>
      </c>
      <c r="K140">
        <v>8.7065021489300403</v>
      </c>
      <c r="L140">
        <v>16.685796879749201</v>
      </c>
      <c r="M140">
        <v>10.671936758893301</v>
      </c>
      <c r="N140">
        <v>5.8571428571428603</v>
      </c>
      <c r="O140">
        <v>7.3549257759784004</v>
      </c>
      <c r="P140">
        <v>6.2853551225644404</v>
      </c>
      <c r="Q140">
        <v>-0.94618568894146604</v>
      </c>
      <c r="R140">
        <v>-8.7761194029850706</v>
      </c>
      <c r="S140">
        <v>6.74083769633509</v>
      </c>
      <c r="T140">
        <v>7.7253218884120001</v>
      </c>
      <c r="U140">
        <v>-11.6861126920888</v>
      </c>
      <c r="V140">
        <v>-9.5429133033657099</v>
      </c>
      <c r="W140">
        <v>0.533746556474054</v>
      </c>
      <c r="X140">
        <v>36.116245696298598</v>
      </c>
      <c r="Y140">
        <v>9.6465310407960807</v>
      </c>
      <c r="Z140">
        <v>0.68969337728166902</v>
      </c>
      <c r="AA140">
        <v>3.9734500754530302</v>
      </c>
      <c r="AB140">
        <v>1.4487385429459501</v>
      </c>
      <c r="AC140">
        <v>-1.9366039760361999</v>
      </c>
      <c r="AD140">
        <v>0.50492002583487205</v>
      </c>
      <c r="AE140">
        <v>2.1376205270145801</v>
      </c>
      <c r="AF140">
        <v>3.6682889397137097E-2</v>
      </c>
      <c r="AG140">
        <v>2.2353531355154299</v>
      </c>
      <c r="AH140">
        <v>0.40820530743919198</v>
      </c>
      <c r="AI140">
        <v>3.708333333333</v>
      </c>
    </row>
    <row r="141" spans="1:35" hidden="1" x14ac:dyDescent="0.25">
      <c r="A141" t="s">
        <v>81</v>
      </c>
      <c r="B141" t="s">
        <v>334</v>
      </c>
      <c r="C141" t="s">
        <v>252</v>
      </c>
      <c r="D141" t="s">
        <v>253</v>
      </c>
      <c r="E141">
        <v>214.31290034121901</v>
      </c>
      <c r="F141">
        <v>238.95049426705901</v>
      </c>
      <c r="G141">
        <v>245.67968656657601</v>
      </c>
      <c r="H141">
        <v>225.65586023395699</v>
      </c>
      <c r="I141">
        <v>212.721644262377</v>
      </c>
      <c r="J141">
        <v>211.27955541470499</v>
      </c>
      <c r="K141">
        <v>271.73145255032699</v>
      </c>
      <c r="L141">
        <v>328.60625269898998</v>
      </c>
      <c r="M141">
        <v>381.06603602462798</v>
      </c>
      <c r="N141">
        <v>436.95666578800802</v>
      </c>
      <c r="O141">
        <v>449.26296271160697</v>
      </c>
      <c r="P141">
        <v>346.305903554493</v>
      </c>
      <c r="Q141">
        <v>300.53656240147802</v>
      </c>
      <c r="R141">
        <v>297.84821881937802</v>
      </c>
      <c r="S141">
        <v>319.008299487903</v>
      </c>
      <c r="T141">
        <v>272.264787954393</v>
      </c>
      <c r="U141">
        <v>282.10690880881998</v>
      </c>
      <c r="V141">
        <v>264.69180075057898</v>
      </c>
      <c r="W141">
        <v>283.16257950001801</v>
      </c>
      <c r="X141">
        <v>555.20469565569704</v>
      </c>
      <c r="Y141">
        <v>499.14842590131002</v>
      </c>
      <c r="Z141">
        <v>511.55243027251601</v>
      </c>
      <c r="AA141">
        <v>583.66937235339606</v>
      </c>
      <c r="AB141">
        <v>589.951774567332</v>
      </c>
      <c r="AC141">
        <v>615.69913197380595</v>
      </c>
      <c r="AD141">
        <v>711.97627443083297</v>
      </c>
      <c r="AE141">
        <v>733.03850707000004</v>
      </c>
      <c r="AF141">
        <v>696.98820361166702</v>
      </c>
      <c r="AG141">
        <v>581.20031386416701</v>
      </c>
      <c r="AH141">
        <v>528.28480930499995</v>
      </c>
      <c r="AI141">
        <v>527.46814284000004</v>
      </c>
    </row>
    <row r="142" spans="1:35" x14ac:dyDescent="0.25">
      <c r="A142" t="s">
        <v>82</v>
      </c>
      <c r="B142" t="s">
        <v>335</v>
      </c>
      <c r="C142" t="s">
        <v>249</v>
      </c>
      <c r="D142" t="s">
        <v>250</v>
      </c>
      <c r="E142">
        <v>25.924999999499999</v>
      </c>
      <c r="F142">
        <v>17.027331083252001</v>
      </c>
      <c r="G142">
        <v>12.389730830128499</v>
      </c>
      <c r="H142">
        <v>8.8553459121409208</v>
      </c>
      <c r="I142">
        <v>6.1289577073428996</v>
      </c>
      <c r="J142">
        <v>6.8246156524779202</v>
      </c>
      <c r="K142">
        <v>5.9442270061445504</v>
      </c>
      <c r="L142">
        <v>10.855845455308801</v>
      </c>
      <c r="M142">
        <v>10.6363036761385</v>
      </c>
      <c r="N142">
        <v>22.098459414532201</v>
      </c>
      <c r="O142">
        <v>18.3198848742731</v>
      </c>
      <c r="P142">
        <v>56.560172013504399</v>
      </c>
      <c r="Q142">
        <v>23.5291669556944</v>
      </c>
      <c r="R142">
        <v>11.690586887676</v>
      </c>
      <c r="S142">
        <v>8.2750160875160592</v>
      </c>
      <c r="T142">
        <v>12.1677841130695</v>
      </c>
      <c r="U142">
        <v>8.6423432597342291</v>
      </c>
      <c r="V142">
        <v>9.4865425061718298</v>
      </c>
      <c r="W142">
        <v>6.4638042275384597</v>
      </c>
      <c r="X142">
        <v>1.71020632305641</v>
      </c>
      <c r="Y142">
        <v>6.9809744183054203</v>
      </c>
      <c r="Z142">
        <v>1.09948870771025</v>
      </c>
      <c r="AA142">
        <v>2.7812279002323601</v>
      </c>
      <c r="AB142">
        <v>1.1141884117471299</v>
      </c>
      <c r="AC142">
        <v>3.8123720536600398</v>
      </c>
      <c r="AD142">
        <v>0.84496956677385604</v>
      </c>
      <c r="AE142">
        <v>4.4925960923974904</v>
      </c>
      <c r="AF142">
        <v>8.6091247438631893</v>
      </c>
      <c r="AG142">
        <v>17.032866543198899</v>
      </c>
      <c r="AH142">
        <v>14.206743284556801</v>
      </c>
      <c r="AI142">
        <v>4.8386217754315703</v>
      </c>
    </row>
    <row r="143" spans="1:35" hidden="1" x14ac:dyDescent="0.25">
      <c r="A143" t="s">
        <v>82</v>
      </c>
      <c r="B143" t="s">
        <v>335</v>
      </c>
      <c r="C143" t="s">
        <v>252</v>
      </c>
      <c r="D143" t="s">
        <v>253</v>
      </c>
      <c r="E143">
        <v>1.8080437071058399</v>
      </c>
      <c r="F143">
        <v>2.2256731353848398</v>
      </c>
      <c r="G143">
        <v>2.2930188807786198</v>
      </c>
      <c r="H143">
        <v>2.0857452966718499</v>
      </c>
      <c r="I143">
        <v>1.88841579961904</v>
      </c>
      <c r="J143">
        <v>1.7209828399170599</v>
      </c>
      <c r="K143">
        <v>1.9901702093111799</v>
      </c>
      <c r="L143">
        <v>2.2895101853073001</v>
      </c>
      <c r="M143">
        <v>2.6385746191158299</v>
      </c>
      <c r="N143">
        <v>3.58405733379709</v>
      </c>
      <c r="O143">
        <v>3.8938738044416201</v>
      </c>
      <c r="P143">
        <v>6.9249710882610698</v>
      </c>
      <c r="Q143">
        <v>7.07440010539122</v>
      </c>
      <c r="R143">
        <v>6.70842323781853</v>
      </c>
      <c r="S143">
        <v>7.5835829400414898</v>
      </c>
      <c r="T143">
        <v>7.8789921808440599</v>
      </c>
      <c r="U143">
        <v>8.7331408398755705</v>
      </c>
      <c r="V143">
        <v>8.89571491305405</v>
      </c>
      <c r="W143">
        <v>9.1144194715680502</v>
      </c>
      <c r="X143">
        <v>9.5817709601133902</v>
      </c>
      <c r="Y143">
        <v>9.5442648193098893</v>
      </c>
      <c r="Z143">
        <v>9.7971734695092998</v>
      </c>
      <c r="AA143">
        <v>10.2001666666667</v>
      </c>
      <c r="AB143">
        <v>10.6431</v>
      </c>
      <c r="AC143">
        <v>11.395091666666699</v>
      </c>
      <c r="AD143">
        <v>12.7876250950944</v>
      </c>
      <c r="AE143">
        <v>15.687158333333301</v>
      </c>
      <c r="AF143">
        <v>19.917825000000001</v>
      </c>
      <c r="AG143">
        <v>28.530508333333302</v>
      </c>
      <c r="AH143">
        <v>30.030083333333302</v>
      </c>
      <c r="AI143">
        <v>28.575433333333301</v>
      </c>
    </row>
    <row r="144" spans="1:35" hidden="1" x14ac:dyDescent="0.25">
      <c r="A144" t="s">
        <v>197</v>
      </c>
      <c r="B144" t="s">
        <v>336</v>
      </c>
      <c r="C144" t="s">
        <v>249</v>
      </c>
      <c r="D144" t="s">
        <v>250</v>
      </c>
      <c r="E144" t="s">
        <v>251</v>
      </c>
      <c r="F144" t="s">
        <v>251</v>
      </c>
      <c r="G144" t="s">
        <v>251</v>
      </c>
      <c r="H144" t="s">
        <v>251</v>
      </c>
      <c r="I144" t="s">
        <v>251</v>
      </c>
      <c r="J144" t="s">
        <v>251</v>
      </c>
      <c r="K144" t="s">
        <v>251</v>
      </c>
      <c r="L144" t="s">
        <v>251</v>
      </c>
      <c r="M144" t="s">
        <v>251</v>
      </c>
      <c r="N144" t="s">
        <v>251</v>
      </c>
      <c r="O144" t="s">
        <v>251</v>
      </c>
      <c r="P144" t="s">
        <v>251</v>
      </c>
      <c r="Q144" t="s">
        <v>251</v>
      </c>
      <c r="R144" t="s">
        <v>251</v>
      </c>
      <c r="S144" t="s">
        <v>251</v>
      </c>
      <c r="T144" t="s">
        <v>251</v>
      </c>
      <c r="U144" t="s">
        <v>251</v>
      </c>
      <c r="V144" t="s">
        <v>251</v>
      </c>
      <c r="W144" t="s">
        <v>251</v>
      </c>
      <c r="X144" t="s">
        <v>251</v>
      </c>
      <c r="Y144">
        <v>162.71715215037699</v>
      </c>
      <c r="Z144">
        <v>39.357499998714601</v>
      </c>
      <c r="AA144">
        <v>7.0876176294872604</v>
      </c>
      <c r="AB144">
        <v>3.5668078127876601</v>
      </c>
      <c r="AC144">
        <v>19.192675821889601</v>
      </c>
      <c r="AD144">
        <v>4.0639620138258499</v>
      </c>
      <c r="AE144">
        <v>4.64604442058645</v>
      </c>
      <c r="AF144">
        <v>5.58783730000793</v>
      </c>
      <c r="AG144">
        <v>0.83773453153646604</v>
      </c>
      <c r="AH144">
        <v>5.6563263619113702</v>
      </c>
      <c r="AI144">
        <v>8.2470904311415598</v>
      </c>
    </row>
    <row r="145" spans="1:35" hidden="1" x14ac:dyDescent="0.25">
      <c r="A145" t="s">
        <v>197</v>
      </c>
      <c r="B145" t="s">
        <v>336</v>
      </c>
      <c r="C145" t="s">
        <v>252</v>
      </c>
      <c r="D145" t="s">
        <v>253</v>
      </c>
      <c r="E145" t="s">
        <v>251</v>
      </c>
      <c r="F145" t="s">
        <v>251</v>
      </c>
      <c r="G145" t="s">
        <v>251</v>
      </c>
      <c r="H145" t="s">
        <v>251</v>
      </c>
      <c r="I145" t="s">
        <v>251</v>
      </c>
      <c r="J145" t="s">
        <v>251</v>
      </c>
      <c r="K145" t="s">
        <v>251</v>
      </c>
      <c r="L145" t="s">
        <v>251</v>
      </c>
      <c r="M145" t="s">
        <v>251</v>
      </c>
      <c r="N145" t="s">
        <v>251</v>
      </c>
      <c r="O145" t="s">
        <v>251</v>
      </c>
      <c r="P145" t="s">
        <v>251</v>
      </c>
      <c r="Q145" t="s">
        <v>251</v>
      </c>
      <c r="R145" t="s">
        <v>251</v>
      </c>
      <c r="S145" t="s">
        <v>251</v>
      </c>
      <c r="T145" t="s">
        <v>251</v>
      </c>
      <c r="U145" t="s">
        <v>251</v>
      </c>
      <c r="V145" t="s">
        <v>251</v>
      </c>
      <c r="W145" t="s">
        <v>251</v>
      </c>
      <c r="X145" t="s">
        <v>251</v>
      </c>
      <c r="Y145" t="s">
        <v>251</v>
      </c>
      <c r="Z145">
        <v>1.2627999999999999</v>
      </c>
      <c r="AA145">
        <v>1.2975000000000001</v>
      </c>
      <c r="AB145">
        <v>1.38981666666667</v>
      </c>
      <c r="AC145">
        <v>2.0245166666666701</v>
      </c>
      <c r="AD145">
        <v>1.97616666666667</v>
      </c>
      <c r="AE145">
        <v>2.0730166666666698</v>
      </c>
      <c r="AF145">
        <v>2.195675</v>
      </c>
      <c r="AG145">
        <v>2.1456499999999998</v>
      </c>
      <c r="AH145">
        <v>1.91665</v>
      </c>
      <c r="AI145">
        <v>1.812675</v>
      </c>
    </row>
    <row r="146" spans="1:35" hidden="1" x14ac:dyDescent="0.25">
      <c r="A146" t="s">
        <v>56</v>
      </c>
      <c r="B146" t="s">
        <v>337</v>
      </c>
      <c r="C146" t="s">
        <v>249</v>
      </c>
      <c r="D146" t="s">
        <v>250</v>
      </c>
      <c r="E146" t="s">
        <v>251</v>
      </c>
      <c r="F146" t="s">
        <v>251</v>
      </c>
      <c r="G146" t="s">
        <v>251</v>
      </c>
      <c r="H146" t="s">
        <v>251</v>
      </c>
      <c r="I146" t="s">
        <v>251</v>
      </c>
      <c r="J146" t="s">
        <v>251</v>
      </c>
      <c r="K146" t="s">
        <v>251</v>
      </c>
      <c r="L146" t="s">
        <v>251</v>
      </c>
      <c r="M146" t="s">
        <v>251</v>
      </c>
      <c r="N146" t="s">
        <v>251</v>
      </c>
      <c r="O146" t="s">
        <v>251</v>
      </c>
      <c r="P146" t="s">
        <v>251</v>
      </c>
      <c r="Q146" t="s">
        <v>251</v>
      </c>
      <c r="R146" t="s">
        <v>251</v>
      </c>
      <c r="S146" t="s">
        <v>251</v>
      </c>
      <c r="T146" t="s">
        <v>251</v>
      </c>
      <c r="U146" t="s">
        <v>251</v>
      </c>
      <c r="V146">
        <v>5.07733007733008</v>
      </c>
      <c r="W146">
        <v>4.4349762757819402</v>
      </c>
      <c r="X146">
        <v>2.7445526193787799</v>
      </c>
      <c r="Y146">
        <v>1.7236711488132801</v>
      </c>
      <c r="Z146">
        <v>1.4460610361958699</v>
      </c>
      <c r="AA146">
        <v>1.8801923917796199</v>
      </c>
      <c r="AB146">
        <v>0.93562231759655201</v>
      </c>
      <c r="AC146">
        <v>0.56977634152565004</v>
      </c>
      <c r="AD146">
        <v>1.4713343480466801</v>
      </c>
      <c r="AE146">
        <v>1.98385685111348</v>
      </c>
      <c r="AF146">
        <v>1.42080671307324</v>
      </c>
      <c r="AG146">
        <v>1.0342233922527799</v>
      </c>
      <c r="AH146">
        <v>1.66573608784668</v>
      </c>
      <c r="AI146">
        <v>1.5469107551487</v>
      </c>
    </row>
    <row r="147" spans="1:35" hidden="1" x14ac:dyDescent="0.25">
      <c r="A147" t="s">
        <v>56</v>
      </c>
      <c r="B147" t="s">
        <v>337</v>
      </c>
      <c r="C147" t="s">
        <v>252</v>
      </c>
      <c r="D147" t="s">
        <v>253</v>
      </c>
      <c r="E147">
        <v>2.4602916660833301</v>
      </c>
      <c r="F147">
        <v>2.5179999990833299</v>
      </c>
      <c r="G147">
        <v>2.3221833324166701</v>
      </c>
      <c r="H147">
        <v>2.00862499916667</v>
      </c>
      <c r="I147">
        <v>1.8328833325</v>
      </c>
      <c r="J147">
        <v>1.81766666583333</v>
      </c>
      <c r="K147">
        <v>2.2599999990833299</v>
      </c>
      <c r="L147">
        <v>2.4265916657500002</v>
      </c>
      <c r="M147">
        <v>2.5532583324166702</v>
      </c>
      <c r="N147">
        <v>2.8459416661666701</v>
      </c>
      <c r="O147">
        <v>2.9439666665000002</v>
      </c>
      <c r="P147">
        <v>2.1714833330833301</v>
      </c>
      <c r="Q147">
        <v>1.7973916666666701</v>
      </c>
      <c r="R147">
        <v>1.7562249999999999</v>
      </c>
      <c r="S147">
        <v>1.8800416666666699</v>
      </c>
      <c r="T147">
        <v>1.6157333333333299</v>
      </c>
      <c r="U147">
        <v>1.65954166666667</v>
      </c>
      <c r="V147">
        <v>1.56165</v>
      </c>
      <c r="W147">
        <v>1.65332083333333</v>
      </c>
      <c r="X147">
        <v>1.6227941666666701</v>
      </c>
      <c r="Y147">
        <v>1.4331324999999999</v>
      </c>
      <c r="Z147">
        <v>1.5047741666666701</v>
      </c>
      <c r="AA147">
        <v>1.73405583333333</v>
      </c>
      <c r="AB147">
        <v>1.7596676</v>
      </c>
      <c r="AC147" t="s">
        <v>251</v>
      </c>
      <c r="AD147" t="s">
        <v>251</v>
      </c>
      <c r="AE147" t="s">
        <v>251</v>
      </c>
      <c r="AF147" t="s">
        <v>251</v>
      </c>
      <c r="AG147" t="s">
        <v>251</v>
      </c>
      <c r="AH147" t="s">
        <v>251</v>
      </c>
      <c r="AI147" t="s">
        <v>251</v>
      </c>
    </row>
    <row r="148" spans="1:35" x14ac:dyDescent="0.25">
      <c r="A148" t="s">
        <v>83</v>
      </c>
      <c r="B148" t="s">
        <v>338</v>
      </c>
      <c r="C148" t="s">
        <v>249</v>
      </c>
      <c r="D148" t="s">
        <v>250</v>
      </c>
      <c r="E148">
        <v>29.824561404816901</v>
      </c>
      <c r="F148">
        <v>56.0810810829757</v>
      </c>
      <c r="G148">
        <v>116.450216453639</v>
      </c>
      <c r="H148">
        <v>73.091666667342594</v>
      </c>
      <c r="I148">
        <v>54.441288334561797</v>
      </c>
      <c r="J148">
        <v>50.0701393436362</v>
      </c>
      <c r="K148">
        <v>116.503603996541</v>
      </c>
      <c r="L148">
        <v>22.295566408089499</v>
      </c>
      <c r="M148">
        <v>122.87451457259201</v>
      </c>
      <c r="N148">
        <v>39.665313794726501</v>
      </c>
      <c r="O148">
        <v>10.3054406698297</v>
      </c>
      <c r="P148">
        <v>24.5654160765001</v>
      </c>
      <c r="Q148">
        <v>39.815067877536201</v>
      </c>
      <c r="R148">
        <v>31.3592676264769</v>
      </c>
      <c r="S148">
        <v>25.2236920295822</v>
      </c>
      <c r="T148">
        <v>37.259066485567402</v>
      </c>
      <c r="U148">
        <v>18.031439008984702</v>
      </c>
      <c r="V148">
        <v>10.0561167448842</v>
      </c>
      <c r="W148">
        <v>24.959842474249701</v>
      </c>
      <c r="X148">
        <v>24.870255436957599</v>
      </c>
      <c r="Y148">
        <v>59.461553699144901</v>
      </c>
      <c r="Z148">
        <v>46.561019676227701</v>
      </c>
      <c r="AA148">
        <v>27.885208640753198</v>
      </c>
      <c r="AB148">
        <v>14.624166666667</v>
      </c>
      <c r="AC148">
        <v>12.4086689107151</v>
      </c>
      <c r="AD148">
        <v>25.193219374324698</v>
      </c>
      <c r="AE148">
        <v>32.905408896006897</v>
      </c>
      <c r="AF148">
        <v>14.816240063747699</v>
      </c>
      <c r="AG148">
        <v>26.674949726117202</v>
      </c>
      <c r="AH148">
        <v>12.6245740629384</v>
      </c>
      <c r="AI148">
        <v>15.1181857227945</v>
      </c>
    </row>
    <row r="149" spans="1:35" hidden="1" x14ac:dyDescent="0.25">
      <c r="A149" t="s">
        <v>83</v>
      </c>
      <c r="B149" t="s">
        <v>338</v>
      </c>
      <c r="C149" t="s">
        <v>252</v>
      </c>
      <c r="D149" t="s">
        <v>253</v>
      </c>
      <c r="E149">
        <v>1.14938171943065E-4</v>
      </c>
      <c r="F149">
        <v>1.14938171943065E-4</v>
      </c>
      <c r="G149">
        <v>1.14938171943065E-4</v>
      </c>
      <c r="H149">
        <v>1.7626318381266601E-4</v>
      </c>
      <c r="I149">
        <v>2.7485215053763402E-4</v>
      </c>
      <c r="J149">
        <v>2.7485215053763402E-4</v>
      </c>
      <c r="K149">
        <v>2.7485215053763402E-4</v>
      </c>
      <c r="L149">
        <v>2.7485215053763402E-4</v>
      </c>
      <c r="M149">
        <v>8.8252277014463302E-4</v>
      </c>
      <c r="N149">
        <v>3.5966844251375698E-3</v>
      </c>
      <c r="O149">
        <v>5.4335771505376398E-3</v>
      </c>
      <c r="P149">
        <v>8.9156207437275994E-3</v>
      </c>
      <c r="Q149">
        <v>1.5365068100358399E-2</v>
      </c>
      <c r="R149">
        <v>2.0223704525089599E-2</v>
      </c>
      <c r="S149">
        <v>2.6985483870967698E-2</v>
      </c>
      <c r="T149">
        <v>3.2615621953404998E-2</v>
      </c>
      <c r="U149">
        <v>3.67633074820789E-2</v>
      </c>
      <c r="V149">
        <v>4.3685167383512503E-2</v>
      </c>
      <c r="W149">
        <v>6.4871187589605694E-2</v>
      </c>
      <c r="X149">
        <v>9.5568238854515902E-2</v>
      </c>
      <c r="Y149">
        <v>0.119913872960145</v>
      </c>
      <c r="Z149">
        <v>0.16354716757520099</v>
      </c>
      <c r="AA149">
        <v>0.204796277898216</v>
      </c>
      <c r="AB149">
        <v>0.23116590058234099</v>
      </c>
      <c r="AC149">
        <v>0.26664297240719098</v>
      </c>
      <c r="AD149">
        <v>0.54491917586876604</v>
      </c>
      <c r="AE149">
        <v>0.71630515780899495</v>
      </c>
      <c r="AF149">
        <v>0.79241708431316704</v>
      </c>
      <c r="AG149">
        <v>0.86676432652534496</v>
      </c>
      <c r="AH149">
        <v>0.89949485400706297</v>
      </c>
      <c r="AI149">
        <v>0.90627897003822699</v>
      </c>
    </row>
    <row r="150" spans="1:35" hidden="1" x14ac:dyDescent="0.25">
      <c r="A150" t="s">
        <v>339</v>
      </c>
      <c r="B150" t="s">
        <v>340</v>
      </c>
      <c r="C150" t="s">
        <v>249</v>
      </c>
      <c r="D150" t="s">
        <v>250</v>
      </c>
      <c r="E150" t="s">
        <v>251</v>
      </c>
      <c r="F150" t="s">
        <v>251</v>
      </c>
      <c r="G150" t="s">
        <v>251</v>
      </c>
      <c r="H150" t="s">
        <v>251</v>
      </c>
      <c r="I150" t="s">
        <v>251</v>
      </c>
      <c r="J150" t="s">
        <v>251</v>
      </c>
      <c r="K150" t="s">
        <v>251</v>
      </c>
      <c r="L150" t="s">
        <v>251</v>
      </c>
      <c r="M150" t="s">
        <v>251</v>
      </c>
      <c r="N150" t="s">
        <v>251</v>
      </c>
      <c r="O150" t="s">
        <v>251</v>
      </c>
      <c r="P150" t="s">
        <v>251</v>
      </c>
      <c r="Q150" t="s">
        <v>251</v>
      </c>
      <c r="R150" t="s">
        <v>251</v>
      </c>
      <c r="S150" t="s">
        <v>251</v>
      </c>
      <c r="T150" t="s">
        <v>251</v>
      </c>
      <c r="U150" t="s">
        <v>251</v>
      </c>
      <c r="V150" t="s">
        <v>251</v>
      </c>
      <c r="W150" t="s">
        <v>251</v>
      </c>
      <c r="X150" t="s">
        <v>251</v>
      </c>
      <c r="Y150" t="s">
        <v>251</v>
      </c>
      <c r="Z150" t="s">
        <v>251</v>
      </c>
      <c r="AA150" t="s">
        <v>251</v>
      </c>
      <c r="AB150" t="s">
        <v>251</v>
      </c>
      <c r="AC150" t="s">
        <v>251</v>
      </c>
      <c r="AD150" t="s">
        <v>251</v>
      </c>
      <c r="AE150" t="s">
        <v>251</v>
      </c>
      <c r="AF150" t="s">
        <v>251</v>
      </c>
      <c r="AG150" t="s">
        <v>251</v>
      </c>
      <c r="AH150" t="s">
        <v>251</v>
      </c>
      <c r="AI150" t="s">
        <v>251</v>
      </c>
    </row>
    <row r="151" spans="1:35" hidden="1" x14ac:dyDescent="0.25">
      <c r="A151" t="s">
        <v>339</v>
      </c>
      <c r="B151" t="s">
        <v>340</v>
      </c>
      <c r="C151" t="s">
        <v>252</v>
      </c>
      <c r="D151" t="s">
        <v>253</v>
      </c>
      <c r="E151" t="s">
        <v>251</v>
      </c>
      <c r="F151" t="s">
        <v>251</v>
      </c>
      <c r="G151" t="s">
        <v>251</v>
      </c>
      <c r="H151" t="s">
        <v>251</v>
      </c>
      <c r="I151" t="s">
        <v>251</v>
      </c>
      <c r="J151" t="s">
        <v>251</v>
      </c>
      <c r="K151" t="s">
        <v>251</v>
      </c>
      <c r="L151" t="s">
        <v>251</v>
      </c>
      <c r="M151" t="s">
        <v>251</v>
      </c>
      <c r="N151" t="s">
        <v>251</v>
      </c>
      <c r="O151" t="s">
        <v>251</v>
      </c>
      <c r="P151" t="s">
        <v>251</v>
      </c>
      <c r="Q151" t="s">
        <v>251</v>
      </c>
      <c r="R151" t="s">
        <v>251</v>
      </c>
      <c r="S151" t="s">
        <v>251</v>
      </c>
      <c r="T151" t="s">
        <v>251</v>
      </c>
      <c r="U151" t="s">
        <v>251</v>
      </c>
      <c r="V151" t="s">
        <v>251</v>
      </c>
      <c r="W151" t="s">
        <v>251</v>
      </c>
      <c r="X151" t="s">
        <v>251</v>
      </c>
      <c r="Y151" t="s">
        <v>251</v>
      </c>
      <c r="Z151" t="s">
        <v>251</v>
      </c>
      <c r="AA151" t="s">
        <v>251</v>
      </c>
      <c r="AB151" t="s">
        <v>251</v>
      </c>
      <c r="AC151" t="s">
        <v>251</v>
      </c>
      <c r="AD151" t="s">
        <v>251</v>
      </c>
      <c r="AE151" t="s">
        <v>251</v>
      </c>
      <c r="AF151" t="s">
        <v>251</v>
      </c>
      <c r="AG151" t="s">
        <v>251</v>
      </c>
      <c r="AH151" t="s">
        <v>251</v>
      </c>
      <c r="AI151" t="s">
        <v>251</v>
      </c>
    </row>
    <row r="152" spans="1:35" x14ac:dyDescent="0.25">
      <c r="A152" t="s">
        <v>57</v>
      </c>
      <c r="B152" t="s">
        <v>341</v>
      </c>
      <c r="C152" t="s">
        <v>249</v>
      </c>
      <c r="D152" t="s">
        <v>250</v>
      </c>
      <c r="E152">
        <v>13.366666666</v>
      </c>
      <c r="F152">
        <v>13.312261099828399</v>
      </c>
      <c r="G152">
        <v>12.1699643203929</v>
      </c>
      <c r="H152">
        <v>12.532531374942099</v>
      </c>
      <c r="I152">
        <v>19.046150683633801</v>
      </c>
      <c r="J152">
        <v>24.8748057329578</v>
      </c>
      <c r="K152">
        <v>24.458964253715099</v>
      </c>
      <c r="L152">
        <v>20.918984280028202</v>
      </c>
      <c r="M152">
        <v>20.241666666583999</v>
      </c>
      <c r="N152">
        <v>18.448956961833499</v>
      </c>
      <c r="O152">
        <v>19.3025569013611</v>
      </c>
      <c r="P152">
        <v>23.021088769169999</v>
      </c>
      <c r="Q152">
        <v>16.384946579678399</v>
      </c>
      <c r="R152">
        <v>13.5267520723439</v>
      </c>
      <c r="S152">
        <v>13.7</v>
      </c>
      <c r="T152">
        <v>20.404573438874198</v>
      </c>
      <c r="U152">
        <v>19.472851229607699</v>
      </c>
      <c r="V152">
        <v>15.8658990166608</v>
      </c>
      <c r="W152">
        <v>14.4144936458381</v>
      </c>
      <c r="X152">
        <v>10.9227871939735</v>
      </c>
      <c r="Y152">
        <v>8.93705710712835</v>
      </c>
      <c r="Z152">
        <v>8.1962194841967904</v>
      </c>
      <c r="AA152">
        <v>5.5389729806193104</v>
      </c>
      <c r="AB152">
        <v>4.7662255873894699</v>
      </c>
      <c r="AC152">
        <v>2.6367827288973502</v>
      </c>
      <c r="AD152">
        <v>3.1660825211692001</v>
      </c>
      <c r="AE152">
        <v>3.3739664097614299</v>
      </c>
      <c r="AF152">
        <v>3.6293629360648199</v>
      </c>
      <c r="AG152">
        <v>3.53065079089416</v>
      </c>
      <c r="AH152">
        <v>2.8988479695273801</v>
      </c>
      <c r="AI152">
        <v>3.5450730501112102</v>
      </c>
    </row>
    <row r="153" spans="1:35" hidden="1" x14ac:dyDescent="0.25">
      <c r="A153" t="s">
        <v>57</v>
      </c>
      <c r="B153" t="s">
        <v>341</v>
      </c>
      <c r="C153" t="s">
        <v>252</v>
      </c>
      <c r="D153" t="s">
        <v>253</v>
      </c>
      <c r="E153">
        <v>32.051324999999999</v>
      </c>
      <c r="F153">
        <v>36.517583332333302</v>
      </c>
      <c r="G153">
        <v>36.838416665666699</v>
      </c>
      <c r="H153">
        <v>36.745416665666703</v>
      </c>
      <c r="I153">
        <v>37.038416665666702</v>
      </c>
      <c r="J153">
        <v>42.616583332333299</v>
      </c>
      <c r="K153">
        <v>55.408416665666699</v>
      </c>
      <c r="L153">
        <v>66.803166665749998</v>
      </c>
      <c r="M153">
        <v>88.064249999500007</v>
      </c>
      <c r="N153">
        <v>112.716583333</v>
      </c>
      <c r="O153">
        <v>138.11908333299999</v>
      </c>
      <c r="P153">
        <v>139.98116666658299</v>
      </c>
      <c r="Q153">
        <v>135.42949999999999</v>
      </c>
      <c r="R153">
        <v>141.8605</v>
      </c>
      <c r="S153">
        <v>162.41658333333299</v>
      </c>
      <c r="T153">
        <v>158.513916666667</v>
      </c>
      <c r="U153">
        <v>182.266416666667</v>
      </c>
      <c r="V153">
        <v>190.62424999999999</v>
      </c>
      <c r="W153">
        <v>229.24984333333299</v>
      </c>
      <c r="X153">
        <v>242.60281749999999</v>
      </c>
      <c r="Y153">
        <v>231.66273583333299</v>
      </c>
      <c r="Z153">
        <v>240.71154250000001</v>
      </c>
      <c r="AA153">
        <v>273.05785333333301</v>
      </c>
      <c r="AB153">
        <v>295.52910500000002</v>
      </c>
      <c r="AC153">
        <v>305.64660416666698</v>
      </c>
      <c r="AD153">
        <v>365.39856083333302</v>
      </c>
      <c r="AE153" t="s">
        <v>251</v>
      </c>
      <c r="AF153" t="s">
        <v>251</v>
      </c>
      <c r="AG153" t="s">
        <v>251</v>
      </c>
      <c r="AH153" t="s">
        <v>251</v>
      </c>
      <c r="AI153" t="s">
        <v>251</v>
      </c>
    </row>
    <row r="154" spans="1:35" hidden="1" x14ac:dyDescent="0.25">
      <c r="A154" t="s">
        <v>342</v>
      </c>
      <c r="B154" t="s">
        <v>343</v>
      </c>
      <c r="C154" t="s">
        <v>249</v>
      </c>
      <c r="D154" t="s">
        <v>250</v>
      </c>
      <c r="E154" t="s">
        <v>251</v>
      </c>
      <c r="F154" t="s">
        <v>251</v>
      </c>
      <c r="G154" t="s">
        <v>251</v>
      </c>
      <c r="H154" t="s">
        <v>251</v>
      </c>
      <c r="I154" t="s">
        <v>251</v>
      </c>
      <c r="J154" t="s">
        <v>251</v>
      </c>
      <c r="K154" t="s">
        <v>251</v>
      </c>
      <c r="L154" t="s">
        <v>251</v>
      </c>
      <c r="M154" t="s">
        <v>251</v>
      </c>
      <c r="N154" t="s">
        <v>251</v>
      </c>
      <c r="O154" t="s">
        <v>251</v>
      </c>
      <c r="P154" t="s">
        <v>251</v>
      </c>
      <c r="Q154" t="s">
        <v>251</v>
      </c>
      <c r="R154" t="s">
        <v>251</v>
      </c>
      <c r="S154" t="s">
        <v>251</v>
      </c>
      <c r="T154" t="s">
        <v>251</v>
      </c>
      <c r="U154" t="s">
        <v>251</v>
      </c>
      <c r="V154" t="s">
        <v>251</v>
      </c>
      <c r="W154" t="s">
        <v>251</v>
      </c>
      <c r="X154" t="s">
        <v>251</v>
      </c>
      <c r="Y154" t="s">
        <v>251</v>
      </c>
      <c r="Z154" t="s">
        <v>251</v>
      </c>
      <c r="AA154" t="s">
        <v>251</v>
      </c>
      <c r="AB154" t="s">
        <v>251</v>
      </c>
      <c r="AC154" t="s">
        <v>251</v>
      </c>
      <c r="AD154" t="s">
        <v>251</v>
      </c>
      <c r="AE154" t="s">
        <v>251</v>
      </c>
      <c r="AF154" t="s">
        <v>251</v>
      </c>
      <c r="AG154" t="s">
        <v>251</v>
      </c>
      <c r="AH154" t="s">
        <v>251</v>
      </c>
      <c r="AI154" t="s">
        <v>251</v>
      </c>
    </row>
    <row r="155" spans="1:35" hidden="1" x14ac:dyDescent="0.25">
      <c r="A155" t="s">
        <v>342</v>
      </c>
      <c r="B155" t="s">
        <v>343</v>
      </c>
      <c r="C155" t="s">
        <v>252</v>
      </c>
      <c r="D155" t="s">
        <v>253</v>
      </c>
      <c r="E155" t="s">
        <v>251</v>
      </c>
      <c r="F155" t="s">
        <v>251</v>
      </c>
      <c r="G155" t="s">
        <v>251</v>
      </c>
      <c r="H155" t="s">
        <v>251</v>
      </c>
      <c r="I155" t="s">
        <v>251</v>
      </c>
      <c r="J155" t="s">
        <v>251</v>
      </c>
      <c r="K155" t="s">
        <v>251</v>
      </c>
      <c r="L155" t="s">
        <v>251</v>
      </c>
      <c r="M155" t="s">
        <v>251</v>
      </c>
      <c r="N155" t="s">
        <v>251</v>
      </c>
      <c r="O155" t="s">
        <v>251</v>
      </c>
      <c r="P155" t="s">
        <v>251</v>
      </c>
      <c r="Q155" t="s">
        <v>251</v>
      </c>
      <c r="R155" t="s">
        <v>251</v>
      </c>
      <c r="S155" t="s">
        <v>251</v>
      </c>
      <c r="T155" t="s">
        <v>251</v>
      </c>
      <c r="U155" t="s">
        <v>251</v>
      </c>
      <c r="V155" t="s">
        <v>251</v>
      </c>
      <c r="W155" t="s">
        <v>251</v>
      </c>
      <c r="X155" t="s">
        <v>251</v>
      </c>
      <c r="Y155" t="s">
        <v>251</v>
      </c>
      <c r="Z155" t="s">
        <v>251</v>
      </c>
      <c r="AA155" t="s">
        <v>251</v>
      </c>
      <c r="AB155" t="s">
        <v>251</v>
      </c>
      <c r="AC155" t="s">
        <v>251</v>
      </c>
      <c r="AD155" t="s">
        <v>251</v>
      </c>
      <c r="AE155" t="s">
        <v>251</v>
      </c>
      <c r="AF155" t="s">
        <v>251</v>
      </c>
      <c r="AG155" t="s">
        <v>251</v>
      </c>
      <c r="AH155" t="s">
        <v>251</v>
      </c>
      <c r="AI155" t="s">
        <v>251</v>
      </c>
    </row>
    <row r="156" spans="1:35" hidden="1" x14ac:dyDescent="0.25">
      <c r="A156" t="s">
        <v>176</v>
      </c>
      <c r="B156" t="s">
        <v>344</v>
      </c>
      <c r="C156" t="s">
        <v>249</v>
      </c>
      <c r="D156" t="s">
        <v>250</v>
      </c>
      <c r="E156" t="s">
        <v>251</v>
      </c>
      <c r="F156" t="s">
        <v>251</v>
      </c>
      <c r="G156">
        <v>18.456883509833599</v>
      </c>
      <c r="H156">
        <v>18.1353767560664</v>
      </c>
      <c r="I156">
        <v>20.882882882883301</v>
      </c>
      <c r="J156">
        <v>21.821433894768202</v>
      </c>
      <c r="K156">
        <v>18.787470940902399</v>
      </c>
      <c r="L156">
        <v>7.8127414121648098</v>
      </c>
      <c r="M156">
        <v>6.0953472819335097</v>
      </c>
      <c r="N156">
        <v>5.6596127870328798</v>
      </c>
      <c r="O156">
        <v>2.5013849235097898</v>
      </c>
      <c r="P156">
        <v>0.55707990355051096</v>
      </c>
      <c r="Q156">
        <v>-0.87233338845740604</v>
      </c>
      <c r="R156">
        <v>4</v>
      </c>
      <c r="S156">
        <v>5.59294871794906</v>
      </c>
      <c r="T156">
        <v>2.7242373653051701</v>
      </c>
      <c r="U156">
        <v>2.6446036788068401</v>
      </c>
      <c r="V156">
        <v>3.77833753148614</v>
      </c>
      <c r="W156">
        <v>2.80859916782244</v>
      </c>
      <c r="X156">
        <v>3.7706576728496399</v>
      </c>
      <c r="Y156">
        <v>1.86882475298989</v>
      </c>
      <c r="Z156">
        <v>2.03235172127772</v>
      </c>
      <c r="AA156">
        <v>1.2445278298934199</v>
      </c>
      <c r="AB156">
        <v>1.3776933038950201</v>
      </c>
      <c r="AC156">
        <v>0.57742763867709801</v>
      </c>
      <c r="AD156">
        <v>2.1818181818181599</v>
      </c>
      <c r="AE156">
        <v>3.1409930520254501</v>
      </c>
      <c r="AF156">
        <v>-0.428006933548368</v>
      </c>
      <c r="AG156">
        <v>2.2300876194247898</v>
      </c>
      <c r="AH156">
        <v>2.2250199743360102</v>
      </c>
      <c r="AI156">
        <v>3.5250185527288802</v>
      </c>
    </row>
    <row r="157" spans="1:35" hidden="1" x14ac:dyDescent="0.25">
      <c r="A157" t="s">
        <v>176</v>
      </c>
      <c r="B157" t="s">
        <v>344</v>
      </c>
      <c r="C157" t="s">
        <v>252</v>
      </c>
      <c r="D157" t="s">
        <v>253</v>
      </c>
      <c r="E157">
        <v>2.16979583233333</v>
      </c>
      <c r="F157">
        <v>2.6146708328333301</v>
      </c>
      <c r="G157">
        <v>2.7</v>
      </c>
      <c r="H157">
        <v>2.7</v>
      </c>
      <c r="I157">
        <v>2.7</v>
      </c>
      <c r="J157">
        <v>2.7</v>
      </c>
      <c r="K157">
        <v>2.7</v>
      </c>
      <c r="L157">
        <v>2.7</v>
      </c>
      <c r="M157">
        <v>2.7</v>
      </c>
      <c r="N157">
        <v>2.7</v>
      </c>
      <c r="O157">
        <v>2.7</v>
      </c>
      <c r="P157">
        <v>2.7</v>
      </c>
      <c r="Q157">
        <v>2.7</v>
      </c>
      <c r="R157">
        <v>2.7</v>
      </c>
      <c r="S157">
        <v>2.7</v>
      </c>
      <c r="T157">
        <v>2.7</v>
      </c>
      <c r="U157">
        <v>2.7</v>
      </c>
      <c r="V157">
        <v>2.7</v>
      </c>
      <c r="W157">
        <v>2.7</v>
      </c>
      <c r="X157">
        <v>2.7</v>
      </c>
      <c r="Y157">
        <v>2.7</v>
      </c>
      <c r="Z157">
        <v>2.7</v>
      </c>
      <c r="AA157">
        <v>2.7</v>
      </c>
      <c r="AB157">
        <v>2.7</v>
      </c>
      <c r="AC157">
        <v>2.7</v>
      </c>
      <c r="AD157">
        <v>2.7</v>
      </c>
      <c r="AE157">
        <v>2.7</v>
      </c>
      <c r="AF157">
        <v>2.7</v>
      </c>
      <c r="AG157">
        <v>2.7</v>
      </c>
      <c r="AH157">
        <v>2.7</v>
      </c>
      <c r="AI157">
        <v>2.7</v>
      </c>
    </row>
    <row r="158" spans="1:35" hidden="1" x14ac:dyDescent="0.25">
      <c r="A158" t="s">
        <v>345</v>
      </c>
      <c r="B158" t="s">
        <v>346</v>
      </c>
      <c r="C158" t="s">
        <v>249</v>
      </c>
      <c r="D158" t="s">
        <v>250</v>
      </c>
      <c r="E158" t="s">
        <v>251</v>
      </c>
      <c r="F158" t="s">
        <v>251</v>
      </c>
      <c r="G158" t="s">
        <v>251</v>
      </c>
      <c r="H158" t="s">
        <v>251</v>
      </c>
      <c r="I158" t="s">
        <v>251</v>
      </c>
      <c r="J158" t="s">
        <v>251</v>
      </c>
      <c r="K158" t="s">
        <v>251</v>
      </c>
      <c r="L158" t="s">
        <v>251</v>
      </c>
      <c r="M158" t="s">
        <v>251</v>
      </c>
      <c r="N158" t="s">
        <v>251</v>
      </c>
      <c r="O158" t="s">
        <v>251</v>
      </c>
      <c r="P158" t="s">
        <v>251</v>
      </c>
      <c r="Q158" t="s">
        <v>251</v>
      </c>
      <c r="R158" t="s">
        <v>251</v>
      </c>
      <c r="S158" t="s">
        <v>251</v>
      </c>
      <c r="T158" t="s">
        <v>251</v>
      </c>
      <c r="U158" t="s">
        <v>251</v>
      </c>
      <c r="V158" t="s">
        <v>251</v>
      </c>
      <c r="W158" t="s">
        <v>251</v>
      </c>
      <c r="X158" t="s">
        <v>251</v>
      </c>
      <c r="Y158" t="s">
        <v>251</v>
      </c>
      <c r="Z158" t="s">
        <v>251</v>
      </c>
      <c r="AA158" t="s">
        <v>251</v>
      </c>
      <c r="AB158" t="s">
        <v>251</v>
      </c>
      <c r="AC158" t="s">
        <v>251</v>
      </c>
      <c r="AD158" t="s">
        <v>251</v>
      </c>
      <c r="AE158" t="s">
        <v>251</v>
      </c>
      <c r="AF158" t="s">
        <v>251</v>
      </c>
      <c r="AG158" t="s">
        <v>251</v>
      </c>
      <c r="AH158" t="s">
        <v>251</v>
      </c>
      <c r="AI158" t="s">
        <v>251</v>
      </c>
    </row>
    <row r="159" spans="1:35" hidden="1" x14ac:dyDescent="0.25">
      <c r="A159" t="s">
        <v>345</v>
      </c>
      <c r="B159" t="s">
        <v>346</v>
      </c>
      <c r="C159" t="s">
        <v>252</v>
      </c>
      <c r="D159" t="s">
        <v>253</v>
      </c>
      <c r="E159" t="s">
        <v>251</v>
      </c>
      <c r="F159" t="s">
        <v>251</v>
      </c>
      <c r="G159" t="s">
        <v>251</v>
      </c>
      <c r="H159" t="s">
        <v>251</v>
      </c>
      <c r="I159" t="s">
        <v>251</v>
      </c>
      <c r="J159" t="s">
        <v>251</v>
      </c>
      <c r="K159" t="s">
        <v>251</v>
      </c>
      <c r="L159" t="s">
        <v>251</v>
      </c>
      <c r="M159" t="s">
        <v>251</v>
      </c>
      <c r="N159" t="s">
        <v>251</v>
      </c>
      <c r="O159" t="s">
        <v>251</v>
      </c>
      <c r="P159" t="s">
        <v>251</v>
      </c>
      <c r="Q159" t="s">
        <v>251</v>
      </c>
      <c r="R159" t="s">
        <v>251</v>
      </c>
      <c r="S159" t="s">
        <v>251</v>
      </c>
      <c r="T159" t="s">
        <v>251</v>
      </c>
      <c r="U159" t="s">
        <v>251</v>
      </c>
      <c r="V159" t="s">
        <v>251</v>
      </c>
      <c r="W159" t="s">
        <v>251</v>
      </c>
      <c r="X159" t="s">
        <v>251</v>
      </c>
      <c r="Y159" t="s">
        <v>251</v>
      </c>
      <c r="Z159" t="s">
        <v>251</v>
      </c>
      <c r="AA159" t="s">
        <v>251</v>
      </c>
      <c r="AB159" t="s">
        <v>251</v>
      </c>
      <c r="AC159" t="s">
        <v>251</v>
      </c>
      <c r="AD159" t="s">
        <v>251</v>
      </c>
      <c r="AE159" t="s">
        <v>251</v>
      </c>
      <c r="AF159" t="s">
        <v>251</v>
      </c>
      <c r="AG159" t="s">
        <v>251</v>
      </c>
      <c r="AH159" t="s">
        <v>251</v>
      </c>
      <c r="AI159" t="s">
        <v>251</v>
      </c>
    </row>
    <row r="160" spans="1:35" x14ac:dyDescent="0.25">
      <c r="A160" t="s">
        <v>158</v>
      </c>
      <c r="B160" t="s">
        <v>347</v>
      </c>
      <c r="C160" t="s">
        <v>249</v>
      </c>
      <c r="D160" t="s">
        <v>250</v>
      </c>
      <c r="E160">
        <v>13.159244379858199</v>
      </c>
      <c r="F160">
        <v>10.72499999925</v>
      </c>
      <c r="G160">
        <v>12.3245796861</v>
      </c>
      <c r="H160">
        <v>8.2879762495769995</v>
      </c>
      <c r="I160">
        <v>11.3433858811607</v>
      </c>
      <c r="J160">
        <v>10.823843233541099</v>
      </c>
      <c r="K160">
        <v>11.4330679503504</v>
      </c>
      <c r="L160">
        <v>0.30738556143703999</v>
      </c>
      <c r="M160">
        <v>4.5386781513326104</v>
      </c>
      <c r="N160">
        <v>3.4067501183779099</v>
      </c>
      <c r="O160">
        <v>18.686791297123801</v>
      </c>
      <c r="P160">
        <v>36.931121296501601</v>
      </c>
      <c r="Q160">
        <v>12.3232132755042</v>
      </c>
      <c r="R160">
        <v>10.832703768991699</v>
      </c>
      <c r="S160">
        <v>11.3871321997959</v>
      </c>
      <c r="T160">
        <v>41.221867138097203</v>
      </c>
      <c r="U160">
        <v>33.166421916753201</v>
      </c>
      <c r="V160">
        <v>10.0459179984091</v>
      </c>
      <c r="W160">
        <v>11.8196901746258</v>
      </c>
      <c r="X160">
        <v>10.855321149438801</v>
      </c>
      <c r="Y160">
        <v>8.4114131227056905</v>
      </c>
      <c r="Z160">
        <v>11.056916532198899</v>
      </c>
      <c r="AA160">
        <v>9.2329029488491905</v>
      </c>
      <c r="AB160">
        <v>6.6134607051805601</v>
      </c>
      <c r="AC160">
        <v>5.2136105860112796</v>
      </c>
      <c r="AD160">
        <v>5.9775773473714402</v>
      </c>
      <c r="AE160">
        <v>7.2858736661013799</v>
      </c>
      <c r="AF160">
        <v>8.1326305428104497</v>
      </c>
      <c r="AG160">
        <v>5.6034767543447099</v>
      </c>
      <c r="AH160">
        <v>7.5786224730973304</v>
      </c>
      <c r="AI160">
        <v>9.1086498571921304</v>
      </c>
    </row>
    <row r="161" spans="1:35" hidden="1" x14ac:dyDescent="0.25">
      <c r="A161" t="s">
        <v>158</v>
      </c>
      <c r="B161" t="s">
        <v>347</v>
      </c>
      <c r="C161" t="s">
        <v>252</v>
      </c>
      <c r="D161" t="s">
        <v>253</v>
      </c>
      <c r="E161">
        <v>0.99999999900000003</v>
      </c>
      <c r="F161">
        <v>0.99999999900000003</v>
      </c>
      <c r="G161">
        <v>0.99999999900000003</v>
      </c>
      <c r="H161">
        <v>0.99999999900000003</v>
      </c>
      <c r="I161">
        <v>0.99999999900000003</v>
      </c>
      <c r="J161">
        <v>0.99999999900000003</v>
      </c>
      <c r="K161">
        <v>0.99999999900000003</v>
      </c>
      <c r="L161">
        <v>0.99999999900000003</v>
      </c>
      <c r="M161">
        <v>0.99999999900000003</v>
      </c>
      <c r="N161">
        <v>0.99999999958333297</v>
      </c>
      <c r="O161">
        <v>1</v>
      </c>
      <c r="P161">
        <v>1.875</v>
      </c>
      <c r="Q161">
        <v>2.5</v>
      </c>
      <c r="R161">
        <v>2.6195833333333298</v>
      </c>
      <c r="S161">
        <v>2.8161166666666699</v>
      </c>
      <c r="T161">
        <v>4.4857583333333304</v>
      </c>
      <c r="U161">
        <v>5.02888</v>
      </c>
      <c r="V161">
        <v>5.1706300000000001</v>
      </c>
      <c r="W161">
        <v>5.6353625000000003</v>
      </c>
      <c r="X161">
        <v>5.7512008333333302</v>
      </c>
      <c r="Y161">
        <v>5.8103425</v>
      </c>
      <c r="Z161">
        <v>6.0495124999999996</v>
      </c>
      <c r="AA161">
        <v>6.0652691666666696</v>
      </c>
      <c r="AB161">
        <v>6.3946533333333297</v>
      </c>
      <c r="AC161">
        <v>7.3856099999999998</v>
      </c>
      <c r="AD161">
        <v>7.7631591666666697</v>
      </c>
      <c r="AE161">
        <v>7.8585925000000003</v>
      </c>
      <c r="AF161">
        <v>7.8216450000000002</v>
      </c>
      <c r="AG161">
        <v>7.9408466666666699</v>
      </c>
      <c r="AH161">
        <v>7.94649583333333</v>
      </c>
      <c r="AI161">
        <v>7.6339441666666703</v>
      </c>
    </row>
    <row r="162" spans="1:35" hidden="1" x14ac:dyDescent="0.25">
      <c r="A162" t="s">
        <v>84</v>
      </c>
      <c r="B162" t="s">
        <v>348</v>
      </c>
      <c r="C162" t="s">
        <v>249</v>
      </c>
      <c r="D162" t="s">
        <v>250</v>
      </c>
      <c r="E162" t="s">
        <v>251</v>
      </c>
      <c r="F162" t="s">
        <v>251</v>
      </c>
      <c r="G162" t="s">
        <v>251</v>
      </c>
      <c r="H162" t="s">
        <v>251</v>
      </c>
      <c r="I162" t="s">
        <v>251</v>
      </c>
      <c r="J162" t="s">
        <v>251</v>
      </c>
      <c r="K162" t="s">
        <v>251</v>
      </c>
      <c r="L162" t="s">
        <v>251</v>
      </c>
      <c r="M162" t="s">
        <v>251</v>
      </c>
      <c r="N162" t="s">
        <v>251</v>
      </c>
      <c r="O162" t="s">
        <v>251</v>
      </c>
      <c r="P162" t="s">
        <v>251</v>
      </c>
      <c r="Q162" t="s">
        <v>251</v>
      </c>
      <c r="R162" t="s">
        <v>251</v>
      </c>
      <c r="S162" t="s">
        <v>251</v>
      </c>
      <c r="T162" t="s">
        <v>251</v>
      </c>
      <c r="U162" t="s">
        <v>251</v>
      </c>
      <c r="V162" t="s">
        <v>251</v>
      </c>
      <c r="W162" t="s">
        <v>251</v>
      </c>
      <c r="X162" t="s">
        <v>251</v>
      </c>
      <c r="Y162" t="s">
        <v>251</v>
      </c>
      <c r="Z162" t="s">
        <v>251</v>
      </c>
      <c r="AA162" t="s">
        <v>251</v>
      </c>
      <c r="AB162" t="s">
        <v>251</v>
      </c>
      <c r="AC162" t="s">
        <v>251</v>
      </c>
      <c r="AD162" t="s">
        <v>251</v>
      </c>
      <c r="AE162" t="s">
        <v>251</v>
      </c>
      <c r="AF162" t="s">
        <v>251</v>
      </c>
      <c r="AG162" t="s">
        <v>251</v>
      </c>
      <c r="AH162" t="s">
        <v>251</v>
      </c>
      <c r="AI162">
        <v>31.373302587753301</v>
      </c>
    </row>
    <row r="163" spans="1:35" hidden="1" x14ac:dyDescent="0.25">
      <c r="A163" t="s">
        <v>84</v>
      </c>
      <c r="B163" t="s">
        <v>348</v>
      </c>
      <c r="C163" t="s">
        <v>252</v>
      </c>
      <c r="D163" t="s">
        <v>253</v>
      </c>
      <c r="E163">
        <v>20.6732649333333</v>
      </c>
      <c r="F163">
        <v>21.3819569425</v>
      </c>
      <c r="G163">
        <v>21.144482672500001</v>
      </c>
      <c r="H163">
        <v>19.723540754999998</v>
      </c>
      <c r="I163">
        <v>19.1070133208333</v>
      </c>
      <c r="J163">
        <v>18.9688930416667</v>
      </c>
      <c r="K163">
        <v>20.948117119166699</v>
      </c>
      <c r="L163">
        <v>22.366028524166701</v>
      </c>
      <c r="M163">
        <v>23.095183975000001</v>
      </c>
      <c r="N163">
        <v>24.089943695833298</v>
      </c>
      <c r="O163">
        <v>24.333098786666699</v>
      </c>
      <c r="P163">
        <v>333.45249999999999</v>
      </c>
      <c r="Q163">
        <v>428.40249999999997</v>
      </c>
      <c r="R163">
        <v>474.39583333333297</v>
      </c>
      <c r="S163">
        <v>591.64583333333303</v>
      </c>
      <c r="T163">
        <v>660.16666666666697</v>
      </c>
      <c r="U163">
        <v>753.85808333333296</v>
      </c>
      <c r="V163">
        <v>902.00133333333304</v>
      </c>
      <c r="W163">
        <v>955.49033333333296</v>
      </c>
      <c r="X163">
        <v>976.63641666666695</v>
      </c>
      <c r="Y163">
        <v>991.41150000000005</v>
      </c>
      <c r="Z163">
        <v>1004.01658333333</v>
      </c>
      <c r="AA163">
        <v>1095.3254999999999</v>
      </c>
      <c r="AB163">
        <v>1236.8317500000001</v>
      </c>
      <c r="AC163">
        <v>1387.4013333333301</v>
      </c>
      <c r="AD163">
        <v>1746.86991666667</v>
      </c>
      <c r="AE163">
        <v>1950.55833333333</v>
      </c>
      <c r="AF163">
        <v>1975.84375</v>
      </c>
      <c r="AG163">
        <v>1984.9312500000001</v>
      </c>
      <c r="AH163">
        <v>2243.9312500000001</v>
      </c>
      <c r="AI163">
        <v>3644.3333333333298</v>
      </c>
    </row>
    <row r="164" spans="1:35" hidden="1" x14ac:dyDescent="0.25">
      <c r="A164" t="s">
        <v>85</v>
      </c>
      <c r="B164" t="s">
        <v>349</v>
      </c>
      <c r="C164" t="s">
        <v>249</v>
      </c>
      <c r="D164" t="s">
        <v>250</v>
      </c>
      <c r="E164" t="s">
        <v>251</v>
      </c>
      <c r="F164" t="s">
        <v>251</v>
      </c>
      <c r="G164" t="s">
        <v>251</v>
      </c>
      <c r="H164" t="s">
        <v>251</v>
      </c>
      <c r="I164" t="s">
        <v>251</v>
      </c>
      <c r="J164" t="s">
        <v>251</v>
      </c>
      <c r="K164" t="s">
        <v>251</v>
      </c>
      <c r="L164" t="s">
        <v>251</v>
      </c>
      <c r="M164" t="s">
        <v>251</v>
      </c>
      <c r="N164" t="s">
        <v>251</v>
      </c>
      <c r="O164" t="s">
        <v>251</v>
      </c>
      <c r="P164" t="s">
        <v>251</v>
      </c>
      <c r="Q164" t="s">
        <v>251</v>
      </c>
      <c r="R164">
        <v>60.281782633354297</v>
      </c>
      <c r="S164">
        <v>80.788140643623294</v>
      </c>
      <c r="T164">
        <v>33.0019778318023</v>
      </c>
      <c r="U164">
        <v>57.595284750566499</v>
      </c>
      <c r="V164">
        <v>69.583636399379301</v>
      </c>
      <c r="W164">
        <v>48.108166068706304</v>
      </c>
      <c r="X164">
        <v>15.1763474313444</v>
      </c>
      <c r="Y164">
        <v>45.365308362185701</v>
      </c>
      <c r="Z164">
        <v>50.734054961211697</v>
      </c>
      <c r="AA164">
        <v>49.1009235769532</v>
      </c>
      <c r="AB164">
        <v>8.0137551896560293</v>
      </c>
      <c r="AC164">
        <v>-2.0863051322353199</v>
      </c>
      <c r="AD164">
        <v>8.6363209493028297</v>
      </c>
      <c r="AE164">
        <v>3.3481226552710899</v>
      </c>
      <c r="AF164">
        <v>3.30012175283747</v>
      </c>
      <c r="AG164">
        <v>-3.5025855110342801</v>
      </c>
      <c r="AH164">
        <v>0.88330269693097796</v>
      </c>
      <c r="AI164">
        <v>3.3291992280285498</v>
      </c>
    </row>
    <row r="165" spans="1:35" hidden="1" x14ac:dyDescent="0.25">
      <c r="A165" t="s">
        <v>85</v>
      </c>
      <c r="B165" t="s">
        <v>349</v>
      </c>
      <c r="C165" t="s">
        <v>252</v>
      </c>
      <c r="D165" t="s">
        <v>253</v>
      </c>
      <c r="E165">
        <v>0.39297307691794903</v>
      </c>
      <c r="F165">
        <v>0.46506282050897402</v>
      </c>
      <c r="G165">
        <v>0.51759904644615595</v>
      </c>
      <c r="H165">
        <v>0.53905898101025695</v>
      </c>
      <c r="I165">
        <v>0.52395467091410297</v>
      </c>
      <c r="J165">
        <v>0.52016712113846297</v>
      </c>
      <c r="K165">
        <v>0.57444162668717902</v>
      </c>
      <c r="L165">
        <v>0.61332410254871905</v>
      </c>
      <c r="M165">
        <v>0.64767012819102598</v>
      </c>
      <c r="N165">
        <v>1.6086282051281999</v>
      </c>
      <c r="O165">
        <v>2.4502564102564102</v>
      </c>
      <c r="P165">
        <v>3.13274358974359</v>
      </c>
      <c r="Q165">
        <v>8.6001282051282004</v>
      </c>
      <c r="R165">
        <v>17.072410256410201</v>
      </c>
      <c r="S165">
        <v>27.8483846153846</v>
      </c>
      <c r="T165">
        <v>33.622410256410198</v>
      </c>
      <c r="U165">
        <v>56.286256410256399</v>
      </c>
      <c r="V165">
        <v>106.675576923077</v>
      </c>
      <c r="W165">
        <v>155.106205128205</v>
      </c>
      <c r="X165">
        <v>198.34064102564099</v>
      </c>
      <c r="Y165">
        <v>278.03910256410302</v>
      </c>
      <c r="Z165">
        <v>405.745</v>
      </c>
      <c r="AA165">
        <v>583.66937235339606</v>
      </c>
      <c r="AB165">
        <v>589.951774567332</v>
      </c>
      <c r="AC165">
        <v>615.69913197380595</v>
      </c>
      <c r="AD165">
        <v>711.97627443083297</v>
      </c>
      <c r="AE165">
        <v>733.03850707000004</v>
      </c>
      <c r="AF165">
        <v>696.98820361166702</v>
      </c>
      <c r="AG165">
        <v>581.20031386416701</v>
      </c>
      <c r="AH165">
        <v>528.28480930499995</v>
      </c>
      <c r="AI165">
        <v>527.46814284000004</v>
      </c>
    </row>
    <row r="166" spans="1:35" hidden="1" x14ac:dyDescent="0.25">
      <c r="A166" t="s">
        <v>350</v>
      </c>
      <c r="B166" t="s">
        <v>351</v>
      </c>
      <c r="C166" t="s">
        <v>249</v>
      </c>
      <c r="D166" t="s">
        <v>250</v>
      </c>
      <c r="E166" t="s">
        <v>251</v>
      </c>
      <c r="F166" t="s">
        <v>251</v>
      </c>
      <c r="G166" t="s">
        <v>251</v>
      </c>
      <c r="H166" t="s">
        <v>251</v>
      </c>
      <c r="I166" t="s">
        <v>251</v>
      </c>
      <c r="J166" t="s">
        <v>251</v>
      </c>
      <c r="K166" t="s">
        <v>251</v>
      </c>
      <c r="L166" t="s">
        <v>251</v>
      </c>
      <c r="M166" t="s">
        <v>251</v>
      </c>
      <c r="N166" t="s">
        <v>251</v>
      </c>
      <c r="O166" t="s">
        <v>251</v>
      </c>
      <c r="P166" t="s">
        <v>251</v>
      </c>
      <c r="Q166" t="s">
        <v>251</v>
      </c>
      <c r="R166" t="s">
        <v>251</v>
      </c>
      <c r="S166" t="s">
        <v>251</v>
      </c>
      <c r="T166" t="s">
        <v>251</v>
      </c>
      <c r="U166" t="s">
        <v>251</v>
      </c>
      <c r="V166" t="s">
        <v>251</v>
      </c>
      <c r="W166" t="s">
        <v>251</v>
      </c>
      <c r="X166" t="s">
        <v>251</v>
      </c>
      <c r="Y166">
        <v>12.210526315789499</v>
      </c>
      <c r="Z166">
        <v>7.09471197276046</v>
      </c>
      <c r="AA166">
        <v>3.5556709057879901</v>
      </c>
      <c r="AB166">
        <v>4.5864661654135297</v>
      </c>
      <c r="AC166">
        <v>7.5382193985140198</v>
      </c>
      <c r="AD166">
        <v>6.1485433302486499</v>
      </c>
      <c r="AE166">
        <v>2.6274131420332401</v>
      </c>
      <c r="AF166">
        <v>5.3410152137741296</v>
      </c>
      <c r="AG166">
        <v>5.9809781406647904</v>
      </c>
      <c r="AH166">
        <v>4.6684662236988599</v>
      </c>
      <c r="AI166">
        <v>6.9255430389015</v>
      </c>
    </row>
    <row r="167" spans="1:35" hidden="1" x14ac:dyDescent="0.25">
      <c r="A167" t="s">
        <v>350</v>
      </c>
      <c r="B167" t="s">
        <v>351</v>
      </c>
      <c r="C167" t="s">
        <v>252</v>
      </c>
      <c r="D167" t="s">
        <v>253</v>
      </c>
      <c r="E167">
        <v>2.3553841543784801</v>
      </c>
      <c r="F167">
        <v>2.5499999990000002</v>
      </c>
      <c r="G167">
        <v>2.5499999990000002</v>
      </c>
      <c r="H167">
        <v>2.5499999990000002</v>
      </c>
      <c r="I167">
        <v>2.5499999990000002</v>
      </c>
      <c r="J167">
        <v>2.5499999990000002</v>
      </c>
      <c r="K167">
        <v>2.8124999989999999</v>
      </c>
      <c r="L167">
        <v>2.9999999989999999</v>
      </c>
      <c r="M167">
        <v>2.9999999989999999</v>
      </c>
      <c r="N167">
        <v>3.8315716662499999</v>
      </c>
      <c r="O167">
        <v>4.2518549999166702</v>
      </c>
      <c r="P167">
        <v>4.2724166666666701</v>
      </c>
      <c r="Q167">
        <v>9.7558333333333298</v>
      </c>
      <c r="R167">
        <v>10</v>
      </c>
      <c r="S167">
        <v>27.158750000000001</v>
      </c>
      <c r="T167">
        <v>39.533333333333303</v>
      </c>
      <c r="U167">
        <v>111.810666666667</v>
      </c>
      <c r="V167">
        <v>125.0025</v>
      </c>
      <c r="W167">
        <v>126.73044166666701</v>
      </c>
      <c r="X167">
        <v>138.290240833333</v>
      </c>
      <c r="Y167">
        <v>141.98916666666699</v>
      </c>
      <c r="Z167">
        <v>140.375</v>
      </c>
      <c r="AA167">
        <v>142.400833333333</v>
      </c>
      <c r="AB167">
        <v>150.51916666666699</v>
      </c>
      <c r="AC167">
        <v>177.995</v>
      </c>
      <c r="AD167">
        <v>182.43</v>
      </c>
      <c r="AE167">
        <v>187.32083333333301</v>
      </c>
      <c r="AF167">
        <v>190.66499999999999</v>
      </c>
      <c r="AG167">
        <v>193.87833333333299</v>
      </c>
      <c r="AH167">
        <v>198.3075</v>
      </c>
      <c r="AI167">
        <v>199.875</v>
      </c>
    </row>
    <row r="168" spans="1:35" x14ac:dyDescent="0.25">
      <c r="A168" t="s">
        <v>159</v>
      </c>
      <c r="B168" t="s">
        <v>352</v>
      </c>
      <c r="C168" t="s">
        <v>249</v>
      </c>
      <c r="D168" t="s">
        <v>250</v>
      </c>
      <c r="E168">
        <v>16.7735703245819</v>
      </c>
      <c r="F168">
        <v>7.03815227823576</v>
      </c>
      <c r="G168">
        <v>6.4919005811337698</v>
      </c>
      <c r="H168">
        <v>-2.6735949836931998</v>
      </c>
      <c r="I168">
        <v>13.0939242998195</v>
      </c>
      <c r="J168">
        <v>17.778305245657499</v>
      </c>
      <c r="K168">
        <v>10.858333332999999</v>
      </c>
      <c r="L168">
        <v>7.3592422760503799</v>
      </c>
      <c r="M168">
        <v>10.2436633526544</v>
      </c>
      <c r="N168">
        <v>6.4020323910610299</v>
      </c>
      <c r="O168">
        <v>10.6488390138925</v>
      </c>
      <c r="P168">
        <v>3.2799266336662098</v>
      </c>
      <c r="Q168">
        <v>-11.4494646121705</v>
      </c>
      <c r="R168">
        <v>4.1054680587506498</v>
      </c>
      <c r="S168">
        <v>6.9239050371123803</v>
      </c>
      <c r="T168">
        <v>21.276032006783399</v>
      </c>
      <c r="U168">
        <v>15.419907366948999</v>
      </c>
      <c r="V168">
        <v>19.3584946541222</v>
      </c>
      <c r="W168">
        <v>29.705971506517098</v>
      </c>
      <c r="X168">
        <v>39.331619537275103</v>
      </c>
      <c r="Y168">
        <v>27.608185172760798</v>
      </c>
      <c r="Z168">
        <v>20.583596214511001</v>
      </c>
      <c r="AA168">
        <v>20.559007339582902</v>
      </c>
      <c r="AB168">
        <v>10.634338198175101</v>
      </c>
      <c r="AC168">
        <v>8.6709571968536103</v>
      </c>
      <c r="AD168">
        <v>13.707721521367199</v>
      </c>
      <c r="AE168">
        <v>14.173280423280399</v>
      </c>
      <c r="AF168">
        <v>9.8534437814979992</v>
      </c>
      <c r="AG168">
        <v>39.281445545946703</v>
      </c>
      <c r="AH168">
        <v>22.8117112569409</v>
      </c>
      <c r="AI168">
        <v>15.7286461900052</v>
      </c>
    </row>
    <row r="169" spans="1:35" hidden="1" x14ac:dyDescent="0.25">
      <c r="A169" t="s">
        <v>159</v>
      </c>
      <c r="B169" t="s">
        <v>352</v>
      </c>
      <c r="C169" t="s">
        <v>252</v>
      </c>
      <c r="D169" t="s">
        <v>253</v>
      </c>
      <c r="E169">
        <v>4.9999999989999999</v>
      </c>
      <c r="F169">
        <v>4.9999999989999999</v>
      </c>
      <c r="G169">
        <v>4.9999999989999999</v>
      </c>
      <c r="H169">
        <v>4.9999999989999999</v>
      </c>
      <c r="I169">
        <v>4.9999999989999999</v>
      </c>
      <c r="J169">
        <v>4.9999999989999999</v>
      </c>
      <c r="K169">
        <v>4.9999999989999999</v>
      </c>
      <c r="L169">
        <v>4.9999999989999999</v>
      </c>
      <c r="M169">
        <v>4.9999999989999999</v>
      </c>
      <c r="N169">
        <v>4.9999999995833297</v>
      </c>
      <c r="O169">
        <v>5</v>
      </c>
      <c r="P169">
        <v>5</v>
      </c>
      <c r="Q169">
        <v>5</v>
      </c>
      <c r="R169">
        <v>5</v>
      </c>
      <c r="S169">
        <v>5</v>
      </c>
      <c r="T169">
        <v>5</v>
      </c>
      <c r="U169">
        <v>6.0341666666666702</v>
      </c>
      <c r="V169">
        <v>9.8016666666666694</v>
      </c>
      <c r="W169">
        <v>12.8225</v>
      </c>
      <c r="X169">
        <v>15.04</v>
      </c>
      <c r="Y169">
        <v>15.109733333333301</v>
      </c>
      <c r="Z169">
        <v>15.70115</v>
      </c>
      <c r="AA169">
        <v>16.654499999999999</v>
      </c>
      <c r="AB169">
        <v>16.7656666666667</v>
      </c>
      <c r="AC169">
        <v>16.937891666666701</v>
      </c>
      <c r="AD169">
        <v>21.170666666666701</v>
      </c>
      <c r="AE169">
        <v>24.429083333333299</v>
      </c>
      <c r="AF169">
        <v>29.2504833333333</v>
      </c>
      <c r="AG169">
        <v>42.366758333333301</v>
      </c>
      <c r="AH169">
        <v>38.352033333333303</v>
      </c>
      <c r="AI169">
        <v>40.448549999999997</v>
      </c>
    </row>
    <row r="170" spans="1:35" x14ac:dyDescent="0.25">
      <c r="A170" t="s">
        <v>160</v>
      </c>
      <c r="B170" t="s">
        <v>353</v>
      </c>
      <c r="C170" t="s">
        <v>249</v>
      </c>
      <c r="D170" t="s">
        <v>250</v>
      </c>
      <c r="E170">
        <v>8.3761625062972005</v>
      </c>
      <c r="F170">
        <v>4.8834189579091101</v>
      </c>
      <c r="G170">
        <v>8.4347077189511701</v>
      </c>
      <c r="H170">
        <v>5.7483246461824198</v>
      </c>
      <c r="I170">
        <v>12.135355892605901</v>
      </c>
      <c r="J170">
        <v>18.061543035595601</v>
      </c>
      <c r="K170">
        <v>9.4056912614249697</v>
      </c>
      <c r="L170">
        <v>8.9826217061689295</v>
      </c>
      <c r="M170">
        <v>8.2528116584825106</v>
      </c>
      <c r="N170">
        <v>4.7263681592039903</v>
      </c>
      <c r="O170">
        <v>3.3626752360860599</v>
      </c>
      <c r="P170">
        <v>4.3527238320755597</v>
      </c>
      <c r="Q170">
        <v>2.4871540222389998</v>
      </c>
      <c r="R170">
        <v>4.4912576364017802</v>
      </c>
      <c r="S170">
        <v>9.8504092576910498</v>
      </c>
      <c r="T170">
        <v>23.3225664366466</v>
      </c>
      <c r="U170">
        <v>33.972260253586697</v>
      </c>
      <c r="V170">
        <v>8.7598862525547503</v>
      </c>
      <c r="W170">
        <v>10.7486467163722</v>
      </c>
      <c r="X170">
        <v>21.7293468838187</v>
      </c>
      <c r="Y170">
        <v>29.464529228158501</v>
      </c>
      <c r="Z170">
        <v>23.837835307335901</v>
      </c>
      <c r="AA170">
        <v>20.199866755496299</v>
      </c>
      <c r="AB170">
        <v>13.6681077485866</v>
      </c>
      <c r="AC170">
        <v>11.6637409791301</v>
      </c>
      <c r="AD170">
        <v>11.048034934497499</v>
      </c>
      <c r="AE170">
        <v>9.6657491152185901</v>
      </c>
      <c r="AF170">
        <v>7.6988652945550804</v>
      </c>
      <c r="AG170">
        <v>7.6741663939792097</v>
      </c>
      <c r="AH170">
        <v>8.1137909709337706</v>
      </c>
      <c r="AI170">
        <v>8.8090607481981902</v>
      </c>
    </row>
    <row r="171" spans="1:35" hidden="1" x14ac:dyDescent="0.25">
      <c r="A171" t="s">
        <v>160</v>
      </c>
      <c r="B171" t="s">
        <v>353</v>
      </c>
      <c r="C171" t="s">
        <v>252</v>
      </c>
      <c r="D171" t="s">
        <v>253</v>
      </c>
      <c r="E171">
        <v>2</v>
      </c>
      <c r="F171">
        <v>2</v>
      </c>
      <c r="G171">
        <v>2</v>
      </c>
      <c r="H171">
        <v>2</v>
      </c>
      <c r="I171">
        <v>2</v>
      </c>
      <c r="J171">
        <v>2</v>
      </c>
      <c r="K171">
        <v>2</v>
      </c>
      <c r="L171">
        <v>2</v>
      </c>
      <c r="M171">
        <v>2</v>
      </c>
      <c r="N171">
        <v>2</v>
      </c>
      <c r="O171">
        <v>2</v>
      </c>
      <c r="P171">
        <v>2</v>
      </c>
      <c r="Q171">
        <v>2</v>
      </c>
      <c r="R171">
        <v>2</v>
      </c>
      <c r="S171">
        <v>2</v>
      </c>
      <c r="T171">
        <v>4.1119833333333302</v>
      </c>
      <c r="U171">
        <v>5.31666666666667</v>
      </c>
      <c r="V171">
        <v>5.4979166666666703</v>
      </c>
      <c r="W171">
        <v>6.4715833333333297</v>
      </c>
      <c r="X171">
        <v>8.4087575000000001</v>
      </c>
      <c r="Y171">
        <v>9.4709866666666702</v>
      </c>
      <c r="Z171">
        <v>11.7053025</v>
      </c>
      <c r="AA171">
        <v>13.003474166666701</v>
      </c>
      <c r="AB171">
        <v>13.385014999999999</v>
      </c>
      <c r="AC171">
        <v>14.2131683333333</v>
      </c>
      <c r="AD171">
        <v>14.840624999999999</v>
      </c>
      <c r="AE171">
        <v>15.476825</v>
      </c>
      <c r="AF171">
        <v>16.437058333333301</v>
      </c>
      <c r="AG171">
        <v>17.352491666666701</v>
      </c>
      <c r="AH171">
        <v>18.209724999999999</v>
      </c>
      <c r="AI171">
        <v>18.8323416666667</v>
      </c>
    </row>
    <row r="172" spans="1:35" hidden="1" x14ac:dyDescent="0.25">
      <c r="A172" t="s">
        <v>119</v>
      </c>
      <c r="B172" t="s">
        <v>354</v>
      </c>
      <c r="C172" t="s">
        <v>249</v>
      </c>
      <c r="D172" t="s">
        <v>250</v>
      </c>
      <c r="E172" t="s">
        <v>251</v>
      </c>
      <c r="F172" t="s">
        <v>251</v>
      </c>
      <c r="G172" t="s">
        <v>251</v>
      </c>
      <c r="H172" t="s">
        <v>251</v>
      </c>
      <c r="I172" t="s">
        <v>251</v>
      </c>
      <c r="J172" t="s">
        <v>251</v>
      </c>
      <c r="K172" t="s">
        <v>251</v>
      </c>
      <c r="L172">
        <v>11.0876451953537</v>
      </c>
      <c r="M172">
        <v>9.8859315589353702</v>
      </c>
      <c r="N172">
        <v>8.6505190311418598</v>
      </c>
      <c r="O172">
        <v>3.5031847133758101</v>
      </c>
      <c r="P172">
        <v>3.3846153846153801</v>
      </c>
      <c r="Q172">
        <v>5.6547619047619202</v>
      </c>
      <c r="R172">
        <v>7.8873239436619498</v>
      </c>
      <c r="S172">
        <v>10.182767624020901</v>
      </c>
      <c r="T172">
        <v>10.4265402843602</v>
      </c>
      <c r="U172">
        <v>11.158798283261801</v>
      </c>
      <c r="V172">
        <v>9.6525096525096696</v>
      </c>
      <c r="W172">
        <v>8.8028169014084394</v>
      </c>
      <c r="X172">
        <v>8.7378640776699097</v>
      </c>
      <c r="Y172">
        <v>9.0773809523809703</v>
      </c>
      <c r="Z172">
        <v>6.27557980900409</v>
      </c>
      <c r="AA172">
        <v>5.7766367137355701</v>
      </c>
      <c r="AB172">
        <v>2.9126213592232801</v>
      </c>
      <c r="AC172">
        <v>-4.00943396226414</v>
      </c>
      <c r="AD172">
        <v>-3.6855036855036798</v>
      </c>
      <c r="AE172">
        <v>-1.65816326530614</v>
      </c>
      <c r="AF172">
        <v>-2.9831387808041501</v>
      </c>
      <c r="AG172">
        <v>-2.6737967914438499</v>
      </c>
      <c r="AH172">
        <v>-0.27472527472528702</v>
      </c>
      <c r="AI172">
        <v>0.82644628099175699</v>
      </c>
    </row>
    <row r="173" spans="1:35" hidden="1" x14ac:dyDescent="0.25">
      <c r="A173" t="s">
        <v>119</v>
      </c>
      <c r="B173" t="s">
        <v>354</v>
      </c>
      <c r="C173" t="s">
        <v>252</v>
      </c>
      <c r="D173" t="s">
        <v>253</v>
      </c>
      <c r="E173">
        <v>4.9351666665833296</v>
      </c>
      <c r="F173">
        <v>4.9047499998333297</v>
      </c>
      <c r="G173">
        <v>4.6619999999166701</v>
      </c>
      <c r="H173">
        <v>4.6836666665833304</v>
      </c>
      <c r="I173">
        <v>5.0026666664166699</v>
      </c>
      <c r="J173">
        <v>4.9760833333333299</v>
      </c>
      <c r="K173">
        <v>5.5893333333333297</v>
      </c>
      <c r="L173">
        <v>6.0699166666666704</v>
      </c>
      <c r="M173">
        <v>7.2651666665833297</v>
      </c>
      <c r="N173">
        <v>7.8179999999999996</v>
      </c>
      <c r="O173">
        <v>7.7907500000000001</v>
      </c>
      <c r="P173">
        <v>7.8033333333333301</v>
      </c>
      <c r="Q173">
        <v>7.7982500000000003</v>
      </c>
      <c r="R173">
        <v>7.806</v>
      </c>
      <c r="S173">
        <v>7.7999166666666699</v>
      </c>
      <c r="T173">
        <v>7.7897499999999997</v>
      </c>
      <c r="U173">
        <v>7.7711666666666703</v>
      </c>
      <c r="V173">
        <v>7.7405833333333298</v>
      </c>
      <c r="W173">
        <v>7.7355833333333299</v>
      </c>
      <c r="X173">
        <v>7.7284166666666696</v>
      </c>
      <c r="Y173">
        <v>7.7358333333333302</v>
      </c>
      <c r="Z173">
        <v>7.7342541666666698</v>
      </c>
      <c r="AA173">
        <v>7.7420833333333299</v>
      </c>
      <c r="AB173">
        <v>7.7453333333333303</v>
      </c>
      <c r="AC173">
        <v>7.7575000000000003</v>
      </c>
      <c r="AD173">
        <v>7.7911666666666699</v>
      </c>
      <c r="AE173">
        <v>7.7987500000000001</v>
      </c>
      <c r="AF173">
        <v>7.7989166666666696</v>
      </c>
      <c r="AG173">
        <v>7.7867499999999996</v>
      </c>
      <c r="AH173">
        <v>7.7880000000000003</v>
      </c>
      <c r="AI173">
        <v>7.7773333333333303</v>
      </c>
    </row>
    <row r="174" spans="1:35" x14ac:dyDescent="0.25">
      <c r="A174" t="s">
        <v>20</v>
      </c>
      <c r="B174" t="s">
        <v>355</v>
      </c>
      <c r="C174" t="s">
        <v>249</v>
      </c>
      <c r="D174" t="s">
        <v>250</v>
      </c>
      <c r="E174">
        <v>3.84215991793815</v>
      </c>
      <c r="F174">
        <v>5.2283983330868704</v>
      </c>
      <c r="G174">
        <v>3.9088956956479199</v>
      </c>
      <c r="H174">
        <v>4.6871427485311496</v>
      </c>
      <c r="I174">
        <v>8.9764123470029595</v>
      </c>
      <c r="J174">
        <v>9.2858574392134106</v>
      </c>
      <c r="K174">
        <v>4.51127819541757</v>
      </c>
      <c r="L174">
        <v>7.01580394205335</v>
      </c>
      <c r="M174">
        <v>6.40341328822434</v>
      </c>
      <c r="N174">
        <v>8.6508323467779498</v>
      </c>
      <c r="O174">
        <v>7.0068594144766303</v>
      </c>
      <c r="P174">
        <v>5.2916666666669903</v>
      </c>
      <c r="Q174">
        <v>8.6822318955276501</v>
      </c>
      <c r="R174">
        <v>15.7879405767554</v>
      </c>
      <c r="S174">
        <v>16.949685534590898</v>
      </c>
      <c r="T174">
        <v>28.9701532670075</v>
      </c>
      <c r="U174">
        <v>34.234008839963501</v>
      </c>
      <c r="V174">
        <v>22.949801192842699</v>
      </c>
      <c r="W174">
        <v>22.451053451663501</v>
      </c>
      <c r="X174">
        <v>18.866390041493698</v>
      </c>
      <c r="Y174">
        <v>28.302870361320402</v>
      </c>
      <c r="Z174">
        <v>23.428143712574901</v>
      </c>
      <c r="AA174">
        <v>18.314129775621598</v>
      </c>
      <c r="AB174">
        <v>14.1750669172506</v>
      </c>
      <c r="AC174">
        <v>10.0309257781323</v>
      </c>
      <c r="AD174">
        <v>9.7805863241854905</v>
      </c>
      <c r="AE174">
        <v>9.1562722933937497</v>
      </c>
      <c r="AF174">
        <v>5.2615406537209601</v>
      </c>
      <c r="AG174">
        <v>4.6484575835472297</v>
      </c>
      <c r="AH174">
        <v>6.7799597747385603</v>
      </c>
      <c r="AI174">
        <v>3.5508083140879299</v>
      </c>
    </row>
    <row r="175" spans="1:35" hidden="1" x14ac:dyDescent="0.25">
      <c r="A175" t="s">
        <v>20</v>
      </c>
      <c r="B175" t="s">
        <v>355</v>
      </c>
      <c r="C175" t="s">
        <v>252</v>
      </c>
      <c r="D175" t="s">
        <v>253</v>
      </c>
      <c r="E175">
        <v>43.971383332333303</v>
      </c>
      <c r="F175">
        <v>41.575266665666703</v>
      </c>
      <c r="G175">
        <v>40.960749999000001</v>
      </c>
      <c r="H175">
        <v>37.911349999000002</v>
      </c>
      <c r="I175">
        <v>35.577999998999999</v>
      </c>
      <c r="J175">
        <v>32.5322833323333</v>
      </c>
      <c r="K175">
        <v>34.314291665666701</v>
      </c>
      <c r="L175">
        <v>36.630549999000003</v>
      </c>
      <c r="M175">
        <v>42.671149999000001</v>
      </c>
      <c r="N175">
        <v>48.042208332916701</v>
      </c>
      <c r="O175">
        <v>50.119399999999999</v>
      </c>
      <c r="P175">
        <v>45.832149999999999</v>
      </c>
      <c r="Q175">
        <v>46.970541666666698</v>
      </c>
      <c r="R175">
        <v>50.413208333333301</v>
      </c>
      <c r="S175">
        <v>59.066341666666702</v>
      </c>
      <c r="T175">
        <v>63.205866666666701</v>
      </c>
      <c r="U175">
        <v>74.735383333333303</v>
      </c>
      <c r="V175">
        <v>78.988391666666701</v>
      </c>
      <c r="W175">
        <v>91.933183333333304</v>
      </c>
      <c r="X175">
        <v>105.160458333333</v>
      </c>
      <c r="Y175">
        <v>125.681425</v>
      </c>
      <c r="Z175">
        <v>152.64666666666699</v>
      </c>
      <c r="AA175">
        <v>186.789166666667</v>
      </c>
      <c r="AB175">
        <v>214.40166666666701</v>
      </c>
      <c r="AC175">
        <v>237.145833333333</v>
      </c>
      <c r="AD175">
        <v>282.17916666666702</v>
      </c>
      <c r="AE175">
        <v>286.49</v>
      </c>
      <c r="AF175">
        <v>257.886666666667</v>
      </c>
      <c r="AG175">
        <v>224.30666666666701</v>
      </c>
      <c r="AH175">
        <v>202.745833333333</v>
      </c>
      <c r="AI175">
        <v>199.58250000000001</v>
      </c>
    </row>
    <row r="176" spans="1:35" x14ac:dyDescent="0.25">
      <c r="A176" t="s">
        <v>141</v>
      </c>
      <c r="B176" t="s">
        <v>356</v>
      </c>
      <c r="C176" t="s">
        <v>249</v>
      </c>
      <c r="D176" t="s">
        <v>250</v>
      </c>
      <c r="E176">
        <v>49.427565701787401</v>
      </c>
      <c r="F176">
        <v>32.781767450370502</v>
      </c>
      <c r="G176">
        <v>30.645161290322601</v>
      </c>
      <c r="H176">
        <v>44.032921810699598</v>
      </c>
      <c r="I176">
        <v>45.428571428571402</v>
      </c>
      <c r="J176">
        <v>58.546168958742598</v>
      </c>
      <c r="K176">
        <v>50.805452292441103</v>
      </c>
      <c r="L176">
        <v>51.0271158586689</v>
      </c>
      <c r="M176">
        <v>84.221980413492901</v>
      </c>
      <c r="N176">
        <v>29.178972238629701</v>
      </c>
      <c r="O176">
        <v>31.6872427983539</v>
      </c>
      <c r="P176">
        <v>21.9097222222222</v>
      </c>
      <c r="Q176">
        <v>17.748979398082199</v>
      </c>
      <c r="R176">
        <v>25.750856682120599</v>
      </c>
      <c r="S176">
        <v>20.758195078945</v>
      </c>
      <c r="T176">
        <v>15.510718789407401</v>
      </c>
      <c r="U176">
        <v>6.8087795908986504</v>
      </c>
      <c r="V176">
        <v>3.9593307870250301</v>
      </c>
      <c r="W176">
        <v>4.0827943078913096</v>
      </c>
      <c r="X176">
        <v>1.5511583971363401</v>
      </c>
      <c r="Y176">
        <v>1.6547537452262799</v>
      </c>
      <c r="Z176">
        <v>2.2972452321325498</v>
      </c>
      <c r="AA176">
        <v>1.74699872887378</v>
      </c>
      <c r="AB176">
        <v>1.7167250907823699</v>
      </c>
      <c r="AC176">
        <v>3.2247499215306199</v>
      </c>
      <c r="AD176">
        <v>5.1187293599622796</v>
      </c>
      <c r="AE176">
        <v>6.3953923255292402</v>
      </c>
      <c r="AF176">
        <v>5.1743532058498403</v>
      </c>
      <c r="AG176">
        <v>2.0648395721919801</v>
      </c>
      <c r="AH176">
        <v>3.1508491115931099</v>
      </c>
      <c r="AI176">
        <v>4.0000000000000098</v>
      </c>
    </row>
    <row r="177" spans="1:35" hidden="1" x14ac:dyDescent="0.25">
      <c r="A177" t="s">
        <v>141</v>
      </c>
      <c r="B177" t="s">
        <v>356</v>
      </c>
      <c r="C177" t="s">
        <v>252</v>
      </c>
      <c r="D177" t="s">
        <v>253</v>
      </c>
      <c r="E177">
        <v>1.53694999974941</v>
      </c>
      <c r="F177">
        <v>1.82171666637135</v>
      </c>
      <c r="G177">
        <v>1.98869999967762</v>
      </c>
      <c r="H177">
        <v>2.7111083328974801</v>
      </c>
      <c r="I177">
        <v>3.5259999994328202</v>
      </c>
      <c r="J177">
        <v>4.7976416658989001</v>
      </c>
      <c r="K177">
        <v>7.2241833323333298</v>
      </c>
      <c r="L177">
        <v>12.35153333275</v>
      </c>
      <c r="M177">
        <v>24.842766665749998</v>
      </c>
      <c r="N177">
        <v>31.693741666249998</v>
      </c>
      <c r="O177">
        <v>41.507666666666701</v>
      </c>
      <c r="P177">
        <v>41.104158333333302</v>
      </c>
      <c r="Q177">
        <v>38.677183333333303</v>
      </c>
      <c r="R177">
        <v>43.0139833333333</v>
      </c>
      <c r="S177">
        <v>57.041791666666697</v>
      </c>
      <c r="T177">
        <v>58.283774999999999</v>
      </c>
      <c r="U177">
        <v>58.996341666666702</v>
      </c>
      <c r="V177">
        <v>57.545933333333302</v>
      </c>
      <c r="W177">
        <v>67.6031816666667</v>
      </c>
      <c r="X177">
        <v>69.944378333333304</v>
      </c>
      <c r="Y177">
        <v>64.691666666666706</v>
      </c>
      <c r="Z177">
        <v>66.5</v>
      </c>
      <c r="AA177">
        <v>70.904290833333306</v>
      </c>
      <c r="AB177">
        <v>70.9583333333333</v>
      </c>
      <c r="AC177">
        <v>72.335293333333297</v>
      </c>
      <c r="AD177">
        <v>78.615946666666702</v>
      </c>
      <c r="AE177">
        <v>97.424603333333295</v>
      </c>
      <c r="AF177">
        <v>91.661666666666704</v>
      </c>
      <c r="AG177">
        <v>76.708982500000005</v>
      </c>
      <c r="AH177">
        <v>70.191666666666706</v>
      </c>
      <c r="AI177">
        <v>62.981666666666698</v>
      </c>
    </row>
    <row r="178" spans="1:35" x14ac:dyDescent="0.25">
      <c r="A178" t="s">
        <v>21</v>
      </c>
      <c r="B178" t="s">
        <v>357</v>
      </c>
      <c r="C178" t="s">
        <v>249</v>
      </c>
      <c r="D178" t="s">
        <v>250</v>
      </c>
      <c r="E178">
        <v>5.7386051619990397</v>
      </c>
      <c r="F178">
        <v>-7.6343806803427796</v>
      </c>
      <c r="G178">
        <v>8.3216193421420002</v>
      </c>
      <c r="H178">
        <v>2.5175188165068398</v>
      </c>
      <c r="I178">
        <v>6.2531645569619103</v>
      </c>
      <c r="J178">
        <v>11.3652609006433</v>
      </c>
      <c r="K178">
        <v>13.1151048352588</v>
      </c>
      <c r="L178">
        <v>7.8872706638925401</v>
      </c>
      <c r="M178">
        <v>11.8688639551193</v>
      </c>
      <c r="N178">
        <v>8.3215796897038103</v>
      </c>
      <c r="O178">
        <v>5.55555555555555</v>
      </c>
      <c r="P178">
        <v>8.7308114035087208</v>
      </c>
      <c r="Q178">
        <v>8.7986890205471404</v>
      </c>
      <c r="R178">
        <v>9.3847758081334707</v>
      </c>
      <c r="S178">
        <v>3.26256011015801</v>
      </c>
      <c r="T178">
        <v>8.9712335446121791</v>
      </c>
      <c r="U178">
        <v>13.870246085011001</v>
      </c>
      <c r="V178">
        <v>11.7878192534381</v>
      </c>
      <c r="W178">
        <v>6.3620386643236699</v>
      </c>
      <c r="X178">
        <v>10.211500330469301</v>
      </c>
      <c r="Y178">
        <v>10.224887556221599</v>
      </c>
      <c r="Z178">
        <v>8.9771490750816305</v>
      </c>
      <c r="AA178">
        <v>7.1642536195707498</v>
      </c>
      <c r="AB178">
        <v>13.2308409037968</v>
      </c>
      <c r="AC178">
        <v>4.6698210244806599</v>
      </c>
      <c r="AD178">
        <v>4.0094339622641302</v>
      </c>
      <c r="AE178">
        <v>3.6848072562358398</v>
      </c>
      <c r="AF178">
        <v>4.3921997448514496</v>
      </c>
      <c r="AG178">
        <v>3.80586592178773</v>
      </c>
      <c r="AH178">
        <v>3.7672384796501799</v>
      </c>
      <c r="AI178">
        <v>4.2463533225283703</v>
      </c>
    </row>
    <row r="179" spans="1:35" hidden="1" x14ac:dyDescent="0.25">
      <c r="A179" t="s">
        <v>21</v>
      </c>
      <c r="B179" t="s">
        <v>357</v>
      </c>
      <c r="C179" t="s">
        <v>252</v>
      </c>
      <c r="D179" t="s">
        <v>253</v>
      </c>
      <c r="E179">
        <v>8.3758919456538603</v>
      </c>
      <c r="F179">
        <v>8.9604127281239201</v>
      </c>
      <c r="G179">
        <v>8.7385761713145698</v>
      </c>
      <c r="H179">
        <v>8.1928403484039301</v>
      </c>
      <c r="I179">
        <v>8.12579094635689</v>
      </c>
      <c r="J179">
        <v>7.8629447011379803</v>
      </c>
      <c r="K179">
        <v>8.6585228170931696</v>
      </c>
      <c r="L179">
        <v>9.4551319334863901</v>
      </c>
      <c r="M179">
        <v>10.098898244046101</v>
      </c>
      <c r="N179">
        <v>11.3625833326667</v>
      </c>
      <c r="O179">
        <v>12.368749999583301</v>
      </c>
      <c r="P179">
        <v>12.61083333325</v>
      </c>
      <c r="Q179">
        <v>12.961499999999999</v>
      </c>
      <c r="R179">
        <v>13.9170833333333</v>
      </c>
      <c r="S179">
        <v>16.2255</v>
      </c>
      <c r="T179">
        <v>17.503499999999999</v>
      </c>
      <c r="U179">
        <v>22.742433333333299</v>
      </c>
      <c r="V179">
        <v>25.9180833333333</v>
      </c>
      <c r="W179">
        <v>30.4932916666667</v>
      </c>
      <c r="X179">
        <v>31.373742499999999</v>
      </c>
      <c r="Y179">
        <v>32.4270766666667</v>
      </c>
      <c r="Z179">
        <v>35.433173333333301</v>
      </c>
      <c r="AA179">
        <v>36.313285833333303</v>
      </c>
      <c r="AB179">
        <v>41.259365000000003</v>
      </c>
      <c r="AC179">
        <v>43.055428333333303</v>
      </c>
      <c r="AD179">
        <v>44.941605000000003</v>
      </c>
      <c r="AE179">
        <v>47.186414166666701</v>
      </c>
      <c r="AF179">
        <v>48.610319166666699</v>
      </c>
      <c r="AG179">
        <v>46.583284166666701</v>
      </c>
      <c r="AH179">
        <v>45.316466666666699</v>
      </c>
      <c r="AI179">
        <v>44.099975000000001</v>
      </c>
    </row>
    <row r="180" spans="1:35" x14ac:dyDescent="0.25">
      <c r="A180" t="s">
        <v>22</v>
      </c>
      <c r="B180" t="s">
        <v>358</v>
      </c>
      <c r="C180" t="s">
        <v>249</v>
      </c>
      <c r="D180" t="s">
        <v>250</v>
      </c>
      <c r="E180">
        <v>19.0542697525938</v>
      </c>
      <c r="F180">
        <v>19.859225741578701</v>
      </c>
      <c r="G180">
        <v>11.036539895600299</v>
      </c>
      <c r="H180">
        <v>8.1094694425789093</v>
      </c>
      <c r="I180">
        <v>16.2602888647301</v>
      </c>
      <c r="J180">
        <v>18.017150802345501</v>
      </c>
      <c r="K180">
        <v>12.2443757331729</v>
      </c>
      <c r="L180">
        <v>9.4814484107412191</v>
      </c>
      <c r="M180">
        <v>11.787289977607401</v>
      </c>
      <c r="N180">
        <v>10.455522698346099</v>
      </c>
      <c r="O180">
        <v>4.7293973804905001</v>
      </c>
      <c r="P180">
        <v>5.8271969406533701</v>
      </c>
      <c r="Q180">
        <v>9.2754909576097493</v>
      </c>
      <c r="R180">
        <v>8.0431660937295995</v>
      </c>
      <c r="S180">
        <v>6.4176607838557098</v>
      </c>
      <c r="T180">
        <v>7.8126774031583803</v>
      </c>
      <c r="U180">
        <v>9.4161314532968596</v>
      </c>
      <c r="V180">
        <v>7.5257357201406796</v>
      </c>
      <c r="W180">
        <v>9.6877855140039593</v>
      </c>
      <c r="X180">
        <v>8.5184972426470598</v>
      </c>
      <c r="Y180">
        <v>9.4320545871292598</v>
      </c>
      <c r="Z180">
        <v>7.9684801694988998</v>
      </c>
      <c r="AA180">
        <v>6.2298961683972003</v>
      </c>
      <c r="AB180">
        <v>58.3870871836709</v>
      </c>
      <c r="AC180">
        <v>20.4891175288735</v>
      </c>
      <c r="AD180">
        <v>3.7200240054587801</v>
      </c>
      <c r="AE180">
        <v>11.5020925145049</v>
      </c>
      <c r="AF180">
        <v>11.878756428802401</v>
      </c>
      <c r="AG180">
        <v>6.5857191872211498</v>
      </c>
      <c r="AH180">
        <v>6.2435209261381601</v>
      </c>
      <c r="AI180">
        <v>10.4519566145197</v>
      </c>
    </row>
    <row r="181" spans="1:35" hidden="1" x14ac:dyDescent="0.25">
      <c r="A181" t="s">
        <v>22</v>
      </c>
      <c r="B181" t="s">
        <v>358</v>
      </c>
      <c r="C181" t="s">
        <v>252</v>
      </c>
      <c r="D181" t="s">
        <v>253</v>
      </c>
      <c r="E181">
        <v>414.99999999900001</v>
      </c>
      <c r="F181">
        <v>414.99999999900001</v>
      </c>
      <c r="G181">
        <v>414.99999999900001</v>
      </c>
      <c r="H181">
        <v>442.045416665917</v>
      </c>
      <c r="I181">
        <v>623.05549999908305</v>
      </c>
      <c r="J181">
        <v>626.99399999858304</v>
      </c>
      <c r="K181">
        <v>631.75666666416703</v>
      </c>
      <c r="L181">
        <v>661.42074999925001</v>
      </c>
      <c r="M181">
        <v>909.26483333199997</v>
      </c>
      <c r="N181">
        <v>1025.9448333314999</v>
      </c>
      <c r="O181">
        <v>1110.57999999967</v>
      </c>
      <c r="P181">
        <v>1282.5599999997501</v>
      </c>
      <c r="Q181">
        <v>1643.8483333333299</v>
      </c>
      <c r="R181">
        <v>1685.7041666666701</v>
      </c>
      <c r="S181">
        <v>1770.0591666666701</v>
      </c>
      <c r="T181">
        <v>1842.8133333333301</v>
      </c>
      <c r="U181">
        <v>1950.3175000000001</v>
      </c>
      <c r="V181">
        <v>2029.9208333333299</v>
      </c>
      <c r="W181">
        <v>2087.10386666667</v>
      </c>
      <c r="X181">
        <v>2160.7536749999999</v>
      </c>
      <c r="Y181">
        <v>2248.6079749999999</v>
      </c>
      <c r="Z181">
        <v>2342.2962916666702</v>
      </c>
      <c r="AA181">
        <v>2909.38</v>
      </c>
      <c r="AB181">
        <v>10013.622499999999</v>
      </c>
      <c r="AC181">
        <v>7855.15</v>
      </c>
      <c r="AD181">
        <v>8421.7749999999996</v>
      </c>
      <c r="AE181">
        <v>10260.85</v>
      </c>
      <c r="AF181">
        <v>9311.1916666666693</v>
      </c>
      <c r="AG181">
        <v>8577.1333333333296</v>
      </c>
      <c r="AH181">
        <v>8938.85</v>
      </c>
      <c r="AI181">
        <v>9704.7416666666704</v>
      </c>
    </row>
    <row r="182" spans="1:35" x14ac:dyDescent="0.25">
      <c r="A182" t="s">
        <v>198</v>
      </c>
      <c r="B182" t="s">
        <v>359</v>
      </c>
      <c r="C182" t="s">
        <v>249</v>
      </c>
      <c r="D182" t="s">
        <v>250</v>
      </c>
      <c r="E182">
        <v>12.879181833834</v>
      </c>
      <c r="F182">
        <v>11.256142506211001</v>
      </c>
      <c r="G182">
        <v>27.287784679309301</v>
      </c>
      <c r="H182">
        <v>11.7219692041212</v>
      </c>
      <c r="I182">
        <v>10.487236727348501</v>
      </c>
      <c r="J182">
        <v>20.643914437379799</v>
      </c>
      <c r="K182">
        <v>24.203589762448601</v>
      </c>
      <c r="L182">
        <v>18.689725926956399</v>
      </c>
      <c r="M182">
        <v>19.740189177861101</v>
      </c>
      <c r="N182">
        <v>12.5402194538869</v>
      </c>
      <c r="O182">
        <v>4.3893409574149702</v>
      </c>
      <c r="P182">
        <v>18.429003021147999</v>
      </c>
      <c r="Q182">
        <v>28.571428571428601</v>
      </c>
      <c r="R182">
        <v>28.6706349206349</v>
      </c>
      <c r="S182">
        <v>22.3496530454896</v>
      </c>
      <c r="T182">
        <v>7.6276749376393802</v>
      </c>
      <c r="U182">
        <v>17.128567943400999</v>
      </c>
      <c r="V182">
        <v>25.8077226162331</v>
      </c>
      <c r="W182">
        <v>21.202630754776202</v>
      </c>
      <c r="X182">
        <v>31.4470284237727</v>
      </c>
      <c r="Y182">
        <v>49.655985846274802</v>
      </c>
      <c r="Z182">
        <v>28.937344016813299</v>
      </c>
      <c r="AA182">
        <v>17.349225753871199</v>
      </c>
      <c r="AB182">
        <v>17.8661342130398</v>
      </c>
      <c r="AC182">
        <v>20.070707814686202</v>
      </c>
      <c r="AD182">
        <v>14.476751318856801</v>
      </c>
      <c r="AE182">
        <v>11.274247133211601</v>
      </c>
      <c r="AF182">
        <v>14.335933737840501</v>
      </c>
      <c r="AG182">
        <v>16.468011624479001</v>
      </c>
      <c r="AH182">
        <v>14.7615086970672</v>
      </c>
      <c r="AI182">
        <v>13.433118008508</v>
      </c>
    </row>
    <row r="183" spans="1:35" hidden="1" x14ac:dyDescent="0.25">
      <c r="A183" t="s">
        <v>198</v>
      </c>
      <c r="B183" t="s">
        <v>359</v>
      </c>
      <c r="C183" t="s">
        <v>252</v>
      </c>
      <c r="D183" t="s">
        <v>253</v>
      </c>
      <c r="E183">
        <v>67.6554125476747</v>
      </c>
      <c r="F183">
        <v>70.239554714234103</v>
      </c>
      <c r="G183">
        <v>70.634219456379896</v>
      </c>
      <c r="H183">
        <v>70.492517575505502</v>
      </c>
      <c r="I183">
        <v>70.492517575505502</v>
      </c>
      <c r="J183">
        <v>70.632335654166695</v>
      </c>
      <c r="K183">
        <v>78.347386198071405</v>
      </c>
      <c r="L183">
        <v>83.623247263375205</v>
      </c>
      <c r="M183">
        <v>86.379332157739199</v>
      </c>
      <c r="N183">
        <v>90.052061507500895</v>
      </c>
      <c r="O183">
        <v>91.074215515717299</v>
      </c>
      <c r="P183">
        <v>78.7793268704675</v>
      </c>
      <c r="Q183">
        <v>71.477929120539599</v>
      </c>
      <c r="R183">
        <v>68.700238857184402</v>
      </c>
      <c r="S183">
        <v>72.032733657596793</v>
      </c>
      <c r="T183">
        <v>68.112842887737102</v>
      </c>
      <c r="U183">
        <v>67.522196110455397</v>
      </c>
      <c r="V183">
        <v>65.568293893935504</v>
      </c>
      <c r="W183">
        <v>1268.08751475802</v>
      </c>
      <c r="X183">
        <v>1749.1858106198599</v>
      </c>
      <c r="Y183">
        <v>1748.3623143121799</v>
      </c>
      <c r="Z183">
        <v>1751.1984440979099</v>
      </c>
      <c r="AA183">
        <v>1753.3575806490401</v>
      </c>
      <c r="AB183">
        <v>1752.29809044627</v>
      </c>
      <c r="AC183">
        <v>1753.3670530029499</v>
      </c>
      <c r="AD183">
        <v>1764.86825191454</v>
      </c>
      <c r="AE183">
        <v>1753.99779224331</v>
      </c>
      <c r="AF183">
        <v>6907.0364731579602</v>
      </c>
      <c r="AG183">
        <v>8193.8875191666702</v>
      </c>
      <c r="AH183">
        <v>8613.9894207500001</v>
      </c>
      <c r="AI183">
        <v>8963.9589066666704</v>
      </c>
    </row>
    <row r="184" spans="1:35" x14ac:dyDescent="0.25">
      <c r="A184" t="s">
        <v>188</v>
      </c>
      <c r="B184" t="s">
        <v>360</v>
      </c>
      <c r="C184" t="s">
        <v>249</v>
      </c>
      <c r="D184" t="s">
        <v>250</v>
      </c>
      <c r="E184">
        <v>9.5171773440553693</v>
      </c>
      <c r="F184">
        <v>12.823230182813401</v>
      </c>
      <c r="G184">
        <v>9.1677625399551292</v>
      </c>
      <c r="H184">
        <v>4.6119428668201703</v>
      </c>
      <c r="I184" t="s">
        <v>251</v>
      </c>
      <c r="J184" t="s">
        <v>251</v>
      </c>
      <c r="K184" t="s">
        <v>251</v>
      </c>
      <c r="L184" t="s">
        <v>251</v>
      </c>
      <c r="M184" t="s">
        <v>251</v>
      </c>
      <c r="N184" t="s">
        <v>251</v>
      </c>
      <c r="O184" t="s">
        <v>251</v>
      </c>
      <c r="P184" t="s">
        <v>251</v>
      </c>
      <c r="Q184" t="s">
        <v>251</v>
      </c>
      <c r="R184" t="s">
        <v>251</v>
      </c>
      <c r="S184" t="s">
        <v>251</v>
      </c>
      <c r="T184" t="s">
        <v>251</v>
      </c>
      <c r="U184">
        <v>180.95238095238099</v>
      </c>
      <c r="V184">
        <v>83.6158192090396</v>
      </c>
      <c r="W184">
        <v>207.69230769230799</v>
      </c>
      <c r="X184">
        <v>448.5</v>
      </c>
      <c r="Y184">
        <v>387.31084776663602</v>
      </c>
      <c r="Z184">
        <v>-16.117325751056899</v>
      </c>
      <c r="AA184">
        <v>23.0631996788725</v>
      </c>
      <c r="AB184">
        <v>14.768773557552899</v>
      </c>
      <c r="AC184">
        <v>12.577762339343799</v>
      </c>
      <c r="AD184">
        <v>4.9789621318373296</v>
      </c>
      <c r="AE184">
        <v>16.374081496325999</v>
      </c>
      <c r="AF184">
        <v>19.316694601979201</v>
      </c>
      <c r="AG184">
        <v>33.616210599238002</v>
      </c>
      <c r="AH184">
        <v>26.9619068193274</v>
      </c>
      <c r="AI184">
        <v>36.959480920186898</v>
      </c>
    </row>
    <row r="185" spans="1:35" hidden="1" x14ac:dyDescent="0.25">
      <c r="A185" t="s">
        <v>188</v>
      </c>
      <c r="B185" t="s">
        <v>360</v>
      </c>
      <c r="C185" t="s">
        <v>252</v>
      </c>
      <c r="D185" t="s">
        <v>253</v>
      </c>
      <c r="E185">
        <v>0.29531366749907301</v>
      </c>
      <c r="F185">
        <v>0.29531366749907301</v>
      </c>
      <c r="G185">
        <v>0.29531366749907301</v>
      </c>
      <c r="H185">
        <v>0.29531366749907301</v>
      </c>
      <c r="I185">
        <v>0.29531366749907301</v>
      </c>
      <c r="J185">
        <v>0.29531366749907301</v>
      </c>
      <c r="K185">
        <v>0.29531366749907301</v>
      </c>
      <c r="L185">
        <v>0.29850454795786402</v>
      </c>
      <c r="M185">
        <v>0.31085731348123802</v>
      </c>
      <c r="N185">
        <v>0.310857313424869</v>
      </c>
      <c r="O185">
        <v>0.31085731338460598</v>
      </c>
      <c r="P185">
        <v>0.31085731338460598</v>
      </c>
      <c r="Q185">
        <v>0.31085731338460598</v>
      </c>
      <c r="R185">
        <v>0.31085731338460598</v>
      </c>
      <c r="S185">
        <v>0.31085731338460598</v>
      </c>
      <c r="T185">
        <v>0.31085731338460598</v>
      </c>
      <c r="U185">
        <v>0.31085731338460598</v>
      </c>
      <c r="V185">
        <v>0.31085731338460598</v>
      </c>
      <c r="W185">
        <v>0.31085731338460598</v>
      </c>
      <c r="X185">
        <v>0.31085731338460598</v>
      </c>
      <c r="Y185">
        <v>0.31085731338460598</v>
      </c>
      <c r="Z185">
        <v>0.31085731338460598</v>
      </c>
      <c r="AA185">
        <v>0.31085731338460598</v>
      </c>
      <c r="AB185">
        <v>0.31085731338460598</v>
      </c>
      <c r="AC185">
        <v>0.31085731338460598</v>
      </c>
      <c r="AD185">
        <v>0.31085731338460598</v>
      </c>
      <c r="AE185">
        <v>0.31085731338460598</v>
      </c>
      <c r="AF185">
        <v>0.31085739391174699</v>
      </c>
      <c r="AG185">
        <v>2133.7777777000001</v>
      </c>
      <c r="AH185">
        <v>1453.4166666666699</v>
      </c>
      <c r="AI185">
        <v>1472</v>
      </c>
    </row>
    <row r="186" spans="1:35" x14ac:dyDescent="0.25">
      <c r="A186" t="s">
        <v>58</v>
      </c>
      <c r="B186" t="s">
        <v>361</v>
      </c>
      <c r="C186" t="s">
        <v>249</v>
      </c>
      <c r="D186" t="s">
        <v>250</v>
      </c>
      <c r="E186">
        <v>20.8758503401952</v>
      </c>
      <c r="F186">
        <v>17.9856958613389</v>
      </c>
      <c r="G186">
        <v>13.636363636204701</v>
      </c>
      <c r="H186">
        <v>7.6346153848517302</v>
      </c>
      <c r="I186">
        <v>13.2392353048535</v>
      </c>
      <c r="J186">
        <v>18.223414326156899</v>
      </c>
      <c r="K186">
        <v>20.343316290215601</v>
      </c>
      <c r="L186">
        <v>17.116843702631598</v>
      </c>
      <c r="M186">
        <v>10.4949468769383</v>
      </c>
      <c r="N186">
        <v>8.5834896813455597</v>
      </c>
      <c r="O186">
        <v>5.4427645788572203</v>
      </c>
      <c r="P186">
        <v>3.8150289017341001</v>
      </c>
      <c r="Q186">
        <v>3.1180400890868598</v>
      </c>
      <c r="R186">
        <v>2.15982721382289</v>
      </c>
      <c r="S186">
        <v>4.1226215644820501</v>
      </c>
      <c r="T186">
        <v>3.2741116751268899</v>
      </c>
      <c r="U186">
        <v>3.1948881789137502</v>
      </c>
      <c r="V186">
        <v>3.1197904262919498</v>
      </c>
      <c r="W186">
        <v>1.40877598152427</v>
      </c>
      <c r="X186">
        <v>2.3457071282167901</v>
      </c>
      <c r="Y186">
        <v>2.5144637294169998</v>
      </c>
      <c r="Z186">
        <v>1.6930757542869701</v>
      </c>
      <c r="AA186">
        <v>1.4372109569547999</v>
      </c>
      <c r="AB186">
        <v>2.42687802482991</v>
      </c>
      <c r="AC186">
        <v>1.6402714932126801</v>
      </c>
      <c r="AD186">
        <v>5.5648302726766801</v>
      </c>
      <c r="AE186">
        <v>4.8723548459974104</v>
      </c>
      <c r="AF186">
        <v>4.6519524617996799</v>
      </c>
      <c r="AG186">
        <v>3.4798831927319802</v>
      </c>
      <c r="AH186">
        <v>2.19487340283768</v>
      </c>
      <c r="AI186">
        <v>2.4315409986960002</v>
      </c>
    </row>
    <row r="187" spans="1:35" hidden="1" x14ac:dyDescent="0.25">
      <c r="A187" t="s">
        <v>58</v>
      </c>
      <c r="B187" t="s">
        <v>361</v>
      </c>
      <c r="C187" t="s">
        <v>252</v>
      </c>
      <c r="D187" t="s">
        <v>253</v>
      </c>
      <c r="E187">
        <v>0.45204116566666702</v>
      </c>
      <c r="F187">
        <v>0.55650983233333295</v>
      </c>
      <c r="G187">
        <v>0.57327199900000003</v>
      </c>
      <c r="H187">
        <v>0.52150458233333297</v>
      </c>
      <c r="I187">
        <v>0.48859487408443097</v>
      </c>
      <c r="J187">
        <v>0.48664527682958703</v>
      </c>
      <c r="K187">
        <v>0.62129806687560296</v>
      </c>
      <c r="L187">
        <v>0.70456163604996203</v>
      </c>
      <c r="M187">
        <v>0.80467792271777405</v>
      </c>
      <c r="N187">
        <v>0.92255349958333299</v>
      </c>
      <c r="O187">
        <v>0.94561499991666698</v>
      </c>
      <c r="P187">
        <v>0.74312833316666704</v>
      </c>
      <c r="Q187">
        <v>0.67291666666666705</v>
      </c>
      <c r="R187">
        <v>0.65646749999999998</v>
      </c>
      <c r="S187">
        <v>0.70554333333333297</v>
      </c>
      <c r="T187">
        <v>0.60458833333333295</v>
      </c>
      <c r="U187">
        <v>0.62129749999999995</v>
      </c>
      <c r="V187">
        <v>0.58772083333333303</v>
      </c>
      <c r="W187">
        <v>0.67724930666666705</v>
      </c>
      <c r="X187">
        <v>0.66862810166666697</v>
      </c>
      <c r="Y187">
        <v>0.62373307499999997</v>
      </c>
      <c r="Z187">
        <v>0.62502836833333297</v>
      </c>
      <c r="AA187">
        <v>0.65964312666666702</v>
      </c>
      <c r="AB187">
        <v>0.70227099833333295</v>
      </c>
      <c r="AC187" t="s">
        <v>251</v>
      </c>
      <c r="AD187" t="s">
        <v>251</v>
      </c>
      <c r="AE187" t="s">
        <v>251</v>
      </c>
      <c r="AF187" t="s">
        <v>251</v>
      </c>
      <c r="AG187" t="s">
        <v>251</v>
      </c>
      <c r="AH187" t="s">
        <v>251</v>
      </c>
      <c r="AI187" t="s">
        <v>251</v>
      </c>
    </row>
    <row r="188" spans="1:35" hidden="1" x14ac:dyDescent="0.25">
      <c r="A188" t="s">
        <v>362</v>
      </c>
      <c r="B188" t="s">
        <v>363</v>
      </c>
      <c r="C188" t="s">
        <v>249</v>
      </c>
      <c r="D188" t="s">
        <v>250</v>
      </c>
      <c r="E188" t="s">
        <v>251</v>
      </c>
      <c r="F188" t="s">
        <v>251</v>
      </c>
      <c r="G188" t="s">
        <v>251</v>
      </c>
      <c r="H188" t="s">
        <v>251</v>
      </c>
      <c r="I188" t="s">
        <v>251</v>
      </c>
      <c r="J188" t="s">
        <v>251</v>
      </c>
      <c r="K188" t="s">
        <v>251</v>
      </c>
      <c r="L188" t="s">
        <v>251</v>
      </c>
      <c r="M188" t="s">
        <v>251</v>
      </c>
      <c r="N188" t="s">
        <v>251</v>
      </c>
      <c r="O188" t="s">
        <v>251</v>
      </c>
      <c r="P188" t="s">
        <v>251</v>
      </c>
      <c r="Q188" t="s">
        <v>251</v>
      </c>
      <c r="R188" t="s">
        <v>251</v>
      </c>
      <c r="S188" t="s">
        <v>251</v>
      </c>
      <c r="T188" t="s">
        <v>251</v>
      </c>
      <c r="U188" t="s">
        <v>251</v>
      </c>
      <c r="V188" t="s">
        <v>251</v>
      </c>
      <c r="W188" t="s">
        <v>251</v>
      </c>
      <c r="X188" t="s">
        <v>251</v>
      </c>
      <c r="Y188" t="s">
        <v>251</v>
      </c>
      <c r="Z188" t="s">
        <v>251</v>
      </c>
      <c r="AA188" t="s">
        <v>251</v>
      </c>
      <c r="AB188" t="s">
        <v>251</v>
      </c>
      <c r="AC188" t="s">
        <v>251</v>
      </c>
      <c r="AD188" t="s">
        <v>251</v>
      </c>
      <c r="AE188" t="s">
        <v>251</v>
      </c>
      <c r="AF188" t="s">
        <v>251</v>
      </c>
      <c r="AG188" t="s">
        <v>251</v>
      </c>
      <c r="AH188" t="s">
        <v>251</v>
      </c>
      <c r="AI188" t="s">
        <v>251</v>
      </c>
    </row>
    <row r="189" spans="1:35" hidden="1" x14ac:dyDescent="0.25">
      <c r="A189" t="s">
        <v>362</v>
      </c>
      <c r="B189" t="s">
        <v>363</v>
      </c>
      <c r="C189" t="s">
        <v>252</v>
      </c>
      <c r="D189" t="s">
        <v>253</v>
      </c>
      <c r="E189" t="s">
        <v>251</v>
      </c>
      <c r="F189" t="s">
        <v>251</v>
      </c>
      <c r="G189" t="s">
        <v>251</v>
      </c>
      <c r="H189" t="s">
        <v>251</v>
      </c>
      <c r="I189" t="s">
        <v>251</v>
      </c>
      <c r="J189" t="s">
        <v>251</v>
      </c>
      <c r="K189" t="s">
        <v>251</v>
      </c>
      <c r="L189" t="s">
        <v>251</v>
      </c>
      <c r="M189" t="s">
        <v>251</v>
      </c>
      <c r="N189" t="s">
        <v>251</v>
      </c>
      <c r="O189" t="s">
        <v>251</v>
      </c>
      <c r="P189" t="s">
        <v>251</v>
      </c>
      <c r="Q189" t="s">
        <v>251</v>
      </c>
      <c r="R189" t="s">
        <v>251</v>
      </c>
      <c r="S189" t="s">
        <v>251</v>
      </c>
      <c r="T189" t="s">
        <v>251</v>
      </c>
      <c r="U189" t="s">
        <v>251</v>
      </c>
      <c r="V189" t="s">
        <v>251</v>
      </c>
      <c r="W189" t="s">
        <v>251</v>
      </c>
      <c r="X189" t="s">
        <v>251</v>
      </c>
      <c r="Y189" t="s">
        <v>251</v>
      </c>
      <c r="Z189" t="s">
        <v>251</v>
      </c>
      <c r="AA189" t="s">
        <v>251</v>
      </c>
      <c r="AB189" t="s">
        <v>251</v>
      </c>
      <c r="AC189" t="s">
        <v>251</v>
      </c>
      <c r="AD189" t="s">
        <v>251</v>
      </c>
      <c r="AE189" t="s">
        <v>251</v>
      </c>
      <c r="AF189" t="s">
        <v>251</v>
      </c>
      <c r="AG189" t="s">
        <v>251</v>
      </c>
      <c r="AH189" t="s">
        <v>251</v>
      </c>
      <c r="AI189" t="s">
        <v>251</v>
      </c>
    </row>
    <row r="190" spans="1:35" x14ac:dyDescent="0.25">
      <c r="A190" t="s">
        <v>23</v>
      </c>
      <c r="B190" t="s">
        <v>364</v>
      </c>
      <c r="C190" t="s">
        <v>249</v>
      </c>
      <c r="D190" t="s">
        <v>250</v>
      </c>
      <c r="E190">
        <v>39.306765526408</v>
      </c>
      <c r="F190">
        <v>31.310873408441601</v>
      </c>
      <c r="G190">
        <v>34.616666648256903</v>
      </c>
      <c r="H190">
        <v>50.550947122741</v>
      </c>
      <c r="I190">
        <v>78.310032925184004</v>
      </c>
      <c r="J190">
        <v>131.02502015851201</v>
      </c>
      <c r="K190">
        <v>116.80865607151701</v>
      </c>
      <c r="L190">
        <v>120.36439114490901</v>
      </c>
      <c r="M190">
        <v>145.63753706742301</v>
      </c>
      <c r="N190">
        <v>373.82051354906201</v>
      </c>
      <c r="O190">
        <v>304.58416822414301</v>
      </c>
      <c r="P190">
        <v>48.155282264038803</v>
      </c>
      <c r="Q190">
        <v>19.852610261027099</v>
      </c>
      <c r="R190">
        <v>16.231049049522401</v>
      </c>
      <c r="S190">
        <v>20.24944448426</v>
      </c>
      <c r="T190">
        <v>17.17334287077</v>
      </c>
      <c r="U190">
        <v>19.005952078144499</v>
      </c>
      <c r="V190">
        <v>11.9480186380503</v>
      </c>
      <c r="W190">
        <v>10.9439437910479</v>
      </c>
      <c r="X190">
        <v>12.3422661251488</v>
      </c>
      <c r="Y190">
        <v>10.043020323391699</v>
      </c>
      <c r="Z190">
        <v>11.276624427073401</v>
      </c>
      <c r="AA190">
        <v>9.0011508873897803</v>
      </c>
      <c r="AB190">
        <v>5.4348430119526299</v>
      </c>
      <c r="AC190">
        <v>5.19445527855164</v>
      </c>
      <c r="AD190">
        <v>1.1248415716087501</v>
      </c>
      <c r="AE190">
        <v>1.11583894720601</v>
      </c>
      <c r="AF190">
        <v>5.68743818001896</v>
      </c>
      <c r="AG190">
        <v>0.66953673373872202</v>
      </c>
      <c r="AH190">
        <v>-0.41370180373833099</v>
      </c>
      <c r="AI190">
        <v>1.3266001994004899</v>
      </c>
    </row>
    <row r="191" spans="1:35" hidden="1" x14ac:dyDescent="0.25">
      <c r="A191" t="s">
        <v>23</v>
      </c>
      <c r="B191" t="s">
        <v>364</v>
      </c>
      <c r="C191" t="s">
        <v>252</v>
      </c>
      <c r="D191" t="s">
        <v>253</v>
      </c>
      <c r="E191">
        <v>6.3361493114652697E-4</v>
      </c>
      <c r="F191">
        <v>7.9255714918527302E-4</v>
      </c>
      <c r="G191">
        <v>1.0445457989628E-3</v>
      </c>
      <c r="H191">
        <v>1.7435371736355201E-3</v>
      </c>
      <c r="I191">
        <v>2.5406369082757599E-3</v>
      </c>
      <c r="J191">
        <v>5.1242916656839398E-3</v>
      </c>
      <c r="K191">
        <v>1.14305749992885E-2</v>
      </c>
      <c r="L191">
        <v>2.4266999999081801E-2</v>
      </c>
      <c r="M191">
        <v>5.6214491666022902E-2</v>
      </c>
      <c r="N191">
        <v>0.29320966666707199</v>
      </c>
      <c r="O191">
        <v>1.1788493333343899</v>
      </c>
      <c r="P191">
        <v>1.4878416665833301</v>
      </c>
      <c r="Q191">
        <v>1.5946416666666701</v>
      </c>
      <c r="R191">
        <v>1.59893333333333</v>
      </c>
      <c r="S191">
        <v>1.91641666666667</v>
      </c>
      <c r="T191">
        <v>2.0161750000000001</v>
      </c>
      <c r="U191">
        <v>2.2791083333333302</v>
      </c>
      <c r="V191">
        <v>2.45908333333333</v>
      </c>
      <c r="W191">
        <v>2.83008333333333</v>
      </c>
      <c r="X191">
        <v>3.01105520833333</v>
      </c>
      <c r="Y191">
        <v>3.0112916666666698</v>
      </c>
      <c r="Z191">
        <v>3.1916500000000001</v>
      </c>
      <c r="AA191">
        <v>3.4493499999999999</v>
      </c>
      <c r="AB191">
        <v>3.8000750000000001</v>
      </c>
      <c r="AC191">
        <v>4.1397166666666703</v>
      </c>
      <c r="AD191">
        <v>4.0773333333333301</v>
      </c>
      <c r="AE191">
        <v>4.2056500000000003</v>
      </c>
      <c r="AF191">
        <v>4.737825</v>
      </c>
      <c r="AG191">
        <v>4.55413333333333</v>
      </c>
      <c r="AH191">
        <v>4.4819833333333303</v>
      </c>
      <c r="AI191">
        <v>4.4877000000000002</v>
      </c>
    </row>
    <row r="192" spans="1:35" x14ac:dyDescent="0.25">
      <c r="A192" t="s">
        <v>59</v>
      </c>
      <c r="B192" t="s">
        <v>365</v>
      </c>
      <c r="C192" t="s">
        <v>249</v>
      </c>
      <c r="D192" t="s">
        <v>250</v>
      </c>
      <c r="E192">
        <v>16.875</v>
      </c>
      <c r="F192">
        <v>16.577540106951901</v>
      </c>
      <c r="G192">
        <v>17.431192660550501</v>
      </c>
      <c r="H192">
        <v>12.109375</v>
      </c>
      <c r="I192">
        <v>14.634146341463399</v>
      </c>
      <c r="J192">
        <v>21.2765957446809</v>
      </c>
      <c r="K192">
        <v>17.7944862155388</v>
      </c>
      <c r="L192">
        <v>16.3829787234043</v>
      </c>
      <c r="M192">
        <v>14.6252285191956</v>
      </c>
      <c r="N192">
        <v>10.845295055821399</v>
      </c>
      <c r="O192">
        <v>9.2086330935251794</v>
      </c>
      <c r="P192">
        <v>5.7971014492753703</v>
      </c>
      <c r="Q192">
        <v>4.7322540473225203</v>
      </c>
      <c r="R192">
        <v>5.1129607609988303</v>
      </c>
      <c r="S192">
        <v>6.2217194570135499</v>
      </c>
      <c r="T192">
        <v>6.4962726304579501</v>
      </c>
      <c r="U192">
        <v>6.2999999999999901</v>
      </c>
      <c r="V192">
        <v>5.0799623706490999</v>
      </c>
      <c r="W192">
        <v>4.4762757385854997</v>
      </c>
      <c r="X192">
        <v>4.0274207369323101</v>
      </c>
      <c r="Y192">
        <v>5.2443712246021299</v>
      </c>
      <c r="Z192">
        <v>3.9745242838533801</v>
      </c>
      <c r="AA192">
        <v>2.04310552039099</v>
      </c>
      <c r="AB192">
        <v>1.96293969849278</v>
      </c>
      <c r="AC192">
        <v>1.6556291390725499</v>
      </c>
      <c r="AD192">
        <v>2.5193183021064498</v>
      </c>
      <c r="AE192">
        <v>2.787816210635</v>
      </c>
      <c r="AF192">
        <v>2.4610748367655</v>
      </c>
      <c r="AG192">
        <v>2.67647058823527</v>
      </c>
      <c r="AH192">
        <v>2.21522008975457</v>
      </c>
      <c r="AI192">
        <v>1.9990658570762101</v>
      </c>
    </row>
    <row r="193" spans="1:35" hidden="1" x14ac:dyDescent="0.25">
      <c r="A193" t="s">
        <v>59</v>
      </c>
      <c r="B193" t="s">
        <v>365</v>
      </c>
      <c r="C193" t="s">
        <v>252</v>
      </c>
      <c r="D193" t="s">
        <v>253</v>
      </c>
      <c r="E193">
        <v>652.84916666599997</v>
      </c>
      <c r="F193">
        <v>832.33499999966705</v>
      </c>
      <c r="G193">
        <v>882.38833333125001</v>
      </c>
      <c r="H193">
        <v>848.663333330917</v>
      </c>
      <c r="I193">
        <v>830.86166666591703</v>
      </c>
      <c r="J193">
        <v>856.44749999741703</v>
      </c>
      <c r="K193">
        <v>1136.7649999995799</v>
      </c>
      <c r="L193">
        <v>1352.50999999808</v>
      </c>
      <c r="M193">
        <v>1518.84833333283</v>
      </c>
      <c r="N193">
        <v>1756.9608333318299</v>
      </c>
      <c r="O193">
        <v>1909.4391666639999</v>
      </c>
      <c r="P193">
        <v>1490.8099999987501</v>
      </c>
      <c r="Q193">
        <v>1296.07</v>
      </c>
      <c r="R193">
        <v>1301.6275000000001</v>
      </c>
      <c r="S193">
        <v>1372.0933333333301</v>
      </c>
      <c r="T193">
        <v>1198.1016666666701</v>
      </c>
      <c r="U193">
        <v>1240.61333333333</v>
      </c>
      <c r="V193">
        <v>1232.4058333333301</v>
      </c>
      <c r="W193">
        <v>1573.6658666666699</v>
      </c>
      <c r="X193">
        <v>1612.4449833333299</v>
      </c>
      <c r="Y193">
        <v>1628.9331583333301</v>
      </c>
      <c r="Z193">
        <v>1542.9469666666701</v>
      </c>
      <c r="AA193">
        <v>1703.09690833333</v>
      </c>
      <c r="AB193">
        <v>1736.20738333333</v>
      </c>
      <c r="AC193" t="s">
        <v>251</v>
      </c>
      <c r="AD193" t="s">
        <v>251</v>
      </c>
      <c r="AE193" t="s">
        <v>251</v>
      </c>
      <c r="AF193" t="s">
        <v>251</v>
      </c>
      <c r="AG193" t="s">
        <v>251</v>
      </c>
      <c r="AH193" t="s">
        <v>251</v>
      </c>
      <c r="AI193" t="s">
        <v>251</v>
      </c>
    </row>
    <row r="194" spans="1:35" x14ac:dyDescent="0.25">
      <c r="A194" t="s">
        <v>177</v>
      </c>
      <c r="B194" t="s">
        <v>366</v>
      </c>
      <c r="C194" t="s">
        <v>249</v>
      </c>
      <c r="D194" t="s">
        <v>250</v>
      </c>
      <c r="E194">
        <v>17.376146788580002</v>
      </c>
      <c r="F194">
        <v>9.7936532753465109</v>
      </c>
      <c r="G194">
        <v>11.1910016370359</v>
      </c>
      <c r="H194">
        <v>34.899801524050901</v>
      </c>
      <c r="I194">
        <v>29.0792596109785</v>
      </c>
      <c r="J194">
        <v>27.308158988230801</v>
      </c>
      <c r="K194">
        <v>12.739718114509101</v>
      </c>
      <c r="L194">
        <v>6.5454079672002603</v>
      </c>
      <c r="M194">
        <v>11.5821110844257</v>
      </c>
      <c r="N194">
        <v>27.814769323745601</v>
      </c>
      <c r="O194">
        <v>25.6731012391772</v>
      </c>
      <c r="P194">
        <v>15.1053754209793</v>
      </c>
      <c r="Q194">
        <v>6.6524480496269698</v>
      </c>
      <c r="R194">
        <v>8.2667657440088202</v>
      </c>
      <c r="S194">
        <v>14.329539032857401</v>
      </c>
      <c r="T194">
        <v>21.960175116508299</v>
      </c>
      <c r="U194">
        <v>51.071097730431298</v>
      </c>
      <c r="V194">
        <v>77.296592955965096</v>
      </c>
      <c r="W194">
        <v>22.069949418529099</v>
      </c>
      <c r="X194">
        <v>35.063394248477103</v>
      </c>
      <c r="Y194">
        <v>19.908748836416599</v>
      </c>
      <c r="Z194">
        <v>26.4066566074044</v>
      </c>
      <c r="AA194">
        <v>9.6575526126859206</v>
      </c>
      <c r="AB194">
        <v>8.6318961301216302</v>
      </c>
      <c r="AC194">
        <v>5.9542394911300498</v>
      </c>
      <c r="AD194">
        <v>8.1710835612023498</v>
      </c>
      <c r="AE194">
        <v>6.9906234161175904</v>
      </c>
      <c r="AF194">
        <v>7.0774660397695399</v>
      </c>
      <c r="AG194">
        <v>10.322077577339501</v>
      </c>
      <c r="AH194">
        <v>13.6256773488528</v>
      </c>
      <c r="AI194">
        <v>15.296043198793001</v>
      </c>
    </row>
    <row r="195" spans="1:35" hidden="1" x14ac:dyDescent="0.25">
      <c r="A195" t="s">
        <v>177</v>
      </c>
      <c r="B195" t="s">
        <v>366</v>
      </c>
      <c r="C195" t="s">
        <v>252</v>
      </c>
      <c r="D195" t="s">
        <v>253</v>
      </c>
      <c r="E195">
        <v>0.90908999999999995</v>
      </c>
      <c r="F195">
        <v>0.90908999999999995</v>
      </c>
      <c r="G195">
        <v>0.90908999999999995</v>
      </c>
      <c r="H195">
        <v>1.4132583330833299</v>
      </c>
      <c r="I195">
        <v>1.7647783326666699</v>
      </c>
      <c r="J195">
        <v>1.7814199989999999</v>
      </c>
      <c r="K195">
        <v>1.7814199989999999</v>
      </c>
      <c r="L195">
        <v>1.7814199989999999</v>
      </c>
      <c r="M195">
        <v>1.9322174990000001</v>
      </c>
      <c r="N195">
        <v>3.94280416641667</v>
      </c>
      <c r="O195">
        <v>5.5585583331666699</v>
      </c>
      <c r="P195">
        <v>5.4778333332500004</v>
      </c>
      <c r="Q195">
        <v>5.4866666666666699</v>
      </c>
      <c r="R195">
        <v>5.4885541666666704</v>
      </c>
      <c r="S195">
        <v>5.74464166666667</v>
      </c>
      <c r="T195">
        <v>7.1840250000000001</v>
      </c>
      <c r="U195">
        <v>12.115875000000001</v>
      </c>
      <c r="V195">
        <v>22.960349999999998</v>
      </c>
      <c r="W195">
        <v>24.948550000000001</v>
      </c>
      <c r="X195">
        <v>33.085933333333301</v>
      </c>
      <c r="Y195">
        <v>35.142116666666702</v>
      </c>
      <c r="Z195">
        <v>37.119558333333302</v>
      </c>
      <c r="AA195">
        <v>35.4044666666667</v>
      </c>
      <c r="AB195">
        <v>36.549999999999997</v>
      </c>
      <c r="AC195">
        <v>39.043516666666697</v>
      </c>
      <c r="AD195">
        <v>42.985700000000001</v>
      </c>
      <c r="AE195">
        <v>45.996250000000003</v>
      </c>
      <c r="AF195">
        <v>48.415941666666697</v>
      </c>
      <c r="AG195">
        <v>57.740873749999999</v>
      </c>
      <c r="AH195">
        <v>61.197200000000002</v>
      </c>
      <c r="AI195">
        <v>62.280714944083698</v>
      </c>
    </row>
    <row r="196" spans="1:35" x14ac:dyDescent="0.25">
      <c r="A196" t="s">
        <v>24</v>
      </c>
      <c r="B196" t="s">
        <v>367</v>
      </c>
      <c r="C196" t="s">
        <v>249</v>
      </c>
      <c r="D196" t="s">
        <v>250</v>
      </c>
      <c r="E196">
        <v>11.778406255198799</v>
      </c>
      <c r="F196">
        <v>9.3912784640570806</v>
      </c>
      <c r="G196">
        <v>8.1360544217686606</v>
      </c>
      <c r="H196">
        <v>4.2148968293910896</v>
      </c>
      <c r="I196">
        <v>3.6943136544730102</v>
      </c>
      <c r="J196">
        <v>7.8123180812667803</v>
      </c>
      <c r="K196">
        <v>4.9136069114470002</v>
      </c>
      <c r="L196">
        <v>2.717447246526</v>
      </c>
      <c r="M196">
        <v>1.8739352640545801</v>
      </c>
      <c r="N196">
        <v>2.2919535707258798</v>
      </c>
      <c r="O196">
        <v>2.0386575632272699</v>
      </c>
      <c r="P196">
        <v>0.60314767693898697</v>
      </c>
      <c r="Q196">
        <v>0.140515222482442</v>
      </c>
      <c r="R196">
        <v>0.66417212347991805</v>
      </c>
      <c r="S196">
        <v>2.27674007991825</v>
      </c>
      <c r="T196">
        <v>3.03470834090494</v>
      </c>
      <c r="U196">
        <v>3.2980599647266602</v>
      </c>
      <c r="V196">
        <v>1.7073587160661701</v>
      </c>
      <c r="W196">
        <v>1.2674164848081599</v>
      </c>
      <c r="X196">
        <v>0.68794032324840104</v>
      </c>
      <c r="Y196">
        <v>-0.123477115574572</v>
      </c>
      <c r="Z196">
        <v>0.13187175471920001</v>
      </c>
      <c r="AA196">
        <v>1.7614618487114899</v>
      </c>
      <c r="AB196">
        <v>0.66326943298519403</v>
      </c>
      <c r="AC196">
        <v>-0.32944957814319098</v>
      </c>
      <c r="AD196">
        <v>-0.65301515640116603</v>
      </c>
      <c r="AE196">
        <v>-0.74005550416284904</v>
      </c>
      <c r="AF196">
        <v>-0.923494026942277</v>
      </c>
      <c r="AG196">
        <v>-0.25654181631607398</v>
      </c>
      <c r="AH196">
        <v>-8.5733882029858707E-3</v>
      </c>
      <c r="AI196">
        <v>-0.28294606876447198</v>
      </c>
    </row>
    <row r="197" spans="1:35" hidden="1" x14ac:dyDescent="0.25">
      <c r="A197" t="s">
        <v>24</v>
      </c>
      <c r="B197" t="s">
        <v>367</v>
      </c>
      <c r="C197" t="s">
        <v>252</v>
      </c>
      <c r="D197" t="s">
        <v>253</v>
      </c>
      <c r="E197">
        <v>296.78749999916698</v>
      </c>
      <c r="F197">
        <v>296.55249999916703</v>
      </c>
      <c r="G197">
        <v>268.50999999933299</v>
      </c>
      <c r="H197">
        <v>210.441666666</v>
      </c>
      <c r="I197">
        <v>219.13999999933301</v>
      </c>
      <c r="J197">
        <v>226.74083333283301</v>
      </c>
      <c r="K197">
        <v>220.53583333275</v>
      </c>
      <c r="L197">
        <v>249.07666666583299</v>
      </c>
      <c r="M197">
        <v>237.51166666608299</v>
      </c>
      <c r="N197">
        <v>237.52249999933301</v>
      </c>
      <c r="O197">
        <v>238.53583333275</v>
      </c>
      <c r="P197">
        <v>168.519833333083</v>
      </c>
      <c r="Q197">
        <v>144.63749999999999</v>
      </c>
      <c r="R197">
        <v>128.15166666666701</v>
      </c>
      <c r="S197">
        <v>137.96441666666701</v>
      </c>
      <c r="T197">
        <v>144.79249999999999</v>
      </c>
      <c r="U197">
        <v>134.70666666666699</v>
      </c>
      <c r="V197">
        <v>126.651333333333</v>
      </c>
      <c r="W197">
        <v>111.197785833333</v>
      </c>
      <c r="X197">
        <v>102.207805833333</v>
      </c>
      <c r="Y197">
        <v>94.059579166666694</v>
      </c>
      <c r="Z197">
        <v>108.779056666667</v>
      </c>
      <c r="AA197">
        <v>120.99086250000001</v>
      </c>
      <c r="AB197">
        <v>130.90530066666699</v>
      </c>
      <c r="AC197">
        <v>113.90680500000001</v>
      </c>
      <c r="AD197">
        <v>107.765498333333</v>
      </c>
      <c r="AE197">
        <v>121.5289475</v>
      </c>
      <c r="AF197">
        <v>125.38801916666699</v>
      </c>
      <c r="AG197">
        <v>115.93346416666699</v>
      </c>
      <c r="AH197">
        <v>108.192569166667</v>
      </c>
      <c r="AI197">
        <v>110.218211666667</v>
      </c>
    </row>
    <row r="198" spans="1:35" x14ac:dyDescent="0.25">
      <c r="A198" t="s">
        <v>189</v>
      </c>
      <c r="B198" t="s">
        <v>368</v>
      </c>
      <c r="C198" t="s">
        <v>249</v>
      </c>
      <c r="D198" t="s">
        <v>250</v>
      </c>
      <c r="E198">
        <v>11.9798234553088</v>
      </c>
      <c r="F198">
        <v>11.5</v>
      </c>
      <c r="G198">
        <v>14.566517189387501</v>
      </c>
      <c r="H198">
        <v>6.9215212995242297</v>
      </c>
      <c r="I198">
        <v>14.246491763078399</v>
      </c>
      <c r="J198">
        <v>11.1111111111111</v>
      </c>
      <c r="K198">
        <v>7.7</v>
      </c>
      <c r="L198">
        <v>7.4280408542246903</v>
      </c>
      <c r="M198">
        <v>5.0201670983146203</v>
      </c>
      <c r="N198">
        <v>3.8474727383763301</v>
      </c>
      <c r="O198">
        <v>2.9850746271475899</v>
      </c>
      <c r="P198">
        <v>0</v>
      </c>
      <c r="Q198">
        <v>-0.2</v>
      </c>
      <c r="R198">
        <v>6.6132264529058196</v>
      </c>
      <c r="S198">
        <v>25.7127192982453</v>
      </c>
      <c r="T198">
        <v>16.1921375615232</v>
      </c>
      <c r="U198">
        <v>8.1554959785522794</v>
      </c>
      <c r="V198">
        <v>3.9958356055719499</v>
      </c>
      <c r="W198">
        <v>3.3166666666669902</v>
      </c>
      <c r="X198">
        <v>3.51669624132892</v>
      </c>
      <c r="Y198">
        <v>2.3531245130126299</v>
      </c>
      <c r="Z198">
        <v>6.5012180267959598</v>
      </c>
      <c r="AA198">
        <v>3.03788420300243</v>
      </c>
      <c r="AB198">
        <v>3.0916666666669999</v>
      </c>
      <c r="AC198">
        <v>0.60625656777947401</v>
      </c>
      <c r="AD198">
        <v>0.66688092559796297</v>
      </c>
      <c r="AE198">
        <v>1.77220437351022</v>
      </c>
      <c r="AF198">
        <v>1.8329938900203699</v>
      </c>
      <c r="AG198">
        <v>1.6299999999999899</v>
      </c>
      <c r="AH198">
        <v>3.3618682147659902</v>
      </c>
      <c r="AI198">
        <v>3.4936853461953499</v>
      </c>
    </row>
    <row r="199" spans="1:35" hidden="1" x14ac:dyDescent="0.25">
      <c r="A199" t="s">
        <v>189</v>
      </c>
      <c r="B199" t="s">
        <v>368</v>
      </c>
      <c r="C199" t="s">
        <v>252</v>
      </c>
      <c r="D199" t="s">
        <v>253</v>
      </c>
      <c r="E199">
        <v>0.319791665666667</v>
      </c>
      <c r="F199">
        <v>0.33198333233333299</v>
      </c>
      <c r="G199">
        <v>0.32926666566666701</v>
      </c>
      <c r="H199">
        <v>0.30562499900000001</v>
      </c>
      <c r="I199">
        <v>0.30033333233333298</v>
      </c>
      <c r="J199">
        <v>0.29792499900000002</v>
      </c>
      <c r="K199">
        <v>0.330433332333333</v>
      </c>
      <c r="L199">
        <v>0.35249166566666701</v>
      </c>
      <c r="M199">
        <v>0.36307916566666698</v>
      </c>
      <c r="N199">
        <v>0.38446499941666701</v>
      </c>
      <c r="O199">
        <v>0.39462499974999998</v>
      </c>
      <c r="P199">
        <v>0.34996583316666702</v>
      </c>
      <c r="Q199">
        <v>0.33845874999999997</v>
      </c>
      <c r="R199">
        <v>0.37429249999999997</v>
      </c>
      <c r="S199">
        <v>0.57457583333333295</v>
      </c>
      <c r="T199">
        <v>0.66371166666666703</v>
      </c>
      <c r="U199">
        <v>0.68086583333333295</v>
      </c>
      <c r="V199">
        <v>0.67981833333333297</v>
      </c>
      <c r="W199">
        <v>0.69285083333333297</v>
      </c>
      <c r="X199">
        <v>0.69876416666666696</v>
      </c>
      <c r="Y199">
        <v>0.70037749999999999</v>
      </c>
      <c r="Z199">
        <v>0.70899999999999996</v>
      </c>
      <c r="AA199">
        <v>0.70899999999999996</v>
      </c>
      <c r="AB199">
        <v>0.70899999999999996</v>
      </c>
      <c r="AC199">
        <v>0.70899999999999996</v>
      </c>
      <c r="AD199">
        <v>0.70899999999999996</v>
      </c>
      <c r="AE199">
        <v>0.708983174066667</v>
      </c>
      <c r="AF199">
        <v>0.70899983333333305</v>
      </c>
      <c r="AG199">
        <v>0.70899999999999996</v>
      </c>
      <c r="AH199">
        <v>0.70899999999999996</v>
      </c>
      <c r="AI199">
        <v>0.70899999999999996</v>
      </c>
    </row>
    <row r="200" spans="1:35" hidden="1" x14ac:dyDescent="0.25">
      <c r="A200" t="s">
        <v>131</v>
      </c>
      <c r="B200" t="s">
        <v>369</v>
      </c>
      <c r="C200" t="s">
        <v>249</v>
      </c>
      <c r="D200" t="s">
        <v>250</v>
      </c>
      <c r="E200" t="s">
        <v>251</v>
      </c>
      <c r="F200" t="s">
        <v>251</v>
      </c>
      <c r="G200" t="s">
        <v>251</v>
      </c>
      <c r="H200" t="s">
        <v>251</v>
      </c>
      <c r="I200" t="s">
        <v>251</v>
      </c>
      <c r="J200" t="s">
        <v>251</v>
      </c>
      <c r="K200" t="s">
        <v>251</v>
      </c>
      <c r="L200" t="s">
        <v>251</v>
      </c>
      <c r="M200" t="s">
        <v>251</v>
      </c>
      <c r="N200" t="s">
        <v>251</v>
      </c>
      <c r="O200" t="s">
        <v>251</v>
      </c>
      <c r="P200" t="s">
        <v>251</v>
      </c>
      <c r="Q200" t="s">
        <v>251</v>
      </c>
      <c r="R200" t="s">
        <v>251</v>
      </c>
      <c r="S200" t="s">
        <v>251</v>
      </c>
      <c r="T200" t="s">
        <v>251</v>
      </c>
      <c r="U200" t="s">
        <v>251</v>
      </c>
      <c r="V200" t="s">
        <v>251</v>
      </c>
      <c r="W200" t="s">
        <v>251</v>
      </c>
      <c r="X200">
        <v>1877.3723951757199</v>
      </c>
      <c r="Y200">
        <v>176.15529894237</v>
      </c>
      <c r="Z200">
        <v>39.182542365411301</v>
      </c>
      <c r="AA200">
        <v>17.408041060735702</v>
      </c>
      <c r="AB200">
        <v>7.1463266545233699</v>
      </c>
      <c r="AC200">
        <v>8.2960276534255204</v>
      </c>
      <c r="AD200">
        <v>13.1808905865732</v>
      </c>
      <c r="AE200">
        <v>8.3541377716134608</v>
      </c>
      <c r="AF200">
        <v>5.8369245210564502</v>
      </c>
      <c r="AG200">
        <v>6.4382181011892801</v>
      </c>
      <c r="AH200">
        <v>6.8820543898189701</v>
      </c>
      <c r="AI200">
        <v>7.5799992912576597</v>
      </c>
    </row>
    <row r="201" spans="1:35" hidden="1" x14ac:dyDescent="0.25">
      <c r="A201" t="s">
        <v>131</v>
      </c>
      <c r="B201" t="s">
        <v>369</v>
      </c>
      <c r="C201" t="s">
        <v>252</v>
      </c>
      <c r="D201" t="s">
        <v>253</v>
      </c>
      <c r="E201" t="s">
        <v>251</v>
      </c>
      <c r="F201" t="s">
        <v>251</v>
      </c>
      <c r="G201" t="s">
        <v>251</v>
      </c>
      <c r="H201" t="s">
        <v>251</v>
      </c>
      <c r="I201" t="s">
        <v>251</v>
      </c>
      <c r="J201" t="s">
        <v>251</v>
      </c>
      <c r="K201" t="s">
        <v>251</v>
      </c>
      <c r="L201" t="s">
        <v>251</v>
      </c>
      <c r="M201" t="s">
        <v>251</v>
      </c>
      <c r="N201" t="s">
        <v>251</v>
      </c>
      <c r="O201" t="s">
        <v>251</v>
      </c>
      <c r="P201" t="s">
        <v>251</v>
      </c>
      <c r="Q201" t="s">
        <v>251</v>
      </c>
      <c r="R201" t="s">
        <v>251</v>
      </c>
      <c r="S201" t="s">
        <v>251</v>
      </c>
      <c r="T201" t="s">
        <v>251</v>
      </c>
      <c r="U201" t="s">
        <v>251</v>
      </c>
      <c r="V201" t="s">
        <v>251</v>
      </c>
      <c r="W201" t="s">
        <v>251</v>
      </c>
      <c r="X201">
        <v>35.538333333333298</v>
      </c>
      <c r="Y201">
        <v>60.95</v>
      </c>
      <c r="Z201">
        <v>67.303333333333299</v>
      </c>
      <c r="AA201">
        <v>75.4375</v>
      </c>
      <c r="AB201">
        <v>78.303333333333299</v>
      </c>
      <c r="AC201">
        <v>119.523333333333</v>
      </c>
      <c r="AD201">
        <v>142.13333333333301</v>
      </c>
      <c r="AE201">
        <v>146.73583333333301</v>
      </c>
      <c r="AF201">
        <v>153.27916666666701</v>
      </c>
      <c r="AG201">
        <v>149.57583333333301</v>
      </c>
      <c r="AH201">
        <v>136.035</v>
      </c>
      <c r="AI201">
        <v>132.88</v>
      </c>
    </row>
    <row r="202" spans="1:35" x14ac:dyDescent="0.25">
      <c r="A202" t="s">
        <v>86</v>
      </c>
      <c r="B202" t="s">
        <v>370</v>
      </c>
      <c r="C202" t="s">
        <v>249</v>
      </c>
      <c r="D202" t="s">
        <v>250</v>
      </c>
      <c r="E202">
        <v>19.120184013604799</v>
      </c>
      <c r="F202">
        <v>11.449030493275799</v>
      </c>
      <c r="G202">
        <v>14.820964481893199</v>
      </c>
      <c r="H202">
        <v>16.931782458284498</v>
      </c>
      <c r="I202">
        <v>7.97935261848792</v>
      </c>
      <c r="J202">
        <v>13.8581814562482</v>
      </c>
      <c r="K202">
        <v>11.603053435114401</v>
      </c>
      <c r="L202">
        <v>20.666714666282701</v>
      </c>
      <c r="M202">
        <v>11.3977827368522</v>
      </c>
      <c r="N202">
        <v>10.2840982131379</v>
      </c>
      <c r="O202">
        <v>13.0065664218828</v>
      </c>
      <c r="P202">
        <v>2.5342759889288899</v>
      </c>
      <c r="Q202">
        <v>8.6376731898007701</v>
      </c>
      <c r="R202">
        <v>12.2649630481581</v>
      </c>
      <c r="S202">
        <v>13.789317276388299</v>
      </c>
      <c r="T202">
        <v>17.781814429920001</v>
      </c>
      <c r="U202">
        <v>20.084495575463301</v>
      </c>
      <c r="V202">
        <v>27.332364447577799</v>
      </c>
      <c r="W202">
        <v>45.978881303622003</v>
      </c>
      <c r="X202">
        <v>28.8143894306737</v>
      </c>
      <c r="Y202">
        <v>1.5543281605500801</v>
      </c>
      <c r="Z202">
        <v>8.8640874157749394</v>
      </c>
      <c r="AA202">
        <v>11.3618450505786</v>
      </c>
      <c r="AB202">
        <v>6.7224365075389496</v>
      </c>
      <c r="AC202">
        <v>5.7420010952048797</v>
      </c>
      <c r="AD202">
        <v>9.9800251535097608</v>
      </c>
      <c r="AE202">
        <v>5.7385981434147997</v>
      </c>
      <c r="AF202">
        <v>1.96130821739171</v>
      </c>
      <c r="AG202">
        <v>9.8156906297963999</v>
      </c>
      <c r="AH202">
        <v>11.624035544242799</v>
      </c>
      <c r="AI202">
        <v>10.3127783574683</v>
      </c>
    </row>
    <row r="203" spans="1:35" hidden="1" x14ac:dyDescent="0.25">
      <c r="A203" t="s">
        <v>86</v>
      </c>
      <c r="B203" t="s">
        <v>370</v>
      </c>
      <c r="C203" t="s">
        <v>252</v>
      </c>
      <c r="D203" t="s">
        <v>253</v>
      </c>
      <c r="E203">
        <v>7.34319333233333</v>
      </c>
      <c r="F203">
        <v>8.3671449991666709</v>
      </c>
      <c r="G203">
        <v>8.2765608324166706</v>
      </c>
      <c r="H203">
        <v>7.7293833323333301</v>
      </c>
      <c r="I203">
        <v>7.4753091656666699</v>
      </c>
      <c r="J203">
        <v>7.4201874989999999</v>
      </c>
      <c r="K203">
        <v>9.0474983325833307</v>
      </c>
      <c r="L203">
        <v>10.9223249994167</v>
      </c>
      <c r="M203">
        <v>13.311516665916701</v>
      </c>
      <c r="N203">
        <v>14.4138749994167</v>
      </c>
      <c r="O203">
        <v>16.432116666500001</v>
      </c>
      <c r="P203">
        <v>16.225741666499999</v>
      </c>
      <c r="Q203">
        <v>16.454491666666701</v>
      </c>
      <c r="R203">
        <v>17.7471</v>
      </c>
      <c r="S203">
        <v>20.572466666666699</v>
      </c>
      <c r="T203">
        <v>22.914766666666701</v>
      </c>
      <c r="U203">
        <v>27.5078666666667</v>
      </c>
      <c r="V203">
        <v>32.216833333333298</v>
      </c>
      <c r="W203">
        <v>58.001333333333299</v>
      </c>
      <c r="X203">
        <v>56.050575000000002</v>
      </c>
      <c r="Y203">
        <v>51.429833333333299</v>
      </c>
      <c r="Z203">
        <v>57.1148666666667</v>
      </c>
      <c r="AA203">
        <v>58.731841666666703</v>
      </c>
      <c r="AB203">
        <v>60.366700000000002</v>
      </c>
      <c r="AC203">
        <v>70.326216666666696</v>
      </c>
      <c r="AD203">
        <v>76.175541666666703</v>
      </c>
      <c r="AE203">
        <v>78.563194999999993</v>
      </c>
      <c r="AF203">
        <v>78.749141666666702</v>
      </c>
      <c r="AG203">
        <v>75.935569444444397</v>
      </c>
      <c r="AH203">
        <v>79.173876064213601</v>
      </c>
      <c r="AI203">
        <v>75.554109451431103</v>
      </c>
    </row>
    <row r="204" spans="1:35" hidden="1" x14ac:dyDescent="0.25">
      <c r="A204" t="s">
        <v>371</v>
      </c>
      <c r="B204" t="s">
        <v>372</v>
      </c>
      <c r="C204" t="s">
        <v>249</v>
      </c>
      <c r="D204" t="s">
        <v>250</v>
      </c>
      <c r="E204" t="s">
        <v>251</v>
      </c>
      <c r="F204" t="s">
        <v>251</v>
      </c>
      <c r="G204" t="s">
        <v>251</v>
      </c>
      <c r="H204" t="s">
        <v>251</v>
      </c>
      <c r="I204" t="s">
        <v>251</v>
      </c>
      <c r="J204" t="s">
        <v>251</v>
      </c>
      <c r="K204" t="s">
        <v>251</v>
      </c>
      <c r="L204" t="s">
        <v>251</v>
      </c>
      <c r="M204" t="s">
        <v>251</v>
      </c>
      <c r="N204" t="s">
        <v>251</v>
      </c>
      <c r="O204" t="s">
        <v>251</v>
      </c>
      <c r="P204" t="s">
        <v>251</v>
      </c>
      <c r="Q204" t="s">
        <v>251</v>
      </c>
      <c r="R204" t="s">
        <v>251</v>
      </c>
      <c r="S204" t="s">
        <v>251</v>
      </c>
      <c r="T204" t="s">
        <v>251</v>
      </c>
      <c r="U204" t="s">
        <v>251</v>
      </c>
      <c r="V204" t="s">
        <v>251</v>
      </c>
      <c r="W204" t="s">
        <v>251</v>
      </c>
      <c r="X204" t="s">
        <v>251</v>
      </c>
      <c r="Y204" t="s">
        <v>251</v>
      </c>
      <c r="Z204" t="s">
        <v>251</v>
      </c>
      <c r="AA204" t="s">
        <v>251</v>
      </c>
      <c r="AB204" t="s">
        <v>251</v>
      </c>
      <c r="AC204" t="s">
        <v>251</v>
      </c>
      <c r="AD204" t="s">
        <v>251</v>
      </c>
      <c r="AE204" t="s">
        <v>251</v>
      </c>
      <c r="AF204" t="s">
        <v>251</v>
      </c>
      <c r="AG204" t="s">
        <v>251</v>
      </c>
      <c r="AH204" t="s">
        <v>251</v>
      </c>
      <c r="AI204" t="s">
        <v>251</v>
      </c>
    </row>
    <row r="205" spans="1:35" hidden="1" x14ac:dyDescent="0.25">
      <c r="A205" t="s">
        <v>371</v>
      </c>
      <c r="B205" t="s">
        <v>372</v>
      </c>
      <c r="C205" t="s">
        <v>252</v>
      </c>
      <c r="D205" t="s">
        <v>253</v>
      </c>
      <c r="E205">
        <v>0.76387124900000003</v>
      </c>
      <c r="F205">
        <v>0.81828408233333305</v>
      </c>
      <c r="G205">
        <v>0.90182499900000002</v>
      </c>
      <c r="H205">
        <v>0.87365924900000003</v>
      </c>
      <c r="I205">
        <v>0.89464091566666704</v>
      </c>
      <c r="J205">
        <v>0.87824433233333299</v>
      </c>
      <c r="K205">
        <v>0.87021458233333304</v>
      </c>
      <c r="L205">
        <v>0.98586283233333305</v>
      </c>
      <c r="M205">
        <v>1.1100149991666699</v>
      </c>
      <c r="N205">
        <v>1.1395191659166699</v>
      </c>
      <c r="O205">
        <v>1.4318949995000001</v>
      </c>
      <c r="P205">
        <v>1.4959741664166699</v>
      </c>
      <c r="Q205">
        <v>1.42818</v>
      </c>
      <c r="R205">
        <v>1.2799083333333301</v>
      </c>
      <c r="S205">
        <v>1.2645966666666699</v>
      </c>
      <c r="T205">
        <v>1.2810566666666701</v>
      </c>
      <c r="U205">
        <v>1.2837558333333301</v>
      </c>
      <c r="V205">
        <v>1.36164833333333</v>
      </c>
      <c r="W205">
        <v>1.4705600000000001</v>
      </c>
      <c r="X205">
        <v>1.3677508333333299</v>
      </c>
      <c r="Y205">
        <v>1.3490325000000001</v>
      </c>
      <c r="Z205">
        <v>1.27786333333333</v>
      </c>
      <c r="AA205">
        <v>1.34738</v>
      </c>
      <c r="AB205">
        <v>1.5918283333333301</v>
      </c>
      <c r="AC205">
        <v>1.5499499999999999</v>
      </c>
      <c r="AD205">
        <v>1.7248266666666701</v>
      </c>
      <c r="AE205">
        <v>1.9334425</v>
      </c>
      <c r="AF205">
        <v>1.8405625000000001</v>
      </c>
      <c r="AG205">
        <v>1.54191416666667</v>
      </c>
      <c r="AH205">
        <v>1.3597524999999999</v>
      </c>
      <c r="AI205">
        <v>1.3094733333333299</v>
      </c>
    </row>
    <row r="206" spans="1:35" hidden="1" x14ac:dyDescent="0.25">
      <c r="A206" t="s">
        <v>373</v>
      </c>
      <c r="B206" t="s">
        <v>374</v>
      </c>
      <c r="C206" t="s">
        <v>249</v>
      </c>
      <c r="D206" t="s">
        <v>250</v>
      </c>
      <c r="E206" t="s">
        <v>251</v>
      </c>
      <c r="F206" t="s">
        <v>251</v>
      </c>
      <c r="G206" t="s">
        <v>251</v>
      </c>
      <c r="H206" t="s">
        <v>251</v>
      </c>
      <c r="I206" t="s">
        <v>251</v>
      </c>
      <c r="J206" t="s">
        <v>251</v>
      </c>
      <c r="K206" t="s">
        <v>251</v>
      </c>
      <c r="L206" t="s">
        <v>251</v>
      </c>
      <c r="M206" t="s">
        <v>251</v>
      </c>
      <c r="N206" t="s">
        <v>251</v>
      </c>
      <c r="O206" t="s">
        <v>251</v>
      </c>
      <c r="P206" t="s">
        <v>251</v>
      </c>
      <c r="Q206" t="s">
        <v>251</v>
      </c>
      <c r="R206" t="s">
        <v>251</v>
      </c>
      <c r="S206" t="s">
        <v>251</v>
      </c>
      <c r="T206" t="s">
        <v>251</v>
      </c>
      <c r="U206" t="s">
        <v>251</v>
      </c>
      <c r="V206" t="s">
        <v>251</v>
      </c>
      <c r="W206" t="s">
        <v>251</v>
      </c>
      <c r="X206" t="s">
        <v>251</v>
      </c>
      <c r="Y206" t="s">
        <v>251</v>
      </c>
      <c r="Z206" t="s">
        <v>251</v>
      </c>
      <c r="AA206" t="s">
        <v>251</v>
      </c>
      <c r="AB206" t="s">
        <v>251</v>
      </c>
      <c r="AC206" t="s">
        <v>251</v>
      </c>
      <c r="AD206" t="s">
        <v>251</v>
      </c>
      <c r="AE206" t="s">
        <v>251</v>
      </c>
      <c r="AF206" t="s">
        <v>251</v>
      </c>
      <c r="AG206" t="s">
        <v>251</v>
      </c>
      <c r="AH206" t="s">
        <v>251</v>
      </c>
      <c r="AI206" t="s">
        <v>251</v>
      </c>
    </row>
    <row r="207" spans="1:35" hidden="1" x14ac:dyDescent="0.25">
      <c r="A207" t="s">
        <v>373</v>
      </c>
      <c r="B207" t="s">
        <v>374</v>
      </c>
      <c r="C207" t="s">
        <v>252</v>
      </c>
      <c r="D207" t="s">
        <v>253</v>
      </c>
      <c r="E207" t="s">
        <v>251</v>
      </c>
      <c r="F207" t="s">
        <v>251</v>
      </c>
      <c r="G207" t="s">
        <v>251</v>
      </c>
      <c r="H207" t="s">
        <v>251</v>
      </c>
      <c r="I207" t="s">
        <v>251</v>
      </c>
      <c r="J207" t="s">
        <v>251</v>
      </c>
      <c r="K207" t="s">
        <v>251</v>
      </c>
      <c r="L207" t="s">
        <v>251</v>
      </c>
      <c r="M207" t="s">
        <v>251</v>
      </c>
      <c r="N207" t="s">
        <v>251</v>
      </c>
      <c r="O207" t="s">
        <v>251</v>
      </c>
      <c r="P207" t="s">
        <v>251</v>
      </c>
      <c r="Q207" t="s">
        <v>251</v>
      </c>
      <c r="R207" t="s">
        <v>251</v>
      </c>
      <c r="S207" t="s">
        <v>251</v>
      </c>
      <c r="T207" t="s">
        <v>251</v>
      </c>
      <c r="U207" t="s">
        <v>251</v>
      </c>
      <c r="V207" t="s">
        <v>251</v>
      </c>
      <c r="W207" t="s">
        <v>251</v>
      </c>
      <c r="X207" t="s">
        <v>251</v>
      </c>
      <c r="Y207" t="s">
        <v>251</v>
      </c>
      <c r="Z207" t="s">
        <v>251</v>
      </c>
      <c r="AA207" t="s">
        <v>251</v>
      </c>
      <c r="AB207" t="s">
        <v>251</v>
      </c>
      <c r="AC207" t="s">
        <v>251</v>
      </c>
      <c r="AD207" t="s">
        <v>251</v>
      </c>
      <c r="AE207" t="s">
        <v>251</v>
      </c>
      <c r="AF207" t="s">
        <v>251</v>
      </c>
      <c r="AG207" t="s">
        <v>251</v>
      </c>
      <c r="AH207" t="s">
        <v>251</v>
      </c>
      <c r="AI207" t="s">
        <v>251</v>
      </c>
    </row>
    <row r="208" spans="1:35" x14ac:dyDescent="0.25">
      <c r="A208" t="s">
        <v>142</v>
      </c>
      <c r="B208" t="s">
        <v>375</v>
      </c>
      <c r="C208" t="s">
        <v>249</v>
      </c>
      <c r="D208" t="s">
        <v>250</v>
      </c>
      <c r="E208">
        <v>25.313283209590399</v>
      </c>
      <c r="F208">
        <v>15.299999999000001</v>
      </c>
      <c r="G208">
        <v>10.1727447218843</v>
      </c>
      <c r="H208">
        <v>14.4599303155829</v>
      </c>
      <c r="I208">
        <v>18.264840182648399</v>
      </c>
      <c r="J208">
        <v>28.700128700128701</v>
      </c>
      <c r="K208">
        <v>21.341666666333001</v>
      </c>
      <c r="L208">
        <v>7.1904402164889696</v>
      </c>
      <c r="M208">
        <v>3.42132239911603</v>
      </c>
      <c r="N208">
        <v>2.30607966457021</v>
      </c>
      <c r="O208">
        <v>2.4590163934426101</v>
      </c>
      <c r="P208">
        <v>2.7500000000000102</v>
      </c>
      <c r="Q208">
        <v>3.0494728304944099</v>
      </c>
      <c r="R208">
        <v>7.14623012749915</v>
      </c>
      <c r="S208">
        <v>5.7000146907597902</v>
      </c>
      <c r="T208">
        <v>8.5776330076004399</v>
      </c>
      <c r="U208">
        <v>9.3000000000000007</v>
      </c>
      <c r="V208">
        <v>6.3063063063063201</v>
      </c>
      <c r="W208">
        <v>4.7457627118644199</v>
      </c>
      <c r="X208">
        <v>6.2567421790722504</v>
      </c>
      <c r="Y208">
        <v>4.4796954314720896</v>
      </c>
      <c r="Z208">
        <v>4.9234292257048704</v>
      </c>
      <c r="AA208">
        <v>4.4468694584640396</v>
      </c>
      <c r="AB208">
        <v>7.5120804492621502</v>
      </c>
      <c r="AC208">
        <v>0.81144772964696299</v>
      </c>
      <c r="AD208">
        <v>2.2653331726714301</v>
      </c>
      <c r="AE208">
        <v>4.0664196479983898</v>
      </c>
      <c r="AF208">
        <v>2.7625113520860598</v>
      </c>
      <c r="AG208">
        <v>3.5148792418686199</v>
      </c>
      <c r="AH208">
        <v>3.59059139085802</v>
      </c>
      <c r="AI208">
        <v>2.7540902005475401</v>
      </c>
    </row>
    <row r="209" spans="1:35" hidden="1" x14ac:dyDescent="0.25">
      <c r="A209" t="s">
        <v>142</v>
      </c>
      <c r="B209" t="s">
        <v>375</v>
      </c>
      <c r="C209" t="s">
        <v>252</v>
      </c>
      <c r="D209" t="s">
        <v>253</v>
      </c>
      <c r="E209">
        <v>484</v>
      </c>
      <c r="F209">
        <v>484</v>
      </c>
      <c r="G209">
        <v>484</v>
      </c>
      <c r="H209">
        <v>484</v>
      </c>
      <c r="I209">
        <v>484</v>
      </c>
      <c r="J209">
        <v>607.43249999925001</v>
      </c>
      <c r="K209">
        <v>681.02833333183298</v>
      </c>
      <c r="L209">
        <v>731.084166665917</v>
      </c>
      <c r="M209">
        <v>775.74833333125002</v>
      </c>
      <c r="N209">
        <v>805.97583333233297</v>
      </c>
      <c r="O209">
        <v>870.0199999985</v>
      </c>
      <c r="P209">
        <v>881.45416666633298</v>
      </c>
      <c r="Q209">
        <v>822.5675</v>
      </c>
      <c r="R209">
        <v>731.46833333333302</v>
      </c>
      <c r="S209">
        <v>671.45583333333298</v>
      </c>
      <c r="T209">
        <v>707.76416666666705</v>
      </c>
      <c r="U209">
        <v>733.35333333333301</v>
      </c>
      <c r="V209">
        <v>780.65083333333303</v>
      </c>
      <c r="W209">
        <v>802.67083333333301</v>
      </c>
      <c r="X209">
        <v>803.44583333333298</v>
      </c>
      <c r="Y209">
        <v>771.27333333333297</v>
      </c>
      <c r="Z209">
        <v>804.45333333333303</v>
      </c>
      <c r="AA209">
        <v>951.28916666666703</v>
      </c>
      <c r="AB209">
        <v>1401.4366666666699</v>
      </c>
      <c r="AC209">
        <v>1188.81666666667</v>
      </c>
      <c r="AD209">
        <v>1130.9575</v>
      </c>
      <c r="AE209">
        <v>1290.99458333333</v>
      </c>
      <c r="AF209">
        <v>1251.08833333333</v>
      </c>
      <c r="AG209">
        <v>1191.6141666666699</v>
      </c>
      <c r="AH209">
        <v>1145.3191666666701</v>
      </c>
      <c r="AI209">
        <v>1024.11666666667</v>
      </c>
    </row>
    <row r="210" spans="1:35" hidden="1" x14ac:dyDescent="0.25">
      <c r="A210" t="s">
        <v>376</v>
      </c>
      <c r="B210" t="s">
        <v>377</v>
      </c>
      <c r="C210" t="s">
        <v>249</v>
      </c>
      <c r="D210" t="s">
        <v>250</v>
      </c>
      <c r="E210" t="s">
        <v>251</v>
      </c>
      <c r="F210" t="s">
        <v>251</v>
      </c>
      <c r="G210" t="s">
        <v>251</v>
      </c>
      <c r="H210" t="s">
        <v>251</v>
      </c>
      <c r="I210" t="s">
        <v>251</v>
      </c>
      <c r="J210" t="s">
        <v>251</v>
      </c>
      <c r="K210" t="s">
        <v>251</v>
      </c>
      <c r="L210" t="s">
        <v>251</v>
      </c>
      <c r="M210" t="s">
        <v>251</v>
      </c>
      <c r="N210" t="s">
        <v>251</v>
      </c>
      <c r="O210" t="s">
        <v>251</v>
      </c>
      <c r="P210" t="s">
        <v>251</v>
      </c>
      <c r="Q210" t="s">
        <v>251</v>
      </c>
      <c r="R210" t="s">
        <v>251</v>
      </c>
      <c r="S210" t="s">
        <v>251</v>
      </c>
      <c r="T210" t="s">
        <v>251</v>
      </c>
      <c r="U210" t="s">
        <v>251</v>
      </c>
      <c r="V210" t="s">
        <v>251</v>
      </c>
      <c r="W210" t="s">
        <v>251</v>
      </c>
      <c r="X210" t="s">
        <v>251</v>
      </c>
      <c r="Y210" t="s">
        <v>251</v>
      </c>
      <c r="Z210" t="s">
        <v>251</v>
      </c>
      <c r="AA210" t="s">
        <v>251</v>
      </c>
      <c r="AB210" t="s">
        <v>251</v>
      </c>
      <c r="AC210" t="s">
        <v>251</v>
      </c>
      <c r="AD210" t="s">
        <v>251</v>
      </c>
      <c r="AE210" t="s">
        <v>251</v>
      </c>
      <c r="AF210" t="s">
        <v>251</v>
      </c>
      <c r="AG210" t="s">
        <v>251</v>
      </c>
      <c r="AH210" t="s">
        <v>251</v>
      </c>
      <c r="AI210" t="s">
        <v>251</v>
      </c>
    </row>
    <row r="211" spans="1:35" hidden="1" x14ac:dyDescent="0.25">
      <c r="A211" t="s">
        <v>376</v>
      </c>
      <c r="B211" t="s">
        <v>377</v>
      </c>
      <c r="C211" t="s">
        <v>252</v>
      </c>
      <c r="D211" t="s">
        <v>253</v>
      </c>
      <c r="E211" t="s">
        <v>251</v>
      </c>
      <c r="F211" t="s">
        <v>251</v>
      </c>
      <c r="G211" t="s">
        <v>251</v>
      </c>
      <c r="H211" t="s">
        <v>251</v>
      </c>
      <c r="I211" t="s">
        <v>251</v>
      </c>
      <c r="J211" t="s">
        <v>251</v>
      </c>
      <c r="K211" t="s">
        <v>251</v>
      </c>
      <c r="L211" t="s">
        <v>251</v>
      </c>
      <c r="M211" t="s">
        <v>251</v>
      </c>
      <c r="N211" t="s">
        <v>251</v>
      </c>
      <c r="O211" t="s">
        <v>251</v>
      </c>
      <c r="P211" t="s">
        <v>251</v>
      </c>
      <c r="Q211" t="s">
        <v>251</v>
      </c>
      <c r="R211" t="s">
        <v>251</v>
      </c>
      <c r="S211" t="s">
        <v>251</v>
      </c>
      <c r="T211" t="s">
        <v>251</v>
      </c>
      <c r="U211" t="s">
        <v>251</v>
      </c>
      <c r="V211" t="s">
        <v>251</v>
      </c>
      <c r="W211" t="s">
        <v>251</v>
      </c>
      <c r="X211" t="s">
        <v>251</v>
      </c>
      <c r="Y211" t="s">
        <v>251</v>
      </c>
      <c r="Z211" t="s">
        <v>251</v>
      </c>
      <c r="AA211" t="s">
        <v>251</v>
      </c>
      <c r="AB211" t="s">
        <v>251</v>
      </c>
      <c r="AC211" t="s">
        <v>251</v>
      </c>
      <c r="AD211" t="s">
        <v>251</v>
      </c>
      <c r="AE211" t="s">
        <v>251</v>
      </c>
      <c r="AF211" t="s">
        <v>251</v>
      </c>
      <c r="AG211" t="s">
        <v>251</v>
      </c>
      <c r="AH211" t="s">
        <v>251</v>
      </c>
      <c r="AI211" t="s">
        <v>251</v>
      </c>
    </row>
    <row r="212" spans="1:35" x14ac:dyDescent="0.25">
      <c r="A212" t="s">
        <v>190</v>
      </c>
      <c r="B212" t="s">
        <v>378</v>
      </c>
      <c r="C212" t="s">
        <v>249</v>
      </c>
      <c r="D212" t="s">
        <v>250</v>
      </c>
      <c r="E212">
        <v>8.3923705721844097</v>
      </c>
      <c r="F212">
        <v>5.2350427353237201</v>
      </c>
      <c r="G212">
        <v>9.8895192593308305</v>
      </c>
      <c r="H212">
        <v>8.6897451227484996</v>
      </c>
      <c r="I212">
        <v>7.0499999992500104</v>
      </c>
      <c r="J212">
        <v>6.9282266856319001</v>
      </c>
      <c r="K212">
        <v>7.3747815958382503</v>
      </c>
      <c r="L212">
        <v>7.7767984269083499</v>
      </c>
      <c r="M212">
        <v>4.7181680927517098</v>
      </c>
      <c r="N212">
        <v>1.17746005046656</v>
      </c>
      <c r="O212">
        <v>1.4903218142789201</v>
      </c>
      <c r="P212">
        <v>0.95360674019186997</v>
      </c>
      <c r="Q212">
        <v>0.65484469170165704</v>
      </c>
      <c r="R212">
        <v>1.46813288041912</v>
      </c>
      <c r="S212">
        <v>3.34203359055812</v>
      </c>
      <c r="T212">
        <v>9.8336353154340106</v>
      </c>
      <c r="U212">
        <v>9.0581883623275594</v>
      </c>
      <c r="V212">
        <v>-0.54547121378825802</v>
      </c>
      <c r="W212">
        <v>0.38254136516589399</v>
      </c>
      <c r="X212">
        <v>2.5344352617079902</v>
      </c>
      <c r="Y212">
        <v>2.6867275658248402</v>
      </c>
      <c r="Z212">
        <v>3.5539856968428198</v>
      </c>
      <c r="AA212">
        <v>0.68219143470754395</v>
      </c>
      <c r="AB212">
        <v>0.129658287674111</v>
      </c>
      <c r="AC212">
        <v>2.99081035923157</v>
      </c>
      <c r="AD212">
        <v>1.8129461388708701</v>
      </c>
      <c r="AE212">
        <v>1.30000000000001</v>
      </c>
      <c r="AF212">
        <v>0.88845014807501999</v>
      </c>
      <c r="AG212">
        <v>0.96135029354207502</v>
      </c>
      <c r="AH212">
        <v>1.24856443679887</v>
      </c>
      <c r="AI212">
        <v>4.1429758363102698</v>
      </c>
    </row>
    <row r="213" spans="1:35" hidden="1" x14ac:dyDescent="0.25">
      <c r="A213" t="s">
        <v>190</v>
      </c>
      <c r="B213" t="s">
        <v>378</v>
      </c>
      <c r="C213" t="s">
        <v>252</v>
      </c>
      <c r="D213" t="s">
        <v>253</v>
      </c>
      <c r="E213">
        <v>0.29003233233333298</v>
      </c>
      <c r="F213">
        <v>0.29238741566666698</v>
      </c>
      <c r="G213">
        <v>0.28656599900000002</v>
      </c>
      <c r="H213">
        <v>0.27505274899999999</v>
      </c>
      <c r="I213">
        <v>0.27636608233333299</v>
      </c>
      <c r="J213">
        <v>0.27029741566666698</v>
      </c>
      <c r="K213">
        <v>0.27878533233333302</v>
      </c>
      <c r="L213">
        <v>0.287910999</v>
      </c>
      <c r="M213">
        <v>0.29147666566666702</v>
      </c>
      <c r="N213">
        <v>0.29606191616666699</v>
      </c>
      <c r="O213">
        <v>0.30075324991666702</v>
      </c>
      <c r="P213">
        <v>0.29059466658333299</v>
      </c>
      <c r="Q213">
        <v>0.27866324999999997</v>
      </c>
      <c r="R213">
        <v>0.27902925000000001</v>
      </c>
      <c r="S213">
        <v>0.29377941666666701</v>
      </c>
      <c r="T213">
        <v>0.28845500000000002</v>
      </c>
      <c r="U213">
        <v>0.28426857695150398</v>
      </c>
      <c r="V213">
        <v>0.29322266666666702</v>
      </c>
      <c r="W213">
        <v>0.30183860000000001</v>
      </c>
      <c r="X213">
        <v>0.296870315</v>
      </c>
      <c r="Y213">
        <v>0.29844772083333299</v>
      </c>
      <c r="Z213">
        <v>0.29940856333333299</v>
      </c>
      <c r="AA213">
        <v>0.30334883499999998</v>
      </c>
      <c r="AB213">
        <v>0.30475563999999999</v>
      </c>
      <c r="AC213">
        <v>0.304414666666667</v>
      </c>
      <c r="AD213">
        <v>0.30675158333333302</v>
      </c>
      <c r="AE213">
        <v>0.30668166666666702</v>
      </c>
      <c r="AF213">
        <v>0.30391425166666702</v>
      </c>
      <c r="AG213">
        <v>0.29801152108333301</v>
      </c>
      <c r="AH213">
        <v>0.29470000000000002</v>
      </c>
      <c r="AI213">
        <v>0.29199999999999998</v>
      </c>
    </row>
    <row r="214" spans="1:35" hidden="1" x14ac:dyDescent="0.25">
      <c r="A214" t="s">
        <v>379</v>
      </c>
      <c r="B214" t="s">
        <v>380</v>
      </c>
      <c r="C214" t="s">
        <v>249</v>
      </c>
      <c r="D214" t="s">
        <v>250</v>
      </c>
      <c r="E214" t="s">
        <v>251</v>
      </c>
      <c r="F214" t="s">
        <v>251</v>
      </c>
      <c r="G214" t="s">
        <v>251</v>
      </c>
      <c r="H214" t="s">
        <v>251</v>
      </c>
      <c r="I214" t="s">
        <v>251</v>
      </c>
      <c r="J214" t="s">
        <v>251</v>
      </c>
      <c r="K214" t="s">
        <v>251</v>
      </c>
      <c r="L214" t="s">
        <v>251</v>
      </c>
      <c r="M214" t="s">
        <v>251</v>
      </c>
      <c r="N214" t="s">
        <v>251</v>
      </c>
      <c r="O214" t="s">
        <v>251</v>
      </c>
      <c r="P214" t="s">
        <v>251</v>
      </c>
      <c r="Q214" t="s">
        <v>251</v>
      </c>
      <c r="R214" t="s">
        <v>251</v>
      </c>
      <c r="S214" t="s">
        <v>251</v>
      </c>
      <c r="T214" t="s">
        <v>251</v>
      </c>
      <c r="U214" t="s">
        <v>251</v>
      </c>
      <c r="V214" t="s">
        <v>251</v>
      </c>
      <c r="W214" t="s">
        <v>251</v>
      </c>
      <c r="X214" t="s">
        <v>251</v>
      </c>
      <c r="Y214" t="s">
        <v>251</v>
      </c>
      <c r="Z214">
        <v>31.947337721856599</v>
      </c>
      <c r="AA214">
        <v>23.435427849700101</v>
      </c>
      <c r="AB214">
        <v>10.4573825846725</v>
      </c>
      <c r="AC214">
        <v>37.030925836934301</v>
      </c>
      <c r="AD214">
        <v>18.700734283802301</v>
      </c>
      <c r="AE214">
        <v>6.91967989423045</v>
      </c>
      <c r="AF214">
        <v>2.1342098631023001</v>
      </c>
      <c r="AG214">
        <v>2.9746129518435498</v>
      </c>
      <c r="AH214">
        <v>4.1108137347869196</v>
      </c>
      <c r="AI214">
        <v>4.3548513385577303</v>
      </c>
    </row>
    <row r="215" spans="1:35" hidden="1" x14ac:dyDescent="0.25">
      <c r="A215" t="s">
        <v>379</v>
      </c>
      <c r="B215" t="s">
        <v>380</v>
      </c>
      <c r="C215" t="s">
        <v>252</v>
      </c>
      <c r="D215" t="s">
        <v>253</v>
      </c>
      <c r="E215" t="s">
        <v>251</v>
      </c>
      <c r="F215" t="s">
        <v>251</v>
      </c>
      <c r="G215" t="s">
        <v>251</v>
      </c>
      <c r="H215" t="s">
        <v>251</v>
      </c>
      <c r="I215" t="s">
        <v>251</v>
      </c>
      <c r="J215" t="s">
        <v>251</v>
      </c>
      <c r="K215" t="s">
        <v>251</v>
      </c>
      <c r="L215" t="s">
        <v>251</v>
      </c>
      <c r="M215" t="s">
        <v>251</v>
      </c>
      <c r="N215" t="s">
        <v>251</v>
      </c>
      <c r="O215" t="s">
        <v>251</v>
      </c>
      <c r="P215" t="s">
        <v>251</v>
      </c>
      <c r="Q215" t="s">
        <v>251</v>
      </c>
      <c r="R215" t="s">
        <v>251</v>
      </c>
      <c r="S215" t="s">
        <v>251</v>
      </c>
      <c r="T215" t="s">
        <v>251</v>
      </c>
      <c r="U215" t="s">
        <v>251</v>
      </c>
      <c r="V215" t="s">
        <v>251</v>
      </c>
      <c r="W215" t="s">
        <v>251</v>
      </c>
      <c r="X215">
        <v>10.8416833333333</v>
      </c>
      <c r="Y215">
        <v>10.8218833333333</v>
      </c>
      <c r="Z215">
        <v>12.8095583333333</v>
      </c>
      <c r="AA215">
        <v>17.362491666666699</v>
      </c>
      <c r="AB215">
        <v>20.837566666666699</v>
      </c>
      <c r="AC215">
        <v>39.007733333333299</v>
      </c>
      <c r="AD215">
        <v>47.7038333333333</v>
      </c>
      <c r="AE215">
        <v>48.377958333333297</v>
      </c>
      <c r="AF215">
        <v>46.937066666666702</v>
      </c>
      <c r="AG215">
        <v>43.648375000000001</v>
      </c>
      <c r="AH215">
        <v>42.649941666666699</v>
      </c>
      <c r="AI215">
        <v>41.011820505934899</v>
      </c>
    </row>
    <row r="216" spans="1:35" hidden="1" x14ac:dyDescent="0.25">
      <c r="A216" t="s">
        <v>120</v>
      </c>
      <c r="B216" t="s">
        <v>381</v>
      </c>
      <c r="C216" t="s">
        <v>249</v>
      </c>
      <c r="D216" t="s">
        <v>250</v>
      </c>
      <c r="E216" t="s">
        <v>251</v>
      </c>
      <c r="F216" t="s">
        <v>251</v>
      </c>
      <c r="G216" t="s">
        <v>251</v>
      </c>
      <c r="H216" t="s">
        <v>251</v>
      </c>
      <c r="I216" t="s">
        <v>251</v>
      </c>
      <c r="J216" t="s">
        <v>251</v>
      </c>
      <c r="K216" t="s">
        <v>251</v>
      </c>
      <c r="L216" t="s">
        <v>251</v>
      </c>
      <c r="M216" t="s">
        <v>251</v>
      </c>
      <c r="N216" t="s">
        <v>251</v>
      </c>
      <c r="O216" t="s">
        <v>251</v>
      </c>
      <c r="P216" t="s">
        <v>251</v>
      </c>
      <c r="Q216" t="s">
        <v>251</v>
      </c>
      <c r="R216" t="s">
        <v>251</v>
      </c>
      <c r="S216">
        <v>61.3325965106187</v>
      </c>
      <c r="T216">
        <v>35.642982971227198</v>
      </c>
      <c r="U216">
        <v>13.441558441558399</v>
      </c>
      <c r="V216">
        <v>9.8645296699103096</v>
      </c>
      <c r="W216">
        <v>6.2672224151903499</v>
      </c>
      <c r="X216">
        <v>6.7844807862023497</v>
      </c>
      <c r="Y216">
        <v>19.593918987858299</v>
      </c>
      <c r="Z216">
        <v>13.0244156963462</v>
      </c>
      <c r="AA216">
        <v>27.508862449144999</v>
      </c>
      <c r="AB216">
        <v>90.980734562287296</v>
      </c>
      <c r="AC216">
        <v>125.27212839928001</v>
      </c>
      <c r="AD216">
        <v>25.0846414281317</v>
      </c>
      <c r="AE216">
        <v>7.8118079478346498</v>
      </c>
      <c r="AF216">
        <v>10.631344632333199</v>
      </c>
      <c r="AG216">
        <v>15.4893529233526</v>
      </c>
      <c r="AH216">
        <v>10.4622667314209</v>
      </c>
      <c r="AI216">
        <v>7.1654175994663598</v>
      </c>
    </row>
    <row r="217" spans="1:35" hidden="1" x14ac:dyDescent="0.25">
      <c r="A217" t="s">
        <v>120</v>
      </c>
      <c r="B217" t="s">
        <v>381</v>
      </c>
      <c r="C217" t="s">
        <v>252</v>
      </c>
      <c r="D217" t="s">
        <v>253</v>
      </c>
      <c r="E217">
        <v>724.99998063374403</v>
      </c>
      <c r="F217">
        <v>429.166988536058</v>
      </c>
      <c r="G217">
        <v>199.99999465758501</v>
      </c>
      <c r="H217">
        <v>333.33332442930703</v>
      </c>
      <c r="I217">
        <v>367.49999018331198</v>
      </c>
      <c r="J217">
        <v>9.9999997328792301</v>
      </c>
      <c r="K217">
        <v>21.666666087905</v>
      </c>
      <c r="L217">
        <v>34.999999065077297</v>
      </c>
      <c r="M217">
        <v>34.999999065077297</v>
      </c>
      <c r="N217">
        <v>34.999999065077297</v>
      </c>
      <c r="O217">
        <v>54.999998530835697</v>
      </c>
      <c r="P217">
        <v>94.999997462352695</v>
      </c>
      <c r="Q217">
        <v>187.49999499148501</v>
      </c>
      <c r="R217">
        <v>400.37498930515198</v>
      </c>
      <c r="S217">
        <v>591.49998419980602</v>
      </c>
      <c r="T217">
        <v>707.74998109452702</v>
      </c>
      <c r="U217">
        <v>702.08331457922895</v>
      </c>
      <c r="V217">
        <v>716.08331420525997</v>
      </c>
      <c r="W217">
        <v>716.24998086747496</v>
      </c>
      <c r="X217">
        <v>717.66664749629899</v>
      </c>
      <c r="Y217">
        <v>804.69</v>
      </c>
      <c r="Z217">
        <v>921.02166666666699</v>
      </c>
      <c r="AA217">
        <v>1259.9791666666699</v>
      </c>
      <c r="AB217">
        <v>3298.3333333333298</v>
      </c>
      <c r="AC217">
        <v>7102.0249999999996</v>
      </c>
      <c r="AD217">
        <v>7887.6433333333298</v>
      </c>
      <c r="AE217">
        <v>8954.5833333333303</v>
      </c>
      <c r="AF217">
        <v>10056.333333333299</v>
      </c>
      <c r="AG217">
        <v>10569.0375</v>
      </c>
      <c r="AH217">
        <v>10585.375</v>
      </c>
      <c r="AI217">
        <v>10655.166666666701</v>
      </c>
    </row>
    <row r="218" spans="1:35" hidden="1" x14ac:dyDescent="0.25">
      <c r="A218" t="s">
        <v>25</v>
      </c>
      <c r="B218" t="s">
        <v>382</v>
      </c>
      <c r="C218" t="s">
        <v>249</v>
      </c>
      <c r="D218" t="s">
        <v>250</v>
      </c>
      <c r="E218" t="s">
        <v>251</v>
      </c>
      <c r="F218" t="s">
        <v>251</v>
      </c>
      <c r="G218" t="s">
        <v>251</v>
      </c>
      <c r="H218" t="s">
        <v>251</v>
      </c>
      <c r="I218" t="s">
        <v>251</v>
      </c>
      <c r="J218" t="s">
        <v>251</v>
      </c>
      <c r="K218" t="s">
        <v>251</v>
      </c>
      <c r="L218" t="s">
        <v>251</v>
      </c>
      <c r="M218" t="s">
        <v>251</v>
      </c>
      <c r="N218" t="s">
        <v>251</v>
      </c>
      <c r="O218" t="s">
        <v>251</v>
      </c>
      <c r="P218" t="s">
        <v>251</v>
      </c>
      <c r="Q218" t="s">
        <v>251</v>
      </c>
      <c r="R218" t="s">
        <v>251</v>
      </c>
      <c r="S218" t="s">
        <v>251</v>
      </c>
      <c r="T218" t="s">
        <v>251</v>
      </c>
      <c r="U218" t="s">
        <v>251</v>
      </c>
      <c r="V218">
        <v>243.26682250793201</v>
      </c>
      <c r="W218">
        <v>108.76773049645401</v>
      </c>
      <c r="X218">
        <v>35.925092360609803</v>
      </c>
      <c r="Y218">
        <v>24.979432867839702</v>
      </c>
      <c r="Z218">
        <v>17.611278684153099</v>
      </c>
      <c r="AA218">
        <v>8.4378320935175299</v>
      </c>
      <c r="AB218">
        <v>4.65830393309838</v>
      </c>
      <c r="AC218">
        <v>2.3588429928487602</v>
      </c>
      <c r="AD218">
        <v>2.6485922836287701</v>
      </c>
      <c r="AE218">
        <v>2.47866720845184</v>
      </c>
      <c r="AF218">
        <v>1.92307692307693</v>
      </c>
      <c r="AG218">
        <v>2.95662322505353</v>
      </c>
      <c r="AH218">
        <v>6.2157566597392604</v>
      </c>
      <c r="AI218">
        <v>6.7235859124866399</v>
      </c>
    </row>
    <row r="219" spans="1:35" hidden="1" x14ac:dyDescent="0.25">
      <c r="A219" t="s">
        <v>25</v>
      </c>
      <c r="B219" t="s">
        <v>382</v>
      </c>
      <c r="C219" t="s">
        <v>252</v>
      </c>
      <c r="D219" t="s">
        <v>253</v>
      </c>
      <c r="E219" t="s">
        <v>251</v>
      </c>
      <c r="F219" t="s">
        <v>251</v>
      </c>
      <c r="G219" t="s">
        <v>251</v>
      </c>
      <c r="H219" t="s">
        <v>251</v>
      </c>
      <c r="I219" t="s">
        <v>251</v>
      </c>
      <c r="J219" t="s">
        <v>251</v>
      </c>
      <c r="K219" t="s">
        <v>251</v>
      </c>
      <c r="L219" t="s">
        <v>251</v>
      </c>
      <c r="M219" t="s">
        <v>251</v>
      </c>
      <c r="N219" t="s">
        <v>251</v>
      </c>
      <c r="O219" t="s">
        <v>251</v>
      </c>
      <c r="P219" t="s">
        <v>251</v>
      </c>
      <c r="Q219" t="s">
        <v>251</v>
      </c>
      <c r="R219" t="s">
        <v>251</v>
      </c>
      <c r="S219" t="s">
        <v>251</v>
      </c>
      <c r="T219" t="s">
        <v>251</v>
      </c>
      <c r="U219" t="s">
        <v>251</v>
      </c>
      <c r="V219">
        <v>0.73646666666666605</v>
      </c>
      <c r="W219">
        <v>0.67533333333333301</v>
      </c>
      <c r="X219">
        <v>0.55974999999999997</v>
      </c>
      <c r="Y219">
        <v>0.52758333333333296</v>
      </c>
      <c r="Z219">
        <v>0.55074999999999996</v>
      </c>
      <c r="AA219">
        <v>0.58091666666666697</v>
      </c>
      <c r="AB219">
        <v>0.58983333333333299</v>
      </c>
      <c r="AC219">
        <v>0.58516666666666695</v>
      </c>
      <c r="AD219">
        <v>0.60650000000000004</v>
      </c>
      <c r="AE219">
        <v>0.62791666666666701</v>
      </c>
      <c r="AF219">
        <v>0.61819166666666703</v>
      </c>
      <c r="AG219">
        <v>0.57147499999999996</v>
      </c>
      <c r="AH219">
        <v>0.54023333333333301</v>
      </c>
      <c r="AI219">
        <v>0.56471666666666698</v>
      </c>
    </row>
    <row r="220" spans="1:35" hidden="1" x14ac:dyDescent="0.25">
      <c r="A220" t="s">
        <v>383</v>
      </c>
      <c r="B220" t="s">
        <v>384</v>
      </c>
      <c r="C220" t="s">
        <v>249</v>
      </c>
      <c r="D220" t="s">
        <v>250</v>
      </c>
      <c r="E220" t="s">
        <v>251</v>
      </c>
      <c r="F220" t="s">
        <v>251</v>
      </c>
      <c r="G220" t="s">
        <v>251</v>
      </c>
      <c r="H220" t="s">
        <v>251</v>
      </c>
      <c r="I220" t="s">
        <v>251</v>
      </c>
      <c r="J220" t="s">
        <v>251</v>
      </c>
      <c r="K220" t="s">
        <v>251</v>
      </c>
      <c r="L220" t="s">
        <v>251</v>
      </c>
      <c r="M220" t="s">
        <v>251</v>
      </c>
      <c r="N220" t="s">
        <v>251</v>
      </c>
      <c r="O220" t="s">
        <v>251</v>
      </c>
      <c r="P220" t="s">
        <v>251</v>
      </c>
      <c r="Q220" t="s">
        <v>251</v>
      </c>
      <c r="R220" t="s">
        <v>251</v>
      </c>
      <c r="S220" t="s">
        <v>251</v>
      </c>
      <c r="T220" t="s">
        <v>251</v>
      </c>
      <c r="U220" t="s">
        <v>251</v>
      </c>
      <c r="V220" t="s">
        <v>251</v>
      </c>
      <c r="W220" t="s">
        <v>251</v>
      </c>
      <c r="X220" t="s">
        <v>251</v>
      </c>
      <c r="Y220" t="s">
        <v>251</v>
      </c>
      <c r="Z220" t="s">
        <v>251</v>
      </c>
      <c r="AA220" t="s">
        <v>251</v>
      </c>
      <c r="AB220" t="s">
        <v>251</v>
      </c>
      <c r="AC220" t="s">
        <v>251</v>
      </c>
      <c r="AD220" t="s">
        <v>251</v>
      </c>
      <c r="AE220" t="s">
        <v>251</v>
      </c>
      <c r="AF220" t="s">
        <v>251</v>
      </c>
      <c r="AG220" t="s">
        <v>251</v>
      </c>
      <c r="AH220" t="s">
        <v>251</v>
      </c>
      <c r="AI220" t="s">
        <v>251</v>
      </c>
    </row>
    <row r="221" spans="1:35" hidden="1" x14ac:dyDescent="0.25">
      <c r="A221" t="s">
        <v>383</v>
      </c>
      <c r="B221" t="s">
        <v>384</v>
      </c>
      <c r="C221" t="s">
        <v>252</v>
      </c>
      <c r="D221" t="s">
        <v>253</v>
      </c>
      <c r="E221">
        <v>2.3019833324166701</v>
      </c>
      <c r="F221">
        <v>2.8715916659166698</v>
      </c>
      <c r="G221">
        <v>3.06895833233333</v>
      </c>
      <c r="H221">
        <v>2.955374999</v>
      </c>
      <c r="I221">
        <v>3.2427499989999999</v>
      </c>
      <c r="J221">
        <v>3.4361083323333301</v>
      </c>
      <c r="K221">
        <v>4.3138749990000003</v>
      </c>
      <c r="L221">
        <v>4.74353333233333</v>
      </c>
      <c r="M221">
        <v>4.5281666656666699</v>
      </c>
      <c r="N221">
        <v>6.5110916662499996</v>
      </c>
      <c r="O221">
        <v>16.417024999666701</v>
      </c>
      <c r="P221">
        <v>38.3699166665833</v>
      </c>
      <c r="Q221">
        <v>224.59633333333301</v>
      </c>
      <c r="R221">
        <v>409.23</v>
      </c>
      <c r="S221">
        <v>496.68916666666701</v>
      </c>
      <c r="T221">
        <v>695.08916666666698</v>
      </c>
      <c r="U221">
        <v>928.22749999999996</v>
      </c>
      <c r="V221">
        <v>1712.7908333333301</v>
      </c>
      <c r="W221">
        <v>1741.36333333333</v>
      </c>
      <c r="X221">
        <v>1680.0733333333301</v>
      </c>
      <c r="Y221">
        <v>1621.41333333333</v>
      </c>
      <c r="Z221">
        <v>1571.4441666666701</v>
      </c>
      <c r="AA221">
        <v>1539.45</v>
      </c>
      <c r="AB221">
        <v>1516.1316666666701</v>
      </c>
      <c r="AC221">
        <v>1507.8441666666699</v>
      </c>
      <c r="AD221">
        <v>1507.5</v>
      </c>
      <c r="AE221">
        <v>1507.5</v>
      </c>
      <c r="AF221">
        <v>1507.5</v>
      </c>
      <c r="AG221">
        <v>1507.5</v>
      </c>
      <c r="AH221">
        <v>1507.5</v>
      </c>
      <c r="AI221">
        <v>1507.5</v>
      </c>
    </row>
    <row r="222" spans="1:35" x14ac:dyDescent="0.25">
      <c r="A222" t="s">
        <v>87</v>
      </c>
      <c r="B222" t="s">
        <v>385</v>
      </c>
      <c r="C222" t="s">
        <v>249</v>
      </c>
      <c r="D222" t="s">
        <v>250</v>
      </c>
      <c r="E222">
        <v>14.211939681942599</v>
      </c>
      <c r="F222">
        <v>11.4125519984135</v>
      </c>
      <c r="G222">
        <v>16.688311688555299</v>
      </c>
      <c r="H222">
        <v>13.4835790118488</v>
      </c>
      <c r="I222">
        <v>16.0035523977478</v>
      </c>
      <c r="J222">
        <v>16.2748416182536</v>
      </c>
      <c r="K222">
        <v>12.4132613723979</v>
      </c>
      <c r="L222">
        <v>12.1399176954732</v>
      </c>
      <c r="M222">
        <v>17.492354740061199</v>
      </c>
      <c r="N222">
        <v>10.9838625715773</v>
      </c>
      <c r="O222">
        <v>13.320825515947501</v>
      </c>
      <c r="P222">
        <v>18.004966887417201</v>
      </c>
      <c r="Q222">
        <v>11.750263065591</v>
      </c>
      <c r="R222">
        <v>11.456371625863101</v>
      </c>
      <c r="S222">
        <v>14.728245564629701</v>
      </c>
      <c r="T222">
        <v>11.6347569955817</v>
      </c>
      <c r="U222">
        <v>17.678100263852201</v>
      </c>
      <c r="V222">
        <v>17.208520179372201</v>
      </c>
      <c r="W222">
        <v>13.1356607683724</v>
      </c>
      <c r="X222">
        <v>8.2147386219529199</v>
      </c>
      <c r="Y222">
        <v>9.2708333333333499</v>
      </c>
      <c r="Z222">
        <v>9.3303145853192593</v>
      </c>
      <c r="AA222" t="s">
        <v>251</v>
      </c>
      <c r="AB222" t="s">
        <v>251</v>
      </c>
      <c r="AC222" t="s">
        <v>251</v>
      </c>
      <c r="AD222">
        <v>6.1319753872268299</v>
      </c>
      <c r="AE222">
        <v>-9.6161535385845607</v>
      </c>
      <c r="AF222">
        <v>33.812578338125803</v>
      </c>
      <c r="AG222">
        <v>6.6291635714676804</v>
      </c>
      <c r="AH222">
        <v>5.0234206861628703</v>
      </c>
      <c r="AI222">
        <v>3.43788423057438</v>
      </c>
    </row>
    <row r="223" spans="1:35" hidden="1" x14ac:dyDescent="0.25">
      <c r="A223" t="s">
        <v>87</v>
      </c>
      <c r="B223" t="s">
        <v>385</v>
      </c>
      <c r="C223" t="s">
        <v>252</v>
      </c>
      <c r="D223" t="s">
        <v>253</v>
      </c>
      <c r="E223">
        <v>0.73950775529633594</v>
      </c>
      <c r="F223">
        <v>0.86956521814744803</v>
      </c>
      <c r="G223">
        <v>0.86956521814744803</v>
      </c>
      <c r="H223">
        <v>0.86956521814744803</v>
      </c>
      <c r="I223">
        <v>0.84202260193494305</v>
      </c>
      <c r="J223">
        <v>0.77883373727604199</v>
      </c>
      <c r="K223">
        <v>0.87752833316666701</v>
      </c>
      <c r="L223">
        <v>1.0858158330833301</v>
      </c>
      <c r="M223">
        <v>1.1140999997500001</v>
      </c>
      <c r="N223">
        <v>1.47527749975</v>
      </c>
      <c r="O223">
        <v>2.2286749994166701</v>
      </c>
      <c r="P223">
        <v>2.2850316664166699</v>
      </c>
      <c r="Q223">
        <v>2.03603333333333</v>
      </c>
      <c r="R223">
        <v>2.2734675000000002</v>
      </c>
      <c r="S223">
        <v>2.6226775</v>
      </c>
      <c r="T223">
        <v>2.58732083333333</v>
      </c>
      <c r="U223">
        <v>2.7613150000000002</v>
      </c>
      <c r="V223">
        <v>2.8520141666666698</v>
      </c>
      <c r="W223">
        <v>3.2677415833333301</v>
      </c>
      <c r="X223">
        <v>3.5507983333333302</v>
      </c>
      <c r="Y223">
        <v>3.6270850000000001</v>
      </c>
      <c r="Z223">
        <v>4.2993491666666701</v>
      </c>
      <c r="AA223">
        <v>4.6079616666666698</v>
      </c>
      <c r="AB223">
        <v>5.52828416666667</v>
      </c>
      <c r="AC223">
        <v>6.1094841666666699</v>
      </c>
      <c r="AD223">
        <v>6.9398283333333302</v>
      </c>
      <c r="AE223">
        <v>8.6091808333333297</v>
      </c>
      <c r="AF223">
        <v>10.540746666666699</v>
      </c>
      <c r="AG223">
        <v>7.5647491666666697</v>
      </c>
      <c r="AH223">
        <v>6.4596925000000001</v>
      </c>
      <c r="AI223">
        <v>6.3593283333333304</v>
      </c>
    </row>
    <row r="224" spans="1:35" hidden="1" x14ac:dyDescent="0.25">
      <c r="A224" t="s">
        <v>88</v>
      </c>
      <c r="B224" t="s">
        <v>386</v>
      </c>
      <c r="C224" t="s">
        <v>249</v>
      </c>
      <c r="D224" t="s">
        <v>250</v>
      </c>
      <c r="E224" t="s">
        <v>251</v>
      </c>
      <c r="F224" t="s">
        <v>251</v>
      </c>
      <c r="G224" t="s">
        <v>251</v>
      </c>
      <c r="H224" t="s">
        <v>251</v>
      </c>
      <c r="I224" t="s">
        <v>251</v>
      </c>
      <c r="J224" t="s">
        <v>251</v>
      </c>
      <c r="K224" t="s">
        <v>251</v>
      </c>
      <c r="L224" t="s">
        <v>251</v>
      </c>
      <c r="M224" t="s">
        <v>251</v>
      </c>
      <c r="N224" t="s">
        <v>251</v>
      </c>
      <c r="O224" t="s">
        <v>251</v>
      </c>
      <c r="P224" t="s">
        <v>251</v>
      </c>
      <c r="Q224" t="s">
        <v>251</v>
      </c>
      <c r="R224" t="s">
        <v>251</v>
      </c>
      <c r="S224" t="s">
        <v>251</v>
      </c>
      <c r="T224" t="s">
        <v>251</v>
      </c>
      <c r="U224" t="s">
        <v>251</v>
      </c>
      <c r="V224" t="s">
        <v>251</v>
      </c>
      <c r="W224" t="s">
        <v>251</v>
      </c>
      <c r="X224" t="s">
        <v>251</v>
      </c>
      <c r="Y224" t="s">
        <v>251</v>
      </c>
      <c r="Z224" t="s">
        <v>251</v>
      </c>
      <c r="AA224" t="s">
        <v>251</v>
      </c>
      <c r="AB224" t="s">
        <v>251</v>
      </c>
      <c r="AC224" t="s">
        <v>251</v>
      </c>
      <c r="AD224" t="s">
        <v>251</v>
      </c>
      <c r="AE224" t="s">
        <v>251</v>
      </c>
      <c r="AF224">
        <v>14.1596470116326</v>
      </c>
      <c r="AG224">
        <v>10.330288123682299</v>
      </c>
      <c r="AH224">
        <v>7.8290870488324904</v>
      </c>
      <c r="AI224">
        <v>10.834358848141401</v>
      </c>
    </row>
    <row r="225" spans="1:35" hidden="1" x14ac:dyDescent="0.25">
      <c r="A225" t="s">
        <v>88</v>
      </c>
      <c r="B225" t="s">
        <v>386</v>
      </c>
      <c r="C225" t="s">
        <v>252</v>
      </c>
      <c r="D225" t="s">
        <v>253</v>
      </c>
      <c r="E225">
        <v>46.438728045599099</v>
      </c>
      <c r="F225">
        <v>46.438728045599099</v>
      </c>
      <c r="G225">
        <v>46.438728045599099</v>
      </c>
      <c r="H225">
        <v>46.438728045599099</v>
      </c>
      <c r="I225">
        <v>46.438728045599099</v>
      </c>
      <c r="J225">
        <v>46.438728045599099</v>
      </c>
      <c r="K225">
        <v>46.438728045599099</v>
      </c>
      <c r="L225">
        <v>46.438728045599099</v>
      </c>
      <c r="M225">
        <v>46.438728045599099</v>
      </c>
      <c r="N225">
        <v>46.438728072688399</v>
      </c>
      <c r="O225">
        <v>46.438728092037898</v>
      </c>
      <c r="P225">
        <v>46.438728092037898</v>
      </c>
      <c r="Q225">
        <v>46.438728092037898</v>
      </c>
      <c r="R225">
        <v>46.438728092037898</v>
      </c>
      <c r="S225">
        <v>46.438728092037898</v>
      </c>
      <c r="T225">
        <v>46.438728092037898</v>
      </c>
      <c r="U225">
        <v>46.438728092037898</v>
      </c>
      <c r="V225">
        <v>46.438728092037898</v>
      </c>
      <c r="W225">
        <v>46.438728092037898</v>
      </c>
      <c r="X225">
        <v>46.438728092037898</v>
      </c>
      <c r="Y225">
        <v>49.838333333333303</v>
      </c>
      <c r="Z225">
        <v>5.4775002538471496</v>
      </c>
      <c r="AA225">
        <v>50.57</v>
      </c>
      <c r="AB225">
        <v>41.5075</v>
      </c>
      <c r="AC225">
        <v>41.902500000000003</v>
      </c>
      <c r="AD225">
        <v>40.902500000000003</v>
      </c>
      <c r="AE225">
        <v>48.591908993784003</v>
      </c>
      <c r="AF225">
        <v>61.754166666666698</v>
      </c>
      <c r="AG225">
        <v>59.378833333333297</v>
      </c>
      <c r="AH225">
        <v>54.905833333333298</v>
      </c>
      <c r="AI225">
        <v>57.095833333333303</v>
      </c>
    </row>
    <row r="226" spans="1:35" x14ac:dyDescent="0.25">
      <c r="A226" t="s">
        <v>387</v>
      </c>
      <c r="B226" t="s">
        <v>388</v>
      </c>
      <c r="C226" t="s">
        <v>249</v>
      </c>
      <c r="D226" t="s">
        <v>250</v>
      </c>
      <c r="E226">
        <v>9.1192003014561607</v>
      </c>
      <c r="F226">
        <v>5.4792152796881703</v>
      </c>
      <c r="G226">
        <v>6.2802130275091397</v>
      </c>
      <c r="H226">
        <v>29.3797941641701</v>
      </c>
      <c r="I226">
        <v>-6.0390287501710196</v>
      </c>
      <c r="J226">
        <v>9.7342887947138799</v>
      </c>
      <c r="K226">
        <v>11.199722607489599</v>
      </c>
      <c r="L226">
        <v>10.258808855628301</v>
      </c>
      <c r="M226">
        <v>10.605203619909499</v>
      </c>
      <c r="N226">
        <v>12.477627205318299</v>
      </c>
      <c r="O226">
        <v>9.1384405546715097</v>
      </c>
      <c r="P226">
        <v>3.29098104561549</v>
      </c>
      <c r="Q226">
        <v>4.3557168784029301</v>
      </c>
      <c r="R226">
        <v>6.0869565217391104</v>
      </c>
      <c r="S226">
        <v>1.51183970856102</v>
      </c>
      <c r="T226">
        <v>8.4514624080387399</v>
      </c>
      <c r="U226">
        <v>11.896095301125101</v>
      </c>
      <c r="V226">
        <v>9.3597515895312995</v>
      </c>
      <c r="W226">
        <v>11.0735532720389</v>
      </c>
      <c r="X226">
        <v>5.1125989044430904</v>
      </c>
      <c r="Y226">
        <v>7.2379849449913296</v>
      </c>
      <c r="Z226">
        <v>4.0280777537796899</v>
      </c>
      <c r="AA226">
        <v>3.5502958579881598</v>
      </c>
      <c r="AB226">
        <v>3.7092731829573999</v>
      </c>
      <c r="AC226">
        <v>2.6486225229579499</v>
      </c>
      <c r="AD226">
        <v>-2.8999999999999901</v>
      </c>
      <c r="AE226">
        <v>-8.8139375214555393</v>
      </c>
      <c r="AF226">
        <v>-9.7976470588234896</v>
      </c>
      <c r="AG226">
        <v>-2.1911519198664502</v>
      </c>
      <c r="AH226">
        <v>-2.1975677405590299</v>
      </c>
      <c r="AI226">
        <v>2.6502057613165402</v>
      </c>
    </row>
    <row r="227" spans="1:35" hidden="1" x14ac:dyDescent="0.25">
      <c r="A227" t="s">
        <v>387</v>
      </c>
      <c r="B227" t="s">
        <v>388</v>
      </c>
      <c r="C227" t="s">
        <v>252</v>
      </c>
      <c r="D227" t="s">
        <v>253</v>
      </c>
      <c r="E227">
        <v>0.29605099899999998</v>
      </c>
      <c r="F227">
        <v>0.29605099899999998</v>
      </c>
      <c r="G227">
        <v>0.29605099899999998</v>
      </c>
      <c r="H227">
        <v>0.29605099899999998</v>
      </c>
      <c r="I227">
        <v>0.29605099899999998</v>
      </c>
      <c r="J227">
        <v>0.296050749</v>
      </c>
      <c r="K227">
        <v>0.29605174899999998</v>
      </c>
      <c r="L227">
        <v>0.29605299899999998</v>
      </c>
      <c r="M227">
        <v>0.29605299908333299</v>
      </c>
      <c r="N227">
        <v>0.29605299958333298</v>
      </c>
      <c r="O227">
        <v>0.29605300000000001</v>
      </c>
      <c r="P227">
        <v>0.31539580253923399</v>
      </c>
      <c r="Q227">
        <v>0.29702864435074999</v>
      </c>
      <c r="R227">
        <v>0.285766198804</v>
      </c>
      <c r="S227">
        <v>0.29960165611424999</v>
      </c>
      <c r="T227">
        <v>0.28317718970299999</v>
      </c>
      <c r="U227">
        <v>0.28072831727850001</v>
      </c>
      <c r="V227">
        <v>0.28155335412458299</v>
      </c>
      <c r="W227">
        <v>0.30437021879031601</v>
      </c>
      <c r="X227">
        <v>0.34836821013777403</v>
      </c>
      <c r="Y227">
        <v>0.41814493434980698</v>
      </c>
      <c r="Z227">
        <v>0.43679976921490199</v>
      </c>
      <c r="AA227">
        <v>0.46086611531154598</v>
      </c>
      <c r="AB227">
        <v>0.46757443745260102</v>
      </c>
      <c r="AC227">
        <v>0.463810768619974</v>
      </c>
      <c r="AD227">
        <v>0.51218961330833301</v>
      </c>
      <c r="AE227">
        <v>0.60506425362333305</v>
      </c>
      <c r="AF227">
        <v>1.2706791739733301</v>
      </c>
      <c r="AG227">
        <v>1.29294412808415</v>
      </c>
      <c r="AH227">
        <v>1.3049661442676701</v>
      </c>
      <c r="AI227">
        <v>1.3083848239159199</v>
      </c>
    </row>
    <row r="228" spans="1:35" hidden="1" x14ac:dyDescent="0.25">
      <c r="A228" t="s">
        <v>389</v>
      </c>
      <c r="B228" t="s">
        <v>390</v>
      </c>
      <c r="C228" t="s">
        <v>249</v>
      </c>
      <c r="D228" t="s">
        <v>250</v>
      </c>
      <c r="E228" t="s">
        <v>251</v>
      </c>
      <c r="F228" t="s">
        <v>251</v>
      </c>
      <c r="G228" t="s">
        <v>251</v>
      </c>
      <c r="H228" t="s">
        <v>251</v>
      </c>
      <c r="I228" t="s">
        <v>251</v>
      </c>
      <c r="J228" t="s">
        <v>251</v>
      </c>
      <c r="K228" t="s">
        <v>251</v>
      </c>
      <c r="L228" t="s">
        <v>251</v>
      </c>
      <c r="M228" t="s">
        <v>251</v>
      </c>
      <c r="N228" t="s">
        <v>251</v>
      </c>
      <c r="O228" t="s">
        <v>251</v>
      </c>
      <c r="P228" t="s">
        <v>251</v>
      </c>
      <c r="Q228" t="s">
        <v>251</v>
      </c>
      <c r="R228" t="s">
        <v>251</v>
      </c>
      <c r="S228" t="s">
        <v>251</v>
      </c>
      <c r="T228" t="s">
        <v>251</v>
      </c>
      <c r="U228" t="s">
        <v>251</v>
      </c>
      <c r="V228" t="s">
        <v>251</v>
      </c>
      <c r="W228" t="s">
        <v>251</v>
      </c>
      <c r="X228" t="s">
        <v>251</v>
      </c>
      <c r="Y228" t="s">
        <v>251</v>
      </c>
      <c r="Z228" t="s">
        <v>251</v>
      </c>
      <c r="AA228" t="s">
        <v>251</v>
      </c>
      <c r="AB228" t="s">
        <v>251</v>
      </c>
      <c r="AC228" t="s">
        <v>251</v>
      </c>
      <c r="AD228" t="s">
        <v>251</v>
      </c>
      <c r="AE228" t="s">
        <v>251</v>
      </c>
      <c r="AF228" t="s">
        <v>251</v>
      </c>
      <c r="AG228" t="s">
        <v>251</v>
      </c>
      <c r="AH228" t="s">
        <v>251</v>
      </c>
      <c r="AI228" t="s">
        <v>251</v>
      </c>
    </row>
    <row r="229" spans="1:35" hidden="1" x14ac:dyDescent="0.25">
      <c r="A229" t="s">
        <v>389</v>
      </c>
      <c r="B229" t="s">
        <v>390</v>
      </c>
      <c r="C229" t="s">
        <v>252</v>
      </c>
      <c r="D229" t="s">
        <v>253</v>
      </c>
      <c r="E229" t="s">
        <v>251</v>
      </c>
      <c r="F229" t="s">
        <v>251</v>
      </c>
      <c r="G229" t="s">
        <v>251</v>
      </c>
      <c r="H229" t="s">
        <v>251</v>
      </c>
      <c r="I229" t="s">
        <v>251</v>
      </c>
      <c r="J229" t="s">
        <v>251</v>
      </c>
      <c r="K229" t="s">
        <v>251</v>
      </c>
      <c r="L229" t="s">
        <v>251</v>
      </c>
      <c r="M229" t="s">
        <v>251</v>
      </c>
      <c r="N229" t="s">
        <v>251</v>
      </c>
      <c r="O229" t="s">
        <v>251</v>
      </c>
      <c r="P229" t="s">
        <v>251</v>
      </c>
      <c r="Q229" t="s">
        <v>251</v>
      </c>
      <c r="R229" t="s">
        <v>251</v>
      </c>
      <c r="S229" t="s">
        <v>251</v>
      </c>
      <c r="T229" t="s">
        <v>251</v>
      </c>
      <c r="U229" t="s">
        <v>251</v>
      </c>
      <c r="V229" t="s">
        <v>251</v>
      </c>
      <c r="W229" t="s">
        <v>251</v>
      </c>
      <c r="X229" t="s">
        <v>251</v>
      </c>
      <c r="Y229" t="s">
        <v>251</v>
      </c>
      <c r="Z229" t="s">
        <v>251</v>
      </c>
      <c r="AA229" t="s">
        <v>251</v>
      </c>
      <c r="AB229" t="s">
        <v>251</v>
      </c>
      <c r="AC229" t="s">
        <v>251</v>
      </c>
      <c r="AD229" t="s">
        <v>251</v>
      </c>
      <c r="AE229" t="s">
        <v>251</v>
      </c>
      <c r="AF229" t="s">
        <v>251</v>
      </c>
      <c r="AG229" t="s">
        <v>251</v>
      </c>
      <c r="AH229" t="s">
        <v>251</v>
      </c>
      <c r="AI229" t="s">
        <v>251</v>
      </c>
    </row>
    <row r="230" spans="1:35" hidden="1" x14ac:dyDescent="0.25">
      <c r="A230" t="s">
        <v>26</v>
      </c>
      <c r="B230" t="s">
        <v>391</v>
      </c>
      <c r="C230" t="s">
        <v>249</v>
      </c>
      <c r="D230" t="s">
        <v>250</v>
      </c>
      <c r="E230" t="s">
        <v>251</v>
      </c>
      <c r="F230" t="s">
        <v>251</v>
      </c>
      <c r="G230" t="s">
        <v>251</v>
      </c>
      <c r="H230" t="s">
        <v>251</v>
      </c>
      <c r="I230" t="s">
        <v>251</v>
      </c>
      <c r="J230" t="s">
        <v>251</v>
      </c>
      <c r="K230" t="s">
        <v>251</v>
      </c>
      <c r="L230" t="s">
        <v>251</v>
      </c>
      <c r="M230" t="s">
        <v>251</v>
      </c>
      <c r="N230" t="s">
        <v>251</v>
      </c>
      <c r="O230" t="s">
        <v>251</v>
      </c>
      <c r="P230" t="s">
        <v>251</v>
      </c>
      <c r="Q230" t="s">
        <v>251</v>
      </c>
      <c r="R230" t="s">
        <v>251</v>
      </c>
      <c r="S230" t="s">
        <v>251</v>
      </c>
      <c r="T230" t="s">
        <v>251</v>
      </c>
      <c r="U230" t="s">
        <v>251</v>
      </c>
      <c r="V230" t="s">
        <v>251</v>
      </c>
      <c r="W230">
        <v>410.24098773261397</v>
      </c>
      <c r="X230">
        <v>72.150139017608495</v>
      </c>
      <c r="Y230">
        <v>39.656796769852598</v>
      </c>
      <c r="Z230">
        <v>24.618127499638501</v>
      </c>
      <c r="AA230">
        <v>8.8778903410407608</v>
      </c>
      <c r="AB230">
        <v>5.0749342993108701</v>
      </c>
      <c r="AC230">
        <v>0.75370939939867598</v>
      </c>
      <c r="AD230">
        <v>1.0067873303166499</v>
      </c>
      <c r="AE230">
        <v>1.3551349535223101</v>
      </c>
      <c r="AF230">
        <v>0.29834254143645</v>
      </c>
      <c r="AG230">
        <v>-1.1457530020932201</v>
      </c>
      <c r="AH230">
        <v>1.18132174300674</v>
      </c>
      <c r="AI230">
        <v>2.6434629364467499</v>
      </c>
    </row>
    <row r="231" spans="1:35" hidden="1" x14ac:dyDescent="0.25">
      <c r="A231" t="s">
        <v>26</v>
      </c>
      <c r="B231" t="s">
        <v>391</v>
      </c>
      <c r="C231" t="s">
        <v>252</v>
      </c>
      <c r="D231" t="s">
        <v>253</v>
      </c>
      <c r="E231" t="s">
        <v>251</v>
      </c>
      <c r="F231" t="s">
        <v>251</v>
      </c>
      <c r="G231" t="s">
        <v>251</v>
      </c>
      <c r="H231" t="s">
        <v>251</v>
      </c>
      <c r="I231" t="s">
        <v>251</v>
      </c>
      <c r="J231" t="s">
        <v>251</v>
      </c>
      <c r="K231" t="s">
        <v>251</v>
      </c>
      <c r="L231" t="s">
        <v>251</v>
      </c>
      <c r="M231" t="s">
        <v>251</v>
      </c>
      <c r="N231" t="s">
        <v>251</v>
      </c>
      <c r="O231" t="s">
        <v>251</v>
      </c>
      <c r="P231" t="s">
        <v>251</v>
      </c>
      <c r="Q231" t="s">
        <v>251</v>
      </c>
      <c r="R231" t="s">
        <v>251</v>
      </c>
      <c r="S231" t="s">
        <v>251</v>
      </c>
      <c r="T231" t="s">
        <v>251</v>
      </c>
      <c r="U231" t="s">
        <v>251</v>
      </c>
      <c r="V231">
        <v>1.77275</v>
      </c>
      <c r="W231">
        <v>4.3440633333333301</v>
      </c>
      <c r="X231">
        <v>3.9777499999999999</v>
      </c>
      <c r="Y231">
        <v>4</v>
      </c>
      <c r="Z231">
        <v>4</v>
      </c>
      <c r="AA231">
        <v>4</v>
      </c>
      <c r="AB231">
        <v>4</v>
      </c>
      <c r="AC231">
        <v>4</v>
      </c>
      <c r="AD231">
        <v>4</v>
      </c>
      <c r="AE231">
        <v>4</v>
      </c>
      <c r="AF231">
        <v>3.6769583333333302</v>
      </c>
      <c r="AG231">
        <v>3.0608666666666702</v>
      </c>
      <c r="AH231">
        <v>2.7805916666666701</v>
      </c>
      <c r="AI231">
        <v>2.774025</v>
      </c>
    </row>
    <row r="232" spans="1:35" x14ac:dyDescent="0.25">
      <c r="A232" t="s">
        <v>143</v>
      </c>
      <c r="B232" t="s">
        <v>392</v>
      </c>
      <c r="C232" t="s">
        <v>249</v>
      </c>
      <c r="D232" t="s">
        <v>250</v>
      </c>
      <c r="E232">
        <v>10.746280393005399</v>
      </c>
      <c r="F232">
        <v>9.7973384188780201</v>
      </c>
      <c r="G232">
        <v>6.7054976117709204</v>
      </c>
      <c r="H232">
        <v>3.1024496669528099</v>
      </c>
      <c r="I232">
        <v>4.5386223748338699</v>
      </c>
      <c r="J232">
        <v>6.2999020034502902</v>
      </c>
      <c r="K232">
        <v>8.0729501196341094</v>
      </c>
      <c r="L232">
        <v>9.3570502130408606</v>
      </c>
      <c r="M232">
        <v>8.66927104994652</v>
      </c>
      <c r="N232">
        <v>5.6368482365880297</v>
      </c>
      <c r="O232">
        <v>4.0935867414786902</v>
      </c>
      <c r="P232">
        <v>0.29456495685851097</v>
      </c>
      <c r="Q232">
        <v>-0.134080352121279</v>
      </c>
      <c r="R232">
        <v>1.5152241668664499</v>
      </c>
      <c r="S232">
        <v>3.3709634248103502</v>
      </c>
      <c r="T232">
        <v>3.7019831236488301</v>
      </c>
      <c r="U232">
        <v>3.1183593196609798</v>
      </c>
      <c r="V232">
        <v>3.15416878803306</v>
      </c>
      <c r="W232">
        <v>3.5779198395534499</v>
      </c>
      <c r="X232">
        <v>2.2048089795859598</v>
      </c>
      <c r="Y232">
        <v>1.9152494708645</v>
      </c>
      <c r="Z232">
        <v>1.39346762130156</v>
      </c>
      <c r="AA232">
        <v>1.36751139592862</v>
      </c>
      <c r="AB232">
        <v>0.95856626109764098</v>
      </c>
      <c r="AC232">
        <v>1.00483689722067</v>
      </c>
      <c r="AD232">
        <v>3.1473718155430501</v>
      </c>
      <c r="AE232">
        <v>2.6674580050647001</v>
      </c>
      <c r="AF232">
        <v>2.0740761740025899</v>
      </c>
      <c r="AG232">
        <v>2.0498404271184398</v>
      </c>
      <c r="AH232">
        <v>2.2256808201260698</v>
      </c>
      <c r="AI232">
        <v>2.4895820675754798</v>
      </c>
    </row>
    <row r="233" spans="1:35" hidden="1" x14ac:dyDescent="0.25">
      <c r="A233" t="s">
        <v>143</v>
      </c>
      <c r="B233" t="s">
        <v>392</v>
      </c>
      <c r="C233" t="s">
        <v>252</v>
      </c>
      <c r="D233" t="s">
        <v>253</v>
      </c>
      <c r="E233">
        <v>36.778916665666699</v>
      </c>
      <c r="F233">
        <v>38.605166665666701</v>
      </c>
      <c r="G233">
        <v>35.842749998999999</v>
      </c>
      <c r="H233">
        <v>31.492083332333301</v>
      </c>
      <c r="I233">
        <v>29.318666665666701</v>
      </c>
      <c r="J233">
        <v>29.24166666575</v>
      </c>
      <c r="K233">
        <v>37.129249999166703</v>
      </c>
      <c r="L233">
        <v>45.690583332333297</v>
      </c>
      <c r="M233">
        <v>51.131666665833301</v>
      </c>
      <c r="N233">
        <v>57.783916666416701</v>
      </c>
      <c r="O233">
        <v>59.378</v>
      </c>
      <c r="P233">
        <v>44.671916666666696</v>
      </c>
      <c r="Q233">
        <v>37.334083333333297</v>
      </c>
      <c r="R233">
        <v>36.768333333333302</v>
      </c>
      <c r="S233">
        <v>39.404000000000003</v>
      </c>
      <c r="T233">
        <v>33.417916666666699</v>
      </c>
      <c r="U233">
        <v>34.148249999999997</v>
      </c>
      <c r="V233">
        <v>32.149500000000003</v>
      </c>
      <c r="W233">
        <v>34.596520833333301</v>
      </c>
      <c r="X233">
        <v>33.456497499999998</v>
      </c>
      <c r="Y233">
        <v>29.4800166666667</v>
      </c>
      <c r="Z233">
        <v>30.961513333333301</v>
      </c>
      <c r="AA233">
        <v>35.773890833333297</v>
      </c>
      <c r="AB233">
        <v>36.298640833333302</v>
      </c>
      <c r="AC233" t="s">
        <v>251</v>
      </c>
      <c r="AD233" t="s">
        <v>251</v>
      </c>
      <c r="AE233" t="s">
        <v>251</v>
      </c>
      <c r="AF233" t="s">
        <v>251</v>
      </c>
      <c r="AG233" t="s">
        <v>251</v>
      </c>
      <c r="AH233" t="s">
        <v>251</v>
      </c>
      <c r="AI233" t="s">
        <v>251</v>
      </c>
    </row>
    <row r="234" spans="1:35" hidden="1" x14ac:dyDescent="0.25">
      <c r="A234" t="s">
        <v>121</v>
      </c>
      <c r="B234" t="s">
        <v>393</v>
      </c>
      <c r="C234" t="s">
        <v>249</v>
      </c>
      <c r="D234" t="s">
        <v>250</v>
      </c>
      <c r="E234" t="s">
        <v>251</v>
      </c>
      <c r="F234" t="s">
        <v>251</v>
      </c>
      <c r="G234" t="s">
        <v>251</v>
      </c>
      <c r="H234" t="s">
        <v>251</v>
      </c>
      <c r="I234" t="s">
        <v>251</v>
      </c>
      <c r="J234" t="s">
        <v>251</v>
      </c>
      <c r="K234" t="s">
        <v>251</v>
      </c>
      <c r="L234" t="s">
        <v>251</v>
      </c>
      <c r="M234" t="s">
        <v>251</v>
      </c>
      <c r="N234" t="s">
        <v>251</v>
      </c>
      <c r="O234" t="s">
        <v>251</v>
      </c>
      <c r="P234" t="s">
        <v>251</v>
      </c>
      <c r="Q234" t="s">
        <v>251</v>
      </c>
      <c r="R234" t="s">
        <v>251</v>
      </c>
      <c r="S234">
        <v>8.7709455415918391</v>
      </c>
      <c r="T234">
        <v>7.9696938436321796</v>
      </c>
      <c r="U234">
        <v>9.5688776593485692</v>
      </c>
      <c r="V234">
        <v>7.7139216835659603</v>
      </c>
      <c r="W234">
        <v>6.7058855277005698</v>
      </c>
      <c r="X234">
        <v>6.2520689021026401</v>
      </c>
      <c r="Y234">
        <v>8.5586660430844503</v>
      </c>
      <c r="Z234">
        <v>4.8224867678348398</v>
      </c>
      <c r="AA234">
        <v>3.4909371513885699</v>
      </c>
      <c r="AB234">
        <v>0.17263038456861601</v>
      </c>
      <c r="AC234">
        <v>-3.1994554118448</v>
      </c>
      <c r="AD234">
        <v>-1.60571964369431</v>
      </c>
      <c r="AE234">
        <v>-1.9892793329362599</v>
      </c>
      <c r="AF234">
        <v>-2.6373359261059699</v>
      </c>
      <c r="AG234">
        <v>-1.56035451254525</v>
      </c>
      <c r="AH234">
        <v>0.98538347840368201</v>
      </c>
      <c r="AI234">
        <v>4.3909578793299504</v>
      </c>
    </row>
    <row r="235" spans="1:35" hidden="1" x14ac:dyDescent="0.25">
      <c r="A235" t="s">
        <v>121</v>
      </c>
      <c r="B235" t="s">
        <v>393</v>
      </c>
      <c r="C235" t="s">
        <v>252</v>
      </c>
      <c r="D235" t="s">
        <v>253</v>
      </c>
      <c r="E235">
        <v>5.1264373541666703</v>
      </c>
      <c r="F235">
        <v>6.0614489860000003</v>
      </c>
      <c r="G235">
        <v>5.5737853099999999</v>
      </c>
      <c r="H235">
        <v>5.02916666575</v>
      </c>
      <c r="I235">
        <v>5.1766666656666702</v>
      </c>
      <c r="J235">
        <v>5.0949999990833303</v>
      </c>
      <c r="K235">
        <v>5.75166666583333</v>
      </c>
      <c r="L235">
        <v>6.2258333324999997</v>
      </c>
      <c r="M235">
        <v>7.4641666659999997</v>
      </c>
      <c r="N235">
        <v>8.0353499999999993</v>
      </c>
      <c r="O235">
        <v>7.99884166666667</v>
      </c>
      <c r="P235">
        <v>8.0131583333333296</v>
      </c>
      <c r="Q235">
        <v>8.0098083333333303</v>
      </c>
      <c r="R235">
        <v>8.0405916666666695</v>
      </c>
      <c r="S235">
        <v>8.0338833333333302</v>
      </c>
      <c r="T235">
        <v>8.0209916666666707</v>
      </c>
      <c r="U235">
        <v>8.0042500000000008</v>
      </c>
      <c r="V235">
        <v>7.9723416666666704</v>
      </c>
      <c r="W235">
        <v>7.9675500000000001</v>
      </c>
      <c r="X235">
        <v>7.9602833333333303</v>
      </c>
      <c r="Y235">
        <v>7.9677583333333297</v>
      </c>
      <c r="Z235">
        <v>7.9664000000000001</v>
      </c>
      <c r="AA235">
        <v>7.9752916666666698</v>
      </c>
      <c r="AB235">
        <v>7.9787666666666697</v>
      </c>
      <c r="AC235">
        <v>7.9918500000000003</v>
      </c>
      <c r="AD235">
        <v>8.0259</v>
      </c>
      <c r="AE235">
        <v>8.0335000000000001</v>
      </c>
      <c r="AF235">
        <v>8.0334333333333294</v>
      </c>
      <c r="AG235">
        <v>8.0212411666666696</v>
      </c>
      <c r="AH235">
        <v>8.0221710833333297</v>
      </c>
      <c r="AI235">
        <v>8.0110645833333294</v>
      </c>
    </row>
    <row r="236" spans="1:35" hidden="1" x14ac:dyDescent="0.25">
      <c r="A236" t="s">
        <v>144</v>
      </c>
      <c r="B236" t="s">
        <v>394</v>
      </c>
      <c r="C236" t="s">
        <v>249</v>
      </c>
      <c r="D236" t="s">
        <v>250</v>
      </c>
      <c r="E236" t="s">
        <v>251</v>
      </c>
      <c r="F236" t="s">
        <v>251</v>
      </c>
      <c r="G236" t="s">
        <v>251</v>
      </c>
      <c r="H236" t="s">
        <v>251</v>
      </c>
      <c r="I236" t="s">
        <v>251</v>
      </c>
      <c r="J236" t="s">
        <v>251</v>
      </c>
      <c r="K236" t="s">
        <v>251</v>
      </c>
      <c r="L236" t="s">
        <v>251</v>
      </c>
      <c r="M236" t="s">
        <v>251</v>
      </c>
      <c r="N236" t="s">
        <v>251</v>
      </c>
      <c r="O236" t="s">
        <v>251</v>
      </c>
      <c r="P236" t="s">
        <v>251</v>
      </c>
      <c r="Q236" t="s">
        <v>251</v>
      </c>
      <c r="R236" t="s">
        <v>251</v>
      </c>
      <c r="S236" t="s">
        <v>251</v>
      </c>
      <c r="T236" t="s">
        <v>251</v>
      </c>
      <c r="U236" t="s">
        <v>251</v>
      </c>
      <c r="V236" t="s">
        <v>251</v>
      </c>
      <c r="W236" t="s">
        <v>251</v>
      </c>
      <c r="X236">
        <v>126.583368336245</v>
      </c>
      <c r="Y236">
        <v>16.373588972356799</v>
      </c>
      <c r="Z236">
        <v>2.4666000858291901</v>
      </c>
      <c r="AA236">
        <v>1.2943648715504601</v>
      </c>
      <c r="AB236">
        <v>0.54419965252312197</v>
      </c>
      <c r="AC236">
        <v>-1.2792865757262899</v>
      </c>
      <c r="AD236">
        <v>6.6074229103853197</v>
      </c>
      <c r="AE236">
        <v>5.1988852574404696</v>
      </c>
      <c r="AF236">
        <v>2.3145979408322499</v>
      </c>
      <c r="AG236">
        <v>1.1041111753597199</v>
      </c>
      <c r="AH236">
        <v>0.92681906324917995</v>
      </c>
      <c r="AI236">
        <v>0.163762032419941</v>
      </c>
    </row>
    <row r="237" spans="1:35" hidden="1" x14ac:dyDescent="0.25">
      <c r="A237" t="s">
        <v>144</v>
      </c>
      <c r="B237" t="s">
        <v>394</v>
      </c>
      <c r="C237" t="s">
        <v>252</v>
      </c>
      <c r="D237" t="s">
        <v>253</v>
      </c>
      <c r="E237" t="s">
        <v>251</v>
      </c>
      <c r="F237" t="s">
        <v>251</v>
      </c>
      <c r="G237" t="s">
        <v>251</v>
      </c>
      <c r="H237" t="s">
        <v>251</v>
      </c>
      <c r="I237" t="s">
        <v>251</v>
      </c>
      <c r="J237" t="s">
        <v>251</v>
      </c>
      <c r="K237" t="s">
        <v>251</v>
      </c>
      <c r="L237" t="s">
        <v>251</v>
      </c>
      <c r="M237" t="s">
        <v>251</v>
      </c>
      <c r="N237" t="s">
        <v>251</v>
      </c>
      <c r="O237" t="s">
        <v>251</v>
      </c>
      <c r="P237" t="s">
        <v>251</v>
      </c>
      <c r="Q237" t="s">
        <v>251</v>
      </c>
      <c r="R237" t="s">
        <v>251</v>
      </c>
      <c r="S237" t="s">
        <v>251</v>
      </c>
      <c r="T237" t="s">
        <v>251</v>
      </c>
      <c r="U237" t="s">
        <v>251</v>
      </c>
      <c r="V237" t="s">
        <v>251</v>
      </c>
      <c r="W237" t="s">
        <v>251</v>
      </c>
      <c r="X237">
        <v>43.263183333333302</v>
      </c>
      <c r="Y237">
        <v>37.881758333333302</v>
      </c>
      <c r="Z237">
        <v>39.981074999999997</v>
      </c>
      <c r="AA237">
        <v>50.003549999999997</v>
      </c>
      <c r="AB237">
        <v>54.461733333333299</v>
      </c>
      <c r="AC237">
        <v>56.901828333333299</v>
      </c>
      <c r="AD237">
        <v>65.903866666666701</v>
      </c>
      <c r="AE237">
        <v>68.037133333333301</v>
      </c>
      <c r="AF237">
        <v>64.349791666666704</v>
      </c>
      <c r="AG237">
        <v>54.322258333333302</v>
      </c>
      <c r="AH237">
        <v>49.409933333333299</v>
      </c>
      <c r="AI237">
        <v>49.2836833333333</v>
      </c>
    </row>
    <row r="238" spans="1:35" x14ac:dyDescent="0.25">
      <c r="A238" t="s">
        <v>89</v>
      </c>
      <c r="B238" t="s">
        <v>395</v>
      </c>
      <c r="C238" t="s">
        <v>249</v>
      </c>
      <c r="D238" t="s">
        <v>250</v>
      </c>
      <c r="E238">
        <v>8.1912128321597208</v>
      </c>
      <c r="F238">
        <v>4.9868151186255698</v>
      </c>
      <c r="G238">
        <v>3.1089528912844901</v>
      </c>
      <c r="H238">
        <v>6.5284469226177704</v>
      </c>
      <c r="I238">
        <v>14.055592255551</v>
      </c>
      <c r="J238">
        <v>18.217865894675899</v>
      </c>
      <c r="K238">
        <v>30.538177432770901</v>
      </c>
      <c r="L238">
        <v>31.789704651053601</v>
      </c>
      <c r="M238">
        <v>19.3283385910952</v>
      </c>
      <c r="N238">
        <v>9.8566209543388705</v>
      </c>
      <c r="O238">
        <v>10.556483957361699</v>
      </c>
      <c r="P238">
        <v>14.497332103912999</v>
      </c>
      <c r="Q238">
        <v>14.9931351322503</v>
      </c>
      <c r="R238">
        <v>26.853797141381101</v>
      </c>
      <c r="S238">
        <v>9.0129959455549695</v>
      </c>
      <c r="T238">
        <v>11.7844838321358</v>
      </c>
      <c r="U238">
        <v>8.5926476049019307</v>
      </c>
      <c r="V238">
        <v>14.5123786075773</v>
      </c>
      <c r="W238">
        <v>10.008361204013401</v>
      </c>
      <c r="X238">
        <v>38.941790898924097</v>
      </c>
      <c r="Y238">
        <v>49.080210059079199</v>
      </c>
      <c r="Z238">
        <v>19.756354543977299</v>
      </c>
      <c r="AA238">
        <v>4.4863826173738497</v>
      </c>
      <c r="AB238">
        <v>6.2080160866334202</v>
      </c>
      <c r="AC238">
        <v>9.9295339934876896</v>
      </c>
      <c r="AD238">
        <v>11.859684500027999</v>
      </c>
      <c r="AE238">
        <v>6.9377593360989103</v>
      </c>
      <c r="AF238">
        <v>15.932019245693599</v>
      </c>
      <c r="AG238">
        <v>-1.22498159180694</v>
      </c>
      <c r="AH238">
        <v>13.811330984006499</v>
      </c>
      <c r="AI238">
        <v>18.5125640109563</v>
      </c>
    </row>
    <row r="239" spans="1:35" hidden="1" x14ac:dyDescent="0.25">
      <c r="A239" t="s">
        <v>89</v>
      </c>
      <c r="B239" t="s">
        <v>395</v>
      </c>
      <c r="C239" t="s">
        <v>252</v>
      </c>
      <c r="D239" t="s">
        <v>253</v>
      </c>
      <c r="E239">
        <v>42.862416663333299</v>
      </c>
      <c r="F239">
        <v>47.789916663333301</v>
      </c>
      <c r="G239">
        <v>49.135749992500003</v>
      </c>
      <c r="H239">
        <v>45.130999993333297</v>
      </c>
      <c r="I239">
        <v>42.544166660833298</v>
      </c>
      <c r="J239">
        <v>42.255749990833301</v>
      </c>
      <c r="K239">
        <v>54.346083325833298</v>
      </c>
      <c r="L239">
        <v>69.947166664166701</v>
      </c>
      <c r="M239">
        <v>86.089833333333303</v>
      </c>
      <c r="N239">
        <v>115.32850000000001</v>
      </c>
      <c r="O239">
        <v>132.49549999999999</v>
      </c>
      <c r="P239">
        <v>135.26816666666701</v>
      </c>
      <c r="Q239">
        <v>213.84266666666699</v>
      </c>
      <c r="R239">
        <v>281.421333333333</v>
      </c>
      <c r="S239">
        <v>320.6875</v>
      </c>
      <c r="T239">
        <v>298.82933333333301</v>
      </c>
      <c r="U239">
        <v>367.072</v>
      </c>
      <c r="V239">
        <v>372.79333333333301</v>
      </c>
      <c r="W239">
        <v>382.75650000000002</v>
      </c>
      <c r="X239">
        <v>613.46716666666703</v>
      </c>
      <c r="Y239">
        <v>853.12633333333304</v>
      </c>
      <c r="Z239">
        <v>812.25033333333295</v>
      </c>
      <c r="AA239">
        <v>1018.17716666667</v>
      </c>
      <c r="AB239">
        <v>1088.27966666667</v>
      </c>
      <c r="AC239">
        <v>1256.7550000000001</v>
      </c>
      <c r="AD239">
        <v>1353.49616666667</v>
      </c>
      <c r="AE239">
        <v>1317.69883333333</v>
      </c>
      <c r="AF239">
        <v>1366.39116666667</v>
      </c>
      <c r="AG239">
        <v>1238.32766666667</v>
      </c>
      <c r="AH239">
        <v>1868.8578333333301</v>
      </c>
      <c r="AI239">
        <v>2003.02583333333</v>
      </c>
    </row>
    <row r="240" spans="1:35" hidden="1" x14ac:dyDescent="0.25">
      <c r="A240" t="s">
        <v>90</v>
      </c>
      <c r="B240" t="s">
        <v>396</v>
      </c>
      <c r="C240" t="s">
        <v>249</v>
      </c>
      <c r="D240" t="s">
        <v>250</v>
      </c>
      <c r="E240" t="s">
        <v>251</v>
      </c>
      <c r="F240" t="s">
        <v>251</v>
      </c>
      <c r="G240" t="s">
        <v>251</v>
      </c>
      <c r="H240" t="s">
        <v>251</v>
      </c>
      <c r="I240" t="s">
        <v>251</v>
      </c>
      <c r="J240" t="s">
        <v>251</v>
      </c>
      <c r="K240">
        <v>11.814697550021201</v>
      </c>
      <c r="L240">
        <v>9.8211624443208301</v>
      </c>
      <c r="M240">
        <v>13.5025105170179</v>
      </c>
      <c r="N240">
        <v>20.026303204232502</v>
      </c>
      <c r="O240">
        <v>10.5189759937166</v>
      </c>
      <c r="P240">
        <v>14.0468679587644</v>
      </c>
      <c r="Q240">
        <v>25.155095428290799</v>
      </c>
      <c r="R240">
        <v>33.912164935433999</v>
      </c>
      <c r="S240">
        <v>12.4463620502664</v>
      </c>
      <c r="T240">
        <v>11.8235380454155</v>
      </c>
      <c r="U240">
        <v>12.615315382884599</v>
      </c>
      <c r="V240">
        <v>23.7513530230401</v>
      </c>
      <c r="W240">
        <v>22.772710233662401</v>
      </c>
      <c r="X240">
        <v>34.649636150832301</v>
      </c>
      <c r="Y240">
        <v>83.325774754346</v>
      </c>
      <c r="Z240">
        <v>37.602045023501297</v>
      </c>
      <c r="AA240">
        <v>9.1373524300353708</v>
      </c>
      <c r="AB240">
        <v>29.748651282825701</v>
      </c>
      <c r="AC240">
        <v>44.804164286167698</v>
      </c>
      <c r="AD240">
        <v>29.581488463168601</v>
      </c>
      <c r="AE240">
        <v>22.7</v>
      </c>
      <c r="AF240">
        <v>14.744634610160301</v>
      </c>
      <c r="AG240">
        <v>9.5767978691920597</v>
      </c>
      <c r="AH240">
        <v>11.429806082212499</v>
      </c>
      <c r="AI240">
        <v>15.4103446604295</v>
      </c>
    </row>
    <row r="241" spans="1:35" hidden="1" x14ac:dyDescent="0.25">
      <c r="A241" t="s">
        <v>90</v>
      </c>
      <c r="B241" t="s">
        <v>396</v>
      </c>
      <c r="C241" t="s">
        <v>252</v>
      </c>
      <c r="D241" t="s">
        <v>253</v>
      </c>
      <c r="E241">
        <v>0.86383349899999995</v>
      </c>
      <c r="F241">
        <v>0.91301141566666699</v>
      </c>
      <c r="G241">
        <v>0.90292808233333299</v>
      </c>
      <c r="H241">
        <v>0.84374508233333301</v>
      </c>
      <c r="I241">
        <v>0.81687791566666701</v>
      </c>
      <c r="J241">
        <v>0.81209566566666702</v>
      </c>
      <c r="K241">
        <v>0.895299082333333</v>
      </c>
      <c r="L241">
        <v>1.05550908241667</v>
      </c>
      <c r="M241">
        <v>1.17476333241667</v>
      </c>
      <c r="N241">
        <v>1.4133799995</v>
      </c>
      <c r="O241">
        <v>1.71909666625</v>
      </c>
      <c r="P241">
        <v>1.86107333308333</v>
      </c>
      <c r="Q241">
        <v>2.2087425000000001</v>
      </c>
      <c r="R241">
        <v>2.56130083333333</v>
      </c>
      <c r="S241">
        <v>2.7595241666666701</v>
      </c>
      <c r="T241">
        <v>2.7288816666666702</v>
      </c>
      <c r="U241">
        <v>2.8033125000000001</v>
      </c>
      <c r="V241">
        <v>3.6032754166666701</v>
      </c>
      <c r="W241">
        <v>4.4027783333333304</v>
      </c>
      <c r="X241">
        <v>8.7364049999999995</v>
      </c>
      <c r="Y241">
        <v>15.2837416666667</v>
      </c>
      <c r="Z241">
        <v>15.3084666666667</v>
      </c>
      <c r="AA241">
        <v>16.444175000000001</v>
      </c>
      <c r="AB241">
        <v>31.072683333333298</v>
      </c>
      <c r="AC241">
        <v>44.088141666666701</v>
      </c>
      <c r="AD241">
        <v>59.543808333333303</v>
      </c>
      <c r="AE241">
        <v>72.197333333333304</v>
      </c>
      <c r="AF241">
        <v>76.686608333333297</v>
      </c>
      <c r="AG241">
        <v>97.432474999999997</v>
      </c>
      <c r="AH241">
        <v>108.89750833333299</v>
      </c>
      <c r="AI241">
        <v>118.41974166666699</v>
      </c>
    </row>
    <row r="242" spans="1:35" x14ac:dyDescent="0.25">
      <c r="A242" t="s">
        <v>27</v>
      </c>
      <c r="B242" t="s">
        <v>397</v>
      </c>
      <c r="C242" t="s">
        <v>249</v>
      </c>
      <c r="D242" t="s">
        <v>250</v>
      </c>
      <c r="E242">
        <v>4.4877222691589198</v>
      </c>
      <c r="F242">
        <v>2.63371150730578</v>
      </c>
      <c r="G242">
        <v>4.7882240144595896</v>
      </c>
      <c r="H242">
        <v>4.8600645855425402</v>
      </c>
      <c r="I242">
        <v>3.65446799796403</v>
      </c>
      <c r="J242">
        <v>6.6749195345052703</v>
      </c>
      <c r="K242">
        <v>9.7000000000000099</v>
      </c>
      <c r="L242">
        <v>5.8189000297784803</v>
      </c>
      <c r="M242">
        <v>3.7042354631937</v>
      </c>
      <c r="N242">
        <v>3.8972726014975798</v>
      </c>
      <c r="O242">
        <v>0.34645879126000101</v>
      </c>
      <c r="P242">
        <v>0.73700285539175603</v>
      </c>
      <c r="Q242">
        <v>0.29000790943857702</v>
      </c>
      <c r="R242">
        <v>2.55651945320741</v>
      </c>
      <c r="S242">
        <v>2.81320089714808</v>
      </c>
      <c r="T242">
        <v>2.6178010471204201</v>
      </c>
      <c r="U242">
        <v>4.3583333333329897</v>
      </c>
      <c r="V242">
        <v>4.7672282999281599</v>
      </c>
      <c r="W242">
        <v>3.5365853658539699</v>
      </c>
      <c r="X242">
        <v>3.7249705535927502</v>
      </c>
      <c r="Y242">
        <v>3.4505750958490098</v>
      </c>
      <c r="Z242">
        <v>3.48855945858912</v>
      </c>
      <c r="AA242">
        <v>2.6625145971195101</v>
      </c>
      <c r="AB242">
        <v>5.2703420034876496</v>
      </c>
      <c r="AC242">
        <v>2.7445613024059998</v>
      </c>
      <c r="AD242">
        <v>1.53474023697708</v>
      </c>
      <c r="AE242">
        <v>1.4167847320607501</v>
      </c>
      <c r="AF242">
        <v>1.8078724628160101</v>
      </c>
      <c r="AG242">
        <v>0.99281620792604597</v>
      </c>
      <c r="AH242">
        <v>1.51854219948849</v>
      </c>
      <c r="AI242">
        <v>2.9608650875386302</v>
      </c>
    </row>
    <row r="243" spans="1:35" hidden="1" x14ac:dyDescent="0.25">
      <c r="A243" t="s">
        <v>27</v>
      </c>
      <c r="B243" t="s">
        <v>397</v>
      </c>
      <c r="C243" t="s">
        <v>252</v>
      </c>
      <c r="D243" t="s">
        <v>253</v>
      </c>
      <c r="E243">
        <v>2.3937833331666698</v>
      </c>
      <c r="F243">
        <v>2.5415749991666701</v>
      </c>
      <c r="G243">
        <v>2.4612833324166701</v>
      </c>
      <c r="H243">
        <v>2.3160416657499998</v>
      </c>
      <c r="I243">
        <v>2.1884416659166699</v>
      </c>
      <c r="J243">
        <v>2.1768833324166699</v>
      </c>
      <c r="K243">
        <v>2.3041249991666701</v>
      </c>
      <c r="L243">
        <v>2.3353916658333298</v>
      </c>
      <c r="M243">
        <v>2.3212499991666702</v>
      </c>
      <c r="N243">
        <v>2.3436416661666701</v>
      </c>
      <c r="O243">
        <v>2.4830416666666699</v>
      </c>
      <c r="P243">
        <v>2.5814416666666702</v>
      </c>
      <c r="Q243">
        <v>2.5196383333333299</v>
      </c>
      <c r="R243">
        <v>2.6187833333333299</v>
      </c>
      <c r="S243">
        <v>2.7088416666666699</v>
      </c>
      <c r="T243">
        <v>2.7048749999999999</v>
      </c>
      <c r="U243">
        <v>2.7500666666666702</v>
      </c>
      <c r="V243">
        <v>2.5473833333333298</v>
      </c>
      <c r="W243">
        <v>2.5740949999999998</v>
      </c>
      <c r="X243">
        <v>2.6242566666666698</v>
      </c>
      <c r="Y243">
        <v>2.5044041666666699</v>
      </c>
      <c r="Z243">
        <v>2.5159425</v>
      </c>
      <c r="AA243">
        <v>2.8131916666666701</v>
      </c>
      <c r="AB243">
        <v>3.9243749999999999</v>
      </c>
      <c r="AC243">
        <v>3.8</v>
      </c>
      <c r="AD243">
        <v>3.8</v>
      </c>
      <c r="AE243">
        <v>3.8</v>
      </c>
      <c r="AF243">
        <v>3.8</v>
      </c>
      <c r="AG243">
        <v>3.8</v>
      </c>
      <c r="AH243">
        <v>3.8</v>
      </c>
      <c r="AI243">
        <v>3.7870916666666701</v>
      </c>
    </row>
    <row r="244" spans="1:35" hidden="1" x14ac:dyDescent="0.25">
      <c r="A244" t="s">
        <v>122</v>
      </c>
      <c r="B244" t="s">
        <v>398</v>
      </c>
      <c r="C244" t="s">
        <v>249</v>
      </c>
      <c r="D244" t="s">
        <v>250</v>
      </c>
      <c r="E244" t="s">
        <v>251</v>
      </c>
      <c r="F244" t="s">
        <v>251</v>
      </c>
      <c r="G244" t="s">
        <v>251</v>
      </c>
      <c r="H244">
        <v>12.655971479726499</v>
      </c>
      <c r="I244">
        <v>27.848101266263399</v>
      </c>
      <c r="J244">
        <v>23.7623762391555</v>
      </c>
      <c r="K244">
        <v>23.7</v>
      </c>
      <c r="L244">
        <v>21.988682295068699</v>
      </c>
      <c r="M244" t="s">
        <v>251</v>
      </c>
      <c r="N244" t="s">
        <v>251</v>
      </c>
      <c r="O244" t="s">
        <v>251</v>
      </c>
      <c r="P244" t="s">
        <v>251</v>
      </c>
      <c r="Q244" t="s">
        <v>251</v>
      </c>
      <c r="R244" t="s">
        <v>251</v>
      </c>
      <c r="S244">
        <v>-23.822102135968802</v>
      </c>
      <c r="T244">
        <v>3.6211699164345901</v>
      </c>
      <c r="U244">
        <v>14.7298387096774</v>
      </c>
      <c r="V244">
        <v>16.847909327615199</v>
      </c>
      <c r="W244">
        <v>20.133700353912801</v>
      </c>
      <c r="X244">
        <v>3.3861009829148001</v>
      </c>
      <c r="Y244">
        <v>5.4888613317150998</v>
      </c>
      <c r="Z244">
        <v>6.24124591476013</v>
      </c>
      <c r="AA244">
        <v>7.5728346707261602</v>
      </c>
      <c r="AB244">
        <v>-1.4042523381679199</v>
      </c>
      <c r="AC244">
        <v>2.95370836069125</v>
      </c>
      <c r="AD244">
        <v>-1.17475681175946</v>
      </c>
      <c r="AE244">
        <v>0.67257737006246299</v>
      </c>
      <c r="AF244">
        <v>4.1786723989969001</v>
      </c>
      <c r="AG244">
        <v>-1.2606511345448099</v>
      </c>
      <c r="AH244">
        <v>-1.6854121245214</v>
      </c>
      <c r="AI244">
        <v>1.30027500924489</v>
      </c>
    </row>
    <row r="245" spans="1:35" hidden="1" x14ac:dyDescent="0.25">
      <c r="A245" t="s">
        <v>122</v>
      </c>
      <c r="B245" t="s">
        <v>398</v>
      </c>
      <c r="C245" t="s">
        <v>252</v>
      </c>
      <c r="D245" t="s">
        <v>253</v>
      </c>
      <c r="E245">
        <v>5.7648333323333301</v>
      </c>
      <c r="F245">
        <v>8.3646666663333296</v>
      </c>
      <c r="G245">
        <v>8.7667499995</v>
      </c>
      <c r="H245">
        <v>8.9687499994166693</v>
      </c>
      <c r="I245">
        <v>7.48858333233333</v>
      </c>
      <c r="J245">
        <v>7.5499999989999997</v>
      </c>
      <c r="K245">
        <v>7.5499999989999997</v>
      </c>
      <c r="L245">
        <v>7.1736666656666701</v>
      </c>
      <c r="M245">
        <v>7.0499999989999997</v>
      </c>
      <c r="N245">
        <v>7.0499999995833296</v>
      </c>
      <c r="O245">
        <v>7.0980833333333297</v>
      </c>
      <c r="P245">
        <v>7.1507333333333296</v>
      </c>
      <c r="Q245">
        <v>9.2230000000000008</v>
      </c>
      <c r="R245">
        <v>8.7845833333333303</v>
      </c>
      <c r="S245">
        <v>9.0408333333333406</v>
      </c>
      <c r="T245">
        <v>9.5517416666666701</v>
      </c>
      <c r="U245">
        <v>10.2526666666667</v>
      </c>
      <c r="V245">
        <v>10.5691666666667</v>
      </c>
      <c r="W245">
        <v>10.956991666666701</v>
      </c>
      <c r="X245">
        <v>11.585750000000001</v>
      </c>
      <c r="Y245">
        <v>11.77</v>
      </c>
      <c r="Z245">
        <v>11.77</v>
      </c>
      <c r="AA245">
        <v>11.77</v>
      </c>
      <c r="AB245">
        <v>11.77</v>
      </c>
      <c r="AC245">
        <v>11.77</v>
      </c>
      <c r="AD245">
        <v>11.77</v>
      </c>
      <c r="AE245">
        <v>12.2420833333333</v>
      </c>
      <c r="AF245">
        <v>12.8</v>
      </c>
      <c r="AG245">
        <v>12.8</v>
      </c>
      <c r="AH245">
        <v>12.8</v>
      </c>
      <c r="AI245">
        <v>12.8</v>
      </c>
    </row>
    <row r="246" spans="1:35" hidden="1" x14ac:dyDescent="0.25">
      <c r="A246" t="s">
        <v>91</v>
      </c>
      <c r="B246" t="s">
        <v>399</v>
      </c>
      <c r="C246" t="s">
        <v>249</v>
      </c>
      <c r="D246" t="s">
        <v>250</v>
      </c>
      <c r="E246" t="s">
        <v>251</v>
      </c>
      <c r="F246" t="s">
        <v>251</v>
      </c>
      <c r="G246" t="s">
        <v>251</v>
      </c>
      <c r="H246" t="s">
        <v>251</v>
      </c>
      <c r="I246" t="s">
        <v>251</v>
      </c>
      <c r="J246" t="s">
        <v>251</v>
      </c>
      <c r="K246" t="s">
        <v>251</v>
      </c>
      <c r="L246" t="s">
        <v>251</v>
      </c>
      <c r="M246" t="s">
        <v>251</v>
      </c>
      <c r="N246" t="s">
        <v>251</v>
      </c>
      <c r="O246" t="s">
        <v>251</v>
      </c>
      <c r="P246" t="s">
        <v>251</v>
      </c>
      <c r="Q246" t="s">
        <v>251</v>
      </c>
      <c r="R246" t="s">
        <v>251</v>
      </c>
      <c r="S246">
        <v>-7.6692997928977602E-2</v>
      </c>
      <c r="T246">
        <v>0.60633970373749102</v>
      </c>
      <c r="U246">
        <v>1.80042722001863</v>
      </c>
      <c r="V246">
        <v>-6.2425059952041497</v>
      </c>
      <c r="W246">
        <v>-0.26376788426183601</v>
      </c>
      <c r="X246">
        <v>23.176791152428301</v>
      </c>
      <c r="Y246">
        <v>13.441769681197499</v>
      </c>
      <c r="Z246">
        <v>6.80545996788228</v>
      </c>
      <c r="AA246">
        <v>-0.36299979594661302</v>
      </c>
      <c r="AB246">
        <v>4.0365894595498197</v>
      </c>
      <c r="AC246">
        <v>-1.2019036863750601</v>
      </c>
      <c r="AD246">
        <v>-0.67766165904670606</v>
      </c>
      <c r="AE246">
        <v>5.1870119194406898</v>
      </c>
      <c r="AF246">
        <v>5.0328227571119104</v>
      </c>
      <c r="AG246">
        <v>-1.34672619047618</v>
      </c>
      <c r="AH246">
        <v>-3.0997812806395801</v>
      </c>
      <c r="AI246">
        <v>6.3978829389788396</v>
      </c>
    </row>
    <row r="247" spans="1:35" hidden="1" x14ac:dyDescent="0.25">
      <c r="A247" t="s">
        <v>91</v>
      </c>
      <c r="B247" t="s">
        <v>399</v>
      </c>
      <c r="C247" t="s">
        <v>252</v>
      </c>
      <c r="D247" t="s">
        <v>253</v>
      </c>
      <c r="E247">
        <v>214.31290034121901</v>
      </c>
      <c r="F247">
        <v>238.95049426705901</v>
      </c>
      <c r="G247">
        <v>245.67968656657601</v>
      </c>
      <c r="H247">
        <v>225.65586023395699</v>
      </c>
      <c r="I247">
        <v>212.721644262377</v>
      </c>
      <c r="J247">
        <v>211.27955541470499</v>
      </c>
      <c r="K247">
        <v>271.73145255032699</v>
      </c>
      <c r="L247">
        <v>328.60625269898998</v>
      </c>
      <c r="M247">
        <v>381.06603602462798</v>
      </c>
      <c r="N247">
        <v>436.95666578800802</v>
      </c>
      <c r="O247">
        <v>449.26296271160697</v>
      </c>
      <c r="P247">
        <v>346.305903554493</v>
      </c>
      <c r="Q247">
        <v>300.53656240147802</v>
      </c>
      <c r="R247">
        <v>297.84821881937802</v>
      </c>
      <c r="S247">
        <v>319.008299487903</v>
      </c>
      <c r="T247">
        <v>272.264787954393</v>
      </c>
      <c r="U247">
        <v>282.10690880881998</v>
      </c>
      <c r="V247">
        <v>264.69180075057898</v>
      </c>
      <c r="W247">
        <v>283.16257950001801</v>
      </c>
      <c r="X247">
        <v>555.20469565569704</v>
      </c>
      <c r="Y247">
        <v>499.14842590131002</v>
      </c>
      <c r="Z247">
        <v>511.55243027251601</v>
      </c>
      <c r="AA247">
        <v>583.66937235339606</v>
      </c>
      <c r="AB247">
        <v>589.951774567332</v>
      </c>
      <c r="AC247">
        <v>615.69913197380595</v>
      </c>
      <c r="AD247">
        <v>711.97627443083297</v>
      </c>
      <c r="AE247">
        <v>733.03850707000004</v>
      </c>
      <c r="AF247">
        <v>696.98820361166702</v>
      </c>
      <c r="AG247">
        <v>581.20031386416701</v>
      </c>
      <c r="AH247">
        <v>528.28480930499995</v>
      </c>
      <c r="AI247">
        <v>527.46814284000004</v>
      </c>
    </row>
    <row r="248" spans="1:35" x14ac:dyDescent="0.25">
      <c r="A248" t="s">
        <v>145</v>
      </c>
      <c r="B248" t="s">
        <v>400</v>
      </c>
      <c r="C248" t="s">
        <v>249</v>
      </c>
      <c r="D248" t="s">
        <v>250</v>
      </c>
      <c r="E248">
        <v>8.7916666661669893</v>
      </c>
      <c r="F248">
        <v>0.55151283025853703</v>
      </c>
      <c r="G248">
        <v>10.0403748002364</v>
      </c>
      <c r="H248">
        <v>4.7075112495149503</v>
      </c>
      <c r="I248">
        <v>7.1471074379787396</v>
      </c>
      <c r="J248">
        <v>15.747254103486</v>
      </c>
      <c r="K248">
        <v>11.5097558377125</v>
      </c>
      <c r="L248">
        <v>5.8182339721866603</v>
      </c>
      <c r="M248">
        <v>-0.88099756031763898</v>
      </c>
      <c r="N248">
        <v>-0.44250000074999701</v>
      </c>
      <c r="O248">
        <v>-0.23520745967753701</v>
      </c>
      <c r="P248">
        <v>2.02788871414764</v>
      </c>
      <c r="Q248">
        <v>0.43172566942255503</v>
      </c>
      <c r="R248">
        <v>0.93834438712847801</v>
      </c>
      <c r="S248">
        <v>0.84769135922613303</v>
      </c>
      <c r="T248">
        <v>2.98340586063562</v>
      </c>
      <c r="U248">
        <v>2.5421928478696998</v>
      </c>
      <c r="V248">
        <v>1.6332120988904799</v>
      </c>
      <c r="W248">
        <v>4.1448195418049201</v>
      </c>
      <c r="X248">
        <v>4.1299218163826596</v>
      </c>
      <c r="Y248">
        <v>4.4266455028665304</v>
      </c>
      <c r="Z248">
        <v>2.0539999999999998</v>
      </c>
      <c r="AA248">
        <v>3.1120779195327901</v>
      </c>
      <c r="AB248">
        <v>2.3852513541765701</v>
      </c>
      <c r="AC248">
        <v>2.1347688880638498</v>
      </c>
      <c r="AD248">
        <v>2.3695928753180699</v>
      </c>
      <c r="AE248">
        <v>2.92949244324108</v>
      </c>
      <c r="AF248">
        <v>2.1884904806054499</v>
      </c>
      <c r="AG248">
        <v>1.3038377744260099</v>
      </c>
      <c r="AH248">
        <v>2.7908284806775998</v>
      </c>
      <c r="AI248">
        <v>3.0079665245031002</v>
      </c>
    </row>
    <row r="249" spans="1:35" hidden="1" x14ac:dyDescent="0.25">
      <c r="A249" t="s">
        <v>145</v>
      </c>
      <c r="B249" t="s">
        <v>400</v>
      </c>
      <c r="C249" t="s">
        <v>252</v>
      </c>
      <c r="D249" t="s">
        <v>253</v>
      </c>
      <c r="E249">
        <v>0.38478333233333301</v>
      </c>
      <c r="F249">
        <v>0.42513583233333302</v>
      </c>
      <c r="G249">
        <v>0.42230916566666699</v>
      </c>
      <c r="H249">
        <v>0.385383332333333</v>
      </c>
      <c r="I249">
        <v>0.35846999899999998</v>
      </c>
      <c r="J249">
        <v>0.34542666566666702</v>
      </c>
      <c r="K249">
        <v>0.38670083233333302</v>
      </c>
      <c r="L249">
        <v>0.412142499</v>
      </c>
      <c r="M249">
        <v>0.43244916566666702</v>
      </c>
      <c r="N249">
        <v>0.46103416591666702</v>
      </c>
      <c r="O249">
        <v>0.46915499983333298</v>
      </c>
      <c r="P249">
        <v>0.39299249983333301</v>
      </c>
      <c r="Q249">
        <v>0.34549166666666697</v>
      </c>
      <c r="R249">
        <v>0.33085666666666702</v>
      </c>
      <c r="S249">
        <v>0.34849249999999998</v>
      </c>
      <c r="T249">
        <v>0.31779000000000002</v>
      </c>
      <c r="U249">
        <v>0.32324249999999999</v>
      </c>
      <c r="V249">
        <v>0.318923333333333</v>
      </c>
      <c r="W249">
        <v>0.38228933333333298</v>
      </c>
      <c r="X249">
        <v>0.37792108333333302</v>
      </c>
      <c r="Y249">
        <v>0.35305874999999998</v>
      </c>
      <c r="Z249">
        <v>0.36045586833333298</v>
      </c>
      <c r="AA249">
        <v>0.38596612499999999</v>
      </c>
      <c r="AB249">
        <v>0.38845951083333302</v>
      </c>
      <c r="AC249">
        <v>0.39889839500000002</v>
      </c>
      <c r="AD249">
        <v>0.43814999166666702</v>
      </c>
      <c r="AE249">
        <v>0.450041566666667</v>
      </c>
      <c r="AF249">
        <v>0.43362033825000001</v>
      </c>
      <c r="AG249">
        <v>0.37723333333333298</v>
      </c>
      <c r="AH249">
        <v>0.34466317998548601</v>
      </c>
      <c r="AI249">
        <v>0.34577739224999998</v>
      </c>
    </row>
    <row r="250" spans="1:35" hidden="1" x14ac:dyDescent="0.25">
      <c r="A250" t="s">
        <v>401</v>
      </c>
      <c r="B250" t="s">
        <v>402</v>
      </c>
      <c r="C250" t="s">
        <v>249</v>
      </c>
      <c r="D250" t="s">
        <v>250</v>
      </c>
      <c r="E250" t="s">
        <v>251</v>
      </c>
      <c r="F250" t="s">
        <v>251</v>
      </c>
      <c r="G250" t="s">
        <v>251</v>
      </c>
      <c r="H250" t="s">
        <v>251</v>
      </c>
      <c r="I250" t="s">
        <v>251</v>
      </c>
      <c r="J250" t="s">
        <v>251</v>
      </c>
      <c r="K250" t="s">
        <v>251</v>
      </c>
      <c r="L250" t="s">
        <v>251</v>
      </c>
      <c r="M250" t="s">
        <v>251</v>
      </c>
      <c r="N250" t="s">
        <v>251</v>
      </c>
      <c r="O250" t="s">
        <v>251</v>
      </c>
      <c r="P250" t="s">
        <v>251</v>
      </c>
      <c r="Q250" t="s">
        <v>251</v>
      </c>
      <c r="R250" t="s">
        <v>251</v>
      </c>
      <c r="S250" t="s">
        <v>251</v>
      </c>
      <c r="T250" t="s">
        <v>251</v>
      </c>
      <c r="U250" t="s">
        <v>251</v>
      </c>
      <c r="V250" t="s">
        <v>251</v>
      </c>
      <c r="W250" t="s">
        <v>251</v>
      </c>
      <c r="X250" t="s">
        <v>251</v>
      </c>
      <c r="Y250" t="s">
        <v>251</v>
      </c>
      <c r="Z250" t="s">
        <v>251</v>
      </c>
      <c r="AA250" t="s">
        <v>251</v>
      </c>
      <c r="AB250" t="s">
        <v>251</v>
      </c>
      <c r="AC250" t="s">
        <v>251</v>
      </c>
      <c r="AD250" t="s">
        <v>251</v>
      </c>
      <c r="AE250" t="s">
        <v>251</v>
      </c>
      <c r="AF250" t="s">
        <v>251</v>
      </c>
      <c r="AG250" t="s">
        <v>251</v>
      </c>
      <c r="AH250" t="s">
        <v>251</v>
      </c>
      <c r="AI250" t="s">
        <v>251</v>
      </c>
    </row>
    <row r="251" spans="1:35" hidden="1" x14ac:dyDescent="0.25">
      <c r="A251" t="s">
        <v>401</v>
      </c>
      <c r="B251" t="s">
        <v>402</v>
      </c>
      <c r="C251" t="s">
        <v>252</v>
      </c>
      <c r="D251" t="s">
        <v>253</v>
      </c>
      <c r="E251" t="s">
        <v>251</v>
      </c>
      <c r="F251" t="s">
        <v>251</v>
      </c>
      <c r="G251" t="s">
        <v>251</v>
      </c>
      <c r="H251" t="s">
        <v>251</v>
      </c>
      <c r="I251" t="s">
        <v>251</v>
      </c>
      <c r="J251" t="s">
        <v>251</v>
      </c>
      <c r="K251" t="s">
        <v>251</v>
      </c>
      <c r="L251" t="s">
        <v>251</v>
      </c>
      <c r="M251" t="s">
        <v>251</v>
      </c>
      <c r="N251" t="s">
        <v>251</v>
      </c>
      <c r="O251" t="s">
        <v>251</v>
      </c>
      <c r="P251" t="s">
        <v>251</v>
      </c>
      <c r="Q251" t="s">
        <v>251</v>
      </c>
      <c r="R251" t="s">
        <v>251</v>
      </c>
      <c r="S251" t="s">
        <v>251</v>
      </c>
      <c r="T251" t="s">
        <v>251</v>
      </c>
      <c r="U251" t="s">
        <v>251</v>
      </c>
      <c r="V251" t="s">
        <v>251</v>
      </c>
      <c r="W251" t="s">
        <v>251</v>
      </c>
      <c r="X251" t="s">
        <v>251</v>
      </c>
      <c r="Y251" t="s">
        <v>251</v>
      </c>
      <c r="Z251" t="s">
        <v>251</v>
      </c>
      <c r="AA251" t="s">
        <v>251</v>
      </c>
      <c r="AB251" t="s">
        <v>251</v>
      </c>
      <c r="AC251" t="s">
        <v>251</v>
      </c>
      <c r="AD251" t="s">
        <v>251</v>
      </c>
      <c r="AE251" t="s">
        <v>251</v>
      </c>
      <c r="AF251" t="s">
        <v>251</v>
      </c>
      <c r="AG251" t="s">
        <v>251</v>
      </c>
      <c r="AH251" t="s">
        <v>251</v>
      </c>
      <c r="AI251" t="s">
        <v>251</v>
      </c>
    </row>
    <row r="252" spans="1:35" hidden="1" x14ac:dyDescent="0.25">
      <c r="A252" t="s">
        <v>92</v>
      </c>
      <c r="B252" t="s">
        <v>403</v>
      </c>
      <c r="C252" t="s">
        <v>249</v>
      </c>
      <c r="D252" t="s">
        <v>250</v>
      </c>
      <c r="E252" t="s">
        <v>251</v>
      </c>
      <c r="F252" t="s">
        <v>251</v>
      </c>
      <c r="G252" t="s">
        <v>251</v>
      </c>
      <c r="H252" t="s">
        <v>251</v>
      </c>
      <c r="I252" t="s">
        <v>251</v>
      </c>
      <c r="J252" t="s">
        <v>251</v>
      </c>
      <c r="K252" t="s">
        <v>251</v>
      </c>
      <c r="L252" t="s">
        <v>251</v>
      </c>
      <c r="M252" t="s">
        <v>251</v>
      </c>
      <c r="N252" t="s">
        <v>251</v>
      </c>
      <c r="O252" t="s">
        <v>251</v>
      </c>
      <c r="P252">
        <v>7.4333333333329801</v>
      </c>
      <c r="Q252">
        <v>8.1523425380087104</v>
      </c>
      <c r="R252">
        <v>1.3196586100549399</v>
      </c>
      <c r="S252">
        <v>12.93268209811</v>
      </c>
      <c r="T252">
        <v>6.6002256487401398</v>
      </c>
      <c r="U252">
        <v>5.6286666666669998</v>
      </c>
      <c r="V252">
        <v>10.141817562150999</v>
      </c>
      <c r="W252">
        <v>9.3703441597145396</v>
      </c>
      <c r="X252">
        <v>4.1282586129543297</v>
      </c>
      <c r="Y252">
        <v>6.54379068524171</v>
      </c>
      <c r="Z252">
        <v>4.6813062391641402</v>
      </c>
      <c r="AA252">
        <v>4.6253469531841001</v>
      </c>
      <c r="AB252">
        <v>8.0316666549885198</v>
      </c>
      <c r="AC252">
        <v>4.0741761359675603</v>
      </c>
      <c r="AD252">
        <v>3.2540674583336302</v>
      </c>
      <c r="AE252">
        <v>4.7148963468960696</v>
      </c>
      <c r="AF252">
        <v>3.8957052575849298</v>
      </c>
      <c r="AG252">
        <v>5.1519015076956904</v>
      </c>
      <c r="AH252">
        <v>10.367623347307299</v>
      </c>
      <c r="AI252">
        <v>12.125648718554199</v>
      </c>
    </row>
    <row r="253" spans="1:35" hidden="1" x14ac:dyDescent="0.25">
      <c r="A253" t="s">
        <v>92</v>
      </c>
      <c r="B253" t="s">
        <v>403</v>
      </c>
      <c r="C253" t="s">
        <v>252</v>
      </c>
      <c r="D253" t="s">
        <v>253</v>
      </c>
      <c r="E253">
        <v>43.104249998999997</v>
      </c>
      <c r="F253">
        <v>45.022249999000003</v>
      </c>
      <c r="G253">
        <v>45.58708333325</v>
      </c>
      <c r="H253">
        <v>46.162500000000001</v>
      </c>
      <c r="I253">
        <v>45.892499999999998</v>
      </c>
      <c r="J253">
        <v>45.914083332499999</v>
      </c>
      <c r="K253">
        <v>48.295833333333299</v>
      </c>
      <c r="L253">
        <v>51.769166666666699</v>
      </c>
      <c r="M253">
        <v>54.811666665666699</v>
      </c>
      <c r="N253">
        <v>63.803333332833297</v>
      </c>
      <c r="O253">
        <v>77.084999999583303</v>
      </c>
      <c r="P253">
        <v>74.374999999833307</v>
      </c>
      <c r="Q253">
        <v>73.878333333333302</v>
      </c>
      <c r="R253">
        <v>75.260833333333295</v>
      </c>
      <c r="S253">
        <v>83.051000000000002</v>
      </c>
      <c r="T253">
        <v>80.608999999999995</v>
      </c>
      <c r="U253">
        <v>81.945833333333297</v>
      </c>
      <c r="V253">
        <v>87.026750000000007</v>
      </c>
      <c r="W253">
        <v>120.805833333333</v>
      </c>
      <c r="X253">
        <v>123.575</v>
      </c>
      <c r="Y253">
        <v>129.768333333333</v>
      </c>
      <c r="Z253">
        <v>137.22166666666701</v>
      </c>
      <c r="AA253">
        <v>151.85333333333301</v>
      </c>
      <c r="AB253">
        <v>188.47583333333299</v>
      </c>
      <c r="AC253">
        <v>209.51416666666699</v>
      </c>
      <c r="AD253">
        <v>238.92333333333301</v>
      </c>
      <c r="AE253">
        <v>255.629166666667</v>
      </c>
      <c r="AF253">
        <v>271.73916666666702</v>
      </c>
      <c r="AG253">
        <v>263.02999999999997</v>
      </c>
      <c r="AH253" t="s">
        <v>251</v>
      </c>
      <c r="AI253">
        <v>265.52833333333302</v>
      </c>
    </row>
    <row r="254" spans="1:35" x14ac:dyDescent="0.25">
      <c r="A254" t="s">
        <v>93</v>
      </c>
      <c r="B254" t="s">
        <v>404</v>
      </c>
      <c r="C254" t="s">
        <v>249</v>
      </c>
      <c r="D254" t="s">
        <v>250</v>
      </c>
      <c r="E254">
        <v>14.738323271754901</v>
      </c>
      <c r="F254">
        <v>12.9557291671836</v>
      </c>
      <c r="G254">
        <v>9.1724989707479203</v>
      </c>
      <c r="H254">
        <v>8.5451391508229104</v>
      </c>
      <c r="I254">
        <v>14.466370205830399</v>
      </c>
      <c r="J254">
        <v>41.9995143865698</v>
      </c>
      <c r="K254">
        <v>14.4615910742108</v>
      </c>
      <c r="L254">
        <v>11.415693128364801</v>
      </c>
      <c r="M254">
        <v>5.5894980184398699</v>
      </c>
      <c r="N254">
        <v>7.3891625616946204</v>
      </c>
      <c r="O254">
        <v>6.6987039465849803</v>
      </c>
      <c r="P254">
        <v>1.6326530612245</v>
      </c>
      <c r="Q254">
        <v>0.51874163319979505</v>
      </c>
      <c r="R254">
        <v>9.1593141335108896</v>
      </c>
      <c r="S254">
        <v>12.6700420911358</v>
      </c>
      <c r="T254">
        <v>13.488088792637299</v>
      </c>
      <c r="U254">
        <v>7.0010137754186799</v>
      </c>
      <c r="V254">
        <v>4.6435192988370302</v>
      </c>
      <c r="W254">
        <v>10.5178384472897</v>
      </c>
      <c r="X254">
        <v>7.3234715441230298</v>
      </c>
      <c r="Y254">
        <v>6.02933188484523</v>
      </c>
      <c r="Z254">
        <v>6.5509733606557496</v>
      </c>
      <c r="AA254">
        <v>6.8333433499609697</v>
      </c>
      <c r="AB254">
        <v>6.8107932379720602</v>
      </c>
      <c r="AC254">
        <v>6.9091462486677404</v>
      </c>
      <c r="AD254">
        <v>4.1992882562280496</v>
      </c>
      <c r="AE254">
        <v>5.3893442622950802</v>
      </c>
      <c r="AF254">
        <v>6.4605047807738796</v>
      </c>
      <c r="AG254">
        <v>3.9242657172904001</v>
      </c>
      <c r="AH254">
        <v>4.7103706010591697</v>
      </c>
      <c r="AI254">
        <v>4.9415992812219098</v>
      </c>
    </row>
    <row r="255" spans="1:35" hidden="1" x14ac:dyDescent="0.25">
      <c r="A255" t="s">
        <v>93</v>
      </c>
      <c r="B255" t="s">
        <v>404</v>
      </c>
      <c r="C255" t="s">
        <v>252</v>
      </c>
      <c r="D255" t="s">
        <v>253</v>
      </c>
      <c r="E255">
        <v>6.0267973347139598</v>
      </c>
      <c r="F255">
        <v>6.6815249989999996</v>
      </c>
      <c r="G255">
        <v>6.6073083323333304</v>
      </c>
      <c r="H255">
        <v>6.1632749990000004</v>
      </c>
      <c r="I255">
        <v>6.3081083323333296</v>
      </c>
      <c r="J255">
        <v>7.6842916656666702</v>
      </c>
      <c r="K255">
        <v>8.9365416660833308</v>
      </c>
      <c r="L255">
        <v>10.872549999583301</v>
      </c>
      <c r="M255">
        <v>11.7061999994167</v>
      </c>
      <c r="N255">
        <v>13.800333332833301</v>
      </c>
      <c r="O255">
        <v>15.442483333166701</v>
      </c>
      <c r="P255">
        <v>13.4663583333333</v>
      </c>
      <c r="Q255">
        <v>12.878216666666701</v>
      </c>
      <c r="R255">
        <v>13.437725</v>
      </c>
      <c r="S255">
        <v>15.2497666666667</v>
      </c>
      <c r="T255">
        <v>14.863466666666699</v>
      </c>
      <c r="U255">
        <v>15.6523083333333</v>
      </c>
      <c r="V255">
        <v>15.5632083333333</v>
      </c>
      <c r="W255">
        <v>17.648025000000001</v>
      </c>
      <c r="X255">
        <v>17.960366666666701</v>
      </c>
      <c r="Y255">
        <v>17.386316666666701</v>
      </c>
      <c r="Z255">
        <v>17.948066666666701</v>
      </c>
      <c r="AA255">
        <v>21.057258333333301</v>
      </c>
      <c r="AB255">
        <v>23.992650000000001</v>
      </c>
      <c r="AC255">
        <v>25.185808333333298</v>
      </c>
      <c r="AD255">
        <v>26.249558333333301</v>
      </c>
      <c r="AE255">
        <v>29.129258333333301</v>
      </c>
      <c r="AF255">
        <v>29.962</v>
      </c>
      <c r="AG255">
        <v>27.901475000000001</v>
      </c>
      <c r="AH255">
        <v>27.498516666666699</v>
      </c>
      <c r="AI255">
        <v>29.496233333333301</v>
      </c>
    </row>
    <row r="256" spans="1:35" x14ac:dyDescent="0.25">
      <c r="A256" t="s">
        <v>28</v>
      </c>
      <c r="B256" t="s">
        <v>405</v>
      </c>
      <c r="C256" t="s">
        <v>249</v>
      </c>
      <c r="D256" t="s">
        <v>250</v>
      </c>
      <c r="E256">
        <v>15.151515151515101</v>
      </c>
      <c r="F256">
        <v>15.789473684210501</v>
      </c>
      <c r="G256">
        <v>29.002525251767601</v>
      </c>
      <c r="H256">
        <v>17.461094254874499</v>
      </c>
      <c r="I256">
        <v>18.173485542697101</v>
      </c>
      <c r="J256">
        <v>26.3644055844806</v>
      </c>
      <c r="K256">
        <v>27.9281290110527</v>
      </c>
      <c r="L256">
        <v>58.924365349608202</v>
      </c>
      <c r="M256">
        <v>101.75929737928099</v>
      </c>
      <c r="N256">
        <v>65.539851178337102</v>
      </c>
      <c r="O256">
        <v>57.748377023699199</v>
      </c>
      <c r="P256">
        <v>86.233877185504795</v>
      </c>
      <c r="Q256">
        <v>131.82667509560201</v>
      </c>
      <c r="R256">
        <v>114.161694528738</v>
      </c>
      <c r="S256">
        <v>20.0080002704312</v>
      </c>
      <c r="T256">
        <v>26.652645218232301</v>
      </c>
      <c r="U256">
        <v>22.661511830053701</v>
      </c>
      <c r="V256">
        <v>15.508544490276901</v>
      </c>
      <c r="W256">
        <v>9.75153055534361</v>
      </c>
      <c r="X256">
        <v>6.96577813908414</v>
      </c>
      <c r="Y256">
        <v>34.999275001207899</v>
      </c>
      <c r="Z256">
        <v>34.377658188857701</v>
      </c>
      <c r="AA256">
        <v>20.626484328704201</v>
      </c>
      <c r="AB256">
        <v>15.9279950341401</v>
      </c>
      <c r="AC256">
        <v>16.585605094034999</v>
      </c>
      <c r="AD256">
        <v>9.49501913873587</v>
      </c>
      <c r="AE256">
        <v>6.3625003483595499</v>
      </c>
      <c r="AF256">
        <v>5.0310895308628503</v>
      </c>
      <c r="AG256">
        <v>4.548137924153</v>
      </c>
      <c r="AH256">
        <v>4.6882828716627403</v>
      </c>
      <c r="AI256">
        <v>3.9880607355759601</v>
      </c>
    </row>
    <row r="257" spans="1:35" hidden="1" x14ac:dyDescent="0.25">
      <c r="A257" t="s">
        <v>28</v>
      </c>
      <c r="B257" t="s">
        <v>405</v>
      </c>
      <c r="C257" t="s">
        <v>252</v>
      </c>
      <c r="D257" t="s">
        <v>253</v>
      </c>
      <c r="E257">
        <v>1.2500000000000001E-2</v>
      </c>
      <c r="F257">
        <v>1.54258499996667E-2</v>
      </c>
      <c r="G257">
        <v>2.2572866665750001E-2</v>
      </c>
      <c r="H257">
        <v>2.2767283332333299E-2</v>
      </c>
      <c r="I257">
        <v>2.2805383332333298E-2</v>
      </c>
      <c r="J257">
        <v>2.2951008332333302E-2</v>
      </c>
      <c r="K257">
        <v>2.45145999990833E-2</v>
      </c>
      <c r="L257">
        <v>5.6401699999250002E-2</v>
      </c>
      <c r="M257">
        <v>0.1200935833325</v>
      </c>
      <c r="N257">
        <v>0.16782758333266701</v>
      </c>
      <c r="O257">
        <v>0.25687158333316701</v>
      </c>
      <c r="P257">
        <v>0.611772583333</v>
      </c>
      <c r="Q257">
        <v>1.3781825000000001</v>
      </c>
      <c r="R257">
        <v>2.2731050000000002</v>
      </c>
      <c r="S257">
        <v>2.4614725000000002</v>
      </c>
      <c r="T257">
        <v>2.8125991666666699</v>
      </c>
      <c r="U257">
        <v>3.0184299999999999</v>
      </c>
      <c r="V257">
        <v>3.09489833333333</v>
      </c>
      <c r="W257">
        <v>3.11561666666667</v>
      </c>
      <c r="X257">
        <v>3.3751166666666701</v>
      </c>
      <c r="Y257">
        <v>6.4194250000000004</v>
      </c>
      <c r="Z257">
        <v>7.5994484166666698</v>
      </c>
      <c r="AA257">
        <v>7.9184599999999996</v>
      </c>
      <c r="AB257">
        <v>9.1360417500000004</v>
      </c>
      <c r="AC257">
        <v>9.5603975000000005</v>
      </c>
      <c r="AD257">
        <v>9.4555583333333306</v>
      </c>
      <c r="AE257">
        <v>9.3423416666666697</v>
      </c>
      <c r="AF257">
        <v>9.6559583333333308</v>
      </c>
      <c r="AG257">
        <v>10.7890191666667</v>
      </c>
      <c r="AH257">
        <v>11.285966666666701</v>
      </c>
      <c r="AI257">
        <v>10.8978916666667</v>
      </c>
    </row>
    <row r="258" spans="1:35" hidden="1" x14ac:dyDescent="0.25">
      <c r="A258" t="s">
        <v>406</v>
      </c>
      <c r="B258" t="s">
        <v>407</v>
      </c>
      <c r="C258" t="s">
        <v>249</v>
      </c>
      <c r="D258" t="s">
        <v>250</v>
      </c>
      <c r="E258" t="s">
        <v>251</v>
      </c>
      <c r="F258" t="s">
        <v>251</v>
      </c>
      <c r="G258" t="s">
        <v>251</v>
      </c>
      <c r="H258" t="s">
        <v>251</v>
      </c>
      <c r="I258" t="s">
        <v>251</v>
      </c>
      <c r="J258" t="s">
        <v>251</v>
      </c>
      <c r="K258" t="s">
        <v>251</v>
      </c>
      <c r="L258" t="s">
        <v>251</v>
      </c>
      <c r="M258" t="s">
        <v>251</v>
      </c>
      <c r="N258" t="s">
        <v>251</v>
      </c>
      <c r="O258" t="s">
        <v>251</v>
      </c>
      <c r="P258" t="s">
        <v>251</v>
      </c>
      <c r="Q258" t="s">
        <v>251</v>
      </c>
      <c r="R258" t="s">
        <v>251</v>
      </c>
      <c r="S258" t="s">
        <v>251</v>
      </c>
      <c r="T258" t="s">
        <v>251</v>
      </c>
      <c r="U258" t="s">
        <v>251</v>
      </c>
      <c r="V258" t="s">
        <v>251</v>
      </c>
      <c r="W258" t="s">
        <v>251</v>
      </c>
      <c r="X258" t="s">
        <v>251</v>
      </c>
      <c r="Y258" t="s">
        <v>251</v>
      </c>
      <c r="Z258" t="s">
        <v>251</v>
      </c>
      <c r="AA258" t="s">
        <v>251</v>
      </c>
      <c r="AB258" t="s">
        <v>251</v>
      </c>
      <c r="AC258" t="s">
        <v>251</v>
      </c>
      <c r="AD258" t="s">
        <v>251</v>
      </c>
      <c r="AE258" t="s">
        <v>251</v>
      </c>
      <c r="AF258" t="s">
        <v>251</v>
      </c>
      <c r="AG258" t="s">
        <v>251</v>
      </c>
      <c r="AH258" t="s">
        <v>251</v>
      </c>
      <c r="AI258" t="s">
        <v>251</v>
      </c>
    </row>
    <row r="259" spans="1:35" hidden="1" x14ac:dyDescent="0.25">
      <c r="A259" t="s">
        <v>406</v>
      </c>
      <c r="B259" t="s">
        <v>407</v>
      </c>
      <c r="C259" t="s">
        <v>252</v>
      </c>
      <c r="D259" t="s">
        <v>253</v>
      </c>
      <c r="E259">
        <v>1</v>
      </c>
      <c r="F259">
        <v>1</v>
      </c>
      <c r="G259">
        <v>1</v>
      </c>
      <c r="H259">
        <v>1</v>
      </c>
      <c r="I259">
        <v>1</v>
      </c>
      <c r="J259">
        <v>1</v>
      </c>
      <c r="K259">
        <v>1</v>
      </c>
      <c r="L259">
        <v>1</v>
      </c>
      <c r="M259">
        <v>1</v>
      </c>
      <c r="N259">
        <v>1</v>
      </c>
      <c r="O259">
        <v>1</v>
      </c>
      <c r="P259">
        <v>1</v>
      </c>
      <c r="Q259">
        <v>1</v>
      </c>
      <c r="R259">
        <v>1</v>
      </c>
      <c r="S259">
        <v>1</v>
      </c>
      <c r="T259">
        <v>1</v>
      </c>
      <c r="U259">
        <v>1</v>
      </c>
      <c r="V259">
        <v>1</v>
      </c>
      <c r="W259">
        <v>1</v>
      </c>
      <c r="X259">
        <v>1</v>
      </c>
      <c r="Y259">
        <v>1</v>
      </c>
      <c r="Z259">
        <v>1</v>
      </c>
      <c r="AA259">
        <v>1</v>
      </c>
      <c r="AB259">
        <v>1</v>
      </c>
      <c r="AC259">
        <v>1</v>
      </c>
      <c r="AD259">
        <v>1</v>
      </c>
      <c r="AE259">
        <v>1</v>
      </c>
      <c r="AF259">
        <v>1</v>
      </c>
      <c r="AG259">
        <v>1</v>
      </c>
      <c r="AH259">
        <v>1</v>
      </c>
      <c r="AI259">
        <v>1</v>
      </c>
    </row>
    <row r="260" spans="1:35" hidden="1" x14ac:dyDescent="0.25">
      <c r="A260" t="s">
        <v>133</v>
      </c>
      <c r="B260" t="s">
        <v>408</v>
      </c>
      <c r="C260" t="s">
        <v>249</v>
      </c>
      <c r="D260" t="s">
        <v>250</v>
      </c>
      <c r="E260" t="s">
        <v>251</v>
      </c>
      <c r="F260" t="s">
        <v>251</v>
      </c>
      <c r="G260" t="s">
        <v>251</v>
      </c>
      <c r="H260" t="s">
        <v>251</v>
      </c>
      <c r="I260" t="s">
        <v>251</v>
      </c>
      <c r="J260" t="s">
        <v>251</v>
      </c>
      <c r="K260" t="s">
        <v>251</v>
      </c>
      <c r="L260" t="s">
        <v>251</v>
      </c>
      <c r="M260" t="s">
        <v>251</v>
      </c>
      <c r="N260" t="s">
        <v>251</v>
      </c>
      <c r="O260" t="s">
        <v>251</v>
      </c>
      <c r="P260" t="s">
        <v>251</v>
      </c>
      <c r="Q260" t="s">
        <v>251</v>
      </c>
      <c r="R260" t="s">
        <v>251</v>
      </c>
      <c r="S260" t="s">
        <v>251</v>
      </c>
      <c r="T260" t="s">
        <v>251</v>
      </c>
      <c r="U260" t="s">
        <v>251</v>
      </c>
      <c r="V260" t="s">
        <v>251</v>
      </c>
      <c r="W260" t="s">
        <v>251</v>
      </c>
      <c r="X260" t="s">
        <v>251</v>
      </c>
      <c r="Y260">
        <v>29.7693455963791</v>
      </c>
      <c r="Z260">
        <v>23.513499473082501</v>
      </c>
      <c r="AA260">
        <v>11.895126765387101</v>
      </c>
      <c r="AB260">
        <v>7.7864858116326001</v>
      </c>
      <c r="AC260">
        <v>39.170116626064299</v>
      </c>
      <c r="AD260">
        <v>31.145651364586602</v>
      </c>
      <c r="AE260">
        <v>9.6363393183715207</v>
      </c>
      <c r="AF260">
        <v>5.25330408814387</v>
      </c>
      <c r="AG260">
        <v>11.623561247226601</v>
      </c>
      <c r="AH260">
        <v>12.479074045034899</v>
      </c>
      <c r="AI260">
        <v>11.7659304698083</v>
      </c>
    </row>
    <row r="261" spans="1:35" hidden="1" x14ac:dyDescent="0.25">
      <c r="A261" t="s">
        <v>133</v>
      </c>
      <c r="B261" t="s">
        <v>408</v>
      </c>
      <c r="C261" t="s">
        <v>252</v>
      </c>
      <c r="D261" t="s">
        <v>253</v>
      </c>
      <c r="E261" t="s">
        <v>251</v>
      </c>
      <c r="F261" t="s">
        <v>251</v>
      </c>
      <c r="G261" t="s">
        <v>251</v>
      </c>
      <c r="H261" t="s">
        <v>251</v>
      </c>
      <c r="I261" t="s">
        <v>251</v>
      </c>
      <c r="J261" t="s">
        <v>251</v>
      </c>
      <c r="K261" t="s">
        <v>251</v>
      </c>
      <c r="L261" t="s">
        <v>251</v>
      </c>
      <c r="M261" t="s">
        <v>251</v>
      </c>
      <c r="N261" t="s">
        <v>251</v>
      </c>
      <c r="O261" t="s">
        <v>251</v>
      </c>
      <c r="P261" t="s">
        <v>251</v>
      </c>
      <c r="Q261" t="s">
        <v>251</v>
      </c>
      <c r="R261" t="s">
        <v>251</v>
      </c>
      <c r="S261" t="s">
        <v>251</v>
      </c>
      <c r="T261" t="s">
        <v>251</v>
      </c>
      <c r="U261" t="s">
        <v>251</v>
      </c>
      <c r="V261" t="s">
        <v>251</v>
      </c>
      <c r="W261" t="s">
        <v>251</v>
      </c>
      <c r="X261" t="s">
        <v>251</v>
      </c>
      <c r="Y261">
        <v>4.4958</v>
      </c>
      <c r="Z261">
        <v>4.6044833333333299</v>
      </c>
      <c r="AA261">
        <v>4.6235833333333298</v>
      </c>
      <c r="AB261">
        <v>5.3707000000000003</v>
      </c>
      <c r="AC261">
        <v>10.5158083333333</v>
      </c>
      <c r="AD261">
        <v>12.4342166666667</v>
      </c>
      <c r="AE261">
        <v>12.8651416666667</v>
      </c>
      <c r="AF261">
        <v>13.5704975</v>
      </c>
      <c r="AG261">
        <v>13.9448833333333</v>
      </c>
      <c r="AH261">
        <v>12.3297166666667</v>
      </c>
      <c r="AI261">
        <v>12.599625</v>
      </c>
    </row>
    <row r="262" spans="1:35" hidden="1" x14ac:dyDescent="0.25">
      <c r="A262" t="s">
        <v>409</v>
      </c>
      <c r="B262" t="s">
        <v>410</v>
      </c>
      <c r="C262" t="s">
        <v>249</v>
      </c>
      <c r="D262" t="s">
        <v>250</v>
      </c>
      <c r="E262" t="s">
        <v>251</v>
      </c>
      <c r="F262" t="s">
        <v>251</v>
      </c>
      <c r="G262" t="s">
        <v>251</v>
      </c>
      <c r="H262" t="s">
        <v>251</v>
      </c>
      <c r="I262" t="s">
        <v>251</v>
      </c>
      <c r="J262" t="s">
        <v>251</v>
      </c>
      <c r="K262" t="s">
        <v>251</v>
      </c>
      <c r="L262" t="s">
        <v>251</v>
      </c>
      <c r="M262" t="s">
        <v>251</v>
      </c>
      <c r="N262" t="s">
        <v>251</v>
      </c>
      <c r="O262" t="s">
        <v>251</v>
      </c>
      <c r="P262" t="s">
        <v>251</v>
      </c>
      <c r="Q262" t="s">
        <v>251</v>
      </c>
      <c r="R262" t="s">
        <v>251</v>
      </c>
      <c r="S262" t="s">
        <v>251</v>
      </c>
      <c r="T262" t="s">
        <v>251</v>
      </c>
      <c r="U262" t="s">
        <v>251</v>
      </c>
      <c r="V262" t="s">
        <v>251</v>
      </c>
      <c r="W262" t="s">
        <v>251</v>
      </c>
      <c r="X262" t="s">
        <v>251</v>
      </c>
      <c r="Y262" t="s">
        <v>251</v>
      </c>
      <c r="Z262" t="s">
        <v>251</v>
      </c>
      <c r="AA262" t="s">
        <v>251</v>
      </c>
      <c r="AB262" t="s">
        <v>251</v>
      </c>
      <c r="AC262" t="s">
        <v>251</v>
      </c>
      <c r="AD262" t="s">
        <v>251</v>
      </c>
      <c r="AE262" t="s">
        <v>251</v>
      </c>
      <c r="AF262" t="s">
        <v>251</v>
      </c>
      <c r="AG262" t="s">
        <v>251</v>
      </c>
      <c r="AH262" t="s">
        <v>251</v>
      </c>
      <c r="AI262" t="s">
        <v>251</v>
      </c>
    </row>
    <row r="263" spans="1:35" hidden="1" x14ac:dyDescent="0.25">
      <c r="A263" t="s">
        <v>409</v>
      </c>
      <c r="B263" t="s">
        <v>410</v>
      </c>
      <c r="C263" t="s">
        <v>252</v>
      </c>
      <c r="D263" t="s">
        <v>253</v>
      </c>
      <c r="E263" t="s">
        <v>251</v>
      </c>
      <c r="F263" t="s">
        <v>251</v>
      </c>
      <c r="G263" t="s">
        <v>251</v>
      </c>
      <c r="H263" t="s">
        <v>251</v>
      </c>
      <c r="I263" t="s">
        <v>251</v>
      </c>
      <c r="J263" t="s">
        <v>251</v>
      </c>
      <c r="K263" t="s">
        <v>251</v>
      </c>
      <c r="L263" t="s">
        <v>251</v>
      </c>
      <c r="M263" t="s">
        <v>251</v>
      </c>
      <c r="N263" t="s">
        <v>251</v>
      </c>
      <c r="O263" t="s">
        <v>251</v>
      </c>
      <c r="P263" t="s">
        <v>251</v>
      </c>
      <c r="Q263" t="s">
        <v>251</v>
      </c>
      <c r="R263" t="s">
        <v>251</v>
      </c>
      <c r="S263" t="s">
        <v>251</v>
      </c>
      <c r="T263" t="s">
        <v>251</v>
      </c>
      <c r="U263" t="s">
        <v>251</v>
      </c>
      <c r="V263" t="s">
        <v>251</v>
      </c>
      <c r="W263" t="s">
        <v>251</v>
      </c>
      <c r="X263" t="s">
        <v>251</v>
      </c>
      <c r="Y263" t="s">
        <v>251</v>
      </c>
      <c r="Z263" t="s">
        <v>251</v>
      </c>
      <c r="AA263" t="s">
        <v>251</v>
      </c>
      <c r="AB263" t="s">
        <v>251</v>
      </c>
      <c r="AC263" t="s">
        <v>251</v>
      </c>
      <c r="AD263" t="s">
        <v>251</v>
      </c>
      <c r="AE263" t="s">
        <v>251</v>
      </c>
      <c r="AF263" t="s">
        <v>251</v>
      </c>
      <c r="AG263" t="s">
        <v>251</v>
      </c>
      <c r="AH263" t="s">
        <v>251</v>
      </c>
      <c r="AI263" t="s">
        <v>251</v>
      </c>
    </row>
    <row r="264" spans="1:35" hidden="1" x14ac:dyDescent="0.25">
      <c r="A264" t="s">
        <v>123</v>
      </c>
      <c r="B264" t="s">
        <v>411</v>
      </c>
      <c r="C264" t="s">
        <v>249</v>
      </c>
      <c r="D264" t="s">
        <v>250</v>
      </c>
      <c r="E264" t="s">
        <v>251</v>
      </c>
      <c r="F264" t="s">
        <v>251</v>
      </c>
      <c r="G264" t="s">
        <v>251</v>
      </c>
      <c r="H264" t="s">
        <v>251</v>
      </c>
      <c r="I264" t="s">
        <v>251</v>
      </c>
      <c r="J264" t="s">
        <v>251</v>
      </c>
      <c r="K264" t="s">
        <v>251</v>
      </c>
      <c r="L264" t="s">
        <v>251</v>
      </c>
      <c r="M264" t="s">
        <v>251</v>
      </c>
      <c r="N264" t="s">
        <v>251</v>
      </c>
      <c r="O264" t="s">
        <v>251</v>
      </c>
      <c r="P264" t="s">
        <v>251</v>
      </c>
      <c r="Q264" t="s">
        <v>251</v>
      </c>
      <c r="R264" t="s">
        <v>251</v>
      </c>
      <c r="S264" t="s">
        <v>251</v>
      </c>
      <c r="T264" t="s">
        <v>251</v>
      </c>
      <c r="U264" t="s">
        <v>251</v>
      </c>
      <c r="V264" t="s">
        <v>251</v>
      </c>
      <c r="W264">
        <v>268.15048888278301</v>
      </c>
      <c r="X264">
        <v>87.580009329807993</v>
      </c>
      <c r="Y264">
        <v>4.3516100957366501E-2</v>
      </c>
      <c r="Z264">
        <v>46.889952153110002</v>
      </c>
      <c r="AA264">
        <v>36.556114894877098</v>
      </c>
      <c r="AB264">
        <v>9.3570421771657593</v>
      </c>
      <c r="AC264">
        <v>7.5649415030735696</v>
      </c>
      <c r="AD264">
        <v>11.595538759332699</v>
      </c>
      <c r="AE264">
        <v>6.27736020484019</v>
      </c>
      <c r="AF264">
        <v>0.91707468718428098</v>
      </c>
      <c r="AG264">
        <v>5.1289949942240698</v>
      </c>
      <c r="AH264">
        <v>8.2411544941762607</v>
      </c>
      <c r="AI264">
        <v>12.7165674066053</v>
      </c>
    </row>
    <row r="265" spans="1:35" hidden="1" x14ac:dyDescent="0.25">
      <c r="A265" t="s">
        <v>123</v>
      </c>
      <c r="B265" t="s">
        <v>411</v>
      </c>
      <c r="C265" t="s">
        <v>252</v>
      </c>
      <c r="D265" t="s">
        <v>253</v>
      </c>
      <c r="E265" t="s">
        <v>251</v>
      </c>
      <c r="F265" t="s">
        <v>251</v>
      </c>
      <c r="G265" t="s">
        <v>251</v>
      </c>
      <c r="H265" t="s">
        <v>251</v>
      </c>
      <c r="I265" t="s">
        <v>251</v>
      </c>
      <c r="J265" t="s">
        <v>251</v>
      </c>
      <c r="K265" t="s">
        <v>251</v>
      </c>
      <c r="L265" t="s">
        <v>251</v>
      </c>
      <c r="M265" t="s">
        <v>251</v>
      </c>
      <c r="N265" t="s">
        <v>251</v>
      </c>
      <c r="O265" t="s">
        <v>251</v>
      </c>
      <c r="P265" t="s">
        <v>251</v>
      </c>
      <c r="Q265" t="s">
        <v>251</v>
      </c>
      <c r="R265" t="s">
        <v>251</v>
      </c>
      <c r="S265" t="s">
        <v>251</v>
      </c>
      <c r="T265" t="s">
        <v>251</v>
      </c>
      <c r="U265">
        <v>8.0116666666666703</v>
      </c>
      <c r="V265">
        <v>35.8333333333333</v>
      </c>
      <c r="W265">
        <v>295.01052583333302</v>
      </c>
      <c r="X265">
        <v>412.72141666666698</v>
      </c>
      <c r="Y265">
        <v>448.61263333333301</v>
      </c>
      <c r="Z265">
        <v>548.40333333333297</v>
      </c>
      <c r="AA265">
        <v>789.99249999999995</v>
      </c>
      <c r="AB265">
        <v>840.82833333333303</v>
      </c>
      <c r="AC265">
        <v>1021.8674999999999</v>
      </c>
      <c r="AD265">
        <v>1076.6666666666699</v>
      </c>
      <c r="AE265">
        <v>1097.6975</v>
      </c>
      <c r="AF265">
        <v>1110.31</v>
      </c>
      <c r="AG265">
        <v>1146.5425</v>
      </c>
      <c r="AH265">
        <v>1185.2974999999999</v>
      </c>
      <c r="AI265">
        <v>1205.2466666666701</v>
      </c>
    </row>
    <row r="266" spans="1:35" hidden="1" x14ac:dyDescent="0.25">
      <c r="A266" t="s">
        <v>146</v>
      </c>
      <c r="B266" t="s">
        <v>412</v>
      </c>
      <c r="C266" t="s">
        <v>249</v>
      </c>
      <c r="D266" t="s">
        <v>250</v>
      </c>
      <c r="E266" t="s">
        <v>251</v>
      </c>
      <c r="F266" t="s">
        <v>251</v>
      </c>
      <c r="G266" t="s">
        <v>251</v>
      </c>
      <c r="H266" t="s">
        <v>251</v>
      </c>
      <c r="I266" t="s">
        <v>251</v>
      </c>
      <c r="J266" t="s">
        <v>251</v>
      </c>
      <c r="K266" t="s">
        <v>251</v>
      </c>
      <c r="L266" t="s">
        <v>251</v>
      </c>
      <c r="M266" t="s">
        <v>251</v>
      </c>
      <c r="N266" t="s">
        <v>251</v>
      </c>
      <c r="O266" t="s">
        <v>251</v>
      </c>
      <c r="P266" t="s">
        <v>251</v>
      </c>
      <c r="Q266" t="s">
        <v>251</v>
      </c>
      <c r="R266" t="s">
        <v>251</v>
      </c>
      <c r="S266" t="s">
        <v>251</v>
      </c>
      <c r="T266" t="s">
        <v>251</v>
      </c>
      <c r="U266" t="s">
        <v>251</v>
      </c>
      <c r="V266" t="s">
        <v>251</v>
      </c>
      <c r="W266" t="s">
        <v>251</v>
      </c>
      <c r="X266" t="s">
        <v>251</v>
      </c>
      <c r="Y266" t="s">
        <v>251</v>
      </c>
      <c r="Z266" t="s">
        <v>251</v>
      </c>
      <c r="AA266" t="s">
        <v>251</v>
      </c>
      <c r="AB266" t="s">
        <v>251</v>
      </c>
      <c r="AC266" t="s">
        <v>251</v>
      </c>
      <c r="AD266" t="s">
        <v>251</v>
      </c>
      <c r="AE266" t="s">
        <v>251</v>
      </c>
      <c r="AF266" t="s">
        <v>251</v>
      </c>
      <c r="AG266" t="s">
        <v>251</v>
      </c>
      <c r="AH266" t="s">
        <v>251</v>
      </c>
      <c r="AI266" t="s">
        <v>251</v>
      </c>
    </row>
    <row r="267" spans="1:35" hidden="1" x14ac:dyDescent="0.25">
      <c r="A267" t="s">
        <v>146</v>
      </c>
      <c r="B267" t="s">
        <v>412</v>
      </c>
      <c r="C267" t="s">
        <v>252</v>
      </c>
      <c r="D267" t="s">
        <v>253</v>
      </c>
      <c r="E267" t="s">
        <v>251</v>
      </c>
      <c r="F267" t="s">
        <v>251</v>
      </c>
      <c r="G267" t="s">
        <v>251</v>
      </c>
      <c r="H267" t="s">
        <v>251</v>
      </c>
      <c r="I267" t="s">
        <v>251</v>
      </c>
      <c r="J267" t="s">
        <v>251</v>
      </c>
      <c r="K267" t="s">
        <v>251</v>
      </c>
      <c r="L267" t="s">
        <v>251</v>
      </c>
      <c r="M267" t="s">
        <v>251</v>
      </c>
      <c r="N267" t="s">
        <v>251</v>
      </c>
      <c r="O267" t="s">
        <v>251</v>
      </c>
      <c r="P267" t="s">
        <v>251</v>
      </c>
      <c r="Q267" t="s">
        <v>251</v>
      </c>
      <c r="R267" t="s">
        <v>251</v>
      </c>
      <c r="S267" t="s">
        <v>251</v>
      </c>
      <c r="T267" t="s">
        <v>251</v>
      </c>
      <c r="U267" t="s">
        <v>251</v>
      </c>
      <c r="V267" t="s">
        <v>251</v>
      </c>
      <c r="W267" t="s">
        <v>251</v>
      </c>
      <c r="X267" t="s">
        <v>251</v>
      </c>
      <c r="Y267" t="s">
        <v>251</v>
      </c>
      <c r="Z267" t="s">
        <v>251</v>
      </c>
      <c r="AA267" t="s">
        <v>251</v>
      </c>
      <c r="AB267" t="s">
        <v>251</v>
      </c>
      <c r="AC267">
        <v>0.93862727583333305</v>
      </c>
      <c r="AD267">
        <v>1.08540083333333</v>
      </c>
      <c r="AE267">
        <v>1.11751</v>
      </c>
      <c r="AF267">
        <v>1.0625516666666699</v>
      </c>
      <c r="AG267">
        <v>0.88603416666666701</v>
      </c>
      <c r="AH267">
        <v>0.805365</v>
      </c>
      <c r="AI267">
        <v>0.80411999999999995</v>
      </c>
    </row>
    <row r="268" spans="1:35" x14ac:dyDescent="0.25">
      <c r="A268" t="s">
        <v>94</v>
      </c>
      <c r="B268" t="s">
        <v>413</v>
      </c>
      <c r="C268" t="s">
        <v>249</v>
      </c>
      <c r="D268" t="s">
        <v>250</v>
      </c>
      <c r="E268">
        <v>7.9182892670273199</v>
      </c>
      <c r="F268">
        <v>8.50215244349309</v>
      </c>
      <c r="G268">
        <v>12.597000992007001</v>
      </c>
      <c r="H268">
        <v>9.7160327495429808</v>
      </c>
      <c r="I268">
        <v>8.3313654181547907</v>
      </c>
      <c r="J268">
        <v>9.4083794743795099</v>
      </c>
      <c r="K268">
        <v>12.492528392100199</v>
      </c>
      <c r="L268">
        <v>10.527807297298301</v>
      </c>
      <c r="M268">
        <v>6.2079353887029702</v>
      </c>
      <c r="N268">
        <v>12.4475693291854</v>
      </c>
      <c r="O268">
        <v>7.7286389008590897</v>
      </c>
      <c r="P268">
        <v>8.7335591870667493</v>
      </c>
      <c r="Q268">
        <v>2.6987399771377301</v>
      </c>
      <c r="R268">
        <v>2.3690550548764202</v>
      </c>
      <c r="S268">
        <v>3.25996949226393</v>
      </c>
      <c r="T268">
        <v>6.7825940151101296</v>
      </c>
      <c r="U268">
        <v>7.9861660079051298</v>
      </c>
      <c r="V268">
        <v>5.7402466286874096</v>
      </c>
      <c r="W268">
        <v>5.1831139603079697</v>
      </c>
      <c r="X268">
        <v>5.1416715295335598</v>
      </c>
      <c r="Y268">
        <v>6.1235816477552998</v>
      </c>
      <c r="Z268">
        <v>2.9868092277301699</v>
      </c>
      <c r="AA268">
        <v>1.0381989505160301</v>
      </c>
      <c r="AB268">
        <v>2.75311330764483</v>
      </c>
      <c r="AC268">
        <v>0.68478260869566399</v>
      </c>
      <c r="AD268">
        <v>1.8946345676346701</v>
      </c>
      <c r="AE268">
        <v>0.61980187529799002</v>
      </c>
      <c r="AF268">
        <v>2.7956196693692799</v>
      </c>
      <c r="AG268">
        <v>1.1677336747759299</v>
      </c>
      <c r="AH268">
        <v>1.4934440338178001</v>
      </c>
      <c r="AI268">
        <v>0.98264166001595599</v>
      </c>
    </row>
    <row r="269" spans="1:35" hidden="1" x14ac:dyDescent="0.25">
      <c r="A269" t="s">
        <v>94</v>
      </c>
      <c r="B269" t="s">
        <v>413</v>
      </c>
      <c r="C269" t="s">
        <v>252</v>
      </c>
      <c r="D269" t="s">
        <v>253</v>
      </c>
      <c r="E269">
        <v>4.0524874989999997</v>
      </c>
      <c r="F269">
        <v>4.4193124990000001</v>
      </c>
      <c r="G269">
        <v>4.5033458323333297</v>
      </c>
      <c r="H269">
        <v>4.1666708323333301</v>
      </c>
      <c r="I269">
        <v>3.8991341656666698</v>
      </c>
      <c r="J269">
        <v>3.9366458323333302</v>
      </c>
      <c r="K269">
        <v>5.1722958323333303</v>
      </c>
      <c r="L269">
        <v>6.0230224989999996</v>
      </c>
      <c r="M269">
        <v>7.1113233323333302</v>
      </c>
      <c r="N269">
        <v>8.8105358327500003</v>
      </c>
      <c r="O269">
        <v>10.0624941664167</v>
      </c>
      <c r="P269">
        <v>9.1044416664166707</v>
      </c>
      <c r="Q269">
        <v>8.3592250000000003</v>
      </c>
      <c r="R269">
        <v>8.2091499999999993</v>
      </c>
      <c r="S269">
        <v>8.4881700000000002</v>
      </c>
      <c r="T269">
        <v>8.24234166666667</v>
      </c>
      <c r="U269">
        <v>8.70655</v>
      </c>
      <c r="V269">
        <v>8.5378749999999997</v>
      </c>
      <c r="W269">
        <v>9.2987091666666704</v>
      </c>
      <c r="X269">
        <v>9.2027149999999995</v>
      </c>
      <c r="Y269">
        <v>8.5402358333333304</v>
      </c>
      <c r="Z269">
        <v>8.7158758333333299</v>
      </c>
      <c r="AA269">
        <v>9.5271066666666702</v>
      </c>
      <c r="AB269">
        <v>9.6044158333333307</v>
      </c>
      <c r="AC269">
        <v>9.8044191666666691</v>
      </c>
      <c r="AD269">
        <v>10.6256361666667</v>
      </c>
      <c r="AE269">
        <v>11.302975</v>
      </c>
      <c r="AF269">
        <v>11.020583333333301</v>
      </c>
      <c r="AG269">
        <v>9.5743833333333299</v>
      </c>
      <c r="AH269">
        <v>8.8680166666666693</v>
      </c>
      <c r="AI269">
        <v>8.8650083333333303</v>
      </c>
    </row>
    <row r="270" spans="1:35" hidden="1" x14ac:dyDescent="0.25">
      <c r="A270" t="s">
        <v>95</v>
      </c>
      <c r="B270" t="s">
        <v>414</v>
      </c>
      <c r="C270" t="s">
        <v>249</v>
      </c>
      <c r="D270" t="s">
        <v>250</v>
      </c>
      <c r="E270" t="s">
        <v>251</v>
      </c>
      <c r="F270" t="s">
        <v>251</v>
      </c>
      <c r="G270" t="s">
        <v>251</v>
      </c>
      <c r="H270" t="s">
        <v>251</v>
      </c>
      <c r="I270" t="s">
        <v>251</v>
      </c>
      <c r="J270" t="s">
        <v>251</v>
      </c>
      <c r="K270" t="s">
        <v>251</v>
      </c>
      <c r="L270" t="s">
        <v>251</v>
      </c>
      <c r="M270" t="s">
        <v>251</v>
      </c>
      <c r="N270" t="s">
        <v>251</v>
      </c>
      <c r="O270" t="s">
        <v>251</v>
      </c>
      <c r="P270" t="s">
        <v>251</v>
      </c>
      <c r="Q270" t="s">
        <v>251</v>
      </c>
      <c r="R270">
        <v>50.136986301369902</v>
      </c>
      <c r="S270">
        <v>40.145985401459903</v>
      </c>
      <c r="T270">
        <v>47.0052083333334</v>
      </c>
      <c r="U270">
        <v>32.933233308327097</v>
      </c>
      <c r="V270">
        <v>45.485327313769801</v>
      </c>
      <c r="W270">
        <v>42.200025859839798</v>
      </c>
      <c r="X270">
        <v>63.183378418312799</v>
      </c>
      <c r="Y270">
        <v>54.434012202936401</v>
      </c>
      <c r="Z270">
        <v>48.491350409011702</v>
      </c>
      <c r="AA270">
        <v>7.3692766188025098</v>
      </c>
      <c r="AB270">
        <v>1.4803599966355501</v>
      </c>
      <c r="AC270">
        <v>2.8595109821798399</v>
      </c>
      <c r="AD270">
        <v>12.723609991942</v>
      </c>
      <c r="AE270">
        <v>9.0499678318679209</v>
      </c>
      <c r="AF270">
        <v>16.781383153064599</v>
      </c>
      <c r="AG270">
        <v>13.426326129666</v>
      </c>
      <c r="AH270">
        <v>12.6634961325092</v>
      </c>
      <c r="AI270">
        <v>7.1677691976561304</v>
      </c>
    </row>
    <row r="271" spans="1:35" hidden="1" x14ac:dyDescent="0.25">
      <c r="A271" t="s">
        <v>95</v>
      </c>
      <c r="B271" t="s">
        <v>414</v>
      </c>
      <c r="C271" t="s">
        <v>252</v>
      </c>
      <c r="D271" t="s">
        <v>253</v>
      </c>
      <c r="E271">
        <v>2.5552749999E-2</v>
      </c>
      <c r="F271">
        <v>3.0229083332583302E-2</v>
      </c>
      <c r="G271">
        <v>3.04072499998333E-2</v>
      </c>
      <c r="H271">
        <v>0.03</v>
      </c>
      <c r="I271">
        <v>0.03</v>
      </c>
      <c r="J271">
        <v>3.2400249999999998E-2</v>
      </c>
      <c r="K271">
        <v>3.5349499999999999E-2</v>
      </c>
      <c r="L271">
        <v>3.7769749999999998E-2</v>
      </c>
      <c r="M271">
        <v>4.01833333333333E-2</v>
      </c>
      <c r="N271">
        <v>4.2442750000000001E-2</v>
      </c>
      <c r="O271">
        <v>4.3180666666666701E-2</v>
      </c>
      <c r="P271">
        <v>4.0428916666666703E-2</v>
      </c>
      <c r="Q271">
        <v>0.29073125</v>
      </c>
      <c r="R271">
        <v>0.52464466666666698</v>
      </c>
      <c r="S271">
        <v>0.74491808333333298</v>
      </c>
      <c r="T271">
        <v>0.92908883333333303</v>
      </c>
      <c r="U271">
        <v>1.4344675</v>
      </c>
      <c r="V271">
        <v>2.51655416666667</v>
      </c>
      <c r="W271">
        <v>3.8742366666666701</v>
      </c>
      <c r="X271">
        <v>6.0385883333333297</v>
      </c>
      <c r="Y271">
        <v>9.0243333333333293</v>
      </c>
      <c r="Z271">
        <v>11.293749999999999</v>
      </c>
      <c r="AA271">
        <v>11.5435833333333</v>
      </c>
      <c r="AB271">
        <v>11.8745833333333</v>
      </c>
      <c r="AC271">
        <v>12.7751116666667</v>
      </c>
      <c r="AD271">
        <v>15.22725</v>
      </c>
      <c r="AE271">
        <v>20.703640833333299</v>
      </c>
      <c r="AF271">
        <v>23.677956666666699</v>
      </c>
      <c r="AG271">
        <v>23.7822675</v>
      </c>
      <c r="AH271">
        <v>22.581342500000002</v>
      </c>
      <c r="AI271">
        <v>23.060964999999999</v>
      </c>
    </row>
    <row r="272" spans="1:35" x14ac:dyDescent="0.25">
      <c r="A272" t="s">
        <v>124</v>
      </c>
      <c r="B272" t="s">
        <v>415</v>
      </c>
      <c r="C272" t="s">
        <v>249</v>
      </c>
      <c r="D272" t="s">
        <v>250</v>
      </c>
      <c r="E272">
        <v>31.655662934801299</v>
      </c>
      <c r="F272">
        <v>22.384401699229301</v>
      </c>
      <c r="G272">
        <v>-1.1566872425286301</v>
      </c>
      <c r="H272">
        <v>-6.0447061257025396</v>
      </c>
      <c r="I272">
        <v>5.6722950288781</v>
      </c>
      <c r="J272">
        <v>0.60815308389962197</v>
      </c>
      <c r="K272">
        <v>0.31844473326594702</v>
      </c>
      <c r="L272">
        <v>5.30474040538002</v>
      </c>
      <c r="M272">
        <v>5.6500833634543302</v>
      </c>
      <c r="N272">
        <v>4.8463115476905303</v>
      </c>
      <c r="O272">
        <v>6.8075665576833302</v>
      </c>
      <c r="P272">
        <v>9.3254619000764905</v>
      </c>
      <c r="Q272">
        <v>24.76</v>
      </c>
      <c r="R272">
        <v>16.042802180185902</v>
      </c>
      <c r="S272">
        <v>27.1985264490879</v>
      </c>
      <c r="T272">
        <v>17.626775031450499</v>
      </c>
      <c r="U272">
        <v>32.272038286641902</v>
      </c>
      <c r="V272">
        <v>21.913210400791101</v>
      </c>
      <c r="W272">
        <v>31.8316068727603</v>
      </c>
      <c r="X272">
        <v>24.098786075702002</v>
      </c>
      <c r="Y272">
        <v>25.1947123972847</v>
      </c>
      <c r="Z272">
        <v>16.275396637737401</v>
      </c>
      <c r="AA272">
        <v>29.697232579152899</v>
      </c>
      <c r="AB272">
        <v>51.487549750407702</v>
      </c>
      <c r="AC272">
        <v>18.401043374161301</v>
      </c>
      <c r="AD272">
        <v>-0.109165514668535</v>
      </c>
      <c r="AE272">
        <v>21.101305376922699</v>
      </c>
      <c r="AF272">
        <v>57.074511262169999</v>
      </c>
      <c r="AG272">
        <v>36.589717532392598</v>
      </c>
      <c r="AH272">
        <v>4.5342137412970303</v>
      </c>
      <c r="AI272">
        <v>9.3686181419668806</v>
      </c>
    </row>
    <row r="273" spans="1:35" hidden="1" x14ac:dyDescent="0.25">
      <c r="A273" t="s">
        <v>124</v>
      </c>
      <c r="B273" t="s">
        <v>415</v>
      </c>
      <c r="C273" t="s">
        <v>252</v>
      </c>
      <c r="D273" t="s">
        <v>253</v>
      </c>
      <c r="E273">
        <v>6.3793993244748703</v>
      </c>
      <c r="F273">
        <v>6.7067493564075997</v>
      </c>
      <c r="G273">
        <v>7.0675997590921096</v>
      </c>
      <c r="H273">
        <v>6.7982604310998598</v>
      </c>
      <c r="I273">
        <v>6.58576139284986</v>
      </c>
      <c r="J273">
        <v>6.5381423224165296</v>
      </c>
      <c r="K273">
        <v>7.2203372662331997</v>
      </c>
      <c r="L273">
        <v>7.7090637830331996</v>
      </c>
      <c r="M273">
        <v>7.9603968964415301</v>
      </c>
      <c r="N273">
        <v>8.3032669705207596</v>
      </c>
      <c r="O273">
        <v>8.4748499994166693</v>
      </c>
      <c r="P273">
        <v>7.3303750000000001</v>
      </c>
      <c r="Q273">
        <v>6.6534500000000003</v>
      </c>
      <c r="R273">
        <v>6.3945416666666697</v>
      </c>
      <c r="S273">
        <v>6.7049000000000003</v>
      </c>
      <c r="T273">
        <v>6.3385583333333297</v>
      </c>
      <c r="U273">
        <v>6.2836999999999996</v>
      </c>
      <c r="V273">
        <v>6.1045333333333298</v>
      </c>
      <c r="W273">
        <v>6.15696666666667</v>
      </c>
      <c r="X273">
        <v>5.9749125000000003</v>
      </c>
      <c r="Y273">
        <v>5.6670416666666696</v>
      </c>
      <c r="Z273">
        <v>5.9175666666666702</v>
      </c>
      <c r="AA273">
        <v>6.2418333333333296</v>
      </c>
      <c r="AB273">
        <v>6.3431583333333297</v>
      </c>
      <c r="AC273">
        <v>6.28579166666667</v>
      </c>
      <c r="AD273">
        <v>6.5167250000000001</v>
      </c>
      <c r="AE273">
        <v>6.74890833333333</v>
      </c>
      <c r="AF273">
        <v>6.6420833333333302</v>
      </c>
      <c r="AG273">
        <v>6.1389250000000004</v>
      </c>
      <c r="AH273">
        <v>5.8058333333333296</v>
      </c>
      <c r="AI273">
        <v>5.81816666666667</v>
      </c>
    </row>
    <row r="274" spans="1:35" hidden="1" x14ac:dyDescent="0.25">
      <c r="A274" t="s">
        <v>96</v>
      </c>
      <c r="B274" t="s">
        <v>416</v>
      </c>
      <c r="C274" t="s">
        <v>249</v>
      </c>
      <c r="D274" t="s">
        <v>250</v>
      </c>
      <c r="E274" t="s">
        <v>251</v>
      </c>
      <c r="F274" t="s">
        <v>251</v>
      </c>
      <c r="G274" t="s">
        <v>251</v>
      </c>
      <c r="H274" t="s">
        <v>251</v>
      </c>
      <c r="I274" t="s">
        <v>251</v>
      </c>
      <c r="J274" t="s">
        <v>251</v>
      </c>
      <c r="K274" t="s">
        <v>251</v>
      </c>
      <c r="L274" t="s">
        <v>251</v>
      </c>
      <c r="M274" t="s">
        <v>251</v>
      </c>
      <c r="N274" t="s">
        <v>251</v>
      </c>
      <c r="O274" t="s">
        <v>251</v>
      </c>
      <c r="P274" t="s">
        <v>251</v>
      </c>
      <c r="Q274" t="s">
        <v>251</v>
      </c>
      <c r="R274" t="s">
        <v>251</v>
      </c>
      <c r="S274" t="s">
        <v>251</v>
      </c>
      <c r="T274" t="s">
        <v>251</v>
      </c>
      <c r="U274" t="s">
        <v>251</v>
      </c>
      <c r="V274" t="s">
        <v>251</v>
      </c>
      <c r="W274" t="s">
        <v>251</v>
      </c>
      <c r="X274" t="s">
        <v>251</v>
      </c>
      <c r="Y274" t="s">
        <v>251</v>
      </c>
      <c r="Z274" t="s">
        <v>251</v>
      </c>
      <c r="AA274" t="s">
        <v>251</v>
      </c>
      <c r="AB274" t="s">
        <v>251</v>
      </c>
      <c r="AC274" t="s">
        <v>251</v>
      </c>
      <c r="AD274" t="s">
        <v>251</v>
      </c>
      <c r="AE274" t="s">
        <v>251</v>
      </c>
      <c r="AF274" t="s">
        <v>251</v>
      </c>
      <c r="AG274">
        <v>7.13615311458629</v>
      </c>
      <c r="AH274">
        <v>4.13663213144737</v>
      </c>
      <c r="AI274">
        <v>2.28194607024309</v>
      </c>
    </row>
    <row r="275" spans="1:35" hidden="1" x14ac:dyDescent="0.25">
      <c r="A275" t="s">
        <v>96</v>
      </c>
      <c r="B275" t="s">
        <v>416</v>
      </c>
      <c r="C275" t="s">
        <v>252</v>
      </c>
      <c r="D275" t="s">
        <v>253</v>
      </c>
      <c r="E275">
        <v>0.73950775529633594</v>
      </c>
      <c r="F275">
        <v>0.86956521814744803</v>
      </c>
      <c r="G275">
        <v>0.86956521814744803</v>
      </c>
      <c r="H275">
        <v>0.86956521814744803</v>
      </c>
      <c r="I275">
        <v>0.84202260193494305</v>
      </c>
      <c r="J275">
        <v>0.77883373727604199</v>
      </c>
      <c r="K275">
        <v>0.87757894275815296</v>
      </c>
      <c r="L275">
        <v>1.0858158330833301</v>
      </c>
      <c r="M275">
        <v>1.1140999997500001</v>
      </c>
      <c r="N275">
        <v>1.47527749975</v>
      </c>
      <c r="O275">
        <v>2.2286749994166701</v>
      </c>
      <c r="P275">
        <v>2.2850316664166699</v>
      </c>
      <c r="Q275">
        <v>2.03603333333333</v>
      </c>
      <c r="R275">
        <v>2.2734675000000002</v>
      </c>
      <c r="S275">
        <v>2.6226775</v>
      </c>
      <c r="T275">
        <v>2.58732083333333</v>
      </c>
      <c r="U275">
        <v>2.7613150000000002</v>
      </c>
      <c r="V275">
        <v>2.8520141666666698</v>
      </c>
      <c r="W275">
        <v>3.2677415833333301</v>
      </c>
      <c r="X275">
        <v>3.5507983333333302</v>
      </c>
      <c r="Y275">
        <v>3.6270850000000001</v>
      </c>
      <c r="Z275">
        <v>4.2993491666666701</v>
      </c>
      <c r="AA275">
        <v>4.6079616666666698</v>
      </c>
      <c r="AB275">
        <v>5.52828416666667</v>
      </c>
      <c r="AC275">
        <v>6.1094841666666699</v>
      </c>
      <c r="AD275">
        <v>6.9398283333333302</v>
      </c>
      <c r="AE275">
        <v>8.6091808333333297</v>
      </c>
      <c r="AF275">
        <v>10.540746666666699</v>
      </c>
      <c r="AG275">
        <v>7.5647491666666697</v>
      </c>
      <c r="AH275">
        <v>6.4596925000000001</v>
      </c>
      <c r="AI275">
        <v>6.3593283333333304</v>
      </c>
    </row>
    <row r="276" spans="1:35" hidden="1" x14ac:dyDescent="0.25">
      <c r="A276" t="s">
        <v>417</v>
      </c>
      <c r="B276" t="s">
        <v>418</v>
      </c>
      <c r="C276" t="s">
        <v>249</v>
      </c>
      <c r="D276" t="s">
        <v>250</v>
      </c>
      <c r="E276" t="s">
        <v>251</v>
      </c>
      <c r="F276" t="s">
        <v>251</v>
      </c>
      <c r="G276" t="s">
        <v>251</v>
      </c>
      <c r="H276" t="s">
        <v>251</v>
      </c>
      <c r="I276" t="s">
        <v>251</v>
      </c>
      <c r="J276" t="s">
        <v>251</v>
      </c>
      <c r="K276" t="s">
        <v>251</v>
      </c>
      <c r="L276" t="s">
        <v>251</v>
      </c>
      <c r="M276" t="s">
        <v>251</v>
      </c>
      <c r="N276" t="s">
        <v>251</v>
      </c>
      <c r="O276" t="s">
        <v>251</v>
      </c>
      <c r="P276" t="s">
        <v>251</v>
      </c>
      <c r="Q276" t="s">
        <v>251</v>
      </c>
      <c r="R276" t="s">
        <v>251</v>
      </c>
      <c r="S276" t="s">
        <v>251</v>
      </c>
      <c r="T276" t="s">
        <v>251</v>
      </c>
      <c r="U276" t="s">
        <v>251</v>
      </c>
      <c r="V276" t="s">
        <v>251</v>
      </c>
      <c r="W276" t="s">
        <v>251</v>
      </c>
      <c r="X276" t="s">
        <v>251</v>
      </c>
      <c r="Y276" t="s">
        <v>251</v>
      </c>
      <c r="Z276" t="s">
        <v>251</v>
      </c>
      <c r="AA276" t="s">
        <v>251</v>
      </c>
      <c r="AB276" t="s">
        <v>251</v>
      </c>
      <c r="AC276" t="s">
        <v>251</v>
      </c>
      <c r="AD276" t="s">
        <v>251</v>
      </c>
      <c r="AE276" t="s">
        <v>251</v>
      </c>
      <c r="AF276" t="s">
        <v>251</v>
      </c>
      <c r="AG276" t="s">
        <v>251</v>
      </c>
      <c r="AH276" t="s">
        <v>251</v>
      </c>
      <c r="AI276" t="s">
        <v>251</v>
      </c>
    </row>
    <row r="277" spans="1:35" hidden="1" x14ac:dyDescent="0.25">
      <c r="A277" t="s">
        <v>417</v>
      </c>
      <c r="B277" t="s">
        <v>418</v>
      </c>
      <c r="C277" t="s">
        <v>252</v>
      </c>
      <c r="D277" t="s">
        <v>253</v>
      </c>
      <c r="E277" t="s">
        <v>251</v>
      </c>
      <c r="F277" t="s">
        <v>251</v>
      </c>
      <c r="G277" t="s">
        <v>251</v>
      </c>
      <c r="H277" t="s">
        <v>251</v>
      </c>
      <c r="I277" t="s">
        <v>251</v>
      </c>
      <c r="J277" t="s">
        <v>251</v>
      </c>
      <c r="K277" t="s">
        <v>251</v>
      </c>
      <c r="L277" t="s">
        <v>251</v>
      </c>
      <c r="M277" t="s">
        <v>251</v>
      </c>
      <c r="N277" t="s">
        <v>251</v>
      </c>
      <c r="O277" t="s">
        <v>251</v>
      </c>
      <c r="P277" t="s">
        <v>251</v>
      </c>
      <c r="Q277" t="s">
        <v>251</v>
      </c>
      <c r="R277" t="s">
        <v>251</v>
      </c>
      <c r="S277" t="s">
        <v>251</v>
      </c>
      <c r="T277" t="s">
        <v>251</v>
      </c>
      <c r="U277" t="s">
        <v>251</v>
      </c>
      <c r="V277" t="s">
        <v>251</v>
      </c>
      <c r="W277" t="s">
        <v>251</v>
      </c>
      <c r="X277" t="s">
        <v>251</v>
      </c>
      <c r="Y277" t="s">
        <v>251</v>
      </c>
      <c r="Z277" t="s">
        <v>251</v>
      </c>
      <c r="AA277" t="s">
        <v>251</v>
      </c>
      <c r="AB277" t="s">
        <v>251</v>
      </c>
      <c r="AC277" t="s">
        <v>251</v>
      </c>
      <c r="AD277" t="s">
        <v>251</v>
      </c>
      <c r="AE277" t="s">
        <v>251</v>
      </c>
      <c r="AF277" t="s">
        <v>251</v>
      </c>
      <c r="AG277" t="s">
        <v>251</v>
      </c>
      <c r="AH277" t="s">
        <v>251</v>
      </c>
      <c r="AI277" t="s">
        <v>251</v>
      </c>
    </row>
    <row r="278" spans="1:35" x14ac:dyDescent="0.25">
      <c r="A278" t="s">
        <v>125</v>
      </c>
      <c r="B278" t="s">
        <v>419</v>
      </c>
      <c r="C278" t="s">
        <v>249</v>
      </c>
      <c r="D278" t="s">
        <v>250</v>
      </c>
      <c r="E278">
        <v>7.5859852135297503</v>
      </c>
      <c r="F278">
        <v>-3.1132357332720502</v>
      </c>
      <c r="G278">
        <v>9.8988528431349305</v>
      </c>
      <c r="H278">
        <v>7.3460912508329201</v>
      </c>
      <c r="I278">
        <v>3.5654537852024499</v>
      </c>
      <c r="J278">
        <v>14.684502776376799</v>
      </c>
      <c r="K278">
        <v>11.144856727844401</v>
      </c>
      <c r="L278">
        <v>11.698546592414299</v>
      </c>
      <c r="M278">
        <v>12.377238078270601</v>
      </c>
      <c r="N278">
        <v>2.8457849571625302</v>
      </c>
      <c r="O278">
        <v>8.0526412661966607</v>
      </c>
      <c r="P278">
        <v>18.9989495502398</v>
      </c>
      <c r="Q278">
        <v>10.750328044984901</v>
      </c>
      <c r="R278">
        <v>8.9830033820899793</v>
      </c>
      <c r="S278">
        <v>8.8468869123252798</v>
      </c>
      <c r="T278">
        <v>8.2397003745320294</v>
      </c>
      <c r="U278">
        <v>15.557452927695101</v>
      </c>
      <c r="V278">
        <v>17.1495236243438</v>
      </c>
      <c r="W278">
        <v>7.5053941908710797</v>
      </c>
      <c r="X278">
        <v>8.3492867288337305</v>
      </c>
      <c r="Y278">
        <v>7.6229695069819003</v>
      </c>
      <c r="Z278">
        <v>9.2204666237697097</v>
      </c>
      <c r="AA278">
        <v>4.0099886052317801</v>
      </c>
      <c r="AB278">
        <v>11.2444677818615</v>
      </c>
      <c r="AC278">
        <v>7.4511126095754703</v>
      </c>
      <c r="AD278">
        <v>2.4788202070913101</v>
      </c>
      <c r="AE278">
        <v>2.68830373545621</v>
      </c>
      <c r="AF278">
        <v>3.0293994871488898</v>
      </c>
      <c r="AG278">
        <v>5.7070093187475104</v>
      </c>
      <c r="AH278">
        <v>2.8418113124897002</v>
      </c>
      <c r="AI278">
        <v>6.8363326589287698</v>
      </c>
    </row>
    <row r="279" spans="1:35" hidden="1" x14ac:dyDescent="0.25">
      <c r="A279" t="s">
        <v>125</v>
      </c>
      <c r="B279" t="s">
        <v>419</v>
      </c>
      <c r="C279" t="s">
        <v>252</v>
      </c>
      <c r="D279" t="s">
        <v>253</v>
      </c>
      <c r="E279">
        <v>11.0028333325</v>
      </c>
      <c r="F279">
        <v>12.5</v>
      </c>
      <c r="G279">
        <v>12.5</v>
      </c>
      <c r="H279">
        <v>12.1105</v>
      </c>
      <c r="I279">
        <v>12</v>
      </c>
      <c r="J279">
        <v>12</v>
      </c>
      <c r="K279">
        <v>12.336333333000001</v>
      </c>
      <c r="L279">
        <v>13.243833332416701</v>
      </c>
      <c r="M279">
        <v>14.545249999416701</v>
      </c>
      <c r="N279">
        <v>16.459416666333301</v>
      </c>
      <c r="O279">
        <v>18.2464166665</v>
      </c>
      <c r="P279">
        <v>21.229833333166699</v>
      </c>
      <c r="Q279">
        <v>21.8191666666667</v>
      </c>
      <c r="R279">
        <v>23.289249999999999</v>
      </c>
      <c r="S279">
        <v>27.188833333333299</v>
      </c>
      <c r="T279">
        <v>29.3691666666667</v>
      </c>
      <c r="U279">
        <v>37.255000000000003</v>
      </c>
      <c r="V279">
        <v>42.717500000000001</v>
      </c>
      <c r="W279">
        <v>48.607165000000002</v>
      </c>
      <c r="X279">
        <v>49.397518333333302</v>
      </c>
      <c r="Y279">
        <v>51.890333333333302</v>
      </c>
      <c r="Z279">
        <v>56.691952499999999</v>
      </c>
      <c r="AA279">
        <v>58.009549166666702</v>
      </c>
      <c r="AB279">
        <v>65.975787499999996</v>
      </c>
      <c r="AC279">
        <v>68.239370833333297</v>
      </c>
      <c r="AD279">
        <v>71.093795833333303</v>
      </c>
      <c r="AE279">
        <v>74.949250000000006</v>
      </c>
      <c r="AF279">
        <v>77.8766191666667</v>
      </c>
      <c r="AG279">
        <v>76.141447499999998</v>
      </c>
      <c r="AH279">
        <v>73.673596666666697</v>
      </c>
      <c r="AI279">
        <v>71.367500000000007</v>
      </c>
    </row>
    <row r="280" spans="1:35" x14ac:dyDescent="0.25">
      <c r="A280" t="s">
        <v>60</v>
      </c>
      <c r="B280" t="s">
        <v>420</v>
      </c>
      <c r="C280" t="s">
        <v>249</v>
      </c>
      <c r="D280" t="s">
        <v>250</v>
      </c>
      <c r="E280">
        <v>10.212726770661501</v>
      </c>
      <c r="F280">
        <v>9.05748663062856</v>
      </c>
      <c r="G280">
        <v>6.4741035858552003</v>
      </c>
      <c r="H280">
        <v>4.08001726993494</v>
      </c>
      <c r="I280">
        <v>4.2104535398433898</v>
      </c>
      <c r="J280">
        <v>6.5414980428884402</v>
      </c>
      <c r="K280">
        <v>6.7376548975323596</v>
      </c>
      <c r="L280">
        <v>5.8864860649222104</v>
      </c>
      <c r="M280">
        <v>2.76487502743776</v>
      </c>
      <c r="N280">
        <v>3.30750466338533</v>
      </c>
      <c r="O280">
        <v>2.2293214808822102</v>
      </c>
      <c r="P280">
        <v>0.190217391644909</v>
      </c>
      <c r="Q280">
        <v>-0.69947539345491205</v>
      </c>
      <c r="R280">
        <v>0.73794549266249498</v>
      </c>
      <c r="S280">
        <v>1.0821609922583499</v>
      </c>
      <c r="T280">
        <v>2.4540887754262002</v>
      </c>
      <c r="U280">
        <v>3.1333333333329798</v>
      </c>
      <c r="V280">
        <v>3.1835811247582599</v>
      </c>
      <c r="W280">
        <v>2.5841816758026499</v>
      </c>
      <c r="X280">
        <v>2.80152671755694</v>
      </c>
      <c r="Y280">
        <v>1.9232197222838201</v>
      </c>
      <c r="Z280">
        <v>2.0166666666669899</v>
      </c>
      <c r="AA280">
        <v>2.1761711852082701</v>
      </c>
      <c r="AB280">
        <v>1.9854623087480401</v>
      </c>
      <c r="AC280">
        <v>2.1930261767579</v>
      </c>
      <c r="AD280">
        <v>2.3166663415205102</v>
      </c>
      <c r="AE280">
        <v>4.1623368575596302</v>
      </c>
      <c r="AF280">
        <v>3.28668576501707</v>
      </c>
      <c r="AG280">
        <v>2.1125387682764201</v>
      </c>
      <c r="AH280">
        <v>1.2383497925959699</v>
      </c>
      <c r="AI280">
        <v>1.67408131252089</v>
      </c>
    </row>
    <row r="281" spans="1:35" hidden="1" x14ac:dyDescent="0.25">
      <c r="A281" t="s">
        <v>60</v>
      </c>
      <c r="B281" t="s">
        <v>420</v>
      </c>
      <c r="C281" t="s">
        <v>252</v>
      </c>
      <c r="D281" t="s">
        <v>253</v>
      </c>
      <c r="E281">
        <v>2.52899166575</v>
      </c>
      <c r="F281">
        <v>2.6439416656666701</v>
      </c>
      <c r="G281">
        <v>2.4542499990833302</v>
      </c>
      <c r="H281">
        <v>2.1635833325833298</v>
      </c>
      <c r="I281">
        <v>2.0059916657499999</v>
      </c>
      <c r="J281">
        <v>1.98811666591667</v>
      </c>
      <c r="K281">
        <v>2.4951999990833298</v>
      </c>
      <c r="L281">
        <v>2.6702083324166699</v>
      </c>
      <c r="M281">
        <v>2.8541249990000002</v>
      </c>
      <c r="N281">
        <v>3.20868333291667</v>
      </c>
      <c r="O281">
        <v>3.3214000000000001</v>
      </c>
      <c r="P281">
        <v>2.4500249999166699</v>
      </c>
      <c r="Q281">
        <v>2.0257000000000001</v>
      </c>
      <c r="R281">
        <v>1.97658333333333</v>
      </c>
      <c r="S281">
        <v>2.1207375000000002</v>
      </c>
      <c r="T281">
        <v>1.82094166666667</v>
      </c>
      <c r="U281">
        <v>1.8696666666666699</v>
      </c>
      <c r="V281">
        <v>1.7584663333333299</v>
      </c>
      <c r="W281">
        <v>1.85730516666667</v>
      </c>
      <c r="X281">
        <v>1.81999508333333</v>
      </c>
      <c r="Y281">
        <v>1.60567525</v>
      </c>
      <c r="Z281">
        <v>1.6858967499999999</v>
      </c>
      <c r="AA281">
        <v>1.95126991666667</v>
      </c>
      <c r="AB281">
        <v>1.983733</v>
      </c>
      <c r="AC281" t="s">
        <v>251</v>
      </c>
      <c r="AD281" t="s">
        <v>251</v>
      </c>
      <c r="AE281" t="s">
        <v>251</v>
      </c>
      <c r="AF281" t="s">
        <v>251</v>
      </c>
      <c r="AG281" t="s">
        <v>251</v>
      </c>
      <c r="AH281" t="s">
        <v>251</v>
      </c>
      <c r="AI281" t="s">
        <v>251</v>
      </c>
    </row>
    <row r="282" spans="1:35" hidden="1" x14ac:dyDescent="0.25">
      <c r="A282" t="s">
        <v>421</v>
      </c>
      <c r="B282" t="s">
        <v>422</v>
      </c>
      <c r="C282" t="s">
        <v>249</v>
      </c>
      <c r="D282" t="s">
        <v>250</v>
      </c>
      <c r="E282" t="s">
        <v>251</v>
      </c>
      <c r="F282" t="s">
        <v>251</v>
      </c>
      <c r="G282" t="s">
        <v>251</v>
      </c>
      <c r="H282" t="s">
        <v>251</v>
      </c>
      <c r="I282" t="s">
        <v>251</v>
      </c>
      <c r="J282" t="s">
        <v>251</v>
      </c>
      <c r="K282" t="s">
        <v>251</v>
      </c>
      <c r="L282" t="s">
        <v>251</v>
      </c>
      <c r="M282" t="s">
        <v>251</v>
      </c>
      <c r="N282" t="s">
        <v>251</v>
      </c>
      <c r="O282" t="s">
        <v>251</v>
      </c>
      <c r="P282" t="s">
        <v>251</v>
      </c>
      <c r="Q282" t="s">
        <v>251</v>
      </c>
      <c r="R282" t="s">
        <v>251</v>
      </c>
      <c r="S282" t="s">
        <v>251</v>
      </c>
      <c r="T282" t="s">
        <v>251</v>
      </c>
      <c r="U282" t="s">
        <v>251</v>
      </c>
      <c r="V282" t="s">
        <v>251</v>
      </c>
      <c r="W282" t="s">
        <v>251</v>
      </c>
      <c r="X282" t="s">
        <v>251</v>
      </c>
      <c r="Y282" t="s">
        <v>251</v>
      </c>
      <c r="Z282" t="s">
        <v>251</v>
      </c>
      <c r="AA282" t="s">
        <v>251</v>
      </c>
      <c r="AB282" t="s">
        <v>251</v>
      </c>
      <c r="AC282" t="s">
        <v>251</v>
      </c>
      <c r="AD282" t="s">
        <v>251</v>
      </c>
      <c r="AE282" t="s">
        <v>251</v>
      </c>
      <c r="AF282" t="s">
        <v>251</v>
      </c>
      <c r="AG282" t="s">
        <v>251</v>
      </c>
      <c r="AH282" t="s">
        <v>251</v>
      </c>
      <c r="AI282" t="s">
        <v>251</v>
      </c>
    </row>
    <row r="283" spans="1:35" hidden="1" x14ac:dyDescent="0.25">
      <c r="A283" t="s">
        <v>421</v>
      </c>
      <c r="B283" t="s">
        <v>422</v>
      </c>
      <c r="C283" t="s">
        <v>252</v>
      </c>
      <c r="D283" t="s">
        <v>253</v>
      </c>
      <c r="E283" t="s">
        <v>251</v>
      </c>
      <c r="F283" t="s">
        <v>251</v>
      </c>
      <c r="G283" t="s">
        <v>251</v>
      </c>
      <c r="H283" t="s">
        <v>251</v>
      </c>
      <c r="I283" t="s">
        <v>251</v>
      </c>
      <c r="J283" t="s">
        <v>251</v>
      </c>
      <c r="K283" t="s">
        <v>251</v>
      </c>
      <c r="L283" t="s">
        <v>251</v>
      </c>
      <c r="M283" t="s">
        <v>251</v>
      </c>
      <c r="N283" t="s">
        <v>251</v>
      </c>
      <c r="O283" t="s">
        <v>251</v>
      </c>
      <c r="P283" t="s">
        <v>251</v>
      </c>
      <c r="Q283" t="s">
        <v>251</v>
      </c>
      <c r="R283" t="s">
        <v>251</v>
      </c>
      <c r="S283" t="s">
        <v>251</v>
      </c>
      <c r="T283" t="s">
        <v>251</v>
      </c>
      <c r="U283" t="s">
        <v>251</v>
      </c>
      <c r="V283" t="s">
        <v>251</v>
      </c>
      <c r="W283" t="s">
        <v>251</v>
      </c>
      <c r="X283" t="s">
        <v>251</v>
      </c>
      <c r="Y283" t="s">
        <v>251</v>
      </c>
      <c r="Z283" t="s">
        <v>251</v>
      </c>
      <c r="AA283" t="s">
        <v>251</v>
      </c>
      <c r="AB283" t="s">
        <v>251</v>
      </c>
      <c r="AC283" t="s">
        <v>251</v>
      </c>
      <c r="AD283" t="s">
        <v>251</v>
      </c>
      <c r="AE283" t="s">
        <v>251</v>
      </c>
      <c r="AF283" t="s">
        <v>251</v>
      </c>
      <c r="AG283" t="s">
        <v>251</v>
      </c>
      <c r="AH283" t="s">
        <v>251</v>
      </c>
      <c r="AI283" t="s">
        <v>251</v>
      </c>
    </row>
    <row r="284" spans="1:35" x14ac:dyDescent="0.25">
      <c r="A284" t="s">
        <v>29</v>
      </c>
      <c r="B284" t="s">
        <v>423</v>
      </c>
      <c r="C284" t="s">
        <v>249</v>
      </c>
      <c r="D284" t="s">
        <v>250</v>
      </c>
      <c r="E284">
        <v>14.5299145299145</v>
      </c>
      <c r="F284">
        <v>16.791044776119399</v>
      </c>
      <c r="G284">
        <v>14.589989350372701</v>
      </c>
      <c r="H284">
        <v>11.8959107806691</v>
      </c>
      <c r="I284">
        <v>13.704318936877099</v>
      </c>
      <c r="J284">
        <v>17.092768444119798</v>
      </c>
      <c r="K284">
        <v>15.3462258265752</v>
      </c>
      <c r="L284">
        <v>16.170903190914</v>
      </c>
      <c r="M284">
        <v>7.3556797020484099</v>
      </c>
      <c r="N284">
        <v>6.2012142237640901</v>
      </c>
      <c r="O284">
        <v>15.4052714866922</v>
      </c>
      <c r="P284">
        <v>13.2178217821782</v>
      </c>
      <c r="Q284">
        <v>15.741145605596801</v>
      </c>
      <c r="R284">
        <v>6.3751416698148704</v>
      </c>
      <c r="S284">
        <v>5.7178371659415799</v>
      </c>
      <c r="T284">
        <v>6.1000531900002999</v>
      </c>
      <c r="U284">
        <v>2.5989445910290199</v>
      </c>
      <c r="V284">
        <v>1.015815867301</v>
      </c>
      <c r="W284">
        <v>1.28564154786151</v>
      </c>
      <c r="X284">
        <v>1.6817430288058901</v>
      </c>
      <c r="Y284">
        <v>3.7551467139208698</v>
      </c>
      <c r="Z284">
        <v>2.2855707647871402</v>
      </c>
      <c r="AA284">
        <v>1.1872314303253499</v>
      </c>
      <c r="AB284">
        <v>1.24246211339894</v>
      </c>
      <c r="AC284">
        <v>0.278040771323463</v>
      </c>
      <c r="AD284">
        <v>3.0069436974890298</v>
      </c>
      <c r="AE284">
        <v>2.5096009931661798</v>
      </c>
      <c r="AF284">
        <v>2.6609471206084798</v>
      </c>
      <c r="AG284">
        <v>1.1235901789356499</v>
      </c>
      <c r="AH284">
        <v>2.2902490925581498</v>
      </c>
      <c r="AI284">
        <v>3.0370207393708899</v>
      </c>
    </row>
    <row r="285" spans="1:35" hidden="1" x14ac:dyDescent="0.25">
      <c r="A285" t="s">
        <v>29</v>
      </c>
      <c r="B285" t="s">
        <v>423</v>
      </c>
      <c r="C285" t="s">
        <v>252</v>
      </c>
      <c r="D285" t="s">
        <v>253</v>
      </c>
      <c r="E285">
        <v>0.83230721942330699</v>
      </c>
      <c r="F285">
        <v>1.0048887896505101</v>
      </c>
      <c r="G285">
        <v>1.03031165084621</v>
      </c>
      <c r="H285">
        <v>0.96442499900000001</v>
      </c>
      <c r="I285">
        <v>0.97850249899999997</v>
      </c>
      <c r="J285">
        <v>1.02667999916667</v>
      </c>
      <c r="K285">
        <v>1.15279499925</v>
      </c>
      <c r="L285">
        <v>1.33260833233333</v>
      </c>
      <c r="M285">
        <v>1.4967733323333301</v>
      </c>
      <c r="N285">
        <v>1.76399249916667</v>
      </c>
      <c r="O285">
        <v>2.02337249966667</v>
      </c>
      <c r="P285">
        <v>1.9131608330833301</v>
      </c>
      <c r="Q285">
        <v>1.69456083333333</v>
      </c>
      <c r="R285">
        <v>1.5264008333333301</v>
      </c>
      <c r="S285">
        <v>1.67214833333333</v>
      </c>
      <c r="T285">
        <v>1.6762033333333299</v>
      </c>
      <c r="U285">
        <v>1.73351416666667</v>
      </c>
      <c r="V285">
        <v>1.8617916666666701</v>
      </c>
      <c r="W285">
        <v>1.8505133333333299</v>
      </c>
      <c r="X285">
        <v>1.68652166666667</v>
      </c>
      <c r="Y285">
        <v>1.5238766666666701</v>
      </c>
      <c r="Z285">
        <v>1.4548475000000001</v>
      </c>
      <c r="AA285">
        <v>1.51242083333333</v>
      </c>
      <c r="AB285">
        <v>1.8682491666666701</v>
      </c>
      <c r="AC285">
        <v>1.88961389919167</v>
      </c>
      <c r="AD285">
        <v>2.2011491666666698</v>
      </c>
      <c r="AE285">
        <v>2.37875083333333</v>
      </c>
      <c r="AF285">
        <v>2.1621908333333302</v>
      </c>
      <c r="AG285">
        <v>1.7220991463977799</v>
      </c>
      <c r="AH285">
        <v>1.50868127077323</v>
      </c>
      <c r="AI285">
        <v>1.42027345661433</v>
      </c>
    </row>
    <row r="286" spans="1:35" x14ac:dyDescent="0.25">
      <c r="A286" t="s">
        <v>161</v>
      </c>
      <c r="B286" t="s">
        <v>424</v>
      </c>
      <c r="C286" t="s">
        <v>249</v>
      </c>
      <c r="D286" t="s">
        <v>250</v>
      </c>
      <c r="E286">
        <v>7.5239683201856602</v>
      </c>
      <c r="F286">
        <v>2.8090069137720901</v>
      </c>
      <c r="G286">
        <v>11.3998565000597</v>
      </c>
      <c r="H286">
        <v>4.5602422100466704</v>
      </c>
      <c r="I286">
        <v>48.182169706320501</v>
      </c>
      <c r="J286">
        <v>35.301257096425303</v>
      </c>
      <c r="K286">
        <v>23.87</v>
      </c>
      <c r="L286">
        <v>24.792120771776901</v>
      </c>
      <c r="M286">
        <v>31.0712899465215</v>
      </c>
      <c r="N286">
        <v>35.442064393121498</v>
      </c>
      <c r="O286">
        <v>219.472643735573</v>
      </c>
      <c r="P286">
        <v>681.42164781906297</v>
      </c>
      <c r="Q286">
        <v>911.92523319023599</v>
      </c>
      <c r="R286">
        <v>10205.0270641849</v>
      </c>
      <c r="S286">
        <v>4770.18952737371</v>
      </c>
      <c r="T286">
        <v>7485.4921876917997</v>
      </c>
      <c r="U286">
        <v>2945.09295660013</v>
      </c>
      <c r="V286">
        <v>23.6737163913036</v>
      </c>
      <c r="W286">
        <v>20.400652266057001</v>
      </c>
      <c r="X286">
        <v>6.71170590855108</v>
      </c>
      <c r="Y286">
        <v>10.935541666667</v>
      </c>
      <c r="Z286">
        <v>11.618871769754801</v>
      </c>
      <c r="AA286">
        <v>9.2247122955784295</v>
      </c>
      <c r="AB286">
        <v>13.0384418689196</v>
      </c>
      <c r="AC286">
        <v>11.216736255709501</v>
      </c>
      <c r="AD286">
        <v>9.8729999999999993</v>
      </c>
      <c r="AE286">
        <v>5.9860418627951599</v>
      </c>
      <c r="AF286">
        <v>3.7501746577847199</v>
      </c>
      <c r="AG286">
        <v>5.3023877321993904</v>
      </c>
      <c r="AH286">
        <v>8.4702106358407399</v>
      </c>
      <c r="AI286">
        <v>9.5990998606442606</v>
      </c>
    </row>
    <row r="287" spans="1:35" hidden="1" x14ac:dyDescent="0.25">
      <c r="A287" t="s">
        <v>161</v>
      </c>
      <c r="B287" t="s">
        <v>424</v>
      </c>
      <c r="C287" t="s">
        <v>252</v>
      </c>
      <c r="D287" t="s">
        <v>253</v>
      </c>
      <c r="E287">
        <v>2.0606441896551702E-9</v>
      </c>
      <c r="F287">
        <v>2.0606441896551702E-9</v>
      </c>
      <c r="G287">
        <v>2.0606441896551702E-9</v>
      </c>
      <c r="H287">
        <v>2.0606441896551702E-9</v>
      </c>
      <c r="I287">
        <v>2.7882567155172501E-9</v>
      </c>
      <c r="J287">
        <v>2.9474224137930999E-9</v>
      </c>
      <c r="K287">
        <v>2.9474224137930999E-9</v>
      </c>
      <c r="L287">
        <v>2.9474224137930999E-9</v>
      </c>
      <c r="M287">
        <v>2.9476668103448302E-9</v>
      </c>
      <c r="N287">
        <v>2.9476668103448302E-9</v>
      </c>
      <c r="O287">
        <v>7.7730323275862004E-9</v>
      </c>
      <c r="P287">
        <v>1.9502844827586202E-8</v>
      </c>
      <c r="Q287">
        <v>2.05293103448276E-8</v>
      </c>
      <c r="R287">
        <v>5.3946239999999998E-5</v>
      </c>
      <c r="S287">
        <v>3.1308999999999998E-3</v>
      </c>
      <c r="T287">
        <v>0.14092241666666699</v>
      </c>
      <c r="U287">
        <v>4.27082828333333</v>
      </c>
      <c r="V287">
        <v>5</v>
      </c>
      <c r="W287">
        <v>5.6204083333333301</v>
      </c>
      <c r="X287">
        <v>6.7228750000000002</v>
      </c>
      <c r="Y287">
        <v>7.5455916666666702</v>
      </c>
      <c r="Z287">
        <v>8.4354999999999993</v>
      </c>
      <c r="AA287">
        <v>9.4480833333333294</v>
      </c>
      <c r="AB287">
        <v>10.5819166666667</v>
      </c>
      <c r="AC287">
        <v>11.80925</v>
      </c>
      <c r="AD287">
        <v>12.6843916666667</v>
      </c>
      <c r="AE287">
        <v>13.3719416666667</v>
      </c>
      <c r="AF287">
        <v>14.251325250000001</v>
      </c>
      <c r="AG287">
        <v>15.1046433333333</v>
      </c>
      <c r="AH287">
        <v>15.937247316462701</v>
      </c>
      <c r="AI287">
        <v>16.733329534050199</v>
      </c>
    </row>
    <row r="288" spans="1:35" x14ac:dyDescent="0.25">
      <c r="A288" t="s">
        <v>97</v>
      </c>
      <c r="B288" t="s">
        <v>425</v>
      </c>
      <c r="C288" t="s">
        <v>249</v>
      </c>
      <c r="D288" t="s">
        <v>250</v>
      </c>
      <c r="E288">
        <v>9.1158020513705509</v>
      </c>
      <c r="F288">
        <v>23.529680156928698</v>
      </c>
      <c r="G288">
        <v>23.251089606332901</v>
      </c>
      <c r="H288">
        <v>10.0932002756995</v>
      </c>
      <c r="I288">
        <v>7.2678770722335804</v>
      </c>
      <c r="J288">
        <v>10.3052757124045</v>
      </c>
      <c r="K288">
        <v>22.913407564163599</v>
      </c>
      <c r="L288">
        <v>11.6418357416785</v>
      </c>
      <c r="M288">
        <v>-2.4896056867148899</v>
      </c>
      <c r="N288">
        <v>8.3644241182997696</v>
      </c>
      <c r="O288">
        <v>-0.92339912399492896</v>
      </c>
      <c r="P288">
        <v>-3.20757134165674</v>
      </c>
      <c r="Q288">
        <v>-6.7121089290119302</v>
      </c>
      <c r="R288">
        <v>-1.3939630404710399</v>
      </c>
      <c r="S288">
        <v>-2.8435251798561101</v>
      </c>
      <c r="T288">
        <v>-0.77565301097748096</v>
      </c>
      <c r="U288">
        <v>-7.7966417910447703</v>
      </c>
      <c r="V288">
        <v>-4.4756179024716403</v>
      </c>
      <c r="W288">
        <v>-1.2150349650349399</v>
      </c>
      <c r="X288">
        <v>36.041058313423903</v>
      </c>
      <c r="Y288">
        <v>10.5632886691815</v>
      </c>
      <c r="Z288">
        <v>5.2888575126487796</v>
      </c>
      <c r="AA288">
        <v>2.9334525339442301</v>
      </c>
      <c r="AB288">
        <v>4.5480157771871301</v>
      </c>
      <c r="AC288">
        <v>-2.30212503849646</v>
      </c>
      <c r="AD288">
        <v>2.9001497359911501</v>
      </c>
      <c r="AE288">
        <v>4.0055142835266997</v>
      </c>
      <c r="AF288">
        <v>2.6288659793814499</v>
      </c>
      <c r="AG288">
        <v>-1.6144076917560499</v>
      </c>
      <c r="AH288">
        <v>0.26254375729288099</v>
      </c>
      <c r="AI288">
        <v>7.7974978178644196</v>
      </c>
    </row>
    <row r="289" spans="1:35" hidden="1" x14ac:dyDescent="0.25">
      <c r="A289" t="s">
        <v>97</v>
      </c>
      <c r="B289" t="s">
        <v>425</v>
      </c>
      <c r="C289" t="s">
        <v>252</v>
      </c>
      <c r="D289" t="s">
        <v>253</v>
      </c>
      <c r="E289">
        <v>214.31290034121901</v>
      </c>
      <c r="F289">
        <v>238.95049426705901</v>
      </c>
      <c r="G289">
        <v>245.67968656657601</v>
      </c>
      <c r="H289">
        <v>225.65586023395699</v>
      </c>
      <c r="I289">
        <v>212.721644262377</v>
      </c>
      <c r="J289">
        <v>211.27955541470499</v>
      </c>
      <c r="K289">
        <v>271.73145255032699</v>
      </c>
      <c r="L289">
        <v>328.60625269898998</v>
      </c>
      <c r="M289">
        <v>381.06603602462798</v>
      </c>
      <c r="N289">
        <v>436.95666578800802</v>
      </c>
      <c r="O289">
        <v>449.26296271160697</v>
      </c>
      <c r="P289">
        <v>346.305903554493</v>
      </c>
      <c r="Q289">
        <v>300.53656240147802</v>
      </c>
      <c r="R289">
        <v>297.84821881937802</v>
      </c>
      <c r="S289">
        <v>319.008299487903</v>
      </c>
      <c r="T289">
        <v>272.264787954393</v>
      </c>
      <c r="U289">
        <v>282.10690880881998</v>
      </c>
      <c r="V289">
        <v>264.69180075057898</v>
      </c>
      <c r="W289">
        <v>283.16257950001801</v>
      </c>
      <c r="X289">
        <v>555.20469565569704</v>
      </c>
      <c r="Y289">
        <v>499.14842590131002</v>
      </c>
      <c r="Z289">
        <v>511.55243027251601</v>
      </c>
      <c r="AA289">
        <v>583.66937235339606</v>
      </c>
      <c r="AB289">
        <v>589.951774567332</v>
      </c>
      <c r="AC289">
        <v>615.69913197380595</v>
      </c>
      <c r="AD289">
        <v>711.97627443083297</v>
      </c>
      <c r="AE289">
        <v>733.03850707000004</v>
      </c>
      <c r="AF289">
        <v>696.98820361166702</v>
      </c>
      <c r="AG289">
        <v>581.20031386416701</v>
      </c>
      <c r="AH289">
        <v>528.28480930499995</v>
      </c>
      <c r="AI289">
        <v>527.46814284000004</v>
      </c>
    </row>
    <row r="290" spans="1:35" x14ac:dyDescent="0.25">
      <c r="A290" t="s">
        <v>98</v>
      </c>
      <c r="B290" t="s">
        <v>426</v>
      </c>
      <c r="C290" t="s">
        <v>249</v>
      </c>
      <c r="D290" t="s">
        <v>250</v>
      </c>
      <c r="E290">
        <v>33.964188322177201</v>
      </c>
      <c r="F290">
        <v>24.3</v>
      </c>
      <c r="G290">
        <v>15.0878340572688</v>
      </c>
      <c r="H290">
        <v>21.7092457416664</v>
      </c>
      <c r="I290">
        <v>11.7097306212116</v>
      </c>
      <c r="J290">
        <v>9.9722619900142409</v>
      </c>
      <c r="K290">
        <v>20.8128229121948</v>
      </c>
      <c r="L290">
        <v>7.6977472471425701</v>
      </c>
      <c r="M290">
        <v>23.212331551156002</v>
      </c>
      <c r="N290">
        <v>17.820533286084199</v>
      </c>
      <c r="O290">
        <v>7.4353448275862197</v>
      </c>
      <c r="P290">
        <v>5.7171514543630799</v>
      </c>
      <c r="Q290">
        <v>11.290322580645199</v>
      </c>
      <c r="R290">
        <v>54.511224779767197</v>
      </c>
      <c r="S290">
        <v>50.466688123591403</v>
      </c>
      <c r="T290">
        <v>7.3644003055770604</v>
      </c>
      <c r="U290">
        <v>13.006973103742601</v>
      </c>
      <c r="V290">
        <v>44.588842715023198</v>
      </c>
      <c r="W290">
        <v>57.165252834921503</v>
      </c>
      <c r="X290">
        <v>57.031708911966</v>
      </c>
      <c r="Y290">
        <v>72.835502297263901</v>
      </c>
      <c r="Z290">
        <v>29.268292682926798</v>
      </c>
      <c r="AA290">
        <v>8.5298742138364592</v>
      </c>
      <c r="AB290">
        <v>9.9963781238681797</v>
      </c>
      <c r="AC290">
        <v>6.6183733947974899</v>
      </c>
      <c r="AD290">
        <v>6.9332921556516398</v>
      </c>
      <c r="AE290">
        <v>18.873646209386301</v>
      </c>
      <c r="AF290">
        <v>12.876579203109801</v>
      </c>
      <c r="AG290">
        <v>14.031783613143601</v>
      </c>
      <c r="AH290">
        <v>14.9980338183251</v>
      </c>
      <c r="AI290">
        <v>17.863493366160601</v>
      </c>
    </row>
    <row r="291" spans="1:35" hidden="1" x14ac:dyDescent="0.25">
      <c r="A291" t="s">
        <v>98</v>
      </c>
      <c r="B291" t="s">
        <v>426</v>
      </c>
      <c r="C291" t="s">
        <v>252</v>
      </c>
      <c r="D291" t="s">
        <v>253</v>
      </c>
      <c r="E291">
        <v>0.61550155335078705</v>
      </c>
      <c r="F291">
        <v>0.62660100366536897</v>
      </c>
      <c r="G291">
        <v>0.64470106214118506</v>
      </c>
      <c r="H291">
        <v>0.63527199426580105</v>
      </c>
      <c r="I291">
        <v>0.60400737401714399</v>
      </c>
      <c r="J291">
        <v>0.54678089191608303</v>
      </c>
      <c r="K291">
        <v>0.61770817502880504</v>
      </c>
      <c r="L291">
        <v>0.67346126152852404</v>
      </c>
      <c r="M291">
        <v>0.72440985115157297</v>
      </c>
      <c r="N291">
        <v>0.76652744911239201</v>
      </c>
      <c r="O291">
        <v>0.89377408333333297</v>
      </c>
      <c r="P291">
        <v>1.7545230040748101</v>
      </c>
      <c r="Q291">
        <v>4.0160373443362998</v>
      </c>
      <c r="R291">
        <v>4.5369666666666699</v>
      </c>
      <c r="S291">
        <v>7.3647349999999996</v>
      </c>
      <c r="T291">
        <v>8.0382850000000001</v>
      </c>
      <c r="U291">
        <v>9.9094916666666695</v>
      </c>
      <c r="V291">
        <v>17.298425000000002</v>
      </c>
      <c r="W291">
        <v>22.0654</v>
      </c>
      <c r="X291">
        <v>21.995999999999999</v>
      </c>
      <c r="Y291">
        <v>21.895258333333299</v>
      </c>
      <c r="Z291">
        <v>21.884425</v>
      </c>
      <c r="AA291">
        <v>21.886050000000001</v>
      </c>
      <c r="AB291">
        <v>21.885999999999999</v>
      </c>
      <c r="AC291">
        <v>92.338099999999997</v>
      </c>
      <c r="AD291">
        <v>101.69733333333301</v>
      </c>
      <c r="AE291">
        <v>111.23125</v>
      </c>
      <c r="AF291">
        <v>120.57815833333299</v>
      </c>
      <c r="AG291">
        <v>129.22235000000001</v>
      </c>
      <c r="AH291">
        <v>132.888025</v>
      </c>
      <c r="AI291">
        <v>131.274333333333</v>
      </c>
    </row>
    <row r="292" spans="1:35" hidden="1" x14ac:dyDescent="0.25">
      <c r="A292" t="s">
        <v>427</v>
      </c>
      <c r="B292" t="s">
        <v>428</v>
      </c>
      <c r="C292" t="s">
        <v>249</v>
      </c>
      <c r="D292" t="s">
        <v>250</v>
      </c>
      <c r="E292" t="s">
        <v>251</v>
      </c>
      <c r="F292" t="s">
        <v>251</v>
      </c>
      <c r="G292" t="s">
        <v>251</v>
      </c>
      <c r="H292" t="s">
        <v>251</v>
      </c>
      <c r="I292" t="s">
        <v>251</v>
      </c>
      <c r="J292" t="s">
        <v>251</v>
      </c>
      <c r="K292" t="s">
        <v>251</v>
      </c>
      <c r="L292" t="s">
        <v>251</v>
      </c>
      <c r="M292" t="s">
        <v>251</v>
      </c>
      <c r="N292" t="s">
        <v>251</v>
      </c>
      <c r="O292" t="s">
        <v>251</v>
      </c>
      <c r="P292" t="s">
        <v>251</v>
      </c>
      <c r="Q292" t="s">
        <v>251</v>
      </c>
      <c r="R292" t="s">
        <v>251</v>
      </c>
      <c r="S292" t="s">
        <v>251</v>
      </c>
      <c r="T292" t="s">
        <v>251</v>
      </c>
      <c r="U292" t="s">
        <v>251</v>
      </c>
      <c r="V292" t="s">
        <v>251</v>
      </c>
      <c r="W292" t="s">
        <v>251</v>
      </c>
      <c r="X292" t="s">
        <v>251</v>
      </c>
      <c r="Y292" t="s">
        <v>251</v>
      </c>
      <c r="Z292" t="s">
        <v>251</v>
      </c>
      <c r="AA292" t="s">
        <v>251</v>
      </c>
      <c r="AB292" t="s">
        <v>251</v>
      </c>
      <c r="AC292" t="s">
        <v>251</v>
      </c>
      <c r="AD292" t="s">
        <v>251</v>
      </c>
      <c r="AE292" t="s">
        <v>251</v>
      </c>
      <c r="AF292" t="s">
        <v>251</v>
      </c>
      <c r="AG292" t="s">
        <v>251</v>
      </c>
      <c r="AH292" t="s">
        <v>251</v>
      </c>
      <c r="AI292" t="s">
        <v>251</v>
      </c>
    </row>
    <row r="293" spans="1:35" hidden="1" x14ac:dyDescent="0.25">
      <c r="A293" t="s">
        <v>427</v>
      </c>
      <c r="B293" t="s">
        <v>428</v>
      </c>
      <c r="C293" t="s">
        <v>252</v>
      </c>
      <c r="D293" t="s">
        <v>253</v>
      </c>
      <c r="E293" t="s">
        <v>251</v>
      </c>
      <c r="F293" t="s">
        <v>251</v>
      </c>
      <c r="G293" t="s">
        <v>251</v>
      </c>
      <c r="H293" t="s">
        <v>251</v>
      </c>
      <c r="I293" t="s">
        <v>251</v>
      </c>
      <c r="J293" t="s">
        <v>251</v>
      </c>
      <c r="K293" t="s">
        <v>251</v>
      </c>
      <c r="L293" t="s">
        <v>251</v>
      </c>
      <c r="M293" t="s">
        <v>251</v>
      </c>
      <c r="N293" t="s">
        <v>251</v>
      </c>
      <c r="O293" t="s">
        <v>251</v>
      </c>
      <c r="P293" t="s">
        <v>251</v>
      </c>
      <c r="Q293" t="s">
        <v>251</v>
      </c>
      <c r="R293" t="s">
        <v>251</v>
      </c>
      <c r="S293" t="s">
        <v>251</v>
      </c>
      <c r="T293" t="s">
        <v>251</v>
      </c>
      <c r="U293" t="s">
        <v>251</v>
      </c>
      <c r="V293" t="s">
        <v>251</v>
      </c>
      <c r="W293" t="s">
        <v>251</v>
      </c>
      <c r="X293" t="s">
        <v>251</v>
      </c>
      <c r="Y293" t="s">
        <v>251</v>
      </c>
      <c r="Z293" t="s">
        <v>251</v>
      </c>
      <c r="AA293" t="s">
        <v>251</v>
      </c>
      <c r="AB293" t="s">
        <v>251</v>
      </c>
      <c r="AC293" t="s">
        <v>251</v>
      </c>
      <c r="AD293" t="s">
        <v>251</v>
      </c>
      <c r="AE293" t="s">
        <v>251</v>
      </c>
      <c r="AF293" t="s">
        <v>251</v>
      </c>
      <c r="AG293" t="s">
        <v>251</v>
      </c>
      <c r="AH293" t="s">
        <v>251</v>
      </c>
      <c r="AI293" t="s">
        <v>251</v>
      </c>
    </row>
    <row r="294" spans="1:35" x14ac:dyDescent="0.25">
      <c r="A294" t="s">
        <v>30</v>
      </c>
      <c r="B294" t="s">
        <v>429</v>
      </c>
      <c r="C294" t="s">
        <v>249</v>
      </c>
      <c r="D294" t="s">
        <v>250</v>
      </c>
      <c r="E294">
        <v>11.707071976221799</v>
      </c>
      <c r="F294">
        <v>9.1757562126804597</v>
      </c>
      <c r="G294">
        <v>9.0431558349420307</v>
      </c>
      <c r="H294">
        <v>8.1515065644965308</v>
      </c>
      <c r="I294">
        <v>4.7598253276231999</v>
      </c>
      <c r="J294">
        <v>10.8962067526087</v>
      </c>
      <c r="K294">
        <v>13.637047060599899</v>
      </c>
      <c r="L294">
        <v>11.3720560996308</v>
      </c>
      <c r="M294">
        <v>8.4110484112073909</v>
      </c>
      <c r="N294">
        <v>6.2791079937744003</v>
      </c>
      <c r="O294">
        <v>5.6658246122428997</v>
      </c>
      <c r="P294">
        <v>7.1867681503535596</v>
      </c>
      <c r="Q294">
        <v>8.7259319950840109</v>
      </c>
      <c r="R294">
        <v>6.6984844678889699</v>
      </c>
      <c r="S294">
        <v>4.5554422035627402</v>
      </c>
      <c r="T294">
        <v>4.1130333621048702</v>
      </c>
      <c r="U294">
        <v>3.42068269473363</v>
      </c>
      <c r="V294">
        <v>2.3421162693433901</v>
      </c>
      <c r="W294">
        <v>2.2714888979701802</v>
      </c>
      <c r="X294">
        <v>1.3985548266790999</v>
      </c>
      <c r="Y294">
        <v>2.4564053725660302</v>
      </c>
      <c r="Z294">
        <v>1.2586941889162999</v>
      </c>
      <c r="AA294">
        <v>2.5807411440344201</v>
      </c>
      <c r="AB294">
        <v>2.25568550004642</v>
      </c>
      <c r="AC294">
        <v>2.3331389050912401</v>
      </c>
      <c r="AD294">
        <v>3.0860679097793402</v>
      </c>
      <c r="AE294">
        <v>3.01737756714058</v>
      </c>
      <c r="AF294">
        <v>1.2881459898788601</v>
      </c>
      <c r="AG294">
        <v>2.47539742619227</v>
      </c>
      <c r="AH294">
        <v>0.46539115018100502</v>
      </c>
      <c r="AI294">
        <v>1.5220588235293799</v>
      </c>
    </row>
    <row r="295" spans="1:35" hidden="1" x14ac:dyDescent="0.25">
      <c r="A295" t="s">
        <v>30</v>
      </c>
      <c r="B295" t="s">
        <v>429</v>
      </c>
      <c r="C295" t="s">
        <v>252</v>
      </c>
      <c r="D295" t="s">
        <v>253</v>
      </c>
      <c r="E295">
        <v>5.2269416656666703</v>
      </c>
      <c r="F295">
        <v>5.4565166656666699</v>
      </c>
      <c r="G295">
        <v>5.323499999</v>
      </c>
      <c r="H295">
        <v>5.2422499990000002</v>
      </c>
      <c r="I295">
        <v>5.0640666656666697</v>
      </c>
      <c r="J295">
        <v>4.9392249990000003</v>
      </c>
      <c r="K295">
        <v>5.7395083323333296</v>
      </c>
      <c r="L295">
        <v>6.4540333323333297</v>
      </c>
      <c r="M295">
        <v>7.2963666656666701</v>
      </c>
      <c r="N295">
        <v>8.1614583325833294</v>
      </c>
      <c r="O295">
        <v>8.5972333330833308</v>
      </c>
      <c r="P295">
        <v>7.3947416666666701</v>
      </c>
      <c r="Q295">
        <v>6.7374499999999999</v>
      </c>
      <c r="R295">
        <v>6.5169833333333296</v>
      </c>
      <c r="S295">
        <v>6.9044999999999996</v>
      </c>
      <c r="T295">
        <v>6.2597416666666703</v>
      </c>
      <c r="U295">
        <v>6.4829425000000001</v>
      </c>
      <c r="V295">
        <v>6.2145008333333296</v>
      </c>
      <c r="W295">
        <v>7.0941291666666704</v>
      </c>
      <c r="X295">
        <v>7.0575841666666701</v>
      </c>
      <c r="Y295">
        <v>6.3351566666666699</v>
      </c>
      <c r="Z295">
        <v>6.4498083333333298</v>
      </c>
      <c r="AA295">
        <v>7.0734008333333298</v>
      </c>
      <c r="AB295">
        <v>7.5450974999999998</v>
      </c>
      <c r="AC295">
        <v>7.7991716666666697</v>
      </c>
      <c r="AD295">
        <v>8.8018416666666699</v>
      </c>
      <c r="AE295">
        <v>8.9916541666666703</v>
      </c>
      <c r="AF295">
        <v>7.9837788333333304</v>
      </c>
      <c r="AG295">
        <v>7.0802166666666704</v>
      </c>
      <c r="AH295">
        <v>6.7408333333333301</v>
      </c>
      <c r="AI295">
        <v>6.4424999999999999</v>
      </c>
    </row>
    <row r="296" spans="1:35" hidden="1" x14ac:dyDescent="0.25">
      <c r="A296" t="s">
        <v>191</v>
      </c>
      <c r="B296" t="s">
        <v>430</v>
      </c>
      <c r="C296" t="s">
        <v>249</v>
      </c>
      <c r="D296" t="s">
        <v>250</v>
      </c>
      <c r="E296" t="s">
        <v>251</v>
      </c>
      <c r="F296" t="s">
        <v>251</v>
      </c>
      <c r="G296" t="s">
        <v>251</v>
      </c>
      <c r="H296" t="s">
        <v>251</v>
      </c>
      <c r="I296" t="s">
        <v>251</v>
      </c>
      <c r="J296" t="s">
        <v>251</v>
      </c>
      <c r="K296" t="s">
        <v>251</v>
      </c>
      <c r="L296" t="s">
        <v>251</v>
      </c>
      <c r="M296" t="s">
        <v>251</v>
      </c>
      <c r="N296" t="s">
        <v>251</v>
      </c>
      <c r="O296" t="s">
        <v>251</v>
      </c>
      <c r="P296" t="s">
        <v>251</v>
      </c>
      <c r="Q296" t="s">
        <v>251</v>
      </c>
      <c r="R296" t="s">
        <v>251</v>
      </c>
      <c r="S296" t="s">
        <v>251</v>
      </c>
      <c r="T296" t="s">
        <v>251</v>
      </c>
      <c r="U296" t="s">
        <v>251</v>
      </c>
      <c r="V296" t="s">
        <v>251</v>
      </c>
      <c r="W296" t="s">
        <v>251</v>
      </c>
      <c r="X296" t="s">
        <v>251</v>
      </c>
      <c r="Y296" t="s">
        <v>251</v>
      </c>
      <c r="Z296" t="s">
        <v>251</v>
      </c>
      <c r="AA296" t="s">
        <v>251</v>
      </c>
      <c r="AB296" t="s">
        <v>251</v>
      </c>
      <c r="AC296" t="s">
        <v>251</v>
      </c>
      <c r="AD296" t="s">
        <v>251</v>
      </c>
      <c r="AE296">
        <v>-0.816666666666645</v>
      </c>
      <c r="AF296">
        <v>-0.28566627457573202</v>
      </c>
      <c r="AG296">
        <v>0.185372430064039</v>
      </c>
      <c r="AH296">
        <v>0.75693860386880096</v>
      </c>
      <c r="AI296">
        <v>1.86143572621034</v>
      </c>
    </row>
    <row r="297" spans="1:35" hidden="1" x14ac:dyDescent="0.25">
      <c r="A297" t="s">
        <v>191</v>
      </c>
      <c r="B297" t="s">
        <v>430</v>
      </c>
      <c r="C297" t="s">
        <v>252</v>
      </c>
      <c r="D297" t="s">
        <v>253</v>
      </c>
      <c r="E297">
        <v>0.34539999900000001</v>
      </c>
      <c r="F297">
        <v>0.34539999900000001</v>
      </c>
      <c r="G297">
        <v>0.34539999900000001</v>
      </c>
      <c r="H297">
        <v>0.34539999900000001</v>
      </c>
      <c r="I297">
        <v>0.34539999900000001</v>
      </c>
      <c r="J297">
        <v>0.34539999900000001</v>
      </c>
      <c r="K297">
        <v>0.34539999900000001</v>
      </c>
      <c r="L297">
        <v>0.34539999900000001</v>
      </c>
      <c r="M297">
        <v>0.34539999900000001</v>
      </c>
      <c r="N297">
        <v>0.34539749958333299</v>
      </c>
      <c r="O297">
        <v>0.34539500000000001</v>
      </c>
      <c r="P297">
        <v>0.38198191666666698</v>
      </c>
      <c r="Q297">
        <v>0.38450000000000001</v>
      </c>
      <c r="R297">
        <v>0.38450000000000001</v>
      </c>
      <c r="S297">
        <v>0.38450000000000001</v>
      </c>
      <c r="T297">
        <v>0.38450000000000001</v>
      </c>
      <c r="U297">
        <v>0.38450000000000001</v>
      </c>
      <c r="V297">
        <v>0.38450000000000001</v>
      </c>
      <c r="W297">
        <v>0.38449999750000002</v>
      </c>
      <c r="X297">
        <v>0.38449999499999998</v>
      </c>
      <c r="Y297">
        <v>0.3844999925</v>
      </c>
      <c r="Z297">
        <v>0.38449999499999998</v>
      </c>
      <c r="AA297">
        <v>0.38449999499999998</v>
      </c>
      <c r="AB297">
        <v>0.38449999750000002</v>
      </c>
      <c r="AC297">
        <v>0.38449999750000002</v>
      </c>
      <c r="AD297">
        <v>0.38450000000000001</v>
      </c>
      <c r="AE297">
        <v>0.38450000000000001</v>
      </c>
      <c r="AF297">
        <v>0.38450000000000001</v>
      </c>
      <c r="AG297">
        <v>0.38450000000000001</v>
      </c>
      <c r="AH297">
        <v>0.38450000000000001</v>
      </c>
      <c r="AI297">
        <v>0.38450000000000001</v>
      </c>
    </row>
    <row r="298" spans="1:35" x14ac:dyDescent="0.25">
      <c r="A298" t="s">
        <v>31</v>
      </c>
      <c r="B298" t="s">
        <v>431</v>
      </c>
      <c r="C298" t="s">
        <v>249</v>
      </c>
      <c r="D298" t="s">
        <v>250</v>
      </c>
      <c r="E298">
        <v>20.904509457399701</v>
      </c>
      <c r="F298">
        <v>7.1583237311846801</v>
      </c>
      <c r="G298">
        <v>10.1329676874055</v>
      </c>
      <c r="H298">
        <v>6.1386926674273896</v>
      </c>
      <c r="I298">
        <v>8.2670469761756298</v>
      </c>
      <c r="J298">
        <v>11.9382309107088</v>
      </c>
      <c r="K298">
        <v>11.879913592527799</v>
      </c>
      <c r="L298">
        <v>5.9035287843585698</v>
      </c>
      <c r="M298">
        <v>6.3620334998533901</v>
      </c>
      <c r="N298">
        <v>6.0871667357372399</v>
      </c>
      <c r="O298">
        <v>5.6148392179325999</v>
      </c>
      <c r="P298">
        <v>3.5064142475819402</v>
      </c>
      <c r="Q298">
        <v>4.68121854620171</v>
      </c>
      <c r="R298">
        <v>8.8379370181776995</v>
      </c>
      <c r="S298">
        <v>7.8442647374006498</v>
      </c>
      <c r="T298">
        <v>9.0521315527980502</v>
      </c>
      <c r="U298">
        <v>11.7912703351411</v>
      </c>
      <c r="V298">
        <v>9.5090414619018109</v>
      </c>
      <c r="W298">
        <v>9.9736647602919408</v>
      </c>
      <c r="X298">
        <v>12.368194393694701</v>
      </c>
      <c r="Y298">
        <v>12.3435785170513</v>
      </c>
      <c r="Z298">
        <v>10.3738085885005</v>
      </c>
      <c r="AA298">
        <v>11.375492886511999</v>
      </c>
      <c r="AB298">
        <v>6.2280041542456299</v>
      </c>
      <c r="AC298">
        <v>4.1426371808214597</v>
      </c>
      <c r="AD298">
        <v>4.3666645129169703</v>
      </c>
      <c r="AE298">
        <v>3.1482614459061402</v>
      </c>
      <c r="AF298">
        <v>3.2903447261315</v>
      </c>
      <c r="AG298">
        <v>2.9141347005948499</v>
      </c>
      <c r="AH298">
        <v>7.4446246934273601</v>
      </c>
      <c r="AI298">
        <v>9.0633273703041901</v>
      </c>
    </row>
    <row r="299" spans="1:35" hidden="1" x14ac:dyDescent="0.25">
      <c r="A299" t="s">
        <v>31</v>
      </c>
      <c r="B299" t="s">
        <v>431</v>
      </c>
      <c r="C299" t="s">
        <v>252</v>
      </c>
      <c r="D299" t="s">
        <v>253</v>
      </c>
      <c r="E299">
        <v>9.9</v>
      </c>
      <c r="F299">
        <v>9.9</v>
      </c>
      <c r="G299">
        <v>9.9</v>
      </c>
      <c r="H299">
        <v>9.9</v>
      </c>
      <c r="I299">
        <v>9.9</v>
      </c>
      <c r="J299">
        <v>9.9</v>
      </c>
      <c r="K299">
        <v>9.9</v>
      </c>
      <c r="L299">
        <v>11.8474666658333</v>
      </c>
      <c r="M299">
        <v>13.1169749993333</v>
      </c>
      <c r="N299">
        <v>14.0463333330833</v>
      </c>
      <c r="O299">
        <v>15.92839166625</v>
      </c>
      <c r="P299">
        <v>16.647508333083302</v>
      </c>
      <c r="Q299">
        <v>17.398800000000001</v>
      </c>
      <c r="R299">
        <v>18.003291666666701</v>
      </c>
      <c r="S299">
        <v>20.541491666666701</v>
      </c>
      <c r="T299">
        <v>21.707374999999999</v>
      </c>
      <c r="U299">
        <v>23.8007666666667</v>
      </c>
      <c r="V299">
        <v>25.082791666666701</v>
      </c>
      <c r="W299">
        <v>28.1071833333333</v>
      </c>
      <c r="X299">
        <v>30.566591666666699</v>
      </c>
      <c r="Y299">
        <v>31.642683333333299</v>
      </c>
      <c r="Z299">
        <v>36.078683333333302</v>
      </c>
      <c r="AA299">
        <v>41.111525</v>
      </c>
      <c r="AB299">
        <v>45.046666666666702</v>
      </c>
      <c r="AC299">
        <v>49.5006915833333</v>
      </c>
      <c r="AD299">
        <v>53.648186500000001</v>
      </c>
      <c r="AE299">
        <v>61.927161666666699</v>
      </c>
      <c r="AF299">
        <v>59.723781666666703</v>
      </c>
      <c r="AG299">
        <v>57.751996666666699</v>
      </c>
      <c r="AH299">
        <v>58.257863333333297</v>
      </c>
      <c r="AI299">
        <v>59.514474999999997</v>
      </c>
    </row>
    <row r="300" spans="1:35" hidden="1" x14ac:dyDescent="0.25">
      <c r="A300" t="s">
        <v>432</v>
      </c>
      <c r="B300" t="s">
        <v>433</v>
      </c>
      <c r="C300" t="s">
        <v>249</v>
      </c>
      <c r="D300" t="s">
        <v>250</v>
      </c>
      <c r="E300" t="s">
        <v>251</v>
      </c>
      <c r="F300" t="s">
        <v>251</v>
      </c>
      <c r="G300" t="s">
        <v>251</v>
      </c>
      <c r="H300" t="s">
        <v>251</v>
      </c>
      <c r="I300" t="s">
        <v>251</v>
      </c>
      <c r="J300" t="s">
        <v>251</v>
      </c>
      <c r="K300" t="s">
        <v>251</v>
      </c>
      <c r="L300" t="s">
        <v>251</v>
      </c>
      <c r="M300" t="s">
        <v>251</v>
      </c>
      <c r="N300" t="s">
        <v>251</v>
      </c>
      <c r="O300" t="s">
        <v>251</v>
      </c>
      <c r="P300" t="s">
        <v>251</v>
      </c>
      <c r="Q300" t="s">
        <v>251</v>
      </c>
      <c r="R300" t="s">
        <v>251</v>
      </c>
      <c r="S300" t="s">
        <v>251</v>
      </c>
      <c r="T300" t="s">
        <v>251</v>
      </c>
      <c r="U300" t="s">
        <v>251</v>
      </c>
      <c r="V300" t="s">
        <v>251</v>
      </c>
      <c r="W300" t="s">
        <v>251</v>
      </c>
      <c r="X300" t="s">
        <v>251</v>
      </c>
      <c r="Y300" t="s">
        <v>251</v>
      </c>
      <c r="Z300" t="s">
        <v>251</v>
      </c>
      <c r="AA300" t="s">
        <v>251</v>
      </c>
      <c r="AB300" t="s">
        <v>251</v>
      </c>
      <c r="AC300" t="s">
        <v>251</v>
      </c>
      <c r="AD300" t="s">
        <v>251</v>
      </c>
      <c r="AE300" t="s">
        <v>251</v>
      </c>
      <c r="AF300" t="s">
        <v>251</v>
      </c>
      <c r="AG300" t="s">
        <v>251</v>
      </c>
      <c r="AH300" t="s">
        <v>251</v>
      </c>
      <c r="AI300" t="s">
        <v>251</v>
      </c>
    </row>
    <row r="301" spans="1:35" hidden="1" x14ac:dyDescent="0.25">
      <c r="A301" t="s">
        <v>432</v>
      </c>
      <c r="B301" t="s">
        <v>433</v>
      </c>
      <c r="C301" t="s">
        <v>252</v>
      </c>
      <c r="D301" t="s">
        <v>253</v>
      </c>
      <c r="E301" t="s">
        <v>251</v>
      </c>
      <c r="F301" t="s">
        <v>251</v>
      </c>
      <c r="G301" t="s">
        <v>251</v>
      </c>
      <c r="H301" t="s">
        <v>251</v>
      </c>
      <c r="I301" t="s">
        <v>251</v>
      </c>
      <c r="J301" t="s">
        <v>251</v>
      </c>
      <c r="K301" t="s">
        <v>251</v>
      </c>
      <c r="L301" t="s">
        <v>251</v>
      </c>
      <c r="M301" t="s">
        <v>251</v>
      </c>
      <c r="N301" t="s">
        <v>251</v>
      </c>
      <c r="O301" t="s">
        <v>251</v>
      </c>
      <c r="P301" t="s">
        <v>251</v>
      </c>
      <c r="Q301" t="s">
        <v>251</v>
      </c>
      <c r="R301" t="s">
        <v>251</v>
      </c>
      <c r="S301" t="s">
        <v>251</v>
      </c>
      <c r="T301" t="s">
        <v>251</v>
      </c>
      <c r="U301" t="s">
        <v>251</v>
      </c>
      <c r="V301" t="s">
        <v>251</v>
      </c>
      <c r="W301" t="s">
        <v>251</v>
      </c>
      <c r="X301" t="s">
        <v>251</v>
      </c>
      <c r="Y301" t="s">
        <v>251</v>
      </c>
      <c r="Z301" t="s">
        <v>251</v>
      </c>
      <c r="AA301" t="s">
        <v>251</v>
      </c>
      <c r="AB301" t="s">
        <v>251</v>
      </c>
      <c r="AC301" t="s">
        <v>251</v>
      </c>
      <c r="AD301" t="s">
        <v>251</v>
      </c>
      <c r="AE301" t="s">
        <v>251</v>
      </c>
      <c r="AF301" t="s">
        <v>251</v>
      </c>
      <c r="AG301" t="s">
        <v>251</v>
      </c>
      <c r="AH301" t="s">
        <v>251</v>
      </c>
      <c r="AI301" t="s">
        <v>251</v>
      </c>
    </row>
    <row r="302" spans="1:35" x14ac:dyDescent="0.25">
      <c r="A302" t="s">
        <v>162</v>
      </c>
      <c r="B302" t="s">
        <v>434</v>
      </c>
      <c r="C302" t="s">
        <v>249</v>
      </c>
      <c r="D302" t="s">
        <v>250</v>
      </c>
      <c r="E302">
        <v>5.8810413065095402</v>
      </c>
      <c r="F302">
        <v>3.9499999994169999</v>
      </c>
      <c r="G302">
        <v>4.5855379188963301</v>
      </c>
      <c r="H302">
        <v>4.2005212326608996</v>
      </c>
      <c r="I302">
        <v>7.9888185961076701</v>
      </c>
      <c r="J302">
        <v>13.8079019078007</v>
      </c>
      <c r="K302">
        <v>7.3023283652623601</v>
      </c>
      <c r="L302">
        <v>4.25057176328108</v>
      </c>
      <c r="M302">
        <v>2.1028412436817501</v>
      </c>
      <c r="N302">
        <v>1.5826433285858501</v>
      </c>
      <c r="O302">
        <v>1.0266198927515899</v>
      </c>
      <c r="P302">
        <v>-6.6384108359369601E-2</v>
      </c>
      <c r="Q302">
        <v>0.99642309667918705</v>
      </c>
      <c r="R302">
        <v>0.35922084492812201</v>
      </c>
      <c r="S302">
        <v>0.20586725831774499</v>
      </c>
      <c r="T302">
        <v>0.76948535495613701</v>
      </c>
      <c r="U302">
        <v>1.2562607767468701</v>
      </c>
      <c r="V302">
        <v>1.8245215698994499</v>
      </c>
      <c r="W302">
        <v>0.45393007884046799</v>
      </c>
      <c r="X302">
        <v>1.26843190106199</v>
      </c>
      <c r="Y302">
        <v>0.99420698293377696</v>
      </c>
      <c r="Z302">
        <v>1.2557166111154201</v>
      </c>
      <c r="AA302">
        <v>1.3243512210061901</v>
      </c>
      <c r="AB302">
        <v>0.55908129344244795</v>
      </c>
      <c r="AC302">
        <v>1.2471825694963099</v>
      </c>
      <c r="AD302">
        <v>1.49896111605788</v>
      </c>
      <c r="AE302">
        <v>0.30706243602866201</v>
      </c>
      <c r="AF302">
        <v>1.0058309037903901</v>
      </c>
      <c r="AG302">
        <v>0.39166666666667299</v>
      </c>
      <c r="AH302">
        <v>0.18261807918984699</v>
      </c>
      <c r="AI302">
        <v>3.18170519512798</v>
      </c>
    </row>
    <row r="303" spans="1:35" hidden="1" x14ac:dyDescent="0.25">
      <c r="A303" t="s">
        <v>162</v>
      </c>
      <c r="B303" t="s">
        <v>434</v>
      </c>
      <c r="C303" t="s">
        <v>252</v>
      </c>
      <c r="D303" t="s">
        <v>253</v>
      </c>
      <c r="E303">
        <v>0.99999999900000003</v>
      </c>
      <c r="F303">
        <v>0.99999999900000003</v>
      </c>
      <c r="G303">
        <v>0.99999999900000003</v>
      </c>
      <c r="H303">
        <v>0.99999999900000003</v>
      </c>
      <c r="I303">
        <v>0.99999999900000003</v>
      </c>
      <c r="J303">
        <v>0.99999999900000003</v>
      </c>
      <c r="K303">
        <v>0.99999999900000003</v>
      </c>
      <c r="L303">
        <v>0.99999999900000003</v>
      </c>
      <c r="M303">
        <v>0.99999999900000003</v>
      </c>
      <c r="N303">
        <v>0.99999999958333297</v>
      </c>
      <c r="O303">
        <v>1</v>
      </c>
      <c r="P303">
        <v>1</v>
      </c>
      <c r="Q303">
        <v>1</v>
      </c>
      <c r="R303">
        <v>1</v>
      </c>
      <c r="S303">
        <v>1</v>
      </c>
      <c r="T303">
        <v>1</v>
      </c>
      <c r="U303">
        <v>1</v>
      </c>
      <c r="V303">
        <v>1</v>
      </c>
      <c r="W303">
        <v>1</v>
      </c>
      <c r="X303">
        <v>1</v>
      </c>
      <c r="Y303">
        <v>1</v>
      </c>
      <c r="Z303">
        <v>1</v>
      </c>
      <c r="AA303">
        <v>1</v>
      </c>
      <c r="AB303">
        <v>1</v>
      </c>
      <c r="AC303">
        <v>1</v>
      </c>
      <c r="AD303">
        <v>1</v>
      </c>
      <c r="AE303">
        <v>1</v>
      </c>
      <c r="AF303">
        <v>1</v>
      </c>
      <c r="AG303">
        <v>1</v>
      </c>
      <c r="AH303">
        <v>1</v>
      </c>
      <c r="AI303">
        <v>1</v>
      </c>
    </row>
    <row r="304" spans="1:35" x14ac:dyDescent="0.25">
      <c r="A304" t="s">
        <v>435</v>
      </c>
      <c r="B304" t="s">
        <v>436</v>
      </c>
      <c r="C304" t="s">
        <v>249</v>
      </c>
      <c r="D304" t="s">
        <v>250</v>
      </c>
      <c r="E304">
        <v>10.490992582377199</v>
      </c>
      <c r="F304">
        <v>7.6566496162451498</v>
      </c>
      <c r="G304">
        <v>4.5285820346222803</v>
      </c>
      <c r="H304">
        <v>5.7999999989999802</v>
      </c>
      <c r="I304">
        <v>5.7655954631925201</v>
      </c>
      <c r="J304">
        <v>12.064343163646701</v>
      </c>
      <c r="K304">
        <v>8.0542264761407907</v>
      </c>
      <c r="L304">
        <v>5.5350553505534901</v>
      </c>
      <c r="M304">
        <v>7.9020979013986103</v>
      </c>
      <c r="N304">
        <v>7.4206092035477802</v>
      </c>
      <c r="O304">
        <v>3.7104072398190202</v>
      </c>
      <c r="P304">
        <v>5.4537521815008398</v>
      </c>
      <c r="Q304">
        <v>3.3374706936974099</v>
      </c>
      <c r="R304">
        <v>5.4450820766048702</v>
      </c>
      <c r="S304">
        <v>4.4804455132261696</v>
      </c>
      <c r="T304">
        <v>6.9533615990308597</v>
      </c>
      <c r="U304">
        <v>6.9656812776078798</v>
      </c>
      <c r="V304">
        <v>4.3096145700974304</v>
      </c>
      <c r="W304">
        <v>4.9741143031164503</v>
      </c>
      <c r="X304">
        <v>2.85272217387097</v>
      </c>
      <c r="Y304">
        <v>17.280932681459198</v>
      </c>
      <c r="Z304">
        <v>11.624178290845</v>
      </c>
      <c r="AA304">
        <v>3.9643780522838301</v>
      </c>
      <c r="AB304">
        <v>13.5741917656811</v>
      </c>
      <c r="AC304">
        <v>14.93218174077</v>
      </c>
      <c r="AD304">
        <v>15.595893310753601</v>
      </c>
      <c r="AE304">
        <v>9.2981733278395993</v>
      </c>
      <c r="AF304">
        <v>11.7994470972606</v>
      </c>
      <c r="AG304">
        <v>14.7090779663557</v>
      </c>
      <c r="AH304">
        <v>2.1589313126694298</v>
      </c>
      <c r="AI304">
        <v>1.7808043992582601</v>
      </c>
    </row>
    <row r="305" spans="1:35" hidden="1" x14ac:dyDescent="0.25">
      <c r="A305" t="s">
        <v>435</v>
      </c>
      <c r="B305" t="s">
        <v>436</v>
      </c>
      <c r="C305" t="s">
        <v>252</v>
      </c>
      <c r="D305" t="s">
        <v>253</v>
      </c>
      <c r="E305">
        <v>0.76389333233333301</v>
      </c>
      <c r="F305">
        <v>0.79280749900000003</v>
      </c>
      <c r="G305">
        <v>0.79140833233333296</v>
      </c>
      <c r="H305">
        <v>0.70892499899999994</v>
      </c>
      <c r="I305">
        <v>0.71175749899999996</v>
      </c>
      <c r="J305">
        <v>0.67094583233333305</v>
      </c>
      <c r="K305">
        <v>0.67296749899999997</v>
      </c>
      <c r="L305">
        <v>0.73845833233333302</v>
      </c>
      <c r="M305">
        <v>0.83614583233333295</v>
      </c>
      <c r="N305">
        <v>0.89855166625000005</v>
      </c>
      <c r="O305">
        <v>1.0003141664166699</v>
      </c>
      <c r="P305">
        <v>0.97141416666666702</v>
      </c>
      <c r="Q305">
        <v>0.90789916666666703</v>
      </c>
      <c r="R305">
        <v>0.8670525</v>
      </c>
      <c r="S305">
        <v>0.85879749999999999</v>
      </c>
      <c r="T305">
        <v>0.95499999999999996</v>
      </c>
      <c r="U305">
        <v>0.95170916666666705</v>
      </c>
      <c r="V305">
        <v>0.96466333333333298</v>
      </c>
      <c r="W305">
        <v>0.97817666666666703</v>
      </c>
      <c r="X305">
        <v>1.0113399999999999</v>
      </c>
      <c r="Y305">
        <v>1.2798416666666701</v>
      </c>
      <c r="Z305">
        <v>1.319075</v>
      </c>
      <c r="AA305">
        <v>1.43797166666667</v>
      </c>
      <c r="AB305">
        <v>2.0735916666666698</v>
      </c>
      <c r="AC305">
        <v>2.5707724999999999</v>
      </c>
      <c r="AD305">
        <v>2.7821566666666699</v>
      </c>
      <c r="AE305">
        <v>3.3887150645833302</v>
      </c>
      <c r="AF305">
        <v>3.8952208016666701</v>
      </c>
      <c r="AG305">
        <v>3.5634528749999999</v>
      </c>
      <c r="AH305">
        <v>3.2225401036691999</v>
      </c>
      <c r="AI305">
        <v>3.1019498003333301</v>
      </c>
    </row>
    <row r="306" spans="1:35" x14ac:dyDescent="0.25">
      <c r="A306" t="s">
        <v>163</v>
      </c>
      <c r="B306" t="s">
        <v>437</v>
      </c>
      <c r="C306" t="s">
        <v>249</v>
      </c>
      <c r="D306" t="s">
        <v>250</v>
      </c>
      <c r="E306">
        <v>6.6930600836673797</v>
      </c>
      <c r="F306">
        <v>4.4746147466452104</v>
      </c>
      <c r="G306">
        <v>9.3598529166280002</v>
      </c>
      <c r="H306">
        <v>10.660247592918401</v>
      </c>
      <c r="I306">
        <v>28.161038602443401</v>
      </c>
      <c r="J306">
        <v>22.447330136217701</v>
      </c>
      <c r="K306">
        <v>12.9746974698194</v>
      </c>
      <c r="L306">
        <v>5.1200654371318004</v>
      </c>
      <c r="M306">
        <v>13.433755563163301</v>
      </c>
      <c r="N306">
        <v>20.3114625460253</v>
      </c>
      <c r="O306">
        <v>25.210716435881999</v>
      </c>
      <c r="P306">
        <v>31.7425972672998</v>
      </c>
      <c r="Q306">
        <v>21.810274035098399</v>
      </c>
      <c r="R306">
        <v>22.594257178526799</v>
      </c>
      <c r="S306">
        <v>26.422126723558499</v>
      </c>
      <c r="T306">
        <v>37.259956179920103</v>
      </c>
      <c r="U306">
        <v>24.225352112676099</v>
      </c>
      <c r="V306">
        <v>15.192743764172301</v>
      </c>
      <c r="W306">
        <v>18.208661417322801</v>
      </c>
      <c r="X306">
        <v>20.566194837635301</v>
      </c>
      <c r="Y306">
        <v>13.425414364640901</v>
      </c>
      <c r="Z306">
        <v>9.7996833901607392</v>
      </c>
      <c r="AA306">
        <v>6.9495660853411696</v>
      </c>
      <c r="AB306">
        <v>11.553268435584</v>
      </c>
      <c r="AC306">
        <v>6.7522658610272099</v>
      </c>
      <c r="AD306">
        <v>8.9821597675000806</v>
      </c>
      <c r="AE306">
        <v>7.2680602858484002</v>
      </c>
      <c r="AF306">
        <v>10.510242085661099</v>
      </c>
      <c r="AG306">
        <v>14.236797049914401</v>
      </c>
      <c r="AH306">
        <v>4.3232649296749104</v>
      </c>
      <c r="AI306">
        <v>6.8073820311636704</v>
      </c>
    </row>
    <row r="307" spans="1:35" hidden="1" x14ac:dyDescent="0.25">
      <c r="A307" t="s">
        <v>163</v>
      </c>
      <c r="B307" t="s">
        <v>437</v>
      </c>
      <c r="C307" t="s">
        <v>252</v>
      </c>
      <c r="D307" t="s">
        <v>253</v>
      </c>
      <c r="E307">
        <v>126</v>
      </c>
      <c r="F307">
        <v>126</v>
      </c>
      <c r="G307">
        <v>126</v>
      </c>
      <c r="H307">
        <v>126</v>
      </c>
      <c r="I307">
        <v>126</v>
      </c>
      <c r="J307">
        <v>126</v>
      </c>
      <c r="K307">
        <v>126</v>
      </c>
      <c r="L307">
        <v>126</v>
      </c>
      <c r="M307">
        <v>126</v>
      </c>
      <c r="N307">
        <v>201</v>
      </c>
      <c r="O307">
        <v>306.66666666666703</v>
      </c>
      <c r="P307">
        <v>339.16666666666703</v>
      </c>
      <c r="Q307">
        <v>550</v>
      </c>
      <c r="R307">
        <v>550</v>
      </c>
      <c r="S307">
        <v>1056.2166666666701</v>
      </c>
      <c r="T307">
        <v>1229.80833333333</v>
      </c>
      <c r="U307">
        <v>1325.18333333333</v>
      </c>
      <c r="V307">
        <v>1500.25833333333</v>
      </c>
      <c r="W307">
        <v>1744.3458333333299</v>
      </c>
      <c r="X307">
        <v>1904.7608333333301</v>
      </c>
      <c r="Y307">
        <v>1963.0191666666699</v>
      </c>
      <c r="Z307">
        <v>2056.8116666666701</v>
      </c>
      <c r="AA307">
        <v>2177.8625000000002</v>
      </c>
      <c r="AB307">
        <v>2726.49</v>
      </c>
      <c r="AC307">
        <v>3119.0733333333301</v>
      </c>
      <c r="AD307">
        <v>3486.3533333333298</v>
      </c>
      <c r="AE307">
        <v>4105.9250000000002</v>
      </c>
      <c r="AF307">
        <v>5716.2583333333296</v>
      </c>
      <c r="AG307">
        <v>6424.3391666666703</v>
      </c>
      <c r="AH307">
        <v>5974.5775000000003</v>
      </c>
      <c r="AI307">
        <v>6177.9583333333303</v>
      </c>
    </row>
    <row r="308" spans="1:35" x14ac:dyDescent="0.25">
      <c r="A308" t="s">
        <v>32</v>
      </c>
      <c r="B308" t="s">
        <v>438</v>
      </c>
      <c r="C308" t="s">
        <v>249</v>
      </c>
      <c r="D308" t="s">
        <v>250</v>
      </c>
      <c r="E308">
        <v>23.618735296333</v>
      </c>
      <c r="F308">
        <v>33.483275663456901</v>
      </c>
      <c r="G308">
        <v>38.054091419679303</v>
      </c>
      <c r="H308">
        <v>57.848782625150299</v>
      </c>
      <c r="I308">
        <v>66.694422966487593</v>
      </c>
      <c r="J308">
        <v>59.145071244491</v>
      </c>
      <c r="K308">
        <v>75.433268757606996</v>
      </c>
      <c r="L308">
        <v>64.448158538792896</v>
      </c>
      <c r="M308">
        <v>111.150635209157</v>
      </c>
      <c r="N308">
        <v>110.208519562543</v>
      </c>
      <c r="O308">
        <v>163.399505243688</v>
      </c>
      <c r="P308">
        <v>77.921025547359605</v>
      </c>
      <c r="Q308">
        <v>85.822306238185206</v>
      </c>
      <c r="R308">
        <v>667.01932858596103</v>
      </c>
      <c r="S308">
        <v>3398.6790100533199</v>
      </c>
      <c r="T308">
        <v>7481.6636112452597</v>
      </c>
      <c r="U308">
        <v>409.53016662202299</v>
      </c>
      <c r="V308">
        <v>73.528294244263904</v>
      </c>
      <c r="W308">
        <v>48.579986446888498</v>
      </c>
      <c r="X308">
        <v>23.7369050565046</v>
      </c>
      <c r="Y308">
        <v>11.128702970708799</v>
      </c>
      <c r="Z308">
        <v>11.537942411517699</v>
      </c>
      <c r="AA308">
        <v>8.5621894895364896</v>
      </c>
      <c r="AB308">
        <v>7.2478217521346302</v>
      </c>
      <c r="AC308">
        <v>3.46965996293026</v>
      </c>
      <c r="AD308">
        <v>3.7573383334447001</v>
      </c>
      <c r="AE308">
        <v>1.9770987850205199</v>
      </c>
      <c r="AF308">
        <v>0.19313500385375901</v>
      </c>
      <c r="AG308">
        <v>2.25937753363073</v>
      </c>
      <c r="AH308">
        <v>3.6624732009222698</v>
      </c>
      <c r="AI308">
        <v>1.61630193862548</v>
      </c>
    </row>
    <row r="309" spans="1:35" hidden="1" x14ac:dyDescent="0.25">
      <c r="A309" t="s">
        <v>32</v>
      </c>
      <c r="B309" t="s">
        <v>438</v>
      </c>
      <c r="C309" t="s">
        <v>252</v>
      </c>
      <c r="D309" t="s">
        <v>253</v>
      </c>
      <c r="E309">
        <v>4.0370833332583299E-8</v>
      </c>
      <c r="F309">
        <v>5.5755833332916701E-8</v>
      </c>
      <c r="G309">
        <v>8.4234833332583294E-8</v>
      </c>
      <c r="H309">
        <v>1.5634883333275001E-7</v>
      </c>
      <c r="I309">
        <v>2.24718916665667E-7</v>
      </c>
      <c r="J309">
        <v>2.8885524999866702E-7</v>
      </c>
      <c r="K309">
        <v>4.2231799999849999E-7</v>
      </c>
      <c r="L309">
        <v>6.9756674999766704E-7</v>
      </c>
      <c r="M309">
        <v>1.62863416666367E-6</v>
      </c>
      <c r="N309">
        <v>3.4668541666649202E-6</v>
      </c>
      <c r="O309">
        <v>1.09749424999999E-5</v>
      </c>
      <c r="P309">
        <v>1.39475E-5</v>
      </c>
      <c r="Q309">
        <v>1.6835833333333298E-5</v>
      </c>
      <c r="R309">
        <v>1.2883166666666701E-4</v>
      </c>
      <c r="S309">
        <v>2.6661875000000002E-3</v>
      </c>
      <c r="T309">
        <v>0.18788557916666701</v>
      </c>
      <c r="U309">
        <v>0.77249999999999996</v>
      </c>
      <c r="V309">
        <v>1.24583333333333</v>
      </c>
      <c r="W309">
        <v>1.9883189166666699</v>
      </c>
      <c r="X309">
        <v>2.1949999999999998</v>
      </c>
      <c r="Y309">
        <v>2.2533333333333299</v>
      </c>
      <c r="Z309">
        <v>2.45333333333333</v>
      </c>
      <c r="AA309">
        <v>2.6641666666666701</v>
      </c>
      <c r="AB309">
        <v>2.93</v>
      </c>
      <c r="AC309">
        <v>3.3833333333333302</v>
      </c>
      <c r="AD309">
        <v>3.49</v>
      </c>
      <c r="AE309">
        <v>3.5068333333333301</v>
      </c>
      <c r="AF309">
        <v>3.5165000000000002</v>
      </c>
      <c r="AG309">
        <v>3.4784670000000002</v>
      </c>
      <c r="AH309">
        <v>3.4131749999999998</v>
      </c>
      <c r="AI309">
        <v>3.2958416666666701</v>
      </c>
    </row>
    <row r="310" spans="1:35" x14ac:dyDescent="0.25">
      <c r="A310" t="s">
        <v>33</v>
      </c>
      <c r="B310" t="s">
        <v>439</v>
      </c>
      <c r="C310" t="s">
        <v>249</v>
      </c>
      <c r="D310" t="s">
        <v>250</v>
      </c>
      <c r="E310">
        <v>6.7614027045609904</v>
      </c>
      <c r="F310">
        <v>9.1992271361099895</v>
      </c>
      <c r="G310">
        <v>9.8987515973655995</v>
      </c>
      <c r="H310">
        <v>7.3345259391770696</v>
      </c>
      <c r="I310">
        <v>17.533333332750001</v>
      </c>
      <c r="J310">
        <v>18.200510493850999</v>
      </c>
      <c r="K310">
        <v>13.0825985241675</v>
      </c>
      <c r="L310">
        <v>10.221727137689101</v>
      </c>
      <c r="M310">
        <v>10.0293565620481</v>
      </c>
      <c r="N310">
        <v>50.338975637450098</v>
      </c>
      <c r="O310">
        <v>23.103107180388498</v>
      </c>
      <c r="P310">
        <v>1.1481377765332901</v>
      </c>
      <c r="Q310">
        <v>4.0697674418604599</v>
      </c>
      <c r="R310">
        <v>13.860069167331799</v>
      </c>
      <c r="S310">
        <v>12.2429906542054</v>
      </c>
      <c r="T310">
        <v>12.1773522064946</v>
      </c>
      <c r="U310">
        <v>19.261458526628299</v>
      </c>
      <c r="V310">
        <v>8.6510035786526807</v>
      </c>
      <c r="W310">
        <v>6.7163110410997797</v>
      </c>
      <c r="X310">
        <v>10.3864734299516</v>
      </c>
      <c r="Y310">
        <v>6.8319961098954298</v>
      </c>
      <c r="Z310">
        <v>7.4761037778789401</v>
      </c>
      <c r="AA310">
        <v>5.5902593965060801</v>
      </c>
      <c r="AB310">
        <v>9.2349343226712293</v>
      </c>
      <c r="AC310">
        <v>5.9390490178080002</v>
      </c>
      <c r="AD310">
        <v>3.97712503249286</v>
      </c>
      <c r="AE310">
        <v>5.3455019556714198</v>
      </c>
      <c r="AF310">
        <v>2.7227722772277398</v>
      </c>
      <c r="AG310">
        <v>2.2891566265060401</v>
      </c>
      <c r="AH310">
        <v>4.82921083627798</v>
      </c>
      <c r="AI310">
        <v>6.5168539325842696</v>
      </c>
    </row>
    <row r="311" spans="1:35" hidden="1" x14ac:dyDescent="0.25">
      <c r="A311" t="s">
        <v>33</v>
      </c>
      <c r="B311" t="s">
        <v>439</v>
      </c>
      <c r="C311" t="s">
        <v>252</v>
      </c>
      <c r="D311" t="s">
        <v>253</v>
      </c>
      <c r="E311">
        <v>7.2478999990000004</v>
      </c>
      <c r="F311">
        <v>7.4402583323333298</v>
      </c>
      <c r="G311">
        <v>7.4028249989999999</v>
      </c>
      <c r="H311">
        <v>7.3657583324999996</v>
      </c>
      <c r="I311">
        <v>7.3775499990000002</v>
      </c>
      <c r="J311">
        <v>7.51143333233333</v>
      </c>
      <c r="K311">
        <v>7.89964999908333</v>
      </c>
      <c r="L311">
        <v>8.5399999994166702</v>
      </c>
      <c r="M311">
        <v>11.1127166658333</v>
      </c>
      <c r="N311">
        <v>16.698708332916699</v>
      </c>
      <c r="O311">
        <v>18.607341666500002</v>
      </c>
      <c r="P311">
        <v>20.385683333333301</v>
      </c>
      <c r="Q311">
        <v>20.567675000000001</v>
      </c>
      <c r="R311">
        <v>21.094674999999999</v>
      </c>
      <c r="S311">
        <v>21.7366833333333</v>
      </c>
      <c r="T311">
        <v>24.310500000000001</v>
      </c>
      <c r="U311">
        <v>27.478633333333299</v>
      </c>
      <c r="V311">
        <v>25.512491666666701</v>
      </c>
      <c r="W311">
        <v>27.119841666666701</v>
      </c>
      <c r="X311">
        <v>26.417166666666699</v>
      </c>
      <c r="Y311">
        <v>25.714466666666699</v>
      </c>
      <c r="Z311">
        <v>26.216100000000001</v>
      </c>
      <c r="AA311">
        <v>29.470658333333301</v>
      </c>
      <c r="AB311">
        <v>40.893050000000002</v>
      </c>
      <c r="AC311">
        <v>39.088983333333303</v>
      </c>
      <c r="AD311">
        <v>44.192250000000001</v>
      </c>
      <c r="AE311">
        <v>50.992649999999998</v>
      </c>
      <c r="AF311">
        <v>51.603566666666701</v>
      </c>
      <c r="AG311">
        <v>54.203333333333298</v>
      </c>
      <c r="AH311">
        <v>56.039916666666699</v>
      </c>
      <c r="AI311">
        <v>55.085491666666698</v>
      </c>
    </row>
    <row r="312" spans="1:35" x14ac:dyDescent="0.25">
      <c r="A312" t="s">
        <v>34</v>
      </c>
      <c r="B312" t="s">
        <v>440</v>
      </c>
      <c r="C312" t="s">
        <v>249</v>
      </c>
      <c r="D312" t="s">
        <v>250</v>
      </c>
      <c r="E312">
        <v>2.2563176895510502</v>
      </c>
      <c r="F312">
        <v>4.4130626655288001</v>
      </c>
      <c r="G312">
        <v>4.9027895182155898</v>
      </c>
      <c r="H312">
        <v>8.1012658227848302</v>
      </c>
      <c r="I312">
        <v>7.0257611241217797</v>
      </c>
      <c r="J312">
        <v>9.6827133479212204</v>
      </c>
      <c r="K312">
        <v>19.1271820448878</v>
      </c>
      <c r="L312">
        <v>103.55871886121</v>
      </c>
      <c r="M312">
        <v>25.534759358288799</v>
      </c>
      <c r="N312">
        <v>15.400999426558499</v>
      </c>
      <c r="O312">
        <v>11.5212607368496</v>
      </c>
      <c r="P312">
        <v>16.549968173138101</v>
      </c>
      <c r="Q312">
        <v>26.3790278536319</v>
      </c>
      <c r="R312">
        <v>58.720829732065702</v>
      </c>
      <c r="S312">
        <v>244.55093298482601</v>
      </c>
      <c r="T312">
        <v>555.38115056369099</v>
      </c>
      <c r="U312">
        <v>76.706219110329201</v>
      </c>
      <c r="V312">
        <v>45.329203716654497</v>
      </c>
      <c r="W312">
        <v>36.8658050323113</v>
      </c>
      <c r="X312">
        <v>33.252128487832103</v>
      </c>
      <c r="Y312">
        <v>28.071696477373202</v>
      </c>
      <c r="Z312">
        <v>19.817221232947301</v>
      </c>
      <c r="AA312">
        <v>15.081616861343401</v>
      </c>
      <c r="AB312">
        <v>11.7251536885246</v>
      </c>
      <c r="AC312">
        <v>7.2750000000000199</v>
      </c>
      <c r="AD312">
        <v>10.0598151169114</v>
      </c>
      <c r="AE312">
        <v>5.4912478825521998</v>
      </c>
      <c r="AF312">
        <v>1.90017395958786</v>
      </c>
      <c r="AG312">
        <v>0.78791858174654095</v>
      </c>
      <c r="AH312">
        <v>3.5765472312703501</v>
      </c>
      <c r="AI312">
        <v>2.1070507579093398</v>
      </c>
    </row>
    <row r="313" spans="1:35" hidden="1" x14ac:dyDescent="0.25">
      <c r="A313" t="s">
        <v>34</v>
      </c>
      <c r="B313" t="s">
        <v>440</v>
      </c>
      <c r="C313" t="s">
        <v>252</v>
      </c>
      <c r="D313" t="s">
        <v>253</v>
      </c>
      <c r="E313">
        <v>3.3199999999999999E-4</v>
      </c>
      <c r="F313">
        <v>3.3199999999999999E-4</v>
      </c>
      <c r="G313">
        <v>3.3199999999999999E-4</v>
      </c>
      <c r="H313">
        <v>5.8100000000000003E-4</v>
      </c>
      <c r="I313">
        <v>3.32E-3</v>
      </c>
      <c r="J313">
        <v>4.4216666666666701E-3</v>
      </c>
      <c r="K313">
        <v>5.11525E-3</v>
      </c>
      <c r="L313">
        <v>8.4824166666416703E-3</v>
      </c>
      <c r="M313">
        <v>9.1549999999666707E-3</v>
      </c>
      <c r="N313">
        <v>1.1323999999950001E-2</v>
      </c>
      <c r="O313">
        <v>1.47141666666333E-2</v>
      </c>
      <c r="P313">
        <v>1.7528666666666699E-2</v>
      </c>
      <c r="Q313">
        <v>2.6508250000000001E-2</v>
      </c>
      <c r="R313">
        <v>4.3054583333333299E-2</v>
      </c>
      <c r="S313">
        <v>0.14391841666666699</v>
      </c>
      <c r="T313">
        <v>0.95</v>
      </c>
      <c r="U313">
        <v>1.05760583333333</v>
      </c>
      <c r="V313">
        <v>1.3626433333333301</v>
      </c>
      <c r="W313">
        <v>1.8114966666666701</v>
      </c>
      <c r="X313">
        <v>2.2722766666666701</v>
      </c>
      <c r="Y313">
        <v>2.4249833333333299</v>
      </c>
      <c r="Z313">
        <v>2.6960999999999999</v>
      </c>
      <c r="AA313">
        <v>3.27929166666667</v>
      </c>
      <c r="AB313">
        <v>3.4754</v>
      </c>
      <c r="AC313">
        <v>3.9671083333333299</v>
      </c>
      <c r="AD313">
        <v>4.3460749999999999</v>
      </c>
      <c r="AE313">
        <v>4.0938999999999997</v>
      </c>
      <c r="AF313">
        <v>4.0800333333333301</v>
      </c>
      <c r="AG313">
        <v>3.8890750000000001</v>
      </c>
      <c r="AH313">
        <v>3.6576416666666698</v>
      </c>
      <c r="AI313">
        <v>3.2354833333333302</v>
      </c>
    </row>
    <row r="314" spans="1:35" x14ac:dyDescent="0.25">
      <c r="A314" t="s">
        <v>61</v>
      </c>
      <c r="B314" t="s">
        <v>441</v>
      </c>
      <c r="C314" t="s">
        <v>249</v>
      </c>
      <c r="D314" t="s">
        <v>250</v>
      </c>
      <c r="E314">
        <v>20.408163265165701</v>
      </c>
      <c r="F314">
        <v>18.2499014586218</v>
      </c>
      <c r="G314">
        <v>27.191666667196699</v>
      </c>
      <c r="H314">
        <v>22.642992858546801</v>
      </c>
      <c r="I314">
        <v>23.537582135797901</v>
      </c>
      <c r="J314">
        <v>16.691891891891899</v>
      </c>
      <c r="K314">
        <v>20.0407633870669</v>
      </c>
      <c r="L314">
        <v>22.730219491865501</v>
      </c>
      <c r="M314">
        <v>25.105644431029301</v>
      </c>
      <c r="N314">
        <v>28.783333333333299</v>
      </c>
      <c r="O314">
        <v>19.645399249385299</v>
      </c>
      <c r="P314">
        <v>11.763115197404</v>
      </c>
      <c r="Q314">
        <v>9.3431483578709198</v>
      </c>
      <c r="R314">
        <v>9.6970481615742692</v>
      </c>
      <c r="S314">
        <v>12.6165466776821</v>
      </c>
      <c r="T314">
        <v>13.3724586040662</v>
      </c>
      <c r="U314">
        <v>10.9262340543539</v>
      </c>
      <c r="V314">
        <v>8.9416666666666504</v>
      </c>
      <c r="W314">
        <v>6.5019505851755603</v>
      </c>
      <c r="X314">
        <v>5.2143934496875701</v>
      </c>
      <c r="Y314">
        <v>4.1231483377705</v>
      </c>
      <c r="Z314">
        <v>3.1206975676915798</v>
      </c>
      <c r="AA314">
        <v>2.16161230847483</v>
      </c>
      <c r="AB314">
        <v>2.7164402966419399</v>
      </c>
      <c r="AC314">
        <v>2.3038857791839198</v>
      </c>
      <c r="AD314">
        <v>2.8467211164855999</v>
      </c>
      <c r="AE314">
        <v>4.3947571318427299</v>
      </c>
      <c r="AF314">
        <v>3.5450516986706</v>
      </c>
      <c r="AG314">
        <v>3.2833333333333301</v>
      </c>
      <c r="AH314">
        <v>2.3559786993706702</v>
      </c>
      <c r="AI314">
        <v>2.2938672552420201</v>
      </c>
    </row>
    <row r="315" spans="1:35" hidden="1" x14ac:dyDescent="0.25">
      <c r="A315" t="s">
        <v>61</v>
      </c>
      <c r="B315" t="s">
        <v>441</v>
      </c>
      <c r="C315" t="s">
        <v>252</v>
      </c>
      <c r="D315" t="s">
        <v>253</v>
      </c>
      <c r="E315">
        <v>25.552749999</v>
      </c>
      <c r="F315">
        <v>30.229083332583301</v>
      </c>
      <c r="G315">
        <v>38.276949999000003</v>
      </c>
      <c r="H315">
        <v>43.9373333325833</v>
      </c>
      <c r="I315">
        <v>48.923466665666702</v>
      </c>
      <c r="J315">
        <v>50.062133332333303</v>
      </c>
      <c r="K315">
        <v>61.546374999249998</v>
      </c>
      <c r="L315">
        <v>79.473333332833306</v>
      </c>
      <c r="M315">
        <v>110.779833332583</v>
      </c>
      <c r="N315">
        <v>146.39033333291701</v>
      </c>
      <c r="O315">
        <v>170.3946666665</v>
      </c>
      <c r="P315">
        <v>149.58674999999999</v>
      </c>
      <c r="Q315">
        <v>140.88241666666701</v>
      </c>
      <c r="R315">
        <v>143.953916666667</v>
      </c>
      <c r="S315">
        <v>157.45824999999999</v>
      </c>
      <c r="T315">
        <v>142.55475000000001</v>
      </c>
      <c r="U315">
        <v>144.482</v>
      </c>
      <c r="V315">
        <v>134.99783333333301</v>
      </c>
      <c r="W315">
        <v>160.80018583333299</v>
      </c>
      <c r="X315">
        <v>165.992776666667</v>
      </c>
      <c r="Y315">
        <v>151.10552833333301</v>
      </c>
      <c r="Z315">
        <v>154.24366166666701</v>
      </c>
      <c r="AA315">
        <v>175.312445</v>
      </c>
      <c r="AB315">
        <v>180.10448</v>
      </c>
      <c r="AC315" t="s">
        <v>251</v>
      </c>
      <c r="AD315" t="s">
        <v>251</v>
      </c>
      <c r="AE315" t="s">
        <v>251</v>
      </c>
      <c r="AF315" t="s">
        <v>251</v>
      </c>
      <c r="AG315" t="s">
        <v>251</v>
      </c>
      <c r="AH315" t="s">
        <v>251</v>
      </c>
      <c r="AI315" t="s">
        <v>251</v>
      </c>
    </row>
    <row r="316" spans="1:35" hidden="1" x14ac:dyDescent="0.25">
      <c r="A316" t="s">
        <v>442</v>
      </c>
      <c r="B316" t="s">
        <v>443</v>
      </c>
      <c r="C316" t="s">
        <v>249</v>
      </c>
      <c r="D316" t="s">
        <v>250</v>
      </c>
      <c r="E316" t="s">
        <v>251</v>
      </c>
      <c r="F316" t="s">
        <v>251</v>
      </c>
      <c r="G316" t="s">
        <v>251</v>
      </c>
      <c r="H316" t="s">
        <v>251</v>
      </c>
      <c r="I316" t="s">
        <v>251</v>
      </c>
      <c r="J316" t="s">
        <v>251</v>
      </c>
      <c r="K316" t="s">
        <v>251</v>
      </c>
      <c r="L316" t="s">
        <v>251</v>
      </c>
      <c r="M316" t="s">
        <v>251</v>
      </c>
      <c r="N316" t="s">
        <v>251</v>
      </c>
      <c r="O316" t="s">
        <v>251</v>
      </c>
      <c r="P316" t="s">
        <v>251</v>
      </c>
      <c r="Q316" t="s">
        <v>251</v>
      </c>
      <c r="R316" t="s">
        <v>251</v>
      </c>
      <c r="S316" t="s">
        <v>251</v>
      </c>
      <c r="T316" t="s">
        <v>251</v>
      </c>
      <c r="U316" t="s">
        <v>251</v>
      </c>
      <c r="V316" t="s">
        <v>251</v>
      </c>
      <c r="W316" t="s">
        <v>251</v>
      </c>
      <c r="X316" t="s">
        <v>251</v>
      </c>
      <c r="Y316" t="s">
        <v>251</v>
      </c>
      <c r="Z316" t="s">
        <v>251</v>
      </c>
      <c r="AA316" t="s">
        <v>251</v>
      </c>
      <c r="AB316" t="s">
        <v>251</v>
      </c>
      <c r="AC316" t="s">
        <v>251</v>
      </c>
      <c r="AD316" t="s">
        <v>251</v>
      </c>
      <c r="AE316" t="s">
        <v>251</v>
      </c>
      <c r="AF316" t="s">
        <v>251</v>
      </c>
      <c r="AG316" t="s">
        <v>251</v>
      </c>
      <c r="AH316" t="s">
        <v>251</v>
      </c>
      <c r="AI316" t="s">
        <v>251</v>
      </c>
    </row>
    <row r="317" spans="1:35" hidden="1" x14ac:dyDescent="0.25">
      <c r="A317" t="s">
        <v>442</v>
      </c>
      <c r="B317" t="s">
        <v>443</v>
      </c>
      <c r="C317" t="s">
        <v>252</v>
      </c>
      <c r="D317" t="s">
        <v>253</v>
      </c>
      <c r="E317" t="s">
        <v>251</v>
      </c>
      <c r="F317" t="s">
        <v>251</v>
      </c>
      <c r="G317" t="s">
        <v>251</v>
      </c>
      <c r="H317" t="s">
        <v>251</v>
      </c>
      <c r="I317" t="s">
        <v>251</v>
      </c>
      <c r="J317" t="s">
        <v>251</v>
      </c>
      <c r="K317" t="s">
        <v>251</v>
      </c>
      <c r="L317" t="s">
        <v>251</v>
      </c>
      <c r="M317" t="s">
        <v>251</v>
      </c>
      <c r="N317" t="s">
        <v>251</v>
      </c>
      <c r="O317" t="s">
        <v>251</v>
      </c>
      <c r="P317" t="s">
        <v>251</v>
      </c>
      <c r="Q317" t="s">
        <v>251</v>
      </c>
      <c r="R317" t="s">
        <v>251</v>
      </c>
      <c r="S317" t="s">
        <v>251</v>
      </c>
      <c r="T317" t="s">
        <v>251</v>
      </c>
      <c r="U317" t="s">
        <v>251</v>
      </c>
      <c r="V317" t="s">
        <v>251</v>
      </c>
      <c r="W317" t="s">
        <v>251</v>
      </c>
      <c r="X317" t="s">
        <v>251</v>
      </c>
      <c r="Y317" t="s">
        <v>251</v>
      </c>
      <c r="Z317" t="s">
        <v>251</v>
      </c>
      <c r="AA317" t="s">
        <v>251</v>
      </c>
      <c r="AB317" t="s">
        <v>251</v>
      </c>
      <c r="AC317" t="s">
        <v>251</v>
      </c>
      <c r="AD317" t="s">
        <v>251</v>
      </c>
      <c r="AE317" t="s">
        <v>251</v>
      </c>
      <c r="AF317" t="s">
        <v>251</v>
      </c>
      <c r="AG317" t="s">
        <v>251</v>
      </c>
      <c r="AH317" t="s">
        <v>251</v>
      </c>
      <c r="AI317" t="s">
        <v>251</v>
      </c>
    </row>
    <row r="318" spans="1:35" hidden="1" x14ac:dyDescent="0.25">
      <c r="A318" t="s">
        <v>193</v>
      </c>
      <c r="B318" t="s">
        <v>444</v>
      </c>
      <c r="C318" t="s">
        <v>249</v>
      </c>
      <c r="D318" t="s">
        <v>250</v>
      </c>
      <c r="E318" t="s">
        <v>251</v>
      </c>
      <c r="F318" t="s">
        <v>251</v>
      </c>
      <c r="G318" t="s">
        <v>251</v>
      </c>
      <c r="H318" t="s">
        <v>251</v>
      </c>
      <c r="I318" t="s">
        <v>251</v>
      </c>
      <c r="J318">
        <v>6.7999999989999802</v>
      </c>
      <c r="K318">
        <v>8.5205992510161295</v>
      </c>
      <c r="L318">
        <v>5.7000000000000197</v>
      </c>
      <c r="M318">
        <v>2.7436140009460601</v>
      </c>
      <c r="N318">
        <v>1.1049723757007699</v>
      </c>
      <c r="O318">
        <v>1.91256830693911</v>
      </c>
      <c r="P318">
        <v>0.75757575757573703</v>
      </c>
      <c r="Q318">
        <v>2.68528464017187</v>
      </c>
      <c r="R318">
        <v>4.6025104602510396</v>
      </c>
      <c r="S318">
        <v>3.30000000000001</v>
      </c>
      <c r="T318">
        <v>3.00096805421104</v>
      </c>
      <c r="U318">
        <v>4.4172932330826802</v>
      </c>
      <c r="V318">
        <v>3.06030603060309</v>
      </c>
      <c r="W318">
        <v>-0.87336244541485597</v>
      </c>
      <c r="X318">
        <v>1.3215859030837001</v>
      </c>
      <c r="Y318">
        <v>2.9565217391304501</v>
      </c>
      <c r="Z318">
        <v>4.9045346062052397</v>
      </c>
      <c r="AA318">
        <v>4.8344898191332097</v>
      </c>
      <c r="AB318">
        <v>2.95138888888888</v>
      </c>
      <c r="AC318">
        <v>2.1817032040472299</v>
      </c>
      <c r="AD318">
        <v>1.6503352243424401</v>
      </c>
      <c r="AE318">
        <v>1.4713343480466801</v>
      </c>
      <c r="AF318">
        <v>0.239999999999988</v>
      </c>
      <c r="AG318">
        <v>2.2645650438946698</v>
      </c>
      <c r="AH318">
        <v>6.7993366500828998</v>
      </c>
      <c r="AI318">
        <v>8.8143953233467496</v>
      </c>
    </row>
    <row r="319" spans="1:35" hidden="1" x14ac:dyDescent="0.25">
      <c r="A319" t="s">
        <v>193</v>
      </c>
      <c r="B319" t="s">
        <v>444</v>
      </c>
      <c r="C319" t="s">
        <v>252</v>
      </c>
      <c r="D319" t="s">
        <v>253</v>
      </c>
      <c r="E319">
        <v>3.9307166656666701</v>
      </c>
      <c r="F319">
        <v>3.96343333233333</v>
      </c>
      <c r="G319">
        <v>3.9590166656666699</v>
      </c>
      <c r="H319">
        <v>3.8768999989999999</v>
      </c>
      <c r="I319">
        <v>3.7733249990000002</v>
      </c>
      <c r="J319">
        <v>3.6569666656666699</v>
      </c>
      <c r="K319">
        <v>3.639999999</v>
      </c>
      <c r="L319">
        <v>3.639999999</v>
      </c>
      <c r="M319">
        <v>3.639999999</v>
      </c>
      <c r="N319">
        <v>3.6399999995833299</v>
      </c>
      <c r="O319">
        <v>3.64</v>
      </c>
      <c r="P319">
        <v>3.64</v>
      </c>
      <c r="Q319">
        <v>3.64</v>
      </c>
      <c r="R319">
        <v>3.64</v>
      </c>
      <c r="S319">
        <v>3.64</v>
      </c>
      <c r="T319">
        <v>3.64</v>
      </c>
      <c r="U319">
        <v>3.64</v>
      </c>
      <c r="V319">
        <v>3.64</v>
      </c>
      <c r="W319">
        <v>3.64</v>
      </c>
      <c r="X319">
        <v>3.64</v>
      </c>
      <c r="Y319">
        <v>3.64</v>
      </c>
      <c r="Z319">
        <v>3.64</v>
      </c>
      <c r="AA319">
        <v>3.64</v>
      </c>
      <c r="AB319">
        <v>3.64</v>
      </c>
      <c r="AC319">
        <v>3.64</v>
      </c>
      <c r="AD319">
        <v>3.64</v>
      </c>
      <c r="AE319">
        <v>3.64</v>
      </c>
      <c r="AF319">
        <v>3.64</v>
      </c>
      <c r="AG319">
        <v>3.64</v>
      </c>
      <c r="AH319">
        <v>3.64</v>
      </c>
      <c r="AI319">
        <v>3.64</v>
      </c>
    </row>
    <row r="320" spans="1:35" hidden="1" x14ac:dyDescent="0.25">
      <c r="A320" t="s">
        <v>147</v>
      </c>
      <c r="B320" t="s">
        <v>445</v>
      </c>
      <c r="C320" t="s">
        <v>249</v>
      </c>
      <c r="D320" t="s">
        <v>250</v>
      </c>
      <c r="E320" t="s">
        <v>251</v>
      </c>
      <c r="F320" t="s">
        <v>251</v>
      </c>
      <c r="G320" t="s">
        <v>251</v>
      </c>
      <c r="H320" t="s">
        <v>251</v>
      </c>
      <c r="I320" t="s">
        <v>251</v>
      </c>
      <c r="J320" t="s">
        <v>251</v>
      </c>
      <c r="K320" t="s">
        <v>251</v>
      </c>
      <c r="L320" t="s">
        <v>251</v>
      </c>
      <c r="M320" t="s">
        <v>251</v>
      </c>
      <c r="N320" t="s">
        <v>251</v>
      </c>
      <c r="O320" t="s">
        <v>251</v>
      </c>
      <c r="P320" t="s">
        <v>251</v>
      </c>
      <c r="Q320" t="s">
        <v>251</v>
      </c>
      <c r="R320" t="s">
        <v>251</v>
      </c>
      <c r="S320" t="s">
        <v>251</v>
      </c>
      <c r="T320" t="s">
        <v>251</v>
      </c>
      <c r="U320">
        <v>230.62248995983899</v>
      </c>
      <c r="V320">
        <v>211.20558761008201</v>
      </c>
      <c r="W320">
        <v>255.16686182669801</v>
      </c>
      <c r="X320">
        <v>136.759392815441</v>
      </c>
      <c r="Y320">
        <v>32.242484725759901</v>
      </c>
      <c r="Z320">
        <v>38.8293013382849</v>
      </c>
      <c r="AA320">
        <v>154.76348043630901</v>
      </c>
      <c r="AB320">
        <v>59.096582754116397</v>
      </c>
      <c r="AC320">
        <v>45.8037811326369</v>
      </c>
      <c r="AD320">
        <v>45.666594044023398</v>
      </c>
      <c r="AE320">
        <v>34.467767317936598</v>
      </c>
      <c r="AF320">
        <v>22.537210003161</v>
      </c>
      <c r="AG320">
        <v>15.273971143820701</v>
      </c>
      <c r="AH320">
        <v>11.8768678680063</v>
      </c>
      <c r="AI320">
        <v>8.9890568004168792</v>
      </c>
    </row>
    <row r="321" spans="1:35" hidden="1" x14ac:dyDescent="0.25">
      <c r="A321" t="s">
        <v>147</v>
      </c>
      <c r="B321" t="s">
        <v>445</v>
      </c>
      <c r="C321" t="s">
        <v>252</v>
      </c>
      <c r="D321" t="s">
        <v>253</v>
      </c>
      <c r="E321">
        <v>2E-3</v>
      </c>
      <c r="F321">
        <v>2E-3</v>
      </c>
      <c r="G321">
        <v>2E-3</v>
      </c>
      <c r="H321">
        <v>1.8360249999916701E-3</v>
      </c>
      <c r="I321">
        <v>1.8E-3</v>
      </c>
      <c r="J321">
        <v>1.8E-3</v>
      </c>
      <c r="K321">
        <v>1.5E-3</v>
      </c>
      <c r="L321">
        <v>1.5E-3</v>
      </c>
      <c r="M321">
        <v>1.71784999995E-3</v>
      </c>
      <c r="N321">
        <v>2.1280166666249999E-3</v>
      </c>
      <c r="O321">
        <v>1.714141666625E-3</v>
      </c>
      <c r="P321">
        <v>1.6153416666499999E-3</v>
      </c>
      <c r="Q321">
        <v>1.4557000000000001E-3</v>
      </c>
      <c r="R321">
        <v>1.42769166666667E-3</v>
      </c>
      <c r="S321">
        <v>1.4921583333333301E-3</v>
      </c>
      <c r="T321">
        <v>2.2432083333333301E-3</v>
      </c>
      <c r="U321">
        <v>7.6387249999999999E-3</v>
      </c>
      <c r="V321">
        <v>3.07953333333333E-2</v>
      </c>
      <c r="W321">
        <v>7.6005083333333306E-2</v>
      </c>
      <c r="X321">
        <v>0.16550858333333299</v>
      </c>
      <c r="Y321">
        <v>0.20332758333333301</v>
      </c>
      <c r="Z321">
        <v>0.30842174999999999</v>
      </c>
      <c r="AA321">
        <v>0.71679433333333298</v>
      </c>
      <c r="AB321">
        <v>0.88755758333333301</v>
      </c>
      <c r="AC321">
        <v>1.5332837500000001</v>
      </c>
      <c r="AD321">
        <v>2.1708720833333301</v>
      </c>
      <c r="AE321">
        <v>2.9060791666666699</v>
      </c>
      <c r="AF321">
        <v>3.3055430000000001</v>
      </c>
      <c r="AG321">
        <v>3.3200070833333299</v>
      </c>
      <c r="AH321">
        <v>3.26365683333333</v>
      </c>
      <c r="AI321">
        <v>2.9136531666666698</v>
      </c>
    </row>
    <row r="322" spans="1:35" hidden="1" x14ac:dyDescent="0.25">
      <c r="A322" t="s">
        <v>446</v>
      </c>
      <c r="B322" t="s">
        <v>447</v>
      </c>
      <c r="C322" t="s">
        <v>249</v>
      </c>
      <c r="D322" t="s">
        <v>250</v>
      </c>
      <c r="E322" t="s">
        <v>251</v>
      </c>
      <c r="F322" t="s">
        <v>251</v>
      </c>
      <c r="G322" t="s">
        <v>251</v>
      </c>
      <c r="H322" t="s">
        <v>251</v>
      </c>
      <c r="I322" t="s">
        <v>251</v>
      </c>
      <c r="J322" t="s">
        <v>251</v>
      </c>
      <c r="K322" t="s">
        <v>251</v>
      </c>
      <c r="L322" t="s">
        <v>251</v>
      </c>
      <c r="M322" t="s">
        <v>251</v>
      </c>
      <c r="N322" t="s">
        <v>251</v>
      </c>
      <c r="O322" t="s">
        <v>251</v>
      </c>
      <c r="P322" t="s">
        <v>251</v>
      </c>
      <c r="Q322" t="s">
        <v>251</v>
      </c>
      <c r="R322" t="s">
        <v>251</v>
      </c>
      <c r="S322" t="s">
        <v>251</v>
      </c>
      <c r="T322" t="s">
        <v>251</v>
      </c>
      <c r="U322" t="s">
        <v>251</v>
      </c>
      <c r="V322" t="s">
        <v>251</v>
      </c>
      <c r="W322">
        <v>874.62184689865296</v>
      </c>
      <c r="X322">
        <v>307.63440920635497</v>
      </c>
      <c r="Y322">
        <v>197.471384706577</v>
      </c>
      <c r="Z322">
        <v>47.741666666666703</v>
      </c>
      <c r="AA322">
        <v>14.766766315077</v>
      </c>
      <c r="AB322">
        <v>27.6748414999754</v>
      </c>
      <c r="AC322">
        <v>85.741781507429394</v>
      </c>
      <c r="AD322">
        <v>20.776340877062101</v>
      </c>
      <c r="AE322">
        <v>21.457865023937401</v>
      </c>
      <c r="AF322">
        <v>15.7920010976196</v>
      </c>
      <c r="AG322">
        <v>13.679720362580699</v>
      </c>
      <c r="AH322">
        <v>10.860954763394</v>
      </c>
      <c r="AI322">
        <v>12.683339601353699</v>
      </c>
    </row>
    <row r="323" spans="1:35" hidden="1" x14ac:dyDescent="0.25">
      <c r="A323" t="s">
        <v>446</v>
      </c>
      <c r="B323" t="s">
        <v>447</v>
      </c>
      <c r="C323" t="s">
        <v>252</v>
      </c>
      <c r="D323" t="s">
        <v>253</v>
      </c>
      <c r="E323" t="s">
        <v>251</v>
      </c>
      <c r="F323" t="s">
        <v>251</v>
      </c>
      <c r="G323" t="s">
        <v>251</v>
      </c>
      <c r="H323" t="s">
        <v>251</v>
      </c>
      <c r="I323" t="s">
        <v>251</v>
      </c>
      <c r="J323" t="s">
        <v>251</v>
      </c>
      <c r="K323" t="s">
        <v>251</v>
      </c>
      <c r="L323" t="s">
        <v>251</v>
      </c>
      <c r="M323" t="s">
        <v>251</v>
      </c>
      <c r="N323" t="s">
        <v>251</v>
      </c>
      <c r="O323" t="s">
        <v>251</v>
      </c>
      <c r="P323" t="s">
        <v>251</v>
      </c>
      <c r="Q323" t="s">
        <v>251</v>
      </c>
      <c r="R323" t="s">
        <v>251</v>
      </c>
      <c r="S323" t="s">
        <v>251</v>
      </c>
      <c r="T323" t="s">
        <v>251</v>
      </c>
      <c r="U323" t="s">
        <v>251</v>
      </c>
      <c r="V323" t="s">
        <v>251</v>
      </c>
      <c r="W323">
        <v>0.99166666666666703</v>
      </c>
      <c r="X323">
        <v>2.19075</v>
      </c>
      <c r="Y323">
        <v>4.5591499999999998</v>
      </c>
      <c r="Z323">
        <v>5.12083333333333</v>
      </c>
      <c r="AA323">
        <v>5.7848333333333297</v>
      </c>
      <c r="AB323">
        <v>9.7050833333333308</v>
      </c>
      <c r="AC323">
        <v>24.619900000000001</v>
      </c>
      <c r="AD323">
        <v>28.129166666666698</v>
      </c>
      <c r="AE323">
        <v>29.168524999999999</v>
      </c>
      <c r="AF323">
        <v>31.348483333333299</v>
      </c>
      <c r="AG323">
        <v>30.692025000000001</v>
      </c>
      <c r="AH323">
        <v>28.813741666666701</v>
      </c>
      <c r="AI323">
        <v>28.284441666666702</v>
      </c>
    </row>
    <row r="324" spans="1:35" x14ac:dyDescent="0.25">
      <c r="A324" t="s">
        <v>99</v>
      </c>
      <c r="B324" t="s">
        <v>448</v>
      </c>
      <c r="C324" t="s">
        <v>249</v>
      </c>
      <c r="D324" t="s">
        <v>250</v>
      </c>
      <c r="E324">
        <v>30.226046574906601</v>
      </c>
      <c r="F324">
        <v>7.1658615138318504</v>
      </c>
      <c r="G324">
        <v>13.6551465066426</v>
      </c>
      <c r="H324">
        <v>13.2705337973879</v>
      </c>
      <c r="I324">
        <v>15.673329442372699</v>
      </c>
      <c r="J324">
        <v>7.2493929932527301</v>
      </c>
      <c r="K324">
        <v>6.4506644718119004</v>
      </c>
      <c r="L324">
        <v>12.5651365334133</v>
      </c>
      <c r="M324">
        <v>6.59300214307045</v>
      </c>
      <c r="N324">
        <v>5.3695703882744503</v>
      </c>
      <c r="O324">
        <v>1.7593300565162699</v>
      </c>
      <c r="P324">
        <v>-1.1170665728068101</v>
      </c>
      <c r="Q324">
        <v>4.1330149080911802</v>
      </c>
      <c r="R324">
        <v>2.9786435565804501</v>
      </c>
      <c r="S324">
        <v>1.0102782483111601</v>
      </c>
      <c r="T324">
        <v>4.1857637264994496</v>
      </c>
      <c r="U324">
        <v>19.637165814837601</v>
      </c>
      <c r="V324">
        <v>9.5604118760081604</v>
      </c>
      <c r="W324">
        <v>12.3543887630449</v>
      </c>
      <c r="X324" t="s">
        <v>251</v>
      </c>
      <c r="Y324" t="s">
        <v>251</v>
      </c>
      <c r="Z324">
        <v>7.4113717352664699</v>
      </c>
      <c r="AA324">
        <v>12.015422519568601</v>
      </c>
      <c r="AB324">
        <v>6.2100670945581298</v>
      </c>
      <c r="AC324">
        <v>-2.40593209742259</v>
      </c>
      <c r="AD324">
        <v>3.8995298028471499</v>
      </c>
      <c r="AE324">
        <v>3.34285506749409</v>
      </c>
      <c r="AF324">
        <v>1.9925854245399599</v>
      </c>
      <c r="AG324">
        <v>7.4497001400734897</v>
      </c>
      <c r="AH324">
        <v>12.250710289439301</v>
      </c>
      <c r="AI324">
        <v>9.0140891809232606</v>
      </c>
    </row>
    <row r="325" spans="1:35" hidden="1" x14ac:dyDescent="0.25">
      <c r="A325" t="s">
        <v>99</v>
      </c>
      <c r="B325" t="s">
        <v>448</v>
      </c>
      <c r="C325" t="s">
        <v>252</v>
      </c>
      <c r="D325" t="s">
        <v>253</v>
      </c>
      <c r="E325">
        <v>92.277266554666696</v>
      </c>
      <c r="F325">
        <v>97.012346554666706</v>
      </c>
      <c r="G325">
        <v>95.935093221333304</v>
      </c>
      <c r="H325">
        <v>89.487906554666694</v>
      </c>
      <c r="I325">
        <v>86.690706554666704</v>
      </c>
      <c r="J325">
        <v>86.063879888000002</v>
      </c>
      <c r="K325">
        <v>87.160305038956693</v>
      </c>
      <c r="L325">
        <v>93.059967438956704</v>
      </c>
      <c r="M325">
        <v>96.093935247290005</v>
      </c>
      <c r="N325">
        <v>100.23289152364499</v>
      </c>
      <c r="O325">
        <v>101.244670649548</v>
      </c>
      <c r="P325">
        <v>87.590916816666606</v>
      </c>
      <c r="Q325">
        <v>79.460649991666699</v>
      </c>
      <c r="R325">
        <v>76.447737733333298</v>
      </c>
      <c r="S325">
        <v>80.148978174999996</v>
      </c>
      <c r="T325">
        <v>83.704097558333302</v>
      </c>
      <c r="U325">
        <v>125.1642483</v>
      </c>
      <c r="V325">
        <v>133.938583325</v>
      </c>
      <c r="W325">
        <v>144.23702053722499</v>
      </c>
      <c r="X325">
        <v>140.703847467575</v>
      </c>
      <c r="Y325">
        <v>262.18226325860002</v>
      </c>
      <c r="Z325">
        <v>306.82</v>
      </c>
      <c r="AA325">
        <v>301.52981666666699</v>
      </c>
      <c r="AB325">
        <v>312.31409166666703</v>
      </c>
      <c r="AC325">
        <v>333.94192500000003</v>
      </c>
      <c r="AD325">
        <v>389.696216666667</v>
      </c>
      <c r="AE325">
        <v>442.99189166666702</v>
      </c>
      <c r="AF325">
        <v>475.36524166666698</v>
      </c>
      <c r="AG325">
        <v>537.65498475000004</v>
      </c>
      <c r="AH325">
        <v>577.44897458333298</v>
      </c>
      <c r="AI325">
        <v>557.82264077499997</v>
      </c>
    </row>
    <row r="326" spans="1:35" x14ac:dyDescent="0.25">
      <c r="A326" t="s">
        <v>449</v>
      </c>
      <c r="B326" t="s">
        <v>450</v>
      </c>
      <c r="C326" t="s">
        <v>249</v>
      </c>
      <c r="D326" t="s">
        <v>250</v>
      </c>
      <c r="E326">
        <v>8.7877422263187608</v>
      </c>
      <c r="F326">
        <v>4.9036868269104597</v>
      </c>
      <c r="G326">
        <v>14.6107902659428</v>
      </c>
      <c r="H326">
        <v>2.0586588570209101</v>
      </c>
      <c r="I326">
        <v>11.1195509980493</v>
      </c>
      <c r="J326">
        <v>33.0472428985004</v>
      </c>
      <c r="K326">
        <v>20.5066244471295</v>
      </c>
      <c r="L326">
        <v>18.296224589118399</v>
      </c>
      <c r="M326">
        <v>16.460135608993401</v>
      </c>
      <c r="N326">
        <v>11.8600682594716</v>
      </c>
      <c r="O326">
        <v>9.0905011888748994</v>
      </c>
      <c r="P326">
        <v>5.7335581790202896</v>
      </c>
      <c r="Q326">
        <v>4.5668494963680599</v>
      </c>
      <c r="R326">
        <v>8.5078680108629996</v>
      </c>
      <c r="S326">
        <v>6.4625617114644598</v>
      </c>
      <c r="T326">
        <v>15.238463272469501</v>
      </c>
      <c r="U326">
        <v>-1.8191979879837801</v>
      </c>
      <c r="V326">
        <v>9.0311379290716793</v>
      </c>
      <c r="W326">
        <v>1.71509123658858</v>
      </c>
      <c r="X326">
        <v>12.0803818909763</v>
      </c>
      <c r="Y326">
        <v>-2.90352865746156</v>
      </c>
      <c r="Z326">
        <v>5.3746197203029196</v>
      </c>
      <c r="AA326">
        <v>6.8618235531086302</v>
      </c>
      <c r="AB326">
        <v>2.21883468834654</v>
      </c>
      <c r="AC326">
        <v>0.26512013256039302</v>
      </c>
      <c r="AD326">
        <v>0.96678235002478496</v>
      </c>
      <c r="AE326">
        <v>3.8382846386771399</v>
      </c>
      <c r="AF326">
        <v>8.0503144654088192</v>
      </c>
      <c r="AG326">
        <v>0.11583011583011101</v>
      </c>
      <c r="AH326">
        <v>16.3131507905901</v>
      </c>
      <c r="AI326">
        <v>1.8567639257294299</v>
      </c>
    </row>
    <row r="327" spans="1:35" hidden="1" x14ac:dyDescent="0.25">
      <c r="A327" t="s">
        <v>449</v>
      </c>
      <c r="B327" t="s">
        <v>450</v>
      </c>
      <c r="C327" t="s">
        <v>252</v>
      </c>
      <c r="D327" t="s">
        <v>253</v>
      </c>
      <c r="E327">
        <v>0.63278858316666697</v>
      </c>
      <c r="F327">
        <v>0.79536549899999998</v>
      </c>
      <c r="G327">
        <v>0.78607749900000001</v>
      </c>
      <c r="H327">
        <v>0.73633283233333302</v>
      </c>
      <c r="I327">
        <v>0.82615833233333302</v>
      </c>
      <c r="J327">
        <v>0.91930666566666697</v>
      </c>
      <c r="K327">
        <v>1.0340849990833301</v>
      </c>
      <c r="L327">
        <v>1.2073324990833301</v>
      </c>
      <c r="M327">
        <v>1.54913083308333</v>
      </c>
      <c r="N327">
        <v>1.86230583283333</v>
      </c>
      <c r="O327">
        <v>2.2452733330833299</v>
      </c>
      <c r="P327">
        <v>2.2357599999166702</v>
      </c>
      <c r="Q327">
        <v>2.12174833333333</v>
      </c>
      <c r="R327">
        <v>2.08043666666667</v>
      </c>
      <c r="S327">
        <v>2.2701916666666699</v>
      </c>
      <c r="T327">
        <v>2.30985166666667</v>
      </c>
      <c r="U327">
        <v>2.3996223333333302</v>
      </c>
      <c r="V327">
        <v>2.46630833333333</v>
      </c>
      <c r="W327">
        <v>2.56860341666667</v>
      </c>
      <c r="X327">
        <v>2.5350371666666698</v>
      </c>
      <c r="Y327">
        <v>2.4734041666666702</v>
      </c>
      <c r="Z327">
        <v>2.4621729166666699</v>
      </c>
      <c r="AA327">
        <v>2.5593716666666699</v>
      </c>
      <c r="AB327">
        <v>2.9476868333333299</v>
      </c>
      <c r="AC327">
        <v>3.0131519999999998</v>
      </c>
      <c r="AD327">
        <v>3.2863615249999998</v>
      </c>
      <c r="AE327">
        <v>3.4780400715000002</v>
      </c>
      <c r="AF327">
        <v>3.3762581025</v>
      </c>
      <c r="AG327">
        <v>2.9732376583333302</v>
      </c>
      <c r="AH327">
        <v>2.7807234306666699</v>
      </c>
      <c r="AI327">
        <v>2.71033673441667</v>
      </c>
    </row>
    <row r="328" spans="1:35" hidden="1" x14ac:dyDescent="0.25">
      <c r="A328" t="s">
        <v>451</v>
      </c>
      <c r="B328" t="s">
        <v>452</v>
      </c>
      <c r="C328" t="s">
        <v>249</v>
      </c>
      <c r="D328" t="s">
        <v>250</v>
      </c>
      <c r="E328" t="s">
        <v>251</v>
      </c>
      <c r="F328" t="s">
        <v>251</v>
      </c>
      <c r="G328" t="s">
        <v>251</v>
      </c>
      <c r="H328" t="s">
        <v>251</v>
      </c>
      <c r="I328" t="s">
        <v>251</v>
      </c>
      <c r="J328" t="s">
        <v>251</v>
      </c>
      <c r="K328" t="s">
        <v>251</v>
      </c>
      <c r="L328" t="s">
        <v>251</v>
      </c>
      <c r="M328" t="s">
        <v>251</v>
      </c>
      <c r="N328" t="s">
        <v>251</v>
      </c>
      <c r="O328" t="s">
        <v>251</v>
      </c>
      <c r="P328" t="s">
        <v>251</v>
      </c>
      <c r="Q328" t="s">
        <v>251</v>
      </c>
      <c r="R328" t="s">
        <v>251</v>
      </c>
      <c r="S328" t="s">
        <v>251</v>
      </c>
      <c r="T328" t="s">
        <v>251</v>
      </c>
      <c r="U328" t="s">
        <v>251</v>
      </c>
      <c r="V328" t="s">
        <v>251</v>
      </c>
      <c r="W328" t="s">
        <v>251</v>
      </c>
      <c r="X328" t="s">
        <v>251</v>
      </c>
      <c r="Y328" t="s">
        <v>251</v>
      </c>
      <c r="Z328" t="s">
        <v>251</v>
      </c>
      <c r="AA328" t="s">
        <v>251</v>
      </c>
      <c r="AB328" t="s">
        <v>251</v>
      </c>
      <c r="AC328" t="s">
        <v>251</v>
      </c>
      <c r="AD328" t="s">
        <v>251</v>
      </c>
      <c r="AE328" t="s">
        <v>251</v>
      </c>
      <c r="AF328" t="s">
        <v>251</v>
      </c>
      <c r="AG328" t="s">
        <v>251</v>
      </c>
      <c r="AH328" t="s">
        <v>251</v>
      </c>
      <c r="AI328" t="s">
        <v>251</v>
      </c>
    </row>
    <row r="329" spans="1:35" hidden="1" x14ac:dyDescent="0.25">
      <c r="A329" t="s">
        <v>451</v>
      </c>
      <c r="B329" t="s">
        <v>452</v>
      </c>
      <c r="C329" t="s">
        <v>252</v>
      </c>
      <c r="D329" t="s">
        <v>253</v>
      </c>
      <c r="E329">
        <v>652.84916666599997</v>
      </c>
      <c r="F329">
        <v>832.33499999966705</v>
      </c>
      <c r="G329">
        <v>882.38833333125001</v>
      </c>
      <c r="H329">
        <v>848.663333330917</v>
      </c>
      <c r="I329">
        <v>830.86166666591703</v>
      </c>
      <c r="J329">
        <v>856.44749999741703</v>
      </c>
      <c r="K329">
        <v>1136.7649999995799</v>
      </c>
      <c r="L329">
        <v>1352.50999999808</v>
      </c>
      <c r="M329">
        <v>1518.84833333283</v>
      </c>
      <c r="N329">
        <v>1756.9608333318299</v>
      </c>
      <c r="O329">
        <v>1909.4391666639999</v>
      </c>
      <c r="P329">
        <v>1490.8099999987501</v>
      </c>
      <c r="Q329">
        <v>1296.07</v>
      </c>
      <c r="R329">
        <v>1301.6275000000001</v>
      </c>
      <c r="S329">
        <v>1372.0933333333301</v>
      </c>
      <c r="T329">
        <v>1198.1016666666701</v>
      </c>
      <c r="U329">
        <v>1240.61333333333</v>
      </c>
      <c r="V329">
        <v>1232.4058333333301</v>
      </c>
      <c r="W329">
        <v>1573.6658666666699</v>
      </c>
      <c r="X329">
        <v>1612.4449833333299</v>
      </c>
      <c r="Y329">
        <v>1628.9331583333301</v>
      </c>
      <c r="Z329">
        <v>1542.9469666666701</v>
      </c>
      <c r="AA329">
        <v>1703.09690833333</v>
      </c>
      <c r="AB329">
        <v>1736.20738333333</v>
      </c>
      <c r="AC329">
        <v>0.93862727583333305</v>
      </c>
      <c r="AD329">
        <v>1.08540083333333</v>
      </c>
      <c r="AE329">
        <v>1.11751</v>
      </c>
      <c r="AF329">
        <v>1.0625516666666699</v>
      </c>
      <c r="AG329">
        <v>0.88603416666666701</v>
      </c>
      <c r="AH329">
        <v>0.805365</v>
      </c>
      <c r="AI329">
        <v>0.80411999999999995</v>
      </c>
    </row>
    <row r="330" spans="1:35" hidden="1" x14ac:dyDescent="0.25">
      <c r="A330" t="s">
        <v>453</v>
      </c>
      <c r="B330" t="s">
        <v>454</v>
      </c>
      <c r="C330" t="s">
        <v>249</v>
      </c>
      <c r="D330" t="s">
        <v>250</v>
      </c>
      <c r="E330" t="s">
        <v>251</v>
      </c>
      <c r="F330" t="s">
        <v>251</v>
      </c>
      <c r="G330" t="s">
        <v>251</v>
      </c>
      <c r="H330" t="s">
        <v>251</v>
      </c>
      <c r="I330" t="s">
        <v>251</v>
      </c>
      <c r="J330" t="s">
        <v>251</v>
      </c>
      <c r="K330" t="s">
        <v>251</v>
      </c>
      <c r="L330" t="s">
        <v>251</v>
      </c>
      <c r="M330" t="s">
        <v>251</v>
      </c>
      <c r="N330" t="s">
        <v>251</v>
      </c>
      <c r="O330" t="s">
        <v>251</v>
      </c>
      <c r="P330" t="s">
        <v>251</v>
      </c>
      <c r="Q330" t="s">
        <v>251</v>
      </c>
      <c r="R330" t="s">
        <v>251</v>
      </c>
      <c r="S330" t="s">
        <v>251</v>
      </c>
      <c r="T330" t="s">
        <v>251</v>
      </c>
      <c r="U330" t="s">
        <v>251</v>
      </c>
      <c r="V330" t="s">
        <v>251</v>
      </c>
      <c r="W330" t="s">
        <v>251</v>
      </c>
      <c r="X330" t="s">
        <v>251</v>
      </c>
      <c r="Y330" t="s">
        <v>251</v>
      </c>
      <c r="Z330" t="s">
        <v>251</v>
      </c>
      <c r="AA330">
        <v>35.817178244480601</v>
      </c>
      <c r="AB330">
        <v>50.493135748624603</v>
      </c>
      <c r="AC330">
        <v>12.7251770130084</v>
      </c>
      <c r="AD330">
        <v>12.2089456308978</v>
      </c>
      <c r="AE330">
        <v>9.2220370756090304</v>
      </c>
      <c r="AF330">
        <v>10.128724672229</v>
      </c>
      <c r="AG330">
        <v>9.7924197493452105</v>
      </c>
      <c r="AH330">
        <v>13.2858860871793</v>
      </c>
      <c r="AI330">
        <v>17.152204935435499</v>
      </c>
    </row>
    <row r="331" spans="1:35" hidden="1" x14ac:dyDescent="0.25">
      <c r="A331" t="s">
        <v>453</v>
      </c>
      <c r="B331" t="s">
        <v>454</v>
      </c>
      <c r="C331" t="s">
        <v>252</v>
      </c>
      <c r="D331" t="s">
        <v>253</v>
      </c>
      <c r="E331">
        <v>25.5432499999167</v>
      </c>
      <c r="F331">
        <v>30.2290833333333</v>
      </c>
      <c r="G331">
        <v>37.558070960585603</v>
      </c>
      <c r="H331">
        <v>36.154724439896903</v>
      </c>
      <c r="I331">
        <v>35.024583566634902</v>
      </c>
      <c r="J331">
        <v>34.7713987737202</v>
      </c>
      <c r="K331">
        <v>38.399464445231601</v>
      </c>
      <c r="L331">
        <v>40.998602033422898</v>
      </c>
      <c r="M331">
        <v>42.335198473825301</v>
      </c>
      <c r="N331">
        <v>44.158667395588601</v>
      </c>
      <c r="O331">
        <v>44.604388848353302</v>
      </c>
      <c r="P331">
        <v>38.589012228171804</v>
      </c>
      <c r="Q331">
        <v>54.211215237687803</v>
      </c>
      <c r="R331">
        <v>86.343333333333305</v>
      </c>
      <c r="S331">
        <v>124.67225000000001</v>
      </c>
      <c r="T331">
        <v>143.33091666666701</v>
      </c>
      <c r="U331">
        <v>201.81591666666699</v>
      </c>
      <c r="V331">
        <v>321.337083333333</v>
      </c>
      <c r="W331">
        <v>429.85416666666703</v>
      </c>
      <c r="X331">
        <v>732.62816666666697</v>
      </c>
      <c r="Y331">
        <v>1420.34183333333</v>
      </c>
      <c r="Z331">
        <v>2203.1635833333298</v>
      </c>
      <c r="AA331">
        <v>4552.5059166666697</v>
      </c>
      <c r="AB331">
        <v>6883.2428333333301</v>
      </c>
      <c r="AC331">
        <v>7118.9583333333303</v>
      </c>
      <c r="AD331">
        <v>7978.1716666666698</v>
      </c>
      <c r="AE331">
        <v>8842.1091666666707</v>
      </c>
      <c r="AF331">
        <v>9088.3250000000007</v>
      </c>
      <c r="AG331">
        <v>9347.5833333333394</v>
      </c>
      <c r="AH331">
        <v>9902.3241666666709</v>
      </c>
      <c r="AI331">
        <v>10557.9703333333</v>
      </c>
    </row>
    <row r="332" spans="1:35" x14ac:dyDescent="0.25">
      <c r="A332" t="s">
        <v>36</v>
      </c>
      <c r="B332" t="s">
        <v>455</v>
      </c>
      <c r="C332" t="s">
        <v>249</v>
      </c>
      <c r="D332" t="s">
        <v>250</v>
      </c>
      <c r="E332">
        <v>34.576106338148399</v>
      </c>
      <c r="F332">
        <v>31.5586605641126</v>
      </c>
      <c r="G332">
        <v>11.3990111699531</v>
      </c>
      <c r="H332">
        <v>-1.58360185022078</v>
      </c>
      <c r="I332">
        <v>1.0815669028833801</v>
      </c>
      <c r="J332">
        <v>4.1692665536328803</v>
      </c>
      <c r="K332">
        <v>2.79898218829483</v>
      </c>
      <c r="L332">
        <v>1.0210396039604199</v>
      </c>
      <c r="M332">
        <v>0.191424196018989</v>
      </c>
      <c r="N332">
        <v>-1.55903706534202</v>
      </c>
      <c r="O332">
        <v>-3.0587687291365402</v>
      </c>
      <c r="P332">
        <v>-3.2033314647229898</v>
      </c>
      <c r="Q332">
        <v>-1.5471167369902199</v>
      </c>
      <c r="R332">
        <v>0.90756302521048904</v>
      </c>
      <c r="S332">
        <v>1.0326449033973899</v>
      </c>
      <c r="T332">
        <v>2.0771513353115898</v>
      </c>
      <c r="U332">
        <v>4.8611111111114402</v>
      </c>
      <c r="V332">
        <v>-7.7006006469115595E-2</v>
      </c>
      <c r="W332">
        <v>1.0557953144269501</v>
      </c>
      <c r="X332">
        <v>0.56432547853305104</v>
      </c>
      <c r="Y332">
        <v>4.8684310305603899</v>
      </c>
      <c r="Z332">
        <v>1.2220695639595101</v>
      </c>
      <c r="AA332">
        <v>5.71510215747877E-2</v>
      </c>
      <c r="AB332">
        <v>-0.35698986148820899</v>
      </c>
      <c r="AC332">
        <v>-1.34789438425939</v>
      </c>
      <c r="AD332">
        <v>-1.12500000000001</v>
      </c>
      <c r="AE332">
        <v>-1.11251580278127</v>
      </c>
      <c r="AF332">
        <v>0.23012017386859401</v>
      </c>
      <c r="AG332">
        <v>0.58673469387752497</v>
      </c>
      <c r="AH332">
        <v>0.32969819934060601</v>
      </c>
      <c r="AI332">
        <v>0.69935962251431005</v>
      </c>
    </row>
    <row r="333" spans="1:35" hidden="1" x14ac:dyDescent="0.25">
      <c r="A333" t="s">
        <v>36</v>
      </c>
      <c r="B333" t="s">
        <v>455</v>
      </c>
      <c r="C333" t="s">
        <v>252</v>
      </c>
      <c r="D333" t="s">
        <v>253</v>
      </c>
      <c r="E333">
        <v>3.5176124990000002</v>
      </c>
      <c r="F333">
        <v>3.5299999990000002</v>
      </c>
      <c r="G333">
        <v>3.525064999</v>
      </c>
      <c r="H333">
        <v>3.3995616656666701</v>
      </c>
      <c r="I333">
        <v>3.3608366656666702</v>
      </c>
      <c r="J333">
        <v>3.32674166566667</v>
      </c>
      <c r="K333">
        <v>3.3825083325833298</v>
      </c>
      <c r="L333">
        <v>3.42817083241667</v>
      </c>
      <c r="M333">
        <v>3.4547591657500001</v>
      </c>
      <c r="N333">
        <v>3.5238108330000002</v>
      </c>
      <c r="O333">
        <v>3.62213583316667</v>
      </c>
      <c r="P333">
        <v>3.7062499999999998</v>
      </c>
      <c r="Q333">
        <v>3.75</v>
      </c>
      <c r="R333">
        <v>3.75</v>
      </c>
      <c r="S333">
        <v>3.75</v>
      </c>
      <c r="T333">
        <v>3.75</v>
      </c>
      <c r="U333">
        <v>3.75</v>
      </c>
      <c r="V333">
        <v>3.75</v>
      </c>
      <c r="W333">
        <v>3.75</v>
      </c>
      <c r="X333">
        <v>3.75</v>
      </c>
      <c r="Y333">
        <v>3.75</v>
      </c>
      <c r="Z333">
        <v>3.75</v>
      </c>
      <c r="AA333">
        <v>3.75</v>
      </c>
      <c r="AB333">
        <v>3.75</v>
      </c>
      <c r="AC333">
        <v>3.75</v>
      </c>
      <c r="AD333">
        <v>3.75</v>
      </c>
      <c r="AE333">
        <v>3.75</v>
      </c>
      <c r="AF333">
        <v>3.75</v>
      </c>
      <c r="AG333">
        <v>3.75</v>
      </c>
      <c r="AH333">
        <v>3.75</v>
      </c>
      <c r="AI333">
        <v>3.7470833333333302</v>
      </c>
    </row>
    <row r="334" spans="1:35" x14ac:dyDescent="0.25">
      <c r="A334" t="s">
        <v>101</v>
      </c>
      <c r="B334" t="s">
        <v>456</v>
      </c>
      <c r="C334" t="s">
        <v>249</v>
      </c>
      <c r="D334" t="s">
        <v>250</v>
      </c>
      <c r="E334">
        <v>31.653423315368599</v>
      </c>
      <c r="F334">
        <v>1.0830921871064301</v>
      </c>
      <c r="G334">
        <v>11.340585637103599</v>
      </c>
      <c r="H334">
        <v>3.4196510558752999</v>
      </c>
      <c r="I334">
        <v>9.6533598525702899</v>
      </c>
      <c r="J334">
        <v>8.7290276607233004</v>
      </c>
      <c r="K334">
        <v>5.9131937203163201</v>
      </c>
      <c r="L334">
        <v>17.376385216892199</v>
      </c>
      <c r="M334">
        <v>11.616984568147499</v>
      </c>
      <c r="N334">
        <v>11.784027479632901</v>
      </c>
      <c r="O334">
        <v>13.000057615979401</v>
      </c>
      <c r="P334">
        <v>6.1847785445691796</v>
      </c>
      <c r="Q334">
        <v>-4.1407237863380404</v>
      </c>
      <c r="R334">
        <v>-1.8266822507929801</v>
      </c>
      <c r="S334">
        <v>0.44730934077136503</v>
      </c>
      <c r="T334">
        <v>0.32509863018334401</v>
      </c>
      <c r="U334">
        <v>-1.7535569019931401</v>
      </c>
      <c r="V334">
        <v>-0.109942967085747</v>
      </c>
      <c r="W334">
        <v>-0.58643461512009298</v>
      </c>
      <c r="X334">
        <v>32.293666856955099</v>
      </c>
      <c r="Y334">
        <v>7.8640078457011002</v>
      </c>
      <c r="Z334">
        <v>2.7543066348241299</v>
      </c>
      <c r="AA334">
        <v>1.7531647809723601</v>
      </c>
      <c r="AB334">
        <v>1.15678070391335</v>
      </c>
      <c r="AC334">
        <v>0.82725060827249697</v>
      </c>
      <c r="AD334">
        <v>0.73198198198164199</v>
      </c>
      <c r="AE334">
        <v>3.0743432084970301</v>
      </c>
      <c r="AF334">
        <v>2.2311744654477801</v>
      </c>
      <c r="AG334">
        <v>-3.0312215823285801E-2</v>
      </c>
      <c r="AH334">
        <v>0.50788356579747795</v>
      </c>
      <c r="AI334">
        <v>1.70450260200615</v>
      </c>
    </row>
    <row r="335" spans="1:35" hidden="1" x14ac:dyDescent="0.25">
      <c r="A335" t="s">
        <v>101</v>
      </c>
      <c r="B335" t="s">
        <v>456</v>
      </c>
      <c r="C335" t="s">
        <v>252</v>
      </c>
      <c r="D335" t="s">
        <v>253</v>
      </c>
      <c r="E335">
        <v>214.31290034121901</v>
      </c>
      <c r="F335">
        <v>238.95049426705901</v>
      </c>
      <c r="G335">
        <v>245.67968656657601</v>
      </c>
      <c r="H335">
        <v>225.65586023395699</v>
      </c>
      <c r="I335">
        <v>212.721644262377</v>
      </c>
      <c r="J335">
        <v>211.27955541470499</v>
      </c>
      <c r="K335">
        <v>271.73145255032699</v>
      </c>
      <c r="L335">
        <v>328.60625269898998</v>
      </c>
      <c r="M335">
        <v>381.06603602462798</v>
      </c>
      <c r="N335">
        <v>436.95666578800802</v>
      </c>
      <c r="O335">
        <v>449.26296271160697</v>
      </c>
      <c r="P335">
        <v>346.305903554493</v>
      </c>
      <c r="Q335">
        <v>300.53656240147802</v>
      </c>
      <c r="R335">
        <v>297.84821881937802</v>
      </c>
      <c r="S335">
        <v>319.008299487903</v>
      </c>
      <c r="T335">
        <v>272.264787954393</v>
      </c>
      <c r="U335">
        <v>282.10690880881998</v>
      </c>
      <c r="V335">
        <v>264.69180075057898</v>
      </c>
      <c r="W335">
        <v>283.16257950001801</v>
      </c>
      <c r="X335">
        <v>555.20469565569704</v>
      </c>
      <c r="Y335">
        <v>499.14842590131002</v>
      </c>
      <c r="Z335">
        <v>511.55243027251601</v>
      </c>
      <c r="AA335">
        <v>583.66937235339606</v>
      </c>
      <c r="AB335">
        <v>589.951774567332</v>
      </c>
      <c r="AC335">
        <v>615.69913197380595</v>
      </c>
      <c r="AD335">
        <v>711.97627443083297</v>
      </c>
      <c r="AE335">
        <v>733.03850707000004</v>
      </c>
      <c r="AF335">
        <v>696.98820361166702</v>
      </c>
      <c r="AG335">
        <v>581.20031386416701</v>
      </c>
      <c r="AH335">
        <v>528.28480930499995</v>
      </c>
      <c r="AI335">
        <v>527.46814284000004</v>
      </c>
    </row>
    <row r="336" spans="1:35" hidden="1" x14ac:dyDescent="0.25">
      <c r="A336" t="s">
        <v>149</v>
      </c>
      <c r="B336" t="s">
        <v>457</v>
      </c>
      <c r="C336" t="s">
        <v>249</v>
      </c>
      <c r="D336" t="s">
        <v>250</v>
      </c>
      <c r="E336" t="s">
        <v>251</v>
      </c>
      <c r="F336" t="s">
        <v>251</v>
      </c>
      <c r="G336" t="s">
        <v>251</v>
      </c>
      <c r="H336" t="s">
        <v>251</v>
      </c>
      <c r="I336" t="s">
        <v>251</v>
      </c>
      <c r="J336" t="s">
        <v>251</v>
      </c>
      <c r="K336" t="s">
        <v>251</v>
      </c>
      <c r="L336" t="s">
        <v>251</v>
      </c>
      <c r="M336" t="s">
        <v>251</v>
      </c>
      <c r="N336" t="s">
        <v>251</v>
      </c>
      <c r="O336" t="s">
        <v>251</v>
      </c>
      <c r="P336" t="s">
        <v>251</v>
      </c>
      <c r="Q336" t="s">
        <v>251</v>
      </c>
      <c r="R336" t="s">
        <v>251</v>
      </c>
      <c r="S336" t="s">
        <v>251</v>
      </c>
      <c r="T336" t="s">
        <v>251</v>
      </c>
      <c r="U336" t="s">
        <v>251</v>
      </c>
      <c r="V336" t="s">
        <v>251</v>
      </c>
      <c r="W336" t="s">
        <v>251</v>
      </c>
      <c r="X336" t="s">
        <v>251</v>
      </c>
      <c r="Y336">
        <v>82.660515186466796</v>
      </c>
      <c r="Z336">
        <v>95.600926120816595</v>
      </c>
      <c r="AA336">
        <v>23.307866135801198</v>
      </c>
      <c r="AB336">
        <v>30.1596997992844</v>
      </c>
      <c r="AC336">
        <v>42.453905464297698</v>
      </c>
      <c r="AD336">
        <v>71.120628794653399</v>
      </c>
      <c r="AE336">
        <v>95.005225810000496</v>
      </c>
      <c r="AF336">
        <v>19.490832157968999</v>
      </c>
      <c r="AG336">
        <v>9.8761788972957891</v>
      </c>
      <c r="AH336">
        <v>11.0263627183464</v>
      </c>
      <c r="AI336">
        <v>16.1199806482825</v>
      </c>
    </row>
    <row r="337" spans="1:35" hidden="1" x14ac:dyDescent="0.25">
      <c r="A337" t="s">
        <v>149</v>
      </c>
      <c r="B337" t="s">
        <v>457</v>
      </c>
      <c r="C337" t="s">
        <v>252</v>
      </c>
      <c r="D337" t="s">
        <v>253</v>
      </c>
      <c r="E337" t="s">
        <v>251</v>
      </c>
      <c r="F337" t="s">
        <v>251</v>
      </c>
      <c r="G337" t="s">
        <v>251</v>
      </c>
      <c r="H337" t="s">
        <v>251</v>
      </c>
      <c r="I337" t="s">
        <v>251</v>
      </c>
      <c r="J337" t="s">
        <v>251</v>
      </c>
      <c r="K337" t="s">
        <v>251</v>
      </c>
      <c r="L337" t="s">
        <v>251</v>
      </c>
      <c r="M337" t="s">
        <v>251</v>
      </c>
      <c r="N337" t="s">
        <v>251</v>
      </c>
      <c r="O337" t="s">
        <v>251</v>
      </c>
      <c r="P337" t="s">
        <v>251</v>
      </c>
      <c r="Q337" t="s">
        <v>251</v>
      </c>
      <c r="R337" t="s">
        <v>251</v>
      </c>
      <c r="S337" t="s">
        <v>251</v>
      </c>
      <c r="T337" t="s">
        <v>251</v>
      </c>
      <c r="U337" t="s">
        <v>251</v>
      </c>
      <c r="V337" t="s">
        <v>251</v>
      </c>
      <c r="W337" t="s">
        <v>251</v>
      </c>
      <c r="X337" t="s">
        <v>251</v>
      </c>
      <c r="Y337" t="s">
        <v>251</v>
      </c>
      <c r="Z337" t="s">
        <v>251</v>
      </c>
      <c r="AA337">
        <v>5.9123000000000001</v>
      </c>
      <c r="AB337">
        <v>10.030799999999999</v>
      </c>
      <c r="AC337">
        <v>11.6615</v>
      </c>
      <c r="AD337">
        <v>63.165900000000001</v>
      </c>
      <c r="AE337">
        <v>66.913659999999993</v>
      </c>
      <c r="AF337">
        <v>64.398251269576605</v>
      </c>
      <c r="AG337">
        <v>57.585425000000001</v>
      </c>
      <c r="AH337">
        <v>58.381399999999999</v>
      </c>
      <c r="AI337">
        <v>66.713808333333304</v>
      </c>
    </row>
    <row r="338" spans="1:35" x14ac:dyDescent="0.25">
      <c r="A338" t="s">
        <v>102</v>
      </c>
      <c r="B338" t="s">
        <v>458</v>
      </c>
      <c r="C338" t="s">
        <v>249</v>
      </c>
      <c r="D338" t="s">
        <v>250</v>
      </c>
      <c r="E338">
        <v>18.611372010313499</v>
      </c>
      <c r="F338">
        <v>14.868733630047499</v>
      </c>
      <c r="G338">
        <v>14.959168522751</v>
      </c>
      <c r="H338">
        <v>11.7832512318924</v>
      </c>
      <c r="I338">
        <v>12.4801692223143</v>
      </c>
      <c r="J338">
        <v>13.5715405108088</v>
      </c>
      <c r="K338">
        <v>10.576790396091701</v>
      </c>
      <c r="L338">
        <v>-0.91264667535855204</v>
      </c>
      <c r="M338">
        <v>6.0526315789473699</v>
      </c>
      <c r="N338">
        <v>4.0942928039702204</v>
      </c>
      <c r="O338">
        <v>0.83432657926100495</v>
      </c>
      <c r="P338">
        <v>0.23640661938534899</v>
      </c>
      <c r="Q338">
        <v>2.5943396226415101</v>
      </c>
      <c r="R338">
        <v>1.83908045977012</v>
      </c>
      <c r="S338">
        <v>1.58013544018059</v>
      </c>
      <c r="T338">
        <v>3.8888888888888902</v>
      </c>
      <c r="U338">
        <v>1.98675496688742</v>
      </c>
      <c r="V338">
        <v>3.2467532467532698</v>
      </c>
      <c r="W338">
        <v>1.3836477987421201</v>
      </c>
      <c r="X338">
        <v>1.7369727047146299</v>
      </c>
      <c r="Y338">
        <v>-0.243902439024377</v>
      </c>
      <c r="Z338">
        <v>-1.1002444987775</v>
      </c>
      <c r="AA338">
        <v>0.61804697156984101</v>
      </c>
      <c r="AB338">
        <v>2.57985257985258</v>
      </c>
      <c r="AC338">
        <v>6.3473053892215301</v>
      </c>
      <c r="AD338">
        <v>6.2687687687688198</v>
      </c>
      <c r="AE338">
        <v>5.9696220416813501</v>
      </c>
      <c r="AF338">
        <v>0.17499999999999</v>
      </c>
      <c r="AG338">
        <v>3.3025538640708798</v>
      </c>
      <c r="AH338">
        <v>3.8573039136740199</v>
      </c>
      <c r="AI338">
        <v>0.90718771807397403</v>
      </c>
    </row>
    <row r="339" spans="1:35" hidden="1" x14ac:dyDescent="0.25">
      <c r="A339" t="s">
        <v>102</v>
      </c>
      <c r="B339" t="s">
        <v>458</v>
      </c>
      <c r="C339" t="s">
        <v>252</v>
      </c>
      <c r="D339" t="s">
        <v>253</v>
      </c>
      <c r="E339">
        <v>6.0267999989999996</v>
      </c>
      <c r="F339">
        <v>7.4188833324166703</v>
      </c>
      <c r="G339">
        <v>7.6433833323333298</v>
      </c>
      <c r="H339">
        <v>6.9524666656666696</v>
      </c>
      <c r="I339">
        <v>6.332649999</v>
      </c>
      <c r="J339">
        <v>6.3919499990000004</v>
      </c>
      <c r="K339">
        <v>6.3149249989999996</v>
      </c>
      <c r="L339">
        <v>6.55254166566667</v>
      </c>
      <c r="M339">
        <v>6.7676416656666696</v>
      </c>
      <c r="N339">
        <v>7.0588666662500001</v>
      </c>
      <c r="O339">
        <v>7.1343333333333296</v>
      </c>
      <c r="P339">
        <v>6.17679166666667</v>
      </c>
      <c r="Q339">
        <v>5.6000083333333297</v>
      </c>
      <c r="R339">
        <v>5.3835666666666704</v>
      </c>
      <c r="S339">
        <v>5.6457166666666696</v>
      </c>
      <c r="T339">
        <v>5.3369</v>
      </c>
      <c r="U339">
        <v>5.2893083333333299</v>
      </c>
      <c r="V339">
        <v>5.12198333333333</v>
      </c>
      <c r="W339">
        <v>5.1815333333333298</v>
      </c>
      <c r="X339">
        <v>5.0558583333333296</v>
      </c>
      <c r="Y339">
        <v>4.7619749999999996</v>
      </c>
      <c r="Z339">
        <v>4.9699833333333299</v>
      </c>
      <c r="AA339">
        <v>5.0263416666666698</v>
      </c>
      <c r="AB339">
        <v>5.2621916666666699</v>
      </c>
      <c r="AC339">
        <v>5.3425833333333301</v>
      </c>
      <c r="AD339">
        <v>5.7138166666666699</v>
      </c>
      <c r="AE339">
        <v>5.8575416666666698</v>
      </c>
      <c r="AF339">
        <v>5.4800333333333304</v>
      </c>
      <c r="AG339">
        <v>5.4007166666666704</v>
      </c>
      <c r="AH339">
        <v>5.5</v>
      </c>
      <c r="AI339">
        <v>5.5</v>
      </c>
    </row>
    <row r="340" spans="1:35" x14ac:dyDescent="0.25">
      <c r="A340" t="s">
        <v>103</v>
      </c>
      <c r="B340" t="s">
        <v>459</v>
      </c>
      <c r="C340" t="s">
        <v>249</v>
      </c>
      <c r="D340" t="s">
        <v>250</v>
      </c>
      <c r="E340">
        <v>19.9069045775951</v>
      </c>
      <c r="F340">
        <v>17.184265009986099</v>
      </c>
      <c r="G340">
        <v>8.3370141345332591</v>
      </c>
      <c r="H340">
        <v>10.8959331363997</v>
      </c>
      <c r="I340">
        <v>21.2499999999274</v>
      </c>
      <c r="J340">
        <v>12.9116117850956</v>
      </c>
      <c r="K340">
        <v>23.3691481197237</v>
      </c>
      <c r="L340">
        <v>26.889580093312301</v>
      </c>
      <c r="M340">
        <v>68.525554601912106</v>
      </c>
      <c r="N340">
        <v>66.574545454763296</v>
      </c>
      <c r="O340">
        <v>76.576143904668697</v>
      </c>
      <c r="P340">
        <v>80.866899093042207</v>
      </c>
      <c r="Q340">
        <v>178.70026065875601</v>
      </c>
      <c r="R340">
        <v>34.286639273632098</v>
      </c>
      <c r="S340">
        <v>60.800452948732897</v>
      </c>
      <c r="T340">
        <v>110.945760735406</v>
      </c>
      <c r="U340">
        <v>102.694545542002</v>
      </c>
      <c r="V340">
        <v>65.500184090116406</v>
      </c>
      <c r="W340">
        <v>22.209424603896</v>
      </c>
      <c r="X340">
        <v>24.2041537147377</v>
      </c>
      <c r="Y340">
        <v>25.980744510611501</v>
      </c>
      <c r="Z340">
        <v>23.1370229850111</v>
      </c>
      <c r="AA340">
        <v>14.9495379953193</v>
      </c>
      <c r="AB340">
        <v>35.532513998040201</v>
      </c>
      <c r="AC340">
        <v>34.083532877583899</v>
      </c>
      <c r="AD340">
        <v>-0.83641903849041099</v>
      </c>
      <c r="AE340">
        <v>2.0902350657258499</v>
      </c>
      <c r="AF340">
        <v>-3.28594572895837</v>
      </c>
      <c r="AG340">
        <v>7.5995125040722602</v>
      </c>
      <c r="AH340">
        <v>14.1884093385525</v>
      </c>
      <c r="AI340">
        <v>12.050874831763201</v>
      </c>
    </row>
    <row r="341" spans="1:35" hidden="1" x14ac:dyDescent="0.25">
      <c r="A341" t="s">
        <v>103</v>
      </c>
      <c r="B341" t="s">
        <v>459</v>
      </c>
      <c r="C341" t="s">
        <v>252</v>
      </c>
      <c r="D341" t="s">
        <v>253</v>
      </c>
      <c r="E341">
        <v>0.90402166566666697</v>
      </c>
      <c r="F341">
        <v>1.1128408325000001</v>
      </c>
      <c r="G341">
        <v>1.14649666575</v>
      </c>
      <c r="H341">
        <v>1.0470433324999999</v>
      </c>
      <c r="I341">
        <v>1.0569725444662901</v>
      </c>
      <c r="J341">
        <v>1.04979764914153</v>
      </c>
      <c r="K341">
        <v>1.15909847113534</v>
      </c>
      <c r="L341">
        <v>1.2386504266874001</v>
      </c>
      <c r="M341">
        <v>1.8853301635048201</v>
      </c>
      <c r="N341">
        <v>2.5099499995833301</v>
      </c>
      <c r="O341">
        <v>5.0941625000000004</v>
      </c>
      <c r="P341">
        <v>16.092133333250001</v>
      </c>
      <c r="Q341">
        <v>34.042524999999998</v>
      </c>
      <c r="R341">
        <v>32.514083333333303</v>
      </c>
      <c r="S341">
        <v>59.812758333333299</v>
      </c>
      <c r="T341">
        <v>151.44583333333301</v>
      </c>
      <c r="U341">
        <v>295.34416666666698</v>
      </c>
      <c r="V341">
        <v>499.44183333333302</v>
      </c>
      <c r="W341">
        <v>567.45858333333297</v>
      </c>
      <c r="X341">
        <v>586.73970833333306</v>
      </c>
      <c r="Y341">
        <v>755.21583333333297</v>
      </c>
      <c r="Z341">
        <v>920.73249999999996</v>
      </c>
      <c r="AA341">
        <v>981.48249999999996</v>
      </c>
      <c r="AB341">
        <v>1563.6179999999999</v>
      </c>
      <c r="AC341">
        <v>1804.1949999999999</v>
      </c>
      <c r="AD341">
        <v>2092.125</v>
      </c>
      <c r="AE341">
        <v>1986.1541666666701</v>
      </c>
      <c r="AF341">
        <v>2099.0338657500001</v>
      </c>
      <c r="AG341">
        <v>2347.9416666666698</v>
      </c>
      <c r="AH341">
        <v>2701.2966666666698</v>
      </c>
      <c r="AI341">
        <v>2889.5875000000001</v>
      </c>
    </row>
    <row r="342" spans="1:35" x14ac:dyDescent="0.25">
      <c r="A342" t="s">
        <v>37</v>
      </c>
      <c r="B342" t="s">
        <v>460</v>
      </c>
      <c r="C342" t="s">
        <v>249</v>
      </c>
      <c r="D342" t="s">
        <v>250</v>
      </c>
      <c r="E342">
        <v>2.53653156878956</v>
      </c>
      <c r="F342">
        <v>-1.84189298198431</v>
      </c>
      <c r="G342">
        <v>3.1639501438159301</v>
      </c>
      <c r="H342">
        <v>4.87254381306421</v>
      </c>
      <c r="I342">
        <v>4.0764653753639104</v>
      </c>
      <c r="J342">
        <v>8.52694319425866</v>
      </c>
      <c r="K342">
        <v>8.1820219681685096</v>
      </c>
      <c r="L342">
        <v>3.91628677994201</v>
      </c>
      <c r="M342">
        <v>1.19641076769691</v>
      </c>
      <c r="N342">
        <v>2.6009852216748901</v>
      </c>
      <c r="O342">
        <v>0.48012291146536001</v>
      </c>
      <c r="P342">
        <v>-1.38570336391444</v>
      </c>
      <c r="Q342">
        <v>0.52330652194979499</v>
      </c>
      <c r="R342">
        <v>1.52318519232626</v>
      </c>
      <c r="S342">
        <v>2.3454562719589598</v>
      </c>
      <c r="T342">
        <v>3.4607533865281899</v>
      </c>
      <c r="U342">
        <v>3.4257017307864399</v>
      </c>
      <c r="V342">
        <v>2.2630711870285398</v>
      </c>
      <c r="W342">
        <v>2.2892996438863902</v>
      </c>
      <c r="X342">
        <v>3.1001326259950601</v>
      </c>
      <c r="Y342">
        <v>1.7205338478851799</v>
      </c>
      <c r="Z342">
        <v>1.38318052481886</v>
      </c>
      <c r="AA342">
        <v>2.0035861853895498</v>
      </c>
      <c r="AB342">
        <v>-0.26750229287618699</v>
      </c>
      <c r="AC342">
        <v>1.67098337371804E-2</v>
      </c>
      <c r="AD342">
        <v>1.3616239244845301</v>
      </c>
      <c r="AE342">
        <v>0.99719795615593099</v>
      </c>
      <c r="AF342">
        <v>-0.39167686658508299</v>
      </c>
      <c r="AG342">
        <v>0.50790530023758096</v>
      </c>
      <c r="AH342">
        <v>1.6627271986307</v>
      </c>
      <c r="AI342">
        <v>0.42510627656906502</v>
      </c>
    </row>
    <row r="343" spans="1:35" hidden="1" x14ac:dyDescent="0.25">
      <c r="A343" t="s">
        <v>37</v>
      </c>
      <c r="B343" t="s">
        <v>460</v>
      </c>
      <c r="C343" t="s">
        <v>252</v>
      </c>
      <c r="D343" t="s">
        <v>253</v>
      </c>
      <c r="E343">
        <v>2.3712999990833299</v>
      </c>
      <c r="F343">
        <v>2.4708416659166699</v>
      </c>
      <c r="G343">
        <v>2.43939999925</v>
      </c>
      <c r="H343">
        <v>2.2740249991666701</v>
      </c>
      <c r="I343">
        <v>2.1745583325000002</v>
      </c>
      <c r="J343">
        <v>2.14120833258333</v>
      </c>
      <c r="K343">
        <v>2.1126916659999999</v>
      </c>
      <c r="L343">
        <v>2.1400249991666702</v>
      </c>
      <c r="M343">
        <v>2.1130499989999998</v>
      </c>
      <c r="N343">
        <v>2.1330833330000001</v>
      </c>
      <c r="O343">
        <v>2.20014999966667</v>
      </c>
      <c r="P343">
        <v>2.1774166665000001</v>
      </c>
      <c r="Q343">
        <v>2.10598333333333</v>
      </c>
      <c r="R343">
        <v>2.0124249999999999</v>
      </c>
      <c r="S343">
        <v>1.9502583333333301</v>
      </c>
      <c r="T343">
        <v>1.81253333333333</v>
      </c>
      <c r="U343">
        <v>1.7275499999999999</v>
      </c>
      <c r="V343">
        <v>1.62896666666667</v>
      </c>
      <c r="W343">
        <v>1.61579083333333</v>
      </c>
      <c r="X343">
        <v>1.52744416666667</v>
      </c>
      <c r="Y343">
        <v>1.4173750000000001</v>
      </c>
      <c r="Z343">
        <v>1.4100408333333301</v>
      </c>
      <c r="AA343">
        <v>1.48480583333333</v>
      </c>
      <c r="AB343">
        <v>1.67360166666667</v>
      </c>
      <c r="AC343">
        <v>1.69495666666667</v>
      </c>
      <c r="AD343">
        <v>1.72396333333333</v>
      </c>
      <c r="AE343">
        <v>1.7917225000000001</v>
      </c>
      <c r="AF343">
        <v>1.7905883333333299</v>
      </c>
      <c r="AG343">
        <v>1.7421833333333301</v>
      </c>
      <c r="AH343">
        <v>1.6902283333333299</v>
      </c>
      <c r="AI343">
        <v>1.6643975</v>
      </c>
    </row>
    <row r="344" spans="1:35" hidden="1" x14ac:dyDescent="0.25">
      <c r="A344" t="s">
        <v>461</v>
      </c>
      <c r="B344" t="s">
        <v>462</v>
      </c>
      <c r="C344" t="s">
        <v>249</v>
      </c>
      <c r="D344" t="s">
        <v>250</v>
      </c>
      <c r="E344" t="s">
        <v>251</v>
      </c>
      <c r="F344" t="s">
        <v>251</v>
      </c>
      <c r="G344" t="s">
        <v>251</v>
      </c>
      <c r="H344" t="s">
        <v>251</v>
      </c>
      <c r="I344" t="s">
        <v>251</v>
      </c>
      <c r="J344" t="s">
        <v>251</v>
      </c>
      <c r="K344" t="s">
        <v>251</v>
      </c>
      <c r="L344" t="s">
        <v>251</v>
      </c>
      <c r="M344" t="s">
        <v>251</v>
      </c>
      <c r="N344" t="s">
        <v>251</v>
      </c>
      <c r="O344" t="s">
        <v>251</v>
      </c>
      <c r="P344" t="s">
        <v>251</v>
      </c>
      <c r="Q344" t="s">
        <v>251</v>
      </c>
      <c r="R344" t="s">
        <v>251</v>
      </c>
      <c r="S344" t="s">
        <v>251</v>
      </c>
      <c r="T344" t="s">
        <v>251</v>
      </c>
      <c r="U344" t="s">
        <v>251</v>
      </c>
      <c r="V344" t="s">
        <v>251</v>
      </c>
      <c r="W344" t="s">
        <v>251</v>
      </c>
      <c r="X344" t="s">
        <v>251</v>
      </c>
      <c r="Y344" t="s">
        <v>251</v>
      </c>
      <c r="Z344" t="s">
        <v>251</v>
      </c>
      <c r="AA344" t="s">
        <v>251</v>
      </c>
      <c r="AB344" t="s">
        <v>251</v>
      </c>
      <c r="AC344" t="s">
        <v>251</v>
      </c>
      <c r="AD344" t="s">
        <v>251</v>
      </c>
      <c r="AE344" t="s">
        <v>251</v>
      </c>
      <c r="AF344" t="s">
        <v>251</v>
      </c>
      <c r="AG344" t="s">
        <v>251</v>
      </c>
      <c r="AH344" t="s">
        <v>251</v>
      </c>
      <c r="AI344" t="s">
        <v>251</v>
      </c>
    </row>
    <row r="345" spans="1:35" hidden="1" x14ac:dyDescent="0.25">
      <c r="A345" t="s">
        <v>461</v>
      </c>
      <c r="B345" t="s">
        <v>462</v>
      </c>
      <c r="C345" t="s">
        <v>252</v>
      </c>
      <c r="D345" t="s">
        <v>253</v>
      </c>
      <c r="E345" t="s">
        <v>251</v>
      </c>
      <c r="F345" t="s">
        <v>251</v>
      </c>
      <c r="G345" t="s">
        <v>251</v>
      </c>
      <c r="H345" t="s">
        <v>251</v>
      </c>
      <c r="I345" t="s">
        <v>251</v>
      </c>
      <c r="J345" t="s">
        <v>251</v>
      </c>
      <c r="K345" t="s">
        <v>251</v>
      </c>
      <c r="L345" t="s">
        <v>251</v>
      </c>
      <c r="M345" t="s">
        <v>251</v>
      </c>
      <c r="N345" t="s">
        <v>251</v>
      </c>
      <c r="O345" t="s">
        <v>251</v>
      </c>
      <c r="P345" t="s">
        <v>251</v>
      </c>
      <c r="Q345" t="s">
        <v>251</v>
      </c>
      <c r="R345" t="s">
        <v>251</v>
      </c>
      <c r="S345" t="s">
        <v>251</v>
      </c>
      <c r="T345" t="s">
        <v>251</v>
      </c>
      <c r="U345" t="s">
        <v>251</v>
      </c>
      <c r="V345" t="s">
        <v>251</v>
      </c>
      <c r="W345" t="s">
        <v>251</v>
      </c>
      <c r="X345" t="s">
        <v>251</v>
      </c>
      <c r="Y345" t="s">
        <v>251</v>
      </c>
      <c r="Z345" t="s">
        <v>251</v>
      </c>
      <c r="AA345" t="s">
        <v>251</v>
      </c>
      <c r="AB345" t="s">
        <v>251</v>
      </c>
      <c r="AC345" t="s">
        <v>251</v>
      </c>
      <c r="AD345" t="s">
        <v>251</v>
      </c>
      <c r="AE345" t="s">
        <v>251</v>
      </c>
      <c r="AF345" t="s">
        <v>251</v>
      </c>
      <c r="AG345" t="s">
        <v>251</v>
      </c>
      <c r="AH345" t="s">
        <v>251</v>
      </c>
      <c r="AI345" t="s">
        <v>251</v>
      </c>
    </row>
    <row r="346" spans="1:35" hidden="1" x14ac:dyDescent="0.25">
      <c r="A346" t="s">
        <v>463</v>
      </c>
      <c r="B346" t="s">
        <v>464</v>
      </c>
      <c r="C346" t="s">
        <v>249</v>
      </c>
      <c r="D346" t="s">
        <v>250</v>
      </c>
      <c r="E346" t="s">
        <v>251</v>
      </c>
      <c r="F346" t="s">
        <v>251</v>
      </c>
      <c r="G346" t="s">
        <v>251</v>
      </c>
      <c r="H346" t="s">
        <v>251</v>
      </c>
      <c r="I346" t="s">
        <v>251</v>
      </c>
      <c r="J346" t="s">
        <v>251</v>
      </c>
      <c r="K346" t="s">
        <v>251</v>
      </c>
      <c r="L346" t="s">
        <v>251</v>
      </c>
      <c r="M346" t="s">
        <v>251</v>
      </c>
      <c r="N346" t="s">
        <v>251</v>
      </c>
      <c r="O346" t="s">
        <v>251</v>
      </c>
      <c r="P346" t="s">
        <v>251</v>
      </c>
      <c r="Q346" t="s">
        <v>251</v>
      </c>
      <c r="R346" t="s">
        <v>251</v>
      </c>
      <c r="S346" t="s">
        <v>251</v>
      </c>
      <c r="T346" t="s">
        <v>251</v>
      </c>
      <c r="U346" t="s">
        <v>251</v>
      </c>
      <c r="V346" t="s">
        <v>251</v>
      </c>
      <c r="W346" t="s">
        <v>251</v>
      </c>
      <c r="X346">
        <v>13.410133480495301</v>
      </c>
      <c r="Y346">
        <v>9.8871688817251506</v>
      </c>
      <c r="Z346">
        <v>5.8092549540574598</v>
      </c>
      <c r="AA346">
        <v>6.1095334685598699</v>
      </c>
      <c r="AB346">
        <v>6.6982719070194499</v>
      </c>
      <c r="AC346">
        <v>10.570445750322801</v>
      </c>
      <c r="AD346">
        <v>12.0357767839782</v>
      </c>
      <c r="AE346">
        <v>7.3296309151912604</v>
      </c>
      <c r="AF346">
        <v>3.3233106504193701</v>
      </c>
      <c r="AG346">
        <v>8.5541430540661505</v>
      </c>
      <c r="AH346">
        <v>7.5485008818341903</v>
      </c>
      <c r="AI346">
        <v>2.7090849458839101</v>
      </c>
    </row>
    <row r="347" spans="1:35" hidden="1" x14ac:dyDescent="0.25">
      <c r="A347" t="s">
        <v>463</v>
      </c>
      <c r="B347" t="s">
        <v>464</v>
      </c>
      <c r="C347" t="s">
        <v>252</v>
      </c>
      <c r="D347" t="s">
        <v>253</v>
      </c>
      <c r="E347" t="s">
        <v>251</v>
      </c>
      <c r="F347" t="s">
        <v>251</v>
      </c>
      <c r="G347" t="s">
        <v>251</v>
      </c>
      <c r="H347" t="s">
        <v>251</v>
      </c>
      <c r="I347" t="s">
        <v>251</v>
      </c>
      <c r="J347" t="s">
        <v>251</v>
      </c>
      <c r="K347" t="s">
        <v>251</v>
      </c>
      <c r="L347" t="s">
        <v>251</v>
      </c>
      <c r="M347" t="s">
        <v>251</v>
      </c>
      <c r="N347" t="s">
        <v>251</v>
      </c>
      <c r="O347" t="s">
        <v>251</v>
      </c>
      <c r="P347" t="s">
        <v>251</v>
      </c>
      <c r="Q347" t="s">
        <v>251</v>
      </c>
      <c r="R347" t="s">
        <v>251</v>
      </c>
      <c r="S347" t="s">
        <v>251</v>
      </c>
      <c r="T347" t="s">
        <v>251</v>
      </c>
      <c r="U347" t="s">
        <v>251</v>
      </c>
      <c r="V347" t="s">
        <v>251</v>
      </c>
      <c r="W347">
        <v>30.769583333333301</v>
      </c>
      <c r="X347">
        <v>32.044833333333301</v>
      </c>
      <c r="Y347">
        <v>29.713416666666699</v>
      </c>
      <c r="Z347">
        <v>30.653749999999999</v>
      </c>
      <c r="AA347">
        <v>33.6161666666667</v>
      </c>
      <c r="AB347">
        <v>35.233416666666699</v>
      </c>
      <c r="AC347">
        <v>41.362833333333299</v>
      </c>
      <c r="AD347">
        <v>46.035166666666697</v>
      </c>
      <c r="AE347">
        <v>48.354833333333303</v>
      </c>
      <c r="AF347">
        <v>45.326749999999997</v>
      </c>
      <c r="AG347">
        <v>36.772916666666703</v>
      </c>
      <c r="AH347">
        <v>32.256916666666697</v>
      </c>
      <c r="AI347">
        <v>31.018249999999998</v>
      </c>
    </row>
    <row r="348" spans="1:35" hidden="1" x14ac:dyDescent="0.25">
      <c r="A348" t="s">
        <v>151</v>
      </c>
      <c r="B348" t="s">
        <v>465</v>
      </c>
      <c r="C348" t="s">
        <v>249</v>
      </c>
      <c r="D348" t="s">
        <v>250</v>
      </c>
      <c r="E348" t="s">
        <v>251</v>
      </c>
      <c r="F348" t="s">
        <v>251</v>
      </c>
      <c r="G348" t="s">
        <v>251</v>
      </c>
      <c r="H348" t="s">
        <v>251</v>
      </c>
      <c r="I348" t="s">
        <v>251</v>
      </c>
      <c r="J348" t="s">
        <v>251</v>
      </c>
      <c r="K348" t="s">
        <v>251</v>
      </c>
      <c r="L348" t="s">
        <v>251</v>
      </c>
      <c r="M348" t="s">
        <v>251</v>
      </c>
      <c r="N348" t="s">
        <v>251</v>
      </c>
      <c r="O348" t="s">
        <v>251</v>
      </c>
      <c r="P348" t="s">
        <v>251</v>
      </c>
      <c r="Q348" t="s">
        <v>251</v>
      </c>
      <c r="R348" t="s">
        <v>251</v>
      </c>
      <c r="S348" t="s">
        <v>251</v>
      </c>
      <c r="T348" t="s">
        <v>251</v>
      </c>
      <c r="U348" t="s">
        <v>251</v>
      </c>
      <c r="V348" t="s">
        <v>251</v>
      </c>
      <c r="W348">
        <v>32.858333333333</v>
      </c>
      <c r="X348">
        <v>20.9935394844135</v>
      </c>
      <c r="Y348">
        <v>13.462934162778801</v>
      </c>
      <c r="Z348">
        <v>9.7922848664688207</v>
      </c>
      <c r="AA348">
        <v>8.3617697240689601</v>
      </c>
      <c r="AB348">
        <v>7.9133468163369898</v>
      </c>
      <c r="AC348">
        <v>6.1494534797429496</v>
      </c>
      <c r="AD348">
        <v>8.8788036780736608</v>
      </c>
      <c r="AE348">
        <v>8.4224846275235699</v>
      </c>
      <c r="AF348">
        <v>7.4700875291094704</v>
      </c>
      <c r="AG348">
        <v>5.5788018605346501</v>
      </c>
      <c r="AH348">
        <v>3.5890267960614999</v>
      </c>
      <c r="AI348">
        <v>2.47745439639271</v>
      </c>
    </row>
    <row r="349" spans="1:35" hidden="1" x14ac:dyDescent="0.25">
      <c r="A349" t="s">
        <v>151</v>
      </c>
      <c r="B349" t="s">
        <v>465</v>
      </c>
      <c r="C349" t="s">
        <v>252</v>
      </c>
      <c r="D349" t="s">
        <v>253</v>
      </c>
      <c r="E349" t="s">
        <v>251</v>
      </c>
      <c r="F349" t="s">
        <v>251</v>
      </c>
      <c r="G349" t="s">
        <v>251</v>
      </c>
      <c r="H349" t="s">
        <v>251</v>
      </c>
      <c r="I349" t="s">
        <v>251</v>
      </c>
      <c r="J349" t="s">
        <v>251</v>
      </c>
      <c r="K349" t="s">
        <v>251</v>
      </c>
      <c r="L349" t="s">
        <v>251</v>
      </c>
      <c r="M349" t="s">
        <v>251</v>
      </c>
      <c r="N349" t="s">
        <v>251</v>
      </c>
      <c r="O349" t="s">
        <v>251</v>
      </c>
      <c r="P349" t="s">
        <v>251</v>
      </c>
      <c r="Q349" t="s">
        <v>251</v>
      </c>
      <c r="R349" t="s">
        <v>251</v>
      </c>
      <c r="S349" t="s">
        <v>251</v>
      </c>
      <c r="T349" t="s">
        <v>251</v>
      </c>
      <c r="U349">
        <v>27.571200000000001</v>
      </c>
      <c r="V349">
        <v>81.286991666666694</v>
      </c>
      <c r="W349">
        <v>113.24188333333301</v>
      </c>
      <c r="X349">
        <v>128.808558333333</v>
      </c>
      <c r="Y349">
        <v>118.518466666667</v>
      </c>
      <c r="Z349">
        <v>135.36430833333301</v>
      </c>
      <c r="AA349">
        <v>159.68833333333299</v>
      </c>
      <c r="AB349">
        <v>166.134166666667</v>
      </c>
      <c r="AC349">
        <v>181.76919333333299</v>
      </c>
      <c r="AD349">
        <v>222.65608583333301</v>
      </c>
      <c r="AE349">
        <v>242.74883500000001</v>
      </c>
      <c r="AF349">
        <v>240.24821499999999</v>
      </c>
      <c r="AG349">
        <v>207.11371569658101</v>
      </c>
      <c r="AH349">
        <v>192.38112433333299</v>
      </c>
      <c r="AI349">
        <v>192.705468</v>
      </c>
    </row>
    <row r="350" spans="1:35" x14ac:dyDescent="0.25">
      <c r="A350" t="s">
        <v>466</v>
      </c>
      <c r="B350" t="s">
        <v>467</v>
      </c>
      <c r="C350" t="s">
        <v>249</v>
      </c>
      <c r="D350" t="s">
        <v>250</v>
      </c>
      <c r="E350">
        <v>10.069444444664001</v>
      </c>
      <c r="F350">
        <v>4.2553191489361799</v>
      </c>
      <c r="G350">
        <v>8.6167800453514793</v>
      </c>
      <c r="H350">
        <v>6.2630480167014504</v>
      </c>
      <c r="I350">
        <v>8.0550098231827203</v>
      </c>
      <c r="J350">
        <v>13.090909090909101</v>
      </c>
      <c r="K350">
        <v>16.398713826366599</v>
      </c>
      <c r="L350">
        <v>12.9834254143646</v>
      </c>
      <c r="M350">
        <v>6.2347188264058797</v>
      </c>
      <c r="N350">
        <v>11.0471806674338</v>
      </c>
      <c r="O350">
        <v>9.5682210708114006</v>
      </c>
      <c r="P350">
        <v>13.5718789407314</v>
      </c>
      <c r="Q350">
        <v>10.9923664122138</v>
      </c>
      <c r="R350">
        <v>16.7375265724652</v>
      </c>
      <c r="S350">
        <v>14.9322478710297</v>
      </c>
      <c r="T350">
        <v>8.7375926184817594</v>
      </c>
      <c r="U350">
        <v>15.0501307759372</v>
      </c>
      <c r="V350">
        <v>10.7511603675286</v>
      </c>
      <c r="W350">
        <v>9.1686623332196699</v>
      </c>
      <c r="X350">
        <v>13.256032591664001</v>
      </c>
      <c r="Y350">
        <v>9.6292197011621106</v>
      </c>
      <c r="Z350">
        <v>11.7743563856638</v>
      </c>
      <c r="AA350">
        <v>8.0840013548603693</v>
      </c>
      <c r="AB350">
        <v>12.399503812806801</v>
      </c>
      <c r="AC350">
        <v>8.0203683929685994</v>
      </c>
      <c r="AD350">
        <v>7.8895618698672196</v>
      </c>
      <c r="AE350">
        <v>6.9258373205741401</v>
      </c>
      <c r="AF350">
        <v>10.929634187269301</v>
      </c>
      <c r="AG350">
        <v>8.2694634933440803</v>
      </c>
      <c r="AH350">
        <v>6.98584202682565</v>
      </c>
      <c r="AI350">
        <v>7.3306634163329498</v>
      </c>
    </row>
    <row r="351" spans="1:35" hidden="1" x14ac:dyDescent="0.25">
      <c r="A351" t="s">
        <v>466</v>
      </c>
      <c r="B351" t="s">
        <v>467</v>
      </c>
      <c r="C351" t="s">
        <v>252</v>
      </c>
      <c r="D351" t="s">
        <v>253</v>
      </c>
      <c r="E351">
        <v>0.76386666666666703</v>
      </c>
      <c r="F351">
        <v>0.81828333333333303</v>
      </c>
      <c r="G351">
        <v>0.90181666666666704</v>
      </c>
      <c r="H351">
        <v>0.87365833333333298</v>
      </c>
      <c r="I351">
        <v>0.86596432184602701</v>
      </c>
      <c r="J351">
        <v>0.82982723705133399</v>
      </c>
      <c r="K351">
        <v>0.87016628815513497</v>
      </c>
      <c r="L351">
        <v>0.97110438154040202</v>
      </c>
      <c r="M351">
        <v>1.1485583118840701</v>
      </c>
      <c r="N351">
        <v>1.2737151385596699</v>
      </c>
      <c r="O351">
        <v>1.4807666665000001</v>
      </c>
      <c r="P351">
        <v>1.74149999983333</v>
      </c>
      <c r="Q351">
        <v>2.0032916666666698</v>
      </c>
      <c r="R351">
        <v>2.0825166666666699</v>
      </c>
      <c r="S351">
        <v>2.29324166666667</v>
      </c>
      <c r="T351">
        <v>2.5287833333333301</v>
      </c>
      <c r="U351">
        <v>2.71475</v>
      </c>
      <c r="V351">
        <v>2.9281000000000001</v>
      </c>
      <c r="W351">
        <v>3.18773333333333</v>
      </c>
      <c r="X351">
        <v>3.2913583333333301</v>
      </c>
      <c r="Y351">
        <v>3.4058999999999999</v>
      </c>
      <c r="Z351">
        <v>3.56635833333333</v>
      </c>
      <c r="AA351">
        <v>3.7169416666666701</v>
      </c>
      <c r="AB351">
        <v>4.8156491666666703</v>
      </c>
      <c r="AC351">
        <v>4.8381416666666697</v>
      </c>
      <c r="AD351">
        <v>5.0889308333333299</v>
      </c>
      <c r="AE351">
        <v>5.2779849531703702</v>
      </c>
      <c r="AF351">
        <v>6.7487721028988696</v>
      </c>
      <c r="AG351">
        <v>7.50594374859842</v>
      </c>
      <c r="AH351">
        <v>7.48474390550839</v>
      </c>
      <c r="AI351">
        <v>7.5298730248359602</v>
      </c>
    </row>
    <row r="352" spans="1:35" hidden="1" x14ac:dyDescent="0.25">
      <c r="A352" t="s">
        <v>468</v>
      </c>
      <c r="B352" t="s">
        <v>469</v>
      </c>
      <c r="C352" t="s">
        <v>249</v>
      </c>
      <c r="D352" t="s">
        <v>250</v>
      </c>
      <c r="E352" t="s">
        <v>251</v>
      </c>
      <c r="F352" t="s">
        <v>251</v>
      </c>
      <c r="G352" t="s">
        <v>251</v>
      </c>
      <c r="H352" t="s">
        <v>251</v>
      </c>
      <c r="I352" t="s">
        <v>251</v>
      </c>
      <c r="J352" t="s">
        <v>251</v>
      </c>
      <c r="K352" t="s">
        <v>251</v>
      </c>
      <c r="L352" t="s">
        <v>251</v>
      </c>
      <c r="M352" t="s">
        <v>251</v>
      </c>
      <c r="N352" t="s">
        <v>251</v>
      </c>
      <c r="O352" t="s">
        <v>251</v>
      </c>
      <c r="P352" t="s">
        <v>251</v>
      </c>
      <c r="Q352" t="s">
        <v>251</v>
      </c>
      <c r="R352" t="s">
        <v>251</v>
      </c>
      <c r="S352" t="s">
        <v>251</v>
      </c>
      <c r="T352" t="s">
        <v>251</v>
      </c>
      <c r="U352" t="s">
        <v>251</v>
      </c>
      <c r="V352" t="s">
        <v>251</v>
      </c>
      <c r="W352" t="s">
        <v>251</v>
      </c>
      <c r="X352" t="s">
        <v>251</v>
      </c>
      <c r="Y352" t="s">
        <v>251</v>
      </c>
      <c r="Z352" t="s">
        <v>251</v>
      </c>
      <c r="AA352" t="s">
        <v>251</v>
      </c>
      <c r="AB352" t="s">
        <v>251</v>
      </c>
      <c r="AC352" t="s">
        <v>251</v>
      </c>
      <c r="AD352" t="s">
        <v>251</v>
      </c>
      <c r="AE352" t="s">
        <v>251</v>
      </c>
      <c r="AF352" t="s">
        <v>251</v>
      </c>
      <c r="AG352" t="s">
        <v>251</v>
      </c>
      <c r="AH352" t="s">
        <v>251</v>
      </c>
      <c r="AI352" t="s">
        <v>251</v>
      </c>
    </row>
    <row r="353" spans="1:35" hidden="1" x14ac:dyDescent="0.25">
      <c r="A353" t="s">
        <v>468</v>
      </c>
      <c r="B353" t="s">
        <v>469</v>
      </c>
      <c r="C353" t="s">
        <v>252</v>
      </c>
      <c r="D353" t="s">
        <v>253</v>
      </c>
      <c r="E353">
        <v>6.2949999989999998</v>
      </c>
      <c r="F353">
        <v>6.2949999989999998</v>
      </c>
      <c r="G353">
        <v>6.2949999989999998</v>
      </c>
      <c r="H353">
        <v>6.2949999989999998</v>
      </c>
      <c r="I353">
        <v>6.2949999989999998</v>
      </c>
      <c r="J353">
        <v>6.2949999989999998</v>
      </c>
      <c r="K353">
        <v>6.2949999989999998</v>
      </c>
      <c r="L353">
        <v>10.750349999000001</v>
      </c>
      <c r="M353">
        <v>15.787658332333301</v>
      </c>
      <c r="N353">
        <v>20.0185499995833</v>
      </c>
      <c r="O353">
        <v>39.487141666666702</v>
      </c>
      <c r="P353">
        <v>72</v>
      </c>
      <c r="Q353">
        <v>105.177083333333</v>
      </c>
      <c r="R353">
        <v>170.45275000000001</v>
      </c>
      <c r="S353">
        <v>490.675166666667</v>
      </c>
      <c r="T353" t="s">
        <v>251</v>
      </c>
      <c r="U353" t="s">
        <v>251</v>
      </c>
      <c r="V353" t="s">
        <v>251</v>
      </c>
      <c r="W353" t="s">
        <v>251</v>
      </c>
      <c r="X353" t="s">
        <v>251</v>
      </c>
      <c r="Y353" t="s">
        <v>251</v>
      </c>
      <c r="Z353" t="s">
        <v>251</v>
      </c>
      <c r="AA353" t="s">
        <v>251</v>
      </c>
      <c r="AB353" t="s">
        <v>251</v>
      </c>
      <c r="AC353" t="s">
        <v>251</v>
      </c>
      <c r="AD353" t="s">
        <v>251</v>
      </c>
      <c r="AE353" t="s">
        <v>251</v>
      </c>
      <c r="AF353" t="s">
        <v>251</v>
      </c>
      <c r="AG353" t="s">
        <v>251</v>
      </c>
      <c r="AH353" t="s">
        <v>251</v>
      </c>
      <c r="AI353" t="s">
        <v>251</v>
      </c>
    </row>
    <row r="354" spans="1:35" x14ac:dyDescent="0.25">
      <c r="A354" t="s">
        <v>38</v>
      </c>
      <c r="B354" t="s">
        <v>470</v>
      </c>
      <c r="C354" t="s">
        <v>249</v>
      </c>
      <c r="D354" t="s">
        <v>250</v>
      </c>
      <c r="E354">
        <v>12.5229638701776</v>
      </c>
      <c r="F354">
        <v>11.0204081632653</v>
      </c>
      <c r="G354">
        <v>11.151960784313699</v>
      </c>
      <c r="H354">
        <v>11.135611907387</v>
      </c>
      <c r="I354">
        <v>13.2936507936508</v>
      </c>
      <c r="J354">
        <v>13.6602451838879</v>
      </c>
      <c r="K354">
        <v>15.254237288135601</v>
      </c>
      <c r="L354">
        <v>14.639037433155099</v>
      </c>
      <c r="M354">
        <v>12.303206997084599</v>
      </c>
      <c r="N354">
        <v>11.526479750778799</v>
      </c>
      <c r="O354">
        <v>16.294227188081901</v>
      </c>
      <c r="P354">
        <v>18.654923939151299</v>
      </c>
      <c r="Q354">
        <v>16.160593792172801</v>
      </c>
      <c r="R354">
        <v>12.7795527156549</v>
      </c>
      <c r="S354">
        <v>14.7308781869688</v>
      </c>
      <c r="T354">
        <v>14.320987654321</v>
      </c>
      <c r="U354">
        <v>15.3347732181425</v>
      </c>
      <c r="V354">
        <v>13.874702076949299</v>
      </c>
      <c r="W354">
        <v>9.7174465540439598</v>
      </c>
      <c r="X354">
        <v>8.9385474860335208</v>
      </c>
      <c r="Y354">
        <v>8.6804252657911203</v>
      </c>
      <c r="Z354">
        <v>7.3541259063183402</v>
      </c>
      <c r="AA354">
        <v>8.5977701543739098</v>
      </c>
      <c r="AB354">
        <v>6.8805528134254699</v>
      </c>
      <c r="AC354">
        <v>5.1814907176503304</v>
      </c>
      <c r="AD354">
        <v>5.3389532841587704</v>
      </c>
      <c r="AE354">
        <v>5.7019006335444899</v>
      </c>
      <c r="AF354">
        <v>9.1640378548895907</v>
      </c>
      <c r="AG354">
        <v>5.8589799161970904</v>
      </c>
      <c r="AH354">
        <v>1.38538183307172</v>
      </c>
      <c r="AI354">
        <v>3.3992999461497</v>
      </c>
    </row>
    <row r="355" spans="1:35" hidden="1" x14ac:dyDescent="0.25">
      <c r="A355" t="s">
        <v>38</v>
      </c>
      <c r="B355" t="s">
        <v>470</v>
      </c>
      <c r="C355" t="s">
        <v>252</v>
      </c>
      <c r="D355" t="s">
        <v>253</v>
      </c>
      <c r="E355">
        <v>0.73950775529633594</v>
      </c>
      <c r="F355">
        <v>0.86956521814744803</v>
      </c>
      <c r="G355">
        <v>0.86956521814744803</v>
      </c>
      <c r="H355">
        <v>0.86956521814744803</v>
      </c>
      <c r="I355">
        <v>0.84202260193494305</v>
      </c>
      <c r="J355">
        <v>0.77883373727604199</v>
      </c>
      <c r="K355">
        <v>0.87757894275815296</v>
      </c>
      <c r="L355">
        <v>1.0858158330833301</v>
      </c>
      <c r="M355">
        <v>1.1140999997500001</v>
      </c>
      <c r="N355">
        <v>1.47527749975</v>
      </c>
      <c r="O355">
        <v>2.2286749994166701</v>
      </c>
      <c r="P355">
        <v>2.2850316664166699</v>
      </c>
      <c r="Q355">
        <v>2.03603333333333</v>
      </c>
      <c r="R355">
        <v>2.2734675000000002</v>
      </c>
      <c r="S355">
        <v>2.6226775</v>
      </c>
      <c r="T355">
        <v>2.58732083333333</v>
      </c>
      <c r="U355">
        <v>2.7613150000000002</v>
      </c>
      <c r="V355">
        <v>2.8520141666666698</v>
      </c>
      <c r="W355">
        <v>3.2677415833333301</v>
      </c>
      <c r="X355">
        <v>3.5507983333333302</v>
      </c>
      <c r="Y355">
        <v>3.6270850000000001</v>
      </c>
      <c r="Z355">
        <v>4.2993491666666701</v>
      </c>
      <c r="AA355">
        <v>4.6079616666666698</v>
      </c>
      <c r="AB355">
        <v>5.52828416666667</v>
      </c>
      <c r="AC355">
        <v>6.1094841666666699</v>
      </c>
      <c r="AD355">
        <v>6.9398283333333302</v>
      </c>
      <c r="AE355">
        <v>8.6091808333333297</v>
      </c>
      <c r="AF355">
        <v>10.540746666666699</v>
      </c>
      <c r="AG355">
        <v>7.5647491666666697</v>
      </c>
      <c r="AH355">
        <v>6.4596925000000001</v>
      </c>
      <c r="AI355">
        <v>6.3593283333333304</v>
      </c>
    </row>
    <row r="356" spans="1:35" hidden="1" x14ac:dyDescent="0.25">
      <c r="A356" t="s">
        <v>471</v>
      </c>
      <c r="B356" t="s">
        <v>472</v>
      </c>
      <c r="C356" t="s">
        <v>249</v>
      </c>
      <c r="D356" t="s">
        <v>250</v>
      </c>
      <c r="E356" t="s">
        <v>251</v>
      </c>
      <c r="F356" t="s">
        <v>251</v>
      </c>
      <c r="G356" t="s">
        <v>251</v>
      </c>
      <c r="H356" t="s">
        <v>251</v>
      </c>
      <c r="I356" t="s">
        <v>251</v>
      </c>
      <c r="J356" t="s">
        <v>251</v>
      </c>
      <c r="K356" t="s">
        <v>251</v>
      </c>
      <c r="L356" t="s">
        <v>251</v>
      </c>
      <c r="M356" t="s">
        <v>251</v>
      </c>
      <c r="N356" t="s">
        <v>251</v>
      </c>
      <c r="O356" t="s">
        <v>251</v>
      </c>
      <c r="P356" t="s">
        <v>251</v>
      </c>
      <c r="Q356" t="s">
        <v>251</v>
      </c>
      <c r="R356" t="s">
        <v>251</v>
      </c>
      <c r="S356" t="s">
        <v>251</v>
      </c>
      <c r="T356" t="s">
        <v>251</v>
      </c>
      <c r="U356" t="s">
        <v>251</v>
      </c>
      <c r="V356" t="s">
        <v>251</v>
      </c>
      <c r="W356" t="s">
        <v>251</v>
      </c>
      <c r="X356" t="s">
        <v>251</v>
      </c>
      <c r="Y356" t="s">
        <v>251</v>
      </c>
      <c r="Z356" t="s">
        <v>251</v>
      </c>
      <c r="AA356" t="s">
        <v>251</v>
      </c>
      <c r="AB356" t="s">
        <v>251</v>
      </c>
      <c r="AC356" t="s">
        <v>251</v>
      </c>
      <c r="AD356" t="s">
        <v>251</v>
      </c>
      <c r="AE356" t="s">
        <v>251</v>
      </c>
      <c r="AF356" t="s">
        <v>251</v>
      </c>
      <c r="AG356" t="s">
        <v>251</v>
      </c>
      <c r="AH356" t="s">
        <v>251</v>
      </c>
      <c r="AI356" t="s">
        <v>251</v>
      </c>
    </row>
    <row r="357" spans="1:35" hidden="1" x14ac:dyDescent="0.25">
      <c r="A357" t="s">
        <v>471</v>
      </c>
      <c r="B357" t="s">
        <v>472</v>
      </c>
      <c r="C357" t="s">
        <v>252</v>
      </c>
      <c r="D357" t="s">
        <v>253</v>
      </c>
      <c r="E357" t="s">
        <v>251</v>
      </c>
      <c r="F357" t="s">
        <v>251</v>
      </c>
      <c r="G357" t="s">
        <v>251</v>
      </c>
      <c r="H357" t="s">
        <v>251</v>
      </c>
      <c r="I357" t="s">
        <v>251</v>
      </c>
      <c r="J357" t="s">
        <v>251</v>
      </c>
      <c r="K357" t="s">
        <v>251</v>
      </c>
      <c r="L357" t="s">
        <v>251</v>
      </c>
      <c r="M357" t="s">
        <v>251</v>
      </c>
      <c r="N357" t="s">
        <v>251</v>
      </c>
      <c r="O357" t="s">
        <v>251</v>
      </c>
      <c r="P357" t="s">
        <v>251</v>
      </c>
      <c r="Q357" t="s">
        <v>251</v>
      </c>
      <c r="R357" t="s">
        <v>251</v>
      </c>
      <c r="S357" t="s">
        <v>251</v>
      </c>
      <c r="T357" t="s">
        <v>251</v>
      </c>
      <c r="U357" t="s">
        <v>251</v>
      </c>
      <c r="V357" t="s">
        <v>251</v>
      </c>
      <c r="W357" t="s">
        <v>251</v>
      </c>
      <c r="X357" t="s">
        <v>251</v>
      </c>
      <c r="Y357" t="s">
        <v>251</v>
      </c>
      <c r="Z357" t="s">
        <v>251</v>
      </c>
      <c r="AA357" t="s">
        <v>251</v>
      </c>
      <c r="AB357" t="s">
        <v>251</v>
      </c>
      <c r="AC357" t="s">
        <v>251</v>
      </c>
      <c r="AD357" t="s">
        <v>251</v>
      </c>
      <c r="AE357" t="s">
        <v>251</v>
      </c>
      <c r="AF357" t="s">
        <v>251</v>
      </c>
      <c r="AG357" t="s">
        <v>251</v>
      </c>
      <c r="AH357" t="s">
        <v>251</v>
      </c>
      <c r="AI357" t="s">
        <v>251</v>
      </c>
    </row>
    <row r="358" spans="1:35" x14ac:dyDescent="0.25">
      <c r="A358" t="s">
        <v>62</v>
      </c>
      <c r="B358" t="s">
        <v>473</v>
      </c>
      <c r="C358" t="s">
        <v>249</v>
      </c>
      <c r="D358" t="s">
        <v>250</v>
      </c>
      <c r="E358">
        <v>16.925661486770299</v>
      </c>
      <c r="F358">
        <v>17.629310344827601</v>
      </c>
      <c r="G358">
        <v>24.526688652742401</v>
      </c>
      <c r="H358">
        <v>19.784207945070701</v>
      </c>
      <c r="I358">
        <v>15.6690140845072</v>
      </c>
      <c r="J358">
        <v>15.549892039219699</v>
      </c>
      <c r="K358">
        <v>14.557039578483</v>
      </c>
      <c r="L358">
        <v>14.4079580703819</v>
      </c>
      <c r="M358">
        <v>12.177449513837001</v>
      </c>
      <c r="N358">
        <v>11.274325957411399</v>
      </c>
      <c r="O358">
        <v>8.81752644883424</v>
      </c>
      <c r="P358">
        <v>8.7965034243039604</v>
      </c>
      <c r="Q358">
        <v>5.2462594502262503</v>
      </c>
      <c r="R358">
        <v>4.8404790887096203</v>
      </c>
      <c r="S358">
        <v>6.7914683791066297</v>
      </c>
      <c r="T358">
        <v>6.7179404579742403</v>
      </c>
      <c r="U358">
        <v>5.9353264492434503</v>
      </c>
      <c r="V358">
        <v>5.9257236482796598</v>
      </c>
      <c r="W358">
        <v>4.5686360222827602</v>
      </c>
      <c r="X358">
        <v>4.7184676235087197</v>
      </c>
      <c r="Y358">
        <v>4.6747530579866101</v>
      </c>
      <c r="Z358">
        <v>3.5585065811347198</v>
      </c>
      <c r="AA358">
        <v>1.9707084918933999</v>
      </c>
      <c r="AB358">
        <v>1.8335370596732601</v>
      </c>
      <c r="AC358">
        <v>2.3106721955478302</v>
      </c>
      <c r="AD358">
        <v>3.4326142797464798</v>
      </c>
      <c r="AE358">
        <v>3.5911008756477401</v>
      </c>
      <c r="AF358">
        <v>3.0667772708419498</v>
      </c>
      <c r="AG358">
        <v>3.03988488009918</v>
      </c>
      <c r="AH358">
        <v>3.0374862183020799</v>
      </c>
      <c r="AI358">
        <v>3.36971447933949</v>
      </c>
    </row>
    <row r="359" spans="1:35" hidden="1" x14ac:dyDescent="0.25">
      <c r="A359" t="s">
        <v>62</v>
      </c>
      <c r="B359" t="s">
        <v>473</v>
      </c>
      <c r="C359" t="s">
        <v>252</v>
      </c>
      <c r="D359" t="s">
        <v>253</v>
      </c>
      <c r="E359">
        <v>57.406916665666699</v>
      </c>
      <c r="F359">
        <v>66.9029166660833</v>
      </c>
      <c r="G359">
        <v>75.961833332416703</v>
      </c>
      <c r="H359">
        <v>76.667833332833297</v>
      </c>
      <c r="I359">
        <v>67.124999999583295</v>
      </c>
      <c r="J359">
        <v>71.701916665916698</v>
      </c>
      <c r="K359">
        <v>92.321833332500006</v>
      </c>
      <c r="L359">
        <v>109.859166665833</v>
      </c>
      <c r="M359">
        <v>143.42991666633301</v>
      </c>
      <c r="N359">
        <v>160.76099999966701</v>
      </c>
      <c r="O359">
        <v>170.04408333316701</v>
      </c>
      <c r="P359">
        <v>140.04837544216801</v>
      </c>
      <c r="Q359">
        <v>123.478333333333</v>
      </c>
      <c r="R359">
        <v>116.486833333333</v>
      </c>
      <c r="S359">
        <v>118.377666666667</v>
      </c>
      <c r="T359">
        <v>101.933916666667</v>
      </c>
      <c r="U359">
        <v>103.911583333333</v>
      </c>
      <c r="V359">
        <v>102.379083333333</v>
      </c>
      <c r="W359">
        <v>127.260416666667</v>
      </c>
      <c r="X359">
        <v>133.957955</v>
      </c>
      <c r="Y359">
        <v>124.68899999999999</v>
      </c>
      <c r="Z359">
        <v>126.661583333333</v>
      </c>
      <c r="AA359">
        <v>146.41362833333301</v>
      </c>
      <c r="AB359">
        <v>149.395331666667</v>
      </c>
      <c r="AC359" t="s">
        <v>251</v>
      </c>
      <c r="AD359" t="s">
        <v>251</v>
      </c>
      <c r="AE359" t="s">
        <v>251</v>
      </c>
      <c r="AF359" t="s">
        <v>251</v>
      </c>
      <c r="AG359" t="s">
        <v>251</v>
      </c>
      <c r="AH359" t="s">
        <v>251</v>
      </c>
      <c r="AI359" t="s">
        <v>251</v>
      </c>
    </row>
    <row r="360" spans="1:35" x14ac:dyDescent="0.25">
      <c r="A360" t="s">
        <v>40</v>
      </c>
      <c r="B360" t="s">
        <v>474</v>
      </c>
      <c r="C360" t="s">
        <v>249</v>
      </c>
      <c r="D360" t="s">
        <v>250</v>
      </c>
      <c r="E360">
        <v>6.6259925532100299</v>
      </c>
      <c r="F360">
        <v>1.3295186805821</v>
      </c>
      <c r="G360">
        <v>1.22487958802847</v>
      </c>
      <c r="H360">
        <v>12.141597276466101</v>
      </c>
      <c r="I360">
        <v>10.731921430873101</v>
      </c>
      <c r="J360">
        <v>26.1454101014466</v>
      </c>
      <c r="K360">
        <v>17.968995496009899</v>
      </c>
      <c r="L360">
        <v>10.8257491675688</v>
      </c>
      <c r="M360">
        <v>13.9643880065</v>
      </c>
      <c r="N360">
        <v>16.638253747921699</v>
      </c>
      <c r="O360">
        <v>1.4811801223543499</v>
      </c>
      <c r="P360">
        <v>7.9763619357061799</v>
      </c>
      <c r="Q360">
        <v>7.7171656055927302</v>
      </c>
      <c r="R360">
        <v>13.991548900208</v>
      </c>
      <c r="S360">
        <v>11.5675360890551</v>
      </c>
      <c r="T360">
        <v>21.495252052759099</v>
      </c>
      <c r="U360">
        <v>12.185630721438899</v>
      </c>
      <c r="V360">
        <v>11.3834370512203</v>
      </c>
      <c r="W360">
        <v>11.746737017495199</v>
      </c>
      <c r="X360">
        <v>8.4487124869830996</v>
      </c>
      <c r="Y360">
        <v>7.6748487344983598</v>
      </c>
      <c r="Z360">
        <v>15.9358310447214</v>
      </c>
      <c r="AA360">
        <v>9.5736962640515006</v>
      </c>
      <c r="AB360">
        <v>9.3642430068322806</v>
      </c>
      <c r="AC360">
        <v>4.6917056304844102</v>
      </c>
      <c r="AD360">
        <v>6.1762759101203502</v>
      </c>
      <c r="AE360">
        <v>14.15845579912</v>
      </c>
      <c r="AF360">
        <v>9.5510316700725504</v>
      </c>
      <c r="AG360">
        <v>6.3146378705117501</v>
      </c>
      <c r="AH360">
        <v>7.5759258299586998</v>
      </c>
      <c r="AI360">
        <v>11.639686097111699</v>
      </c>
    </row>
    <row r="361" spans="1:35" hidden="1" x14ac:dyDescent="0.25">
      <c r="A361" t="s">
        <v>40</v>
      </c>
      <c r="B361" t="s">
        <v>474</v>
      </c>
      <c r="C361" t="s">
        <v>252</v>
      </c>
      <c r="D361" t="s">
        <v>253</v>
      </c>
      <c r="E361">
        <v>7.00716666566667</v>
      </c>
      <c r="F361">
        <v>8.4119999990833296</v>
      </c>
      <c r="G361">
        <v>8.8728333326666693</v>
      </c>
      <c r="H361">
        <v>15.610666665749999</v>
      </c>
      <c r="I361">
        <v>15.571833332583299</v>
      </c>
      <c r="J361">
        <v>16.534416666166699</v>
      </c>
      <c r="K361">
        <v>19.245749999166701</v>
      </c>
      <c r="L361">
        <v>20.812249998999999</v>
      </c>
      <c r="M361">
        <v>23.528583332416702</v>
      </c>
      <c r="N361">
        <v>25.438166666083301</v>
      </c>
      <c r="O361">
        <v>27.162583333000001</v>
      </c>
      <c r="P361">
        <v>28.017333333250001</v>
      </c>
      <c r="Q361">
        <v>29.444749999999999</v>
      </c>
      <c r="R361">
        <v>31.806750000000001</v>
      </c>
      <c r="S361">
        <v>36.047083333333298</v>
      </c>
      <c r="T361">
        <v>40.062916666666702</v>
      </c>
      <c r="U361">
        <v>41.371499999999997</v>
      </c>
      <c r="V361">
        <v>43.829625</v>
      </c>
      <c r="W361">
        <v>48.322167499999999</v>
      </c>
      <c r="X361">
        <v>49.415141666666699</v>
      </c>
      <c r="Y361">
        <v>51.251589166666697</v>
      </c>
      <c r="Z361">
        <v>55.271444166666697</v>
      </c>
      <c r="AA361">
        <v>58.994605</v>
      </c>
      <c r="AB361">
        <v>64.450118333333293</v>
      </c>
      <c r="AC361">
        <v>70.635450000000006</v>
      </c>
      <c r="AD361">
        <v>77.005116666666694</v>
      </c>
      <c r="AE361">
        <v>89.383013333333295</v>
      </c>
      <c r="AF361">
        <v>95.662064999999998</v>
      </c>
      <c r="AG361">
        <v>96.520950833333302</v>
      </c>
      <c r="AH361">
        <v>101.1944575</v>
      </c>
      <c r="AI361">
        <v>100.498051666667</v>
      </c>
    </row>
    <row r="362" spans="1:35" hidden="1" x14ac:dyDescent="0.25">
      <c r="A362" t="s">
        <v>179</v>
      </c>
      <c r="B362" t="s">
        <v>475</v>
      </c>
      <c r="C362" t="s">
        <v>249</v>
      </c>
      <c r="D362" t="s">
        <v>250</v>
      </c>
      <c r="E362" t="s">
        <v>251</v>
      </c>
      <c r="F362" t="s">
        <v>251</v>
      </c>
      <c r="G362" t="s">
        <v>251</v>
      </c>
      <c r="H362" t="s">
        <v>251</v>
      </c>
      <c r="I362" t="s">
        <v>251</v>
      </c>
      <c r="J362">
        <v>17.7366548046814</v>
      </c>
      <c r="K362">
        <v>10.476363196689</v>
      </c>
      <c r="L362">
        <v>5.9272229820199502</v>
      </c>
      <c r="M362">
        <v>2.2915353703470398</v>
      </c>
      <c r="N362">
        <v>2.7149047054881699</v>
      </c>
      <c r="O362">
        <v>2.61954629955699</v>
      </c>
      <c r="P362">
        <v>-6.6855337242704002E-3</v>
      </c>
      <c r="Q362">
        <v>0.96301264865150804</v>
      </c>
      <c r="R362">
        <v>0.23252503399794999</v>
      </c>
      <c r="S362">
        <v>5.1699649556256801</v>
      </c>
      <c r="T362">
        <v>4.0109840775561896</v>
      </c>
      <c r="U362">
        <v>4.3237394435541896</v>
      </c>
      <c r="V362">
        <v>2.8584467251444701</v>
      </c>
      <c r="W362">
        <v>1.7948614643379499</v>
      </c>
      <c r="X362">
        <v>1.4422695880493701</v>
      </c>
      <c r="Y362">
        <v>2.9568002509262801</v>
      </c>
      <c r="Z362">
        <v>2.0865738516911101</v>
      </c>
      <c r="AA362">
        <v>8.9051833911601506</v>
      </c>
      <c r="AB362">
        <v>3.4463586595528102</v>
      </c>
      <c r="AC362">
        <v>3.3630363036303801</v>
      </c>
      <c r="AD362">
        <v>2.1488553274370301</v>
      </c>
      <c r="AE362">
        <v>2.3034474834924898</v>
      </c>
      <c r="AF362">
        <v>2.0410910262021398</v>
      </c>
      <c r="AG362">
        <v>2.2354366437455302</v>
      </c>
      <c r="AH362">
        <v>2.3145546223808999</v>
      </c>
      <c r="AI362">
        <v>3.3778190398824002</v>
      </c>
    </row>
    <row r="363" spans="1:35" hidden="1" x14ac:dyDescent="0.25">
      <c r="A363" t="s">
        <v>179</v>
      </c>
      <c r="B363" t="s">
        <v>475</v>
      </c>
      <c r="C363" t="s">
        <v>252</v>
      </c>
      <c r="D363" t="s">
        <v>253</v>
      </c>
      <c r="E363">
        <v>2.16979583233333</v>
      </c>
      <c r="F363">
        <v>2.6146708328333301</v>
      </c>
      <c r="G363">
        <v>2.7</v>
      </c>
      <c r="H363">
        <v>2.7</v>
      </c>
      <c r="I363">
        <v>2.7</v>
      </c>
      <c r="J363">
        <v>2.7</v>
      </c>
      <c r="K363">
        <v>2.7</v>
      </c>
      <c r="L363">
        <v>2.7</v>
      </c>
      <c r="M363">
        <v>2.7</v>
      </c>
      <c r="N363">
        <v>2.7</v>
      </c>
      <c r="O363">
        <v>2.7</v>
      </c>
      <c r="P363">
        <v>2.7</v>
      </c>
      <c r="Q363">
        <v>2.7</v>
      </c>
      <c r="R363">
        <v>2.7</v>
      </c>
      <c r="S363">
        <v>2.7</v>
      </c>
      <c r="T363">
        <v>2.7</v>
      </c>
      <c r="U363">
        <v>2.7</v>
      </c>
      <c r="V363">
        <v>2.7</v>
      </c>
      <c r="W363">
        <v>2.7</v>
      </c>
      <c r="X363">
        <v>2.7</v>
      </c>
      <c r="Y363">
        <v>2.7</v>
      </c>
      <c r="Z363">
        <v>2.7</v>
      </c>
      <c r="AA363">
        <v>2.7</v>
      </c>
      <c r="AB363">
        <v>2.7</v>
      </c>
      <c r="AC363">
        <v>2.7</v>
      </c>
      <c r="AD363">
        <v>2.7</v>
      </c>
      <c r="AE363">
        <v>2.7</v>
      </c>
      <c r="AF363">
        <v>2.7</v>
      </c>
      <c r="AG363">
        <v>2.7</v>
      </c>
      <c r="AH363">
        <v>2.7</v>
      </c>
      <c r="AI363">
        <v>2.7</v>
      </c>
    </row>
    <row r="364" spans="1:35" x14ac:dyDescent="0.25">
      <c r="A364" t="s">
        <v>180</v>
      </c>
      <c r="B364" t="s">
        <v>476</v>
      </c>
      <c r="C364" t="s">
        <v>249</v>
      </c>
      <c r="D364" t="s">
        <v>250</v>
      </c>
      <c r="E364">
        <v>17.7427876996523</v>
      </c>
      <c r="F364">
        <v>9.6691198466875505</v>
      </c>
      <c r="G364">
        <v>8.8657319002618298</v>
      </c>
      <c r="H364">
        <v>10.877518292098999</v>
      </c>
      <c r="I364">
        <v>9.3900427128737007</v>
      </c>
      <c r="J364">
        <v>19.4777291132913</v>
      </c>
      <c r="K364">
        <v>15.124844377034499</v>
      </c>
      <c r="L364">
        <v>4.6140674987307504</v>
      </c>
      <c r="M364">
        <v>1.4730585346231699</v>
      </c>
      <c r="N364">
        <v>1.2054841036558399</v>
      </c>
      <c r="O364">
        <v>1.4231989823873501</v>
      </c>
      <c r="P364">
        <v>2.1902582543311602</v>
      </c>
      <c r="Q364">
        <v>7.02175303902784</v>
      </c>
      <c r="R364">
        <v>0.82947242564638102</v>
      </c>
      <c r="S364">
        <v>4.3726376639732996</v>
      </c>
      <c r="T364">
        <v>4.2675566285598503</v>
      </c>
      <c r="U364">
        <v>6.1495505311903802</v>
      </c>
      <c r="V364">
        <v>5.1388977994482703</v>
      </c>
      <c r="W364">
        <v>0.84818159628971401</v>
      </c>
      <c r="X364">
        <v>2.8159166515396401</v>
      </c>
      <c r="Y364">
        <v>5.6296592151237803</v>
      </c>
      <c r="Z364">
        <v>0.92484260961592202</v>
      </c>
      <c r="AA364">
        <v>-5.5202870547163803E-3</v>
      </c>
      <c r="AB364">
        <v>3.2019434167909999</v>
      </c>
      <c r="AC364">
        <v>3.5037978410893702</v>
      </c>
      <c r="AD364">
        <v>3.7107860871360501</v>
      </c>
      <c r="AE364">
        <v>5.3072208102855596</v>
      </c>
      <c r="AF364">
        <v>-0.255536626916538</v>
      </c>
      <c r="AG364">
        <v>1.0342537242624801</v>
      </c>
      <c r="AH364">
        <v>1.46036814425225</v>
      </c>
      <c r="AI364">
        <v>3.9107696579811999</v>
      </c>
    </row>
    <row r="365" spans="1:35" hidden="1" x14ac:dyDescent="0.25">
      <c r="A365" t="s">
        <v>180</v>
      </c>
      <c r="B365" t="s">
        <v>476</v>
      </c>
      <c r="C365" t="s">
        <v>252</v>
      </c>
      <c r="D365" t="s">
        <v>253</v>
      </c>
      <c r="E365">
        <v>2.16979583233333</v>
      </c>
      <c r="F365">
        <v>2.6146708328333301</v>
      </c>
      <c r="G365">
        <v>2.7</v>
      </c>
      <c r="H365">
        <v>2.7</v>
      </c>
      <c r="I365">
        <v>2.7</v>
      </c>
      <c r="J365">
        <v>2.7</v>
      </c>
      <c r="K365">
        <v>2.7</v>
      </c>
      <c r="L365">
        <v>2.7</v>
      </c>
      <c r="M365">
        <v>2.7</v>
      </c>
      <c r="N365">
        <v>2.7</v>
      </c>
      <c r="O365">
        <v>2.7</v>
      </c>
      <c r="P365">
        <v>2.7</v>
      </c>
      <c r="Q365">
        <v>2.7</v>
      </c>
      <c r="R365">
        <v>2.7</v>
      </c>
      <c r="S365">
        <v>2.7</v>
      </c>
      <c r="T365">
        <v>2.7</v>
      </c>
      <c r="U365">
        <v>2.7</v>
      </c>
      <c r="V365">
        <v>2.7</v>
      </c>
      <c r="W365">
        <v>2.7</v>
      </c>
      <c r="X365">
        <v>2.7</v>
      </c>
      <c r="Y365">
        <v>2.7</v>
      </c>
      <c r="Z365">
        <v>2.7</v>
      </c>
      <c r="AA365">
        <v>2.7</v>
      </c>
      <c r="AB365">
        <v>2.7</v>
      </c>
      <c r="AC365">
        <v>2.7</v>
      </c>
      <c r="AD365">
        <v>2.7</v>
      </c>
      <c r="AE365">
        <v>2.7</v>
      </c>
      <c r="AF365">
        <v>2.7</v>
      </c>
      <c r="AG365">
        <v>2.7</v>
      </c>
      <c r="AH365">
        <v>2.7</v>
      </c>
      <c r="AI365">
        <v>2.7</v>
      </c>
    </row>
    <row r="366" spans="1:35" hidden="1" x14ac:dyDescent="0.25">
      <c r="A366" t="s">
        <v>477</v>
      </c>
      <c r="B366" t="s">
        <v>478</v>
      </c>
      <c r="C366" t="s">
        <v>249</v>
      </c>
      <c r="D366" t="s">
        <v>250</v>
      </c>
      <c r="E366" t="s">
        <v>251</v>
      </c>
      <c r="F366" t="s">
        <v>251</v>
      </c>
      <c r="G366" t="s">
        <v>251</v>
      </c>
      <c r="H366" t="s">
        <v>251</v>
      </c>
      <c r="I366" t="s">
        <v>251</v>
      </c>
      <c r="J366" t="s">
        <v>251</v>
      </c>
      <c r="K366" t="s">
        <v>251</v>
      </c>
      <c r="L366" t="s">
        <v>251</v>
      </c>
      <c r="M366" t="s">
        <v>251</v>
      </c>
      <c r="N366" t="s">
        <v>251</v>
      </c>
      <c r="O366" t="s">
        <v>251</v>
      </c>
      <c r="P366" t="s">
        <v>251</v>
      </c>
      <c r="Q366" t="s">
        <v>251</v>
      </c>
      <c r="R366" t="s">
        <v>251</v>
      </c>
      <c r="S366" t="s">
        <v>251</v>
      </c>
      <c r="T366" t="s">
        <v>251</v>
      </c>
      <c r="U366" t="s">
        <v>251</v>
      </c>
      <c r="V366" t="s">
        <v>251</v>
      </c>
      <c r="W366" t="s">
        <v>251</v>
      </c>
      <c r="X366" t="s">
        <v>251</v>
      </c>
      <c r="Y366" t="s">
        <v>251</v>
      </c>
      <c r="Z366" t="s">
        <v>251</v>
      </c>
      <c r="AA366" t="s">
        <v>251</v>
      </c>
      <c r="AB366" t="s">
        <v>251</v>
      </c>
      <c r="AC366" t="s">
        <v>251</v>
      </c>
      <c r="AD366" t="s">
        <v>251</v>
      </c>
      <c r="AE366" t="s">
        <v>251</v>
      </c>
      <c r="AF366" t="s">
        <v>251</v>
      </c>
      <c r="AG366" t="s">
        <v>251</v>
      </c>
      <c r="AH366" t="s">
        <v>251</v>
      </c>
      <c r="AI366" t="s">
        <v>251</v>
      </c>
    </row>
    <row r="367" spans="1:35" hidden="1" x14ac:dyDescent="0.25">
      <c r="A367" t="s">
        <v>477</v>
      </c>
      <c r="B367" t="s">
        <v>478</v>
      </c>
      <c r="C367" t="s">
        <v>252</v>
      </c>
      <c r="D367" t="s">
        <v>253</v>
      </c>
      <c r="E367" t="s">
        <v>251</v>
      </c>
      <c r="F367" t="s">
        <v>251</v>
      </c>
      <c r="G367" t="s">
        <v>251</v>
      </c>
      <c r="H367" t="s">
        <v>251</v>
      </c>
      <c r="I367" t="s">
        <v>251</v>
      </c>
      <c r="J367" t="s">
        <v>251</v>
      </c>
      <c r="K367" t="s">
        <v>251</v>
      </c>
      <c r="L367" t="s">
        <v>251</v>
      </c>
      <c r="M367" t="s">
        <v>251</v>
      </c>
      <c r="N367" t="s">
        <v>251</v>
      </c>
      <c r="O367" t="s">
        <v>251</v>
      </c>
      <c r="P367" t="s">
        <v>251</v>
      </c>
      <c r="Q367" t="s">
        <v>251</v>
      </c>
      <c r="R367" t="s">
        <v>251</v>
      </c>
      <c r="S367" t="s">
        <v>251</v>
      </c>
      <c r="T367" t="s">
        <v>251</v>
      </c>
      <c r="U367" t="s">
        <v>251</v>
      </c>
      <c r="V367" t="s">
        <v>251</v>
      </c>
      <c r="W367" t="s">
        <v>251</v>
      </c>
      <c r="X367" t="s">
        <v>251</v>
      </c>
      <c r="Y367" t="s">
        <v>251</v>
      </c>
      <c r="Z367" t="s">
        <v>251</v>
      </c>
      <c r="AA367" t="s">
        <v>251</v>
      </c>
      <c r="AB367" t="s">
        <v>251</v>
      </c>
      <c r="AC367" t="s">
        <v>251</v>
      </c>
      <c r="AD367" t="s">
        <v>251</v>
      </c>
      <c r="AE367" t="s">
        <v>251</v>
      </c>
      <c r="AF367" t="s">
        <v>251</v>
      </c>
      <c r="AG367" t="s">
        <v>251</v>
      </c>
      <c r="AH367" t="s">
        <v>251</v>
      </c>
      <c r="AI367" t="s">
        <v>251</v>
      </c>
    </row>
    <row r="368" spans="1:35" x14ac:dyDescent="0.25">
      <c r="A368" t="s">
        <v>181</v>
      </c>
      <c r="B368" t="s">
        <v>479</v>
      </c>
      <c r="C368" t="s">
        <v>249</v>
      </c>
      <c r="D368" t="s">
        <v>250</v>
      </c>
      <c r="E368">
        <v>6.7977067973996697</v>
      </c>
      <c r="F368">
        <v>11.288982617587299</v>
      </c>
      <c r="G368">
        <v>10.186913204514299</v>
      </c>
      <c r="H368">
        <v>8.4295281028461293</v>
      </c>
      <c r="I368">
        <v>15.608478323570001</v>
      </c>
      <c r="J368">
        <v>17.207475003736</v>
      </c>
      <c r="K368">
        <v>12.735656646251501</v>
      </c>
      <c r="L368">
        <v>7.22825662243942</v>
      </c>
      <c r="M368">
        <v>5.4583879899024197</v>
      </c>
      <c r="N368">
        <v>2.7019556358436501</v>
      </c>
      <c r="O368">
        <v>2.1396851032909998</v>
      </c>
      <c r="P368">
        <v>1.0276679841897201</v>
      </c>
      <c r="Q368">
        <v>3.3059467918622798</v>
      </c>
      <c r="R368">
        <v>0.227229691346331</v>
      </c>
      <c r="S368">
        <v>2.8339316077838799</v>
      </c>
      <c r="T368">
        <v>7.6060995774389104</v>
      </c>
      <c r="U368">
        <v>5.4920038700133196</v>
      </c>
      <c r="V368">
        <v>3.4635304272766501</v>
      </c>
      <c r="W368">
        <v>4.29137553446638</v>
      </c>
      <c r="X368">
        <v>1.00894955252253</v>
      </c>
      <c r="Y368">
        <v>1.7383728988057101</v>
      </c>
      <c r="Z368">
        <v>4.4079011384645597</v>
      </c>
      <c r="AA368">
        <v>0.44361602982329901</v>
      </c>
      <c r="AB368">
        <v>2.1424064726838798</v>
      </c>
      <c r="AC368">
        <v>1.0135504443887799</v>
      </c>
      <c r="AD368">
        <v>0.16767963748824499</v>
      </c>
      <c r="AE368">
        <v>0.90085848586649697</v>
      </c>
      <c r="AF368">
        <v>1.85550399046684</v>
      </c>
      <c r="AG368">
        <v>0.20598170882389799</v>
      </c>
      <c r="AH368">
        <v>2.9600394671929098</v>
      </c>
      <c r="AI368">
        <v>3.7334291646698499</v>
      </c>
    </row>
    <row r="369" spans="1:35" hidden="1" x14ac:dyDescent="0.25">
      <c r="A369" t="s">
        <v>181</v>
      </c>
      <c r="B369" t="s">
        <v>479</v>
      </c>
      <c r="C369" t="s">
        <v>252</v>
      </c>
      <c r="D369" t="s">
        <v>253</v>
      </c>
      <c r="E369">
        <v>2.16979583233333</v>
      </c>
      <c r="F369">
        <v>2.6146708328333301</v>
      </c>
      <c r="G369">
        <v>2.7</v>
      </c>
      <c r="H369">
        <v>2.7</v>
      </c>
      <c r="I369">
        <v>2.7</v>
      </c>
      <c r="J369">
        <v>2.7</v>
      </c>
      <c r="K369">
        <v>2.7</v>
      </c>
      <c r="L369">
        <v>2.7</v>
      </c>
      <c r="M369">
        <v>2.7</v>
      </c>
      <c r="N369">
        <v>2.7</v>
      </c>
      <c r="O369">
        <v>2.7</v>
      </c>
      <c r="P369">
        <v>2.7</v>
      </c>
      <c r="Q369">
        <v>2.7</v>
      </c>
      <c r="R369">
        <v>2.7</v>
      </c>
      <c r="S369">
        <v>2.7</v>
      </c>
      <c r="T369">
        <v>2.7</v>
      </c>
      <c r="U369">
        <v>2.7</v>
      </c>
      <c r="V369">
        <v>2.7</v>
      </c>
      <c r="W369">
        <v>2.7</v>
      </c>
      <c r="X369">
        <v>2.7</v>
      </c>
      <c r="Y369">
        <v>2.7</v>
      </c>
      <c r="Z369">
        <v>2.7</v>
      </c>
      <c r="AA369">
        <v>2.7</v>
      </c>
      <c r="AB369">
        <v>2.7</v>
      </c>
      <c r="AC369">
        <v>2.7</v>
      </c>
      <c r="AD369">
        <v>2.7</v>
      </c>
      <c r="AE369">
        <v>2.7</v>
      </c>
      <c r="AF369">
        <v>2.7</v>
      </c>
      <c r="AG369">
        <v>2.7</v>
      </c>
      <c r="AH369">
        <v>2.7</v>
      </c>
      <c r="AI369">
        <v>2.7</v>
      </c>
    </row>
    <row r="370" spans="1:35" x14ac:dyDescent="0.25">
      <c r="A370" t="s">
        <v>480</v>
      </c>
      <c r="B370" t="s">
        <v>481</v>
      </c>
      <c r="C370" t="s">
        <v>249</v>
      </c>
      <c r="D370" t="s">
        <v>250</v>
      </c>
      <c r="E370">
        <v>23.963047637073501</v>
      </c>
      <c r="F370">
        <v>1.67488426358227</v>
      </c>
      <c r="G370">
        <v>17.0763307914922</v>
      </c>
      <c r="H370">
        <v>19.230404401351201</v>
      </c>
      <c r="I370">
        <v>31.138455010752999</v>
      </c>
      <c r="J370">
        <v>25.352369011941999</v>
      </c>
      <c r="K370">
        <v>24.575724333657099</v>
      </c>
      <c r="L370">
        <v>25.7128797492595</v>
      </c>
      <c r="M370">
        <v>30.587774779138801</v>
      </c>
      <c r="N370">
        <v>34.146341463360102</v>
      </c>
      <c r="O370">
        <v>45.407503234209898</v>
      </c>
      <c r="P370">
        <v>24.453490125131999</v>
      </c>
      <c r="Q370">
        <v>20.557238037552899</v>
      </c>
      <c r="R370">
        <v>64.700562700965094</v>
      </c>
      <c r="S370">
        <v>66.720321931589496</v>
      </c>
      <c r="T370">
        <v>65.158097996620796</v>
      </c>
      <c r="U370">
        <v>123.578126902935</v>
      </c>
      <c r="V370">
        <v>117.62446889639401</v>
      </c>
      <c r="W370">
        <v>101.380423763813</v>
      </c>
      <c r="X370">
        <v>115.398144292738</v>
      </c>
      <c r="Y370">
        <v>68.375192948542093</v>
      </c>
      <c r="Z370">
        <v>132.82377737413799</v>
      </c>
      <c r="AA370">
        <v>46.650322768679601</v>
      </c>
      <c r="AB370">
        <v>17.105056467644101</v>
      </c>
      <c r="AC370">
        <v>15.994745830628</v>
      </c>
      <c r="AD370">
        <v>8.0330554451260792</v>
      </c>
      <c r="AE370">
        <v>4.8714666451438502</v>
      </c>
      <c r="AF370">
        <v>8.3338170600071102</v>
      </c>
      <c r="AG370">
        <v>7.7106908318543104</v>
      </c>
      <c r="AH370">
        <v>8.4180063859369607</v>
      </c>
      <c r="AI370">
        <v>8.5167343491985807</v>
      </c>
    </row>
    <row r="371" spans="1:35" hidden="1" x14ac:dyDescent="0.25">
      <c r="A371" t="s">
        <v>480</v>
      </c>
      <c r="B371" t="s">
        <v>481</v>
      </c>
      <c r="C371" t="s">
        <v>252</v>
      </c>
      <c r="D371" t="s">
        <v>253</v>
      </c>
      <c r="E371">
        <v>3.4819999900000001E-4</v>
      </c>
      <c r="F371">
        <v>3.4819999900000001E-4</v>
      </c>
      <c r="G371">
        <v>3.4820616566666701E-4</v>
      </c>
      <c r="H371">
        <v>3.7745183233333301E-4</v>
      </c>
      <c r="I371">
        <v>4.29166665666667E-4</v>
      </c>
      <c r="J371">
        <v>4.9999999900000001E-4</v>
      </c>
      <c r="K371">
        <v>5.5885833233333302E-4</v>
      </c>
      <c r="L371">
        <v>9.5229999916666703E-4</v>
      </c>
      <c r="M371">
        <v>1.2999999999999999E-3</v>
      </c>
      <c r="N371">
        <v>1.2999999999999999E-3</v>
      </c>
      <c r="O371">
        <v>2.3040249999166699E-3</v>
      </c>
      <c r="P371">
        <v>2.5000000000000001E-3</v>
      </c>
      <c r="Q371">
        <v>3.0000000000000001E-3</v>
      </c>
      <c r="R371">
        <v>4.4999999999999997E-3</v>
      </c>
      <c r="S371">
        <v>4.4999999999999997E-3</v>
      </c>
      <c r="T371">
        <v>4.4999999999999997E-3</v>
      </c>
      <c r="U371">
        <v>6.95564166666667E-3</v>
      </c>
      <c r="V371">
        <v>9.7431666666666694E-2</v>
      </c>
      <c r="W371">
        <v>0.159313916666667</v>
      </c>
      <c r="X371">
        <v>0.28960891666666699</v>
      </c>
      <c r="Y371">
        <v>0.58087374999999997</v>
      </c>
      <c r="Z371">
        <v>1.2507916666666701</v>
      </c>
      <c r="AA371">
        <v>1.5757425</v>
      </c>
      <c r="AB371">
        <v>2.0080191666666698</v>
      </c>
      <c r="AC371">
        <v>2.52550416666667</v>
      </c>
      <c r="AD371">
        <v>2.5712250000000001</v>
      </c>
      <c r="AE371">
        <v>2.5870210416666701</v>
      </c>
      <c r="AF371">
        <v>2.6330583333333299</v>
      </c>
      <c r="AG371">
        <v>2.60983433333333</v>
      </c>
      <c r="AH371">
        <v>2.5790500000000001</v>
      </c>
      <c r="AI371">
        <v>2.4360583333333299</v>
      </c>
    </row>
    <row r="372" spans="1:35" x14ac:dyDescent="0.25">
      <c r="A372" t="s">
        <v>183</v>
      </c>
      <c r="B372" t="s">
        <v>482</v>
      </c>
      <c r="C372" t="s">
        <v>249</v>
      </c>
      <c r="D372" t="s">
        <v>250</v>
      </c>
      <c r="E372">
        <v>8.4473284227465708</v>
      </c>
      <c r="F372">
        <v>10.0695380302794</v>
      </c>
      <c r="G372">
        <v>9.7311327685378295</v>
      </c>
      <c r="H372">
        <v>8.8235294117961995</v>
      </c>
      <c r="I372">
        <v>14.842308165532801</v>
      </c>
      <c r="J372">
        <v>14.109706449691799</v>
      </c>
      <c r="K372">
        <v>8.7939698492459808</v>
      </c>
      <c r="L372">
        <v>7.2764086177988396</v>
      </c>
      <c r="M372">
        <v>4.4118080745526198</v>
      </c>
      <c r="N372">
        <v>3.6887445276089399</v>
      </c>
      <c r="O372">
        <v>10.8659529841193</v>
      </c>
      <c r="P372">
        <v>18.687960687960601</v>
      </c>
      <c r="Q372">
        <v>53.392953256324198</v>
      </c>
      <c r="R372">
        <v>7.3132878080381003</v>
      </c>
      <c r="S372">
        <v>0.76964674220607898</v>
      </c>
      <c r="T372">
        <v>21.739944339752</v>
      </c>
      <c r="U372">
        <v>25.967462506022699</v>
      </c>
      <c r="V372">
        <v>43.666178385416998</v>
      </c>
      <c r="W372">
        <v>143.51155848349001</v>
      </c>
      <c r="X372">
        <v>368.47806870626698</v>
      </c>
      <c r="Y372">
        <v>235.55881507360601</v>
      </c>
      <c r="Z372">
        <v>-0.70188725145285602</v>
      </c>
      <c r="AA372">
        <v>7.1451116088392901</v>
      </c>
      <c r="AB372">
        <v>18.975369199447702</v>
      </c>
      <c r="AC372">
        <v>98.773091411216996</v>
      </c>
      <c r="AD372">
        <v>59.401686545078597</v>
      </c>
      <c r="AE372">
        <v>38.586287887261101</v>
      </c>
      <c r="AF372">
        <v>15.52739891857</v>
      </c>
      <c r="AG372">
        <v>23.002232177821899</v>
      </c>
      <c r="AH372">
        <v>9.9863251197487806</v>
      </c>
      <c r="AI372">
        <v>9.8980048956147293</v>
      </c>
    </row>
    <row r="373" spans="1:35" hidden="1" x14ac:dyDescent="0.25">
      <c r="A373" t="s">
        <v>183</v>
      </c>
      <c r="B373" t="s">
        <v>482</v>
      </c>
      <c r="C373" t="s">
        <v>252</v>
      </c>
      <c r="D373" t="s">
        <v>253</v>
      </c>
      <c r="E373">
        <v>1.7849999999999999E-3</v>
      </c>
      <c r="F373">
        <v>1.7849999999999999E-3</v>
      </c>
      <c r="G373">
        <v>1.7849999999999999E-3</v>
      </c>
      <c r="H373">
        <v>1.7849999999999999E-3</v>
      </c>
      <c r="I373">
        <v>1.7849999999999999E-3</v>
      </c>
      <c r="J373">
        <v>1.7849999999999999E-3</v>
      </c>
      <c r="K373">
        <v>1.7849999999999999E-3</v>
      </c>
      <c r="L373">
        <v>1.7849999999999999E-3</v>
      </c>
      <c r="M373">
        <v>1.7849999999999999E-3</v>
      </c>
      <c r="N373">
        <v>1.7849999999999999E-3</v>
      </c>
      <c r="O373">
        <v>1.7849999999999999E-3</v>
      </c>
      <c r="P373">
        <v>1.7849999999999999E-3</v>
      </c>
      <c r="Q373">
        <v>1.7849999999999999E-3</v>
      </c>
      <c r="R373">
        <v>1.7849999999999999E-3</v>
      </c>
      <c r="S373">
        <v>1.7849999999999999E-3</v>
      </c>
      <c r="T373">
        <v>1.7849999999999999E-3</v>
      </c>
      <c r="U373">
        <v>1.7849999999999999E-3</v>
      </c>
      <c r="V373">
        <v>1.7849999999999999E-3</v>
      </c>
      <c r="W373">
        <v>1.7849999999999999E-3</v>
      </c>
      <c r="X373">
        <v>0.22246075758842601</v>
      </c>
      <c r="Y373">
        <v>0.44277198913867399</v>
      </c>
      <c r="Z373">
        <v>0.40101835370904798</v>
      </c>
      <c r="AA373">
        <v>0.401566152294698</v>
      </c>
      <c r="AB373">
        <v>0.40160642570281102</v>
      </c>
      <c r="AC373">
        <v>0.83408426422225102</v>
      </c>
      <c r="AD373">
        <v>1.3224905154787401</v>
      </c>
      <c r="AE373">
        <v>2.1781822542340898</v>
      </c>
      <c r="AF373">
        <v>2.3467500000000001</v>
      </c>
      <c r="AG373">
        <v>2.6013333333333302</v>
      </c>
      <c r="AH373">
        <v>2.7335833333333301</v>
      </c>
      <c r="AI373">
        <v>2.73166666666667</v>
      </c>
    </row>
    <row r="374" spans="1:35" x14ac:dyDescent="0.25">
      <c r="A374" t="s">
        <v>105</v>
      </c>
      <c r="B374" t="s">
        <v>483</v>
      </c>
      <c r="C374" t="s">
        <v>249</v>
      </c>
      <c r="D374" t="s">
        <v>250</v>
      </c>
      <c r="E374">
        <v>12.0457419321678</v>
      </c>
      <c r="F374">
        <v>6.5309126594926799</v>
      </c>
      <c r="G374">
        <v>20.805121827619899</v>
      </c>
      <c r="H374">
        <v>8.51761476291618</v>
      </c>
      <c r="I374">
        <v>16.453516970076301</v>
      </c>
      <c r="J374">
        <v>18.683975403495499</v>
      </c>
      <c r="K374">
        <v>20.0557966522538</v>
      </c>
      <c r="L374">
        <v>10.8074213418413</v>
      </c>
      <c r="M374">
        <v>11.5675243834069</v>
      </c>
      <c r="N374">
        <v>12.9397266412726</v>
      </c>
      <c r="O374">
        <v>20.462633451957299</v>
      </c>
      <c r="P374">
        <v>13.7370753323487</v>
      </c>
      <c r="Q374">
        <v>13.3766233766233</v>
      </c>
      <c r="R374">
        <v>20.3945622781116</v>
      </c>
      <c r="S374">
        <v>7.5461647727273302</v>
      </c>
      <c r="T374">
        <v>13.0922899124979</v>
      </c>
      <c r="U374">
        <v>8.9343065693430699</v>
      </c>
      <c r="V374">
        <v>7.5582953631734098</v>
      </c>
      <c r="W374">
        <v>12.0234238724147</v>
      </c>
      <c r="X374">
        <v>13.769324880436001</v>
      </c>
      <c r="Y374">
        <v>12.288591260142701</v>
      </c>
      <c r="Z374">
        <v>6.4252133031519501</v>
      </c>
      <c r="AA374">
        <v>7.1253272251305404</v>
      </c>
      <c r="AB374">
        <v>8.1099656357388508</v>
      </c>
      <c r="AC374">
        <v>6.0888606343148997</v>
      </c>
      <c r="AD374">
        <v>12.2085358545842</v>
      </c>
      <c r="AE374">
        <v>5.9421098228166702</v>
      </c>
      <c r="AF374">
        <v>12.0197154699229</v>
      </c>
      <c r="AG374">
        <v>7.29000000000004</v>
      </c>
      <c r="AH374">
        <v>3.4453350731661798</v>
      </c>
      <c r="AI374">
        <v>4.77400404553706</v>
      </c>
    </row>
    <row r="375" spans="1:35" hidden="1" x14ac:dyDescent="0.25">
      <c r="A375" t="s">
        <v>105</v>
      </c>
      <c r="B375" t="s">
        <v>483</v>
      </c>
      <c r="C375" t="s">
        <v>252</v>
      </c>
      <c r="D375" t="s">
        <v>253</v>
      </c>
      <c r="E375">
        <v>0.73950775529633594</v>
      </c>
      <c r="F375">
        <v>0.86956521814744803</v>
      </c>
      <c r="G375">
        <v>0.86956521814744803</v>
      </c>
      <c r="H375">
        <v>0.86956521814744803</v>
      </c>
      <c r="I375">
        <v>0.84179807087060499</v>
      </c>
      <c r="J375">
        <v>0.77878999999999998</v>
      </c>
      <c r="K375">
        <v>0.87644333325000001</v>
      </c>
      <c r="L375">
        <v>1.0858158330833301</v>
      </c>
      <c r="M375">
        <v>1.1140999997500001</v>
      </c>
      <c r="N375">
        <v>1.47527749975</v>
      </c>
      <c r="O375">
        <v>2.2229158328333298</v>
      </c>
      <c r="P375">
        <v>2.2850316664166699</v>
      </c>
      <c r="Q375">
        <v>2.03603333333333</v>
      </c>
      <c r="R375">
        <v>2.2734675000000002</v>
      </c>
      <c r="S375">
        <v>2.6226775</v>
      </c>
      <c r="T375">
        <v>2.58732083333333</v>
      </c>
      <c r="U375">
        <v>2.7613150000000002</v>
      </c>
      <c r="V375">
        <v>2.8520141666666698</v>
      </c>
      <c r="W375">
        <v>3.2677415833333301</v>
      </c>
      <c r="X375">
        <v>3.5507983333333302</v>
      </c>
      <c r="Y375">
        <v>3.6270850000000001</v>
      </c>
      <c r="Z375">
        <v>4.2993491666666701</v>
      </c>
      <c r="AA375">
        <v>4.6079616666666698</v>
      </c>
      <c r="AB375">
        <v>5.52828416666667</v>
      </c>
      <c r="AC375">
        <v>6.1094841666666699</v>
      </c>
      <c r="AD375">
        <v>6.9398283333333302</v>
      </c>
      <c r="AE375">
        <v>8.6091808333333297</v>
      </c>
      <c r="AF375">
        <v>10.540746666666699</v>
      </c>
      <c r="AG375">
        <v>7.5647491666666697</v>
      </c>
      <c r="AH375">
        <v>6.4596925000000001</v>
      </c>
      <c r="AI375">
        <v>6.3593283333333304</v>
      </c>
    </row>
    <row r="376" spans="1:35" x14ac:dyDescent="0.25">
      <c r="A376" t="s">
        <v>41</v>
      </c>
      <c r="B376" t="s">
        <v>484</v>
      </c>
      <c r="C376" t="s">
        <v>249</v>
      </c>
      <c r="D376" t="s">
        <v>250</v>
      </c>
      <c r="E376">
        <v>9.7798775338649993</v>
      </c>
      <c r="F376">
        <v>10.278553809039799</v>
      </c>
      <c r="G376">
        <v>11.4880332078598</v>
      </c>
      <c r="H376">
        <v>9.9204114357658693</v>
      </c>
      <c r="I376">
        <v>7.2097859675543097</v>
      </c>
      <c r="J376">
        <v>13.7035832454062</v>
      </c>
      <c r="K376">
        <v>12.1083333331667</v>
      </c>
      <c r="L376">
        <v>8.5780123393425605</v>
      </c>
      <c r="M376">
        <v>8.9066885739769006</v>
      </c>
      <c r="N376">
        <v>8.0211214483960802</v>
      </c>
      <c r="O376">
        <v>7.3673184355795902</v>
      </c>
      <c r="P376">
        <v>4.2330623307927899</v>
      </c>
      <c r="Q376">
        <v>4.2223493318080196</v>
      </c>
      <c r="R376">
        <v>5.7975352991067197</v>
      </c>
      <c r="S376">
        <v>6.43716104692309</v>
      </c>
      <c r="T376">
        <v>10.4696499778467</v>
      </c>
      <c r="U376">
        <v>9.3370232222356009</v>
      </c>
      <c r="V376">
        <v>2.2816477752098399</v>
      </c>
      <c r="W376">
        <v>4.6479934009970396</v>
      </c>
      <c r="X376">
        <v>2.2002124815792201</v>
      </c>
      <c r="Y376">
        <v>2.5284195701018799</v>
      </c>
      <c r="Z376">
        <v>0.47097301717088602</v>
      </c>
      <c r="AA376">
        <v>0.51759497379472896</v>
      </c>
      <c r="AB376">
        <v>-0.1360191722262</v>
      </c>
      <c r="AC376">
        <v>0.45401478790997601</v>
      </c>
      <c r="AD376">
        <v>1.03725464876035</v>
      </c>
      <c r="AE376">
        <v>2.4059583414543702</v>
      </c>
      <c r="AF376">
        <v>2.1584821358926498</v>
      </c>
      <c r="AG376">
        <v>1.92565534892398</v>
      </c>
      <c r="AH376">
        <v>0.37365982872188902</v>
      </c>
      <c r="AI376">
        <v>0.45317085257617501</v>
      </c>
    </row>
    <row r="377" spans="1:35" hidden="1" x14ac:dyDescent="0.25">
      <c r="A377" t="s">
        <v>41</v>
      </c>
      <c r="B377" t="s">
        <v>484</v>
      </c>
      <c r="C377" t="s">
        <v>252</v>
      </c>
      <c r="D377" t="s">
        <v>253</v>
      </c>
      <c r="E377">
        <v>4.1521916656666704</v>
      </c>
      <c r="F377">
        <v>4.35589166566667</v>
      </c>
      <c r="G377">
        <v>4.48164166566667</v>
      </c>
      <c r="H377">
        <v>4.5184749990000004</v>
      </c>
      <c r="I377">
        <v>4.2870833323333297</v>
      </c>
      <c r="J377">
        <v>4.2295749989999996</v>
      </c>
      <c r="K377">
        <v>5.0634416656666703</v>
      </c>
      <c r="L377">
        <v>6.2826083323333304</v>
      </c>
      <c r="M377">
        <v>7.6671083323333296</v>
      </c>
      <c r="N377">
        <v>8.27179999941667</v>
      </c>
      <c r="O377">
        <v>8.6039249996666705</v>
      </c>
      <c r="P377">
        <v>7.1235833333333298</v>
      </c>
      <c r="Q377">
        <v>6.3404416666666696</v>
      </c>
      <c r="R377">
        <v>6.1271500000000003</v>
      </c>
      <c r="S377">
        <v>6.4468758333333298</v>
      </c>
      <c r="T377">
        <v>5.9187900000000004</v>
      </c>
      <c r="U377">
        <v>6.0474666666666703</v>
      </c>
      <c r="V377">
        <v>5.8238333333333303</v>
      </c>
      <c r="W377">
        <v>7.7834266666666698</v>
      </c>
      <c r="X377">
        <v>7.7159700000000004</v>
      </c>
      <c r="Y377">
        <v>7.13326833333333</v>
      </c>
      <c r="Z377">
        <v>6.7059558333333298</v>
      </c>
      <c r="AA377">
        <v>7.6348941666666699</v>
      </c>
      <c r="AB377">
        <v>7.9498681666666702</v>
      </c>
      <c r="AC377">
        <v>8.2624283333333306</v>
      </c>
      <c r="AD377">
        <v>9.1622441666666692</v>
      </c>
      <c r="AE377">
        <v>10.3291358333333</v>
      </c>
      <c r="AF377">
        <v>9.7371233333333294</v>
      </c>
      <c r="AG377">
        <v>8.08630416666667</v>
      </c>
      <c r="AH377">
        <v>7.3488866666666697</v>
      </c>
      <c r="AI377">
        <v>7.4730883333333296</v>
      </c>
    </row>
    <row r="378" spans="1:35" x14ac:dyDescent="0.25">
      <c r="A378" t="s">
        <v>42</v>
      </c>
      <c r="B378" t="s">
        <v>485</v>
      </c>
      <c r="C378" t="s">
        <v>249</v>
      </c>
      <c r="D378" t="s">
        <v>250</v>
      </c>
      <c r="E378">
        <v>6.6964528961801504</v>
      </c>
      <c r="F378">
        <v>1.7158615054694699</v>
      </c>
      <c r="G378">
        <v>1.2852696053863399</v>
      </c>
      <c r="H378">
        <v>1.05581441449684</v>
      </c>
      <c r="I378">
        <v>3.6476426800845698</v>
      </c>
      <c r="J378">
        <v>4.0220253771571999</v>
      </c>
      <c r="K378">
        <v>6.4902186418257397</v>
      </c>
      <c r="L378">
        <v>5.6552121606077197</v>
      </c>
      <c r="M378">
        <v>2.9676870744050898</v>
      </c>
      <c r="N378">
        <v>2.9112081513828501</v>
      </c>
      <c r="O378">
        <v>3.4299858557284</v>
      </c>
      <c r="P378">
        <v>0.74074074074080298</v>
      </c>
      <c r="Q378">
        <v>1.4479638009048901</v>
      </c>
      <c r="R378">
        <v>1.88447814451392</v>
      </c>
      <c r="S378">
        <v>3.1629637736674501</v>
      </c>
      <c r="T378">
        <v>5.3787396562699001</v>
      </c>
      <c r="U378">
        <v>5.8793919259034801</v>
      </c>
      <c r="V378">
        <v>4.0410763525720501</v>
      </c>
      <c r="W378">
        <v>3.2717967464814199</v>
      </c>
      <c r="X378">
        <v>0.85840707964608698</v>
      </c>
      <c r="Y378">
        <v>1.79871896113008</v>
      </c>
      <c r="Z378">
        <v>0.81882434063096199</v>
      </c>
      <c r="AA378">
        <v>0.52150123963406303</v>
      </c>
      <c r="AB378">
        <v>1.70096955264969E-2</v>
      </c>
      <c r="AC378">
        <v>0.82482993197272803</v>
      </c>
      <c r="AD378">
        <v>1.5433920890613599</v>
      </c>
      <c r="AE378">
        <v>0.98902039956285503</v>
      </c>
      <c r="AF378">
        <v>0.642699252979826</v>
      </c>
      <c r="AG378">
        <v>0.63834927976234201</v>
      </c>
      <c r="AH378">
        <v>0.80290308386737796</v>
      </c>
      <c r="AI378">
        <v>1.17197166744007</v>
      </c>
    </row>
    <row r="379" spans="1:35" hidden="1" x14ac:dyDescent="0.25">
      <c r="A379" t="s">
        <v>42</v>
      </c>
      <c r="B379" t="s">
        <v>485</v>
      </c>
      <c r="C379" t="s">
        <v>252</v>
      </c>
      <c r="D379" t="s">
        <v>253</v>
      </c>
      <c r="E379">
        <v>2.5812833324166702</v>
      </c>
      <c r="F379">
        <v>2.49964166575</v>
      </c>
      <c r="G379">
        <v>2.4035249993333299</v>
      </c>
      <c r="H379">
        <v>1.7880249992499999</v>
      </c>
      <c r="I379">
        <v>1.6627249990833299</v>
      </c>
      <c r="J379">
        <v>1.67570833258333</v>
      </c>
      <c r="K379">
        <v>1.9642416659166699</v>
      </c>
      <c r="L379">
        <v>2.0302749990833302</v>
      </c>
      <c r="M379">
        <v>2.0991416657499999</v>
      </c>
      <c r="N379">
        <v>2.34968333283333</v>
      </c>
      <c r="O379">
        <v>2.457125</v>
      </c>
      <c r="P379">
        <v>1.7989166665</v>
      </c>
      <c r="Q379">
        <v>1.49119166666667</v>
      </c>
      <c r="R379">
        <v>1.4633</v>
      </c>
      <c r="S379">
        <v>1.6359250000000001</v>
      </c>
      <c r="T379">
        <v>1.3891583333333299</v>
      </c>
      <c r="U379">
        <v>1.4339916666666701</v>
      </c>
      <c r="V379">
        <v>1.40621833333333</v>
      </c>
      <c r="W379">
        <v>1.4776166666666699</v>
      </c>
      <c r="X379">
        <v>1.3676925</v>
      </c>
      <c r="Y379">
        <v>1.18246916666667</v>
      </c>
      <c r="Z379">
        <v>1.2360100000000001</v>
      </c>
      <c r="AA379">
        <v>1.4513125</v>
      </c>
      <c r="AB379">
        <v>1.44981330833333</v>
      </c>
      <c r="AC379">
        <v>1.5021549999999999</v>
      </c>
      <c r="AD379">
        <v>1.6888425</v>
      </c>
      <c r="AE379">
        <v>1.6876150000000001</v>
      </c>
      <c r="AF379">
        <v>1.5586074999999999</v>
      </c>
      <c r="AG379">
        <v>1.34665083333333</v>
      </c>
      <c r="AH379">
        <v>1.2434958333333299</v>
      </c>
      <c r="AI379">
        <v>1.2451766666666699</v>
      </c>
    </row>
    <row r="380" spans="1:35" x14ac:dyDescent="0.25">
      <c r="A380" t="s">
        <v>486</v>
      </c>
      <c r="B380" t="s">
        <v>487</v>
      </c>
      <c r="C380" t="s">
        <v>249</v>
      </c>
      <c r="D380" t="s">
        <v>250</v>
      </c>
      <c r="E380">
        <v>11.4649681528663</v>
      </c>
      <c r="F380">
        <v>11.4285714285715</v>
      </c>
      <c r="G380">
        <v>11.9658119658116</v>
      </c>
      <c r="H380">
        <v>4.8091603053437204</v>
      </c>
      <c r="I380">
        <v>4.5520757465403703</v>
      </c>
      <c r="J380">
        <v>19.296412399860799</v>
      </c>
      <c r="K380">
        <v>18.394160583941702</v>
      </c>
      <c r="L380">
        <v>14.3033292231811</v>
      </c>
      <c r="M380">
        <v>6.1272923408846101</v>
      </c>
      <c r="N380">
        <v>9.2295181947549807</v>
      </c>
      <c r="O380">
        <v>17.2529313232831</v>
      </c>
      <c r="P380">
        <v>36.063492063491601</v>
      </c>
      <c r="Q380">
        <v>59.484367708819804</v>
      </c>
      <c r="R380">
        <v>34.562211981567003</v>
      </c>
      <c r="S380">
        <v>11.399217221134901</v>
      </c>
      <c r="T380">
        <v>19.396867222954299</v>
      </c>
      <c r="U380">
        <v>9.0000000000000409</v>
      </c>
      <c r="V380">
        <v>11.0091743119265</v>
      </c>
      <c r="W380">
        <v>13.2231404958679</v>
      </c>
      <c r="X380">
        <v>15.328467153284601</v>
      </c>
      <c r="Y380">
        <v>7.9799578059068503</v>
      </c>
      <c r="Z380">
        <v>8.2498900991551096</v>
      </c>
      <c r="AA380">
        <v>1.88611136179086</v>
      </c>
      <c r="AB380">
        <v>-0.79716563330390999</v>
      </c>
      <c r="AC380">
        <v>-3.7037037037036602</v>
      </c>
      <c r="AD380">
        <v>-3.8461538461537801</v>
      </c>
      <c r="AE380">
        <v>2.9999999999999498</v>
      </c>
      <c r="AF380">
        <v>-0.130505282417403</v>
      </c>
      <c r="AG380">
        <v>5.7968294490584196</v>
      </c>
      <c r="AH380">
        <v>4.4331413671983899</v>
      </c>
      <c r="AI380">
        <v>7.2403493934853396</v>
      </c>
    </row>
    <row r="381" spans="1:35" hidden="1" x14ac:dyDescent="0.25">
      <c r="A381" t="s">
        <v>486</v>
      </c>
      <c r="B381" t="s">
        <v>487</v>
      </c>
      <c r="C381" t="s">
        <v>252</v>
      </c>
      <c r="D381" t="s">
        <v>253</v>
      </c>
      <c r="E381">
        <v>3.6999999990000001</v>
      </c>
      <c r="F381">
        <v>3.8526666656666699</v>
      </c>
      <c r="G381">
        <v>3.9249999990000002</v>
      </c>
      <c r="H381">
        <v>3.9249999990000002</v>
      </c>
      <c r="I381">
        <v>3.9249999990000002</v>
      </c>
      <c r="J381">
        <v>3.9249999990000002</v>
      </c>
      <c r="K381">
        <v>3.9249999990000002</v>
      </c>
      <c r="L381">
        <v>3.9249999990000002</v>
      </c>
      <c r="M381">
        <v>3.9249999990000002</v>
      </c>
      <c r="N381">
        <v>3.92499999958333</v>
      </c>
      <c r="O381">
        <v>3.9249999999999998</v>
      </c>
      <c r="P381">
        <v>3.9249999999999998</v>
      </c>
      <c r="Q381">
        <v>3.9249999999999998</v>
      </c>
      <c r="R381">
        <v>11.225</v>
      </c>
      <c r="S381">
        <v>11.225</v>
      </c>
      <c r="T381">
        <v>11.225</v>
      </c>
      <c r="U381">
        <v>11.225</v>
      </c>
      <c r="V381">
        <v>11.225</v>
      </c>
      <c r="W381">
        <v>11.225</v>
      </c>
      <c r="X381">
        <v>11.225</v>
      </c>
      <c r="Y381">
        <v>11.225</v>
      </c>
      <c r="Z381">
        <v>11.225</v>
      </c>
      <c r="AA381">
        <v>11.225</v>
      </c>
      <c r="AB381">
        <v>11.225</v>
      </c>
      <c r="AC381">
        <v>11.225</v>
      </c>
      <c r="AD381">
        <v>11.225</v>
      </c>
      <c r="AE381">
        <v>11.225</v>
      </c>
      <c r="AF381">
        <v>11.225</v>
      </c>
      <c r="AG381">
        <v>11.225</v>
      </c>
      <c r="AH381">
        <v>11.225</v>
      </c>
      <c r="AI381">
        <v>11.225</v>
      </c>
    </row>
    <row r="382" spans="1:35" hidden="1" x14ac:dyDescent="0.25">
      <c r="A382" t="s">
        <v>135</v>
      </c>
      <c r="B382" t="s">
        <v>488</v>
      </c>
      <c r="C382" t="s">
        <v>249</v>
      </c>
      <c r="D382" t="s">
        <v>250</v>
      </c>
      <c r="E382" t="s">
        <v>251</v>
      </c>
      <c r="F382" t="s">
        <v>251</v>
      </c>
      <c r="G382" t="s">
        <v>251</v>
      </c>
      <c r="H382" t="s">
        <v>251</v>
      </c>
      <c r="I382" t="s">
        <v>251</v>
      </c>
      <c r="J382" t="s">
        <v>251</v>
      </c>
      <c r="K382" t="s">
        <v>251</v>
      </c>
      <c r="L382" t="s">
        <v>251</v>
      </c>
      <c r="M382" t="s">
        <v>251</v>
      </c>
      <c r="N382" t="s">
        <v>251</v>
      </c>
      <c r="O382" t="s">
        <v>251</v>
      </c>
      <c r="P382" t="s">
        <v>251</v>
      </c>
      <c r="Q382" t="s">
        <v>251</v>
      </c>
      <c r="R382" t="s">
        <v>251</v>
      </c>
      <c r="S382" t="s">
        <v>251</v>
      </c>
      <c r="T382" t="s">
        <v>251</v>
      </c>
      <c r="U382" t="s">
        <v>251</v>
      </c>
      <c r="V382" t="s">
        <v>251</v>
      </c>
      <c r="W382" t="s">
        <v>251</v>
      </c>
      <c r="X382" t="s">
        <v>251</v>
      </c>
      <c r="Y382" t="s">
        <v>251</v>
      </c>
      <c r="Z382" t="s">
        <v>251</v>
      </c>
      <c r="AA382" t="s">
        <v>251</v>
      </c>
      <c r="AB382" t="s">
        <v>251</v>
      </c>
      <c r="AC382" t="s">
        <v>251</v>
      </c>
      <c r="AD382" t="s">
        <v>251</v>
      </c>
      <c r="AE382">
        <v>38.5918894536943</v>
      </c>
      <c r="AF382">
        <v>12.2499847824861</v>
      </c>
      <c r="AG382">
        <v>16.3034912074388</v>
      </c>
      <c r="AH382">
        <v>7.14196508380833</v>
      </c>
      <c r="AI382">
        <v>7.0919324432622899</v>
      </c>
    </row>
    <row r="383" spans="1:35" hidden="1" x14ac:dyDescent="0.25">
      <c r="A383" t="s">
        <v>135</v>
      </c>
      <c r="B383" t="s">
        <v>488</v>
      </c>
      <c r="C383" t="s">
        <v>252</v>
      </c>
      <c r="D383" t="s">
        <v>253</v>
      </c>
      <c r="E383" t="s">
        <v>251</v>
      </c>
      <c r="F383" t="s">
        <v>251</v>
      </c>
      <c r="G383" t="s">
        <v>251</v>
      </c>
      <c r="H383" t="s">
        <v>251</v>
      </c>
      <c r="I383" t="s">
        <v>251</v>
      </c>
      <c r="J383" t="s">
        <v>251</v>
      </c>
      <c r="K383" t="s">
        <v>251</v>
      </c>
      <c r="L383" t="s">
        <v>251</v>
      </c>
      <c r="M383" t="s">
        <v>251</v>
      </c>
      <c r="N383" t="s">
        <v>251</v>
      </c>
      <c r="O383" t="s">
        <v>251</v>
      </c>
      <c r="P383" t="s">
        <v>251</v>
      </c>
      <c r="Q383" t="s">
        <v>251</v>
      </c>
      <c r="R383" t="s">
        <v>251</v>
      </c>
      <c r="S383" t="s">
        <v>251</v>
      </c>
      <c r="T383" t="s">
        <v>251</v>
      </c>
      <c r="U383" t="s">
        <v>251</v>
      </c>
      <c r="V383">
        <v>2.4685179666666698E-3</v>
      </c>
      <c r="W383">
        <v>1.0357405E-2</v>
      </c>
      <c r="X383">
        <v>2.44943481666667E-2</v>
      </c>
      <c r="Y383">
        <v>0.122858703333333</v>
      </c>
      <c r="Z383">
        <v>0.29549999999999998</v>
      </c>
      <c r="AA383">
        <v>0.56233333333333302</v>
      </c>
      <c r="AB383">
        <v>0.77662500000000001</v>
      </c>
      <c r="AC383">
        <v>1.23779166666667</v>
      </c>
      <c r="AD383">
        <v>2.0762499999999999</v>
      </c>
      <c r="AE383">
        <v>2.3721916666666698</v>
      </c>
      <c r="AF383">
        <v>2.76413333333333</v>
      </c>
      <c r="AG383">
        <v>3.0613666666666699</v>
      </c>
      <c r="AH383">
        <v>2.97050833333333</v>
      </c>
      <c r="AI383">
        <v>3.11656666666667</v>
      </c>
    </row>
    <row r="384" spans="1:35" x14ac:dyDescent="0.25">
      <c r="A384" t="s">
        <v>106</v>
      </c>
      <c r="B384" t="s">
        <v>489</v>
      </c>
      <c r="C384" t="s">
        <v>249</v>
      </c>
      <c r="D384" t="s">
        <v>250</v>
      </c>
      <c r="E384">
        <v>26.057756884157602</v>
      </c>
      <c r="F384">
        <v>6.8593500265324803</v>
      </c>
      <c r="G384">
        <v>11.6041381030119</v>
      </c>
      <c r="H384">
        <v>6.5749999999999904</v>
      </c>
      <c r="I384">
        <v>12.9486277269528</v>
      </c>
      <c r="J384">
        <v>30.1973001038421</v>
      </c>
      <c r="K384">
        <v>25.650023927261099</v>
      </c>
      <c r="L384">
        <v>28.932334645169501</v>
      </c>
      <c r="M384">
        <v>27.0559275305238</v>
      </c>
      <c r="N384">
        <v>36.145941505602998</v>
      </c>
      <c r="O384">
        <v>33.282103825136602</v>
      </c>
      <c r="P384">
        <v>32.432201580183602</v>
      </c>
      <c r="Q384">
        <v>29.949369537876098</v>
      </c>
      <c r="R384">
        <v>31.186718284693299</v>
      </c>
      <c r="S384">
        <v>25.849838261165701</v>
      </c>
      <c r="T384">
        <v>35.826771653543297</v>
      </c>
      <c r="U384">
        <v>28.695652173913</v>
      </c>
      <c r="V384">
        <v>21.846846846846798</v>
      </c>
      <c r="W384">
        <v>25.2772643253235</v>
      </c>
      <c r="X384">
        <v>34.083364072297996</v>
      </c>
      <c r="Y384">
        <v>27.427785419532299</v>
      </c>
      <c r="Z384">
        <v>20.977259643063</v>
      </c>
      <c r="AA384">
        <v>16.090654928320198</v>
      </c>
      <c r="AB384">
        <v>12.799754047960899</v>
      </c>
      <c r="AC384">
        <v>7.8904333605887196</v>
      </c>
      <c r="AD384">
        <v>5.9239610963748497</v>
      </c>
      <c r="AE384">
        <v>5.1474680022260797</v>
      </c>
      <c r="AF384">
        <v>5.31783366118212</v>
      </c>
      <c r="AG384">
        <v>5.3035662150977503</v>
      </c>
      <c r="AH384">
        <v>4.7358014394905803</v>
      </c>
      <c r="AI384">
        <v>5.0345700926716903</v>
      </c>
    </row>
    <row r="385" spans="1:35" hidden="1" x14ac:dyDescent="0.25">
      <c r="A385" t="s">
        <v>106</v>
      </c>
      <c r="B385" t="s">
        <v>489</v>
      </c>
      <c r="C385" t="s">
        <v>252</v>
      </c>
      <c r="D385" t="s">
        <v>253</v>
      </c>
      <c r="E385">
        <v>7.3667916656666703</v>
      </c>
      <c r="F385">
        <v>8.3767749994166696</v>
      </c>
      <c r="G385">
        <v>8.2892083324999994</v>
      </c>
      <c r="H385">
        <v>7.7120499990000004</v>
      </c>
      <c r="I385">
        <v>8.2166249990000004</v>
      </c>
      <c r="J385">
        <v>8.1965916658333295</v>
      </c>
      <c r="K385">
        <v>8.2835083325833292</v>
      </c>
      <c r="L385">
        <v>9.2825916658333298</v>
      </c>
      <c r="M385">
        <v>11.1427833323333</v>
      </c>
      <c r="N385">
        <v>15.292249999499999</v>
      </c>
      <c r="O385">
        <v>17.472333333083299</v>
      </c>
      <c r="P385">
        <v>32.698016666416699</v>
      </c>
      <c r="Q385">
        <v>64.260350000000003</v>
      </c>
      <c r="R385">
        <v>99.292108333333303</v>
      </c>
      <c r="S385">
        <v>143.376916666667</v>
      </c>
      <c r="T385">
        <v>195.055916666667</v>
      </c>
      <c r="U385">
        <v>219.15741666666699</v>
      </c>
      <c r="V385">
        <v>297.70808333333298</v>
      </c>
      <c r="W385">
        <v>405.27401666666702</v>
      </c>
      <c r="X385">
        <v>509.630875</v>
      </c>
      <c r="Y385">
        <v>574.76174166666704</v>
      </c>
      <c r="Z385">
        <v>579.97666666666703</v>
      </c>
      <c r="AA385">
        <v>612.12249999999995</v>
      </c>
      <c r="AB385">
        <v>664.67120833333297</v>
      </c>
      <c r="AC385">
        <v>744.75907500000005</v>
      </c>
      <c r="AD385">
        <v>800.40851666666697</v>
      </c>
      <c r="AE385">
        <v>876.41166666666697</v>
      </c>
      <c r="AF385">
        <v>966.58278425925903</v>
      </c>
      <c r="AG385">
        <v>1038.4190065960399</v>
      </c>
      <c r="AH385">
        <v>1089.33477148982</v>
      </c>
      <c r="AI385">
        <v>1128.9341791619199</v>
      </c>
    </row>
    <row r="386" spans="1:35" x14ac:dyDescent="0.25">
      <c r="A386" t="s">
        <v>44</v>
      </c>
      <c r="B386" t="s">
        <v>490</v>
      </c>
      <c r="C386" t="s">
        <v>249</v>
      </c>
      <c r="D386" t="s">
        <v>250</v>
      </c>
      <c r="E386">
        <v>5.3300970874986202</v>
      </c>
      <c r="F386">
        <v>4.1493055549479099</v>
      </c>
      <c r="G386">
        <v>7.6012668776902803</v>
      </c>
      <c r="H386">
        <v>7.9240898530377697</v>
      </c>
      <c r="I386">
        <v>9.8973659655991497</v>
      </c>
      <c r="J386">
        <v>19.703500522778</v>
      </c>
      <c r="K386">
        <v>12.6629930710219</v>
      </c>
      <c r="L386">
        <v>5.2590799031680699</v>
      </c>
      <c r="M386">
        <v>3.72653662124078</v>
      </c>
      <c r="N386">
        <v>0.86489843027933899</v>
      </c>
      <c r="O386">
        <v>2.4317312343347899</v>
      </c>
      <c r="P386">
        <v>1.84167596806047</v>
      </c>
      <c r="Q386">
        <v>2.4664611282396498</v>
      </c>
      <c r="R386">
        <v>3.8627307473364501</v>
      </c>
      <c r="S386">
        <v>5.3554650798622001</v>
      </c>
      <c r="T386">
        <v>5.8639947437581998</v>
      </c>
      <c r="U386">
        <v>5.7098525989139102</v>
      </c>
      <c r="V386">
        <v>4.13914575077058</v>
      </c>
      <c r="W386">
        <v>3.3121916842846999</v>
      </c>
      <c r="X386">
        <v>5.0477489768076502</v>
      </c>
      <c r="Y386">
        <v>5.8181818181818299</v>
      </c>
      <c r="Z386">
        <v>5.8051055473735804</v>
      </c>
      <c r="AA386">
        <v>5.6257974712910599</v>
      </c>
      <c r="AB386">
        <v>7.9947287502745299</v>
      </c>
      <c r="AC386">
        <v>0.28472645922307799</v>
      </c>
      <c r="AD386">
        <v>1.59196917460965</v>
      </c>
      <c r="AE386">
        <v>1.626908873141</v>
      </c>
      <c r="AF386">
        <v>0.69730897662541902</v>
      </c>
      <c r="AG386">
        <v>1.8043499463571899</v>
      </c>
      <c r="AH386">
        <v>2.7591492623107801</v>
      </c>
      <c r="AI386">
        <v>4.5403691963453303</v>
      </c>
    </row>
    <row r="387" spans="1:35" hidden="1" x14ac:dyDescent="0.25">
      <c r="A387" t="s">
        <v>44</v>
      </c>
      <c r="B387" t="s">
        <v>490</v>
      </c>
      <c r="C387" t="s">
        <v>252</v>
      </c>
      <c r="D387" t="s">
        <v>253</v>
      </c>
      <c r="E387">
        <v>20.379269485649299</v>
      </c>
      <c r="F387">
        <v>20.400102923259801</v>
      </c>
      <c r="G387">
        <v>20.400102923259801</v>
      </c>
      <c r="H387">
        <v>20.336102600360199</v>
      </c>
      <c r="I387">
        <v>20.418936351696502</v>
      </c>
      <c r="J387">
        <v>20.476353308047798</v>
      </c>
      <c r="K387">
        <v>21.820443423110699</v>
      </c>
      <c r="L387">
        <v>23.000116042057702</v>
      </c>
      <c r="M387">
        <v>23.000116042057702</v>
      </c>
      <c r="N387">
        <v>23.639369267103401</v>
      </c>
      <c r="O387">
        <v>27.158887023977499</v>
      </c>
      <c r="P387">
        <v>26.2988826852636</v>
      </c>
      <c r="Q387">
        <v>25.722796445413099</v>
      </c>
      <c r="R387">
        <v>25.293877614730299</v>
      </c>
      <c r="S387">
        <v>25.702046340723001</v>
      </c>
      <c r="T387">
        <v>25.585462419191</v>
      </c>
      <c r="U387">
        <v>25.5167954060799</v>
      </c>
      <c r="V387">
        <v>25.400128150794099</v>
      </c>
      <c r="W387">
        <v>25.319611077896202</v>
      </c>
      <c r="X387">
        <v>25.1499518885845</v>
      </c>
      <c r="Y387">
        <v>24.915175704072599</v>
      </c>
      <c r="Z387">
        <v>25.342682860966502</v>
      </c>
      <c r="AA387">
        <v>31.364334454295399</v>
      </c>
      <c r="AB387">
        <v>41.359387499999997</v>
      </c>
      <c r="AC387">
        <v>37.8136558333333</v>
      </c>
      <c r="AD387">
        <v>40.111803333333299</v>
      </c>
      <c r="AE387">
        <v>44.431899999999999</v>
      </c>
      <c r="AF387">
        <v>42.960083333333301</v>
      </c>
      <c r="AG387">
        <v>41.484616666666703</v>
      </c>
      <c r="AH387">
        <v>40.2224149175021</v>
      </c>
      <c r="AI387">
        <v>40.220130208333302</v>
      </c>
    </row>
    <row r="388" spans="1:35" hidden="1" x14ac:dyDescent="0.25">
      <c r="A388" t="s">
        <v>491</v>
      </c>
      <c r="B388" t="s">
        <v>492</v>
      </c>
      <c r="C388" t="s">
        <v>249</v>
      </c>
      <c r="D388" t="s">
        <v>250</v>
      </c>
      <c r="E388" t="s">
        <v>251</v>
      </c>
      <c r="F388" t="s">
        <v>251</v>
      </c>
      <c r="G388" t="s">
        <v>251</v>
      </c>
      <c r="H388" t="s">
        <v>251</v>
      </c>
      <c r="I388" t="s">
        <v>251</v>
      </c>
      <c r="J388" t="s">
        <v>251</v>
      </c>
      <c r="K388" t="s">
        <v>251</v>
      </c>
      <c r="L388" t="s">
        <v>251</v>
      </c>
      <c r="M388" t="s">
        <v>251</v>
      </c>
      <c r="N388" t="s">
        <v>251</v>
      </c>
      <c r="O388" t="s">
        <v>251</v>
      </c>
      <c r="P388" t="s">
        <v>251</v>
      </c>
      <c r="Q388" t="s">
        <v>251</v>
      </c>
      <c r="R388" t="s">
        <v>251</v>
      </c>
      <c r="S388" t="s">
        <v>251</v>
      </c>
      <c r="T388" t="s">
        <v>251</v>
      </c>
      <c r="U388" t="s">
        <v>251</v>
      </c>
      <c r="V388" t="s">
        <v>251</v>
      </c>
      <c r="W388" t="s">
        <v>251</v>
      </c>
      <c r="X388" t="s">
        <v>251</v>
      </c>
      <c r="Y388" t="s">
        <v>251</v>
      </c>
      <c r="Z388" t="s">
        <v>251</v>
      </c>
      <c r="AA388" t="s">
        <v>251</v>
      </c>
      <c r="AB388" t="s">
        <v>251</v>
      </c>
      <c r="AC388" t="s">
        <v>251</v>
      </c>
      <c r="AD388" t="s">
        <v>251</v>
      </c>
      <c r="AE388" t="s">
        <v>251</v>
      </c>
      <c r="AF388" t="s">
        <v>251</v>
      </c>
      <c r="AG388">
        <v>7.16515891441838</v>
      </c>
      <c r="AH388">
        <v>3.2375139400331698</v>
      </c>
      <c r="AI388">
        <v>1.1116740038719899</v>
      </c>
    </row>
    <row r="389" spans="1:35" hidden="1" x14ac:dyDescent="0.25">
      <c r="A389" t="s">
        <v>491</v>
      </c>
      <c r="B389" t="s">
        <v>492</v>
      </c>
      <c r="C389" t="s">
        <v>252</v>
      </c>
      <c r="D389" t="s">
        <v>253</v>
      </c>
      <c r="E389" t="s">
        <v>251</v>
      </c>
      <c r="F389" t="s">
        <v>251</v>
      </c>
      <c r="G389" t="s">
        <v>251</v>
      </c>
      <c r="H389" t="s">
        <v>251</v>
      </c>
      <c r="I389" t="s">
        <v>251</v>
      </c>
      <c r="J389" t="s">
        <v>251</v>
      </c>
      <c r="K389" t="s">
        <v>251</v>
      </c>
      <c r="L389" t="s">
        <v>251</v>
      </c>
      <c r="M389" t="s">
        <v>251</v>
      </c>
      <c r="N389" t="s">
        <v>251</v>
      </c>
      <c r="O389" t="s">
        <v>251</v>
      </c>
      <c r="P389" t="s">
        <v>251</v>
      </c>
      <c r="Q389" t="s">
        <v>251</v>
      </c>
      <c r="R389" t="s">
        <v>251</v>
      </c>
      <c r="S389" t="s">
        <v>251</v>
      </c>
      <c r="T389" t="s">
        <v>251</v>
      </c>
      <c r="U389" t="s">
        <v>251</v>
      </c>
      <c r="V389" t="s">
        <v>251</v>
      </c>
      <c r="W389" t="s">
        <v>251</v>
      </c>
      <c r="X389" t="s">
        <v>251</v>
      </c>
      <c r="Y389" t="s">
        <v>251</v>
      </c>
      <c r="Z389" t="s">
        <v>251</v>
      </c>
      <c r="AA389" t="s">
        <v>251</v>
      </c>
      <c r="AB389" t="s">
        <v>251</v>
      </c>
      <c r="AC389" t="s">
        <v>251</v>
      </c>
      <c r="AD389" t="s">
        <v>251</v>
      </c>
      <c r="AE389" t="s">
        <v>251</v>
      </c>
      <c r="AF389" t="s">
        <v>251</v>
      </c>
      <c r="AG389" t="s">
        <v>251</v>
      </c>
      <c r="AH389" t="s">
        <v>251</v>
      </c>
      <c r="AI389" t="s">
        <v>251</v>
      </c>
    </row>
    <row r="390" spans="1:35" x14ac:dyDescent="0.25">
      <c r="A390" t="s">
        <v>107</v>
      </c>
      <c r="B390" t="s">
        <v>493</v>
      </c>
      <c r="C390" t="s">
        <v>249</v>
      </c>
      <c r="D390" t="s">
        <v>250</v>
      </c>
      <c r="E390">
        <v>18.012199497667702</v>
      </c>
      <c r="F390">
        <v>11.6407308106913</v>
      </c>
      <c r="G390">
        <v>22.4570134066179</v>
      </c>
      <c r="H390">
        <v>0.442773093952809</v>
      </c>
      <c r="I390">
        <v>7.5392512077294596</v>
      </c>
      <c r="J390">
        <v>12.3068572123795</v>
      </c>
      <c r="K390">
        <v>19.7165023624807</v>
      </c>
      <c r="L390">
        <v>11.1296733281826</v>
      </c>
      <c r="M390">
        <v>9.3554650798616805</v>
      </c>
      <c r="N390">
        <v>-3.5266287102056402</v>
      </c>
      <c r="O390">
        <v>-1.8144143823215799</v>
      </c>
      <c r="P390">
        <v>4.1246152636769198</v>
      </c>
      <c r="Q390">
        <v>5.4008850482588501E-2</v>
      </c>
      <c r="R390">
        <v>-0.150910979934858</v>
      </c>
      <c r="S390">
        <v>-0.83940311695233905</v>
      </c>
      <c r="T390">
        <v>1.0153415053079999</v>
      </c>
      <c r="U390">
        <v>0.38708179787068198</v>
      </c>
      <c r="V390">
        <v>1.3937866367594001</v>
      </c>
      <c r="W390">
        <v>-1.00688168855038</v>
      </c>
      <c r="X390">
        <v>39.162767379679501</v>
      </c>
      <c r="Y390">
        <v>16.433503452416399</v>
      </c>
      <c r="Z390">
        <v>4.6875000000000302</v>
      </c>
      <c r="AA390">
        <v>8.2508250825080296</v>
      </c>
      <c r="AB390">
        <v>0.97333227823059398</v>
      </c>
      <c r="AC390">
        <v>-7.0532915360494094E-2</v>
      </c>
      <c r="AD390">
        <v>1.89004783938576</v>
      </c>
      <c r="AE390">
        <v>3.91009852216717</v>
      </c>
      <c r="AF390">
        <v>3.0740740740740602</v>
      </c>
      <c r="AG390">
        <v>-0.96298957959034404</v>
      </c>
      <c r="AH390">
        <v>0.39184384297220098</v>
      </c>
      <c r="AI390">
        <v>6.8015901698590602</v>
      </c>
    </row>
    <row r="391" spans="1:35" hidden="1" x14ac:dyDescent="0.25">
      <c r="A391" t="s">
        <v>107</v>
      </c>
      <c r="B391" t="s">
        <v>493</v>
      </c>
      <c r="C391" t="s">
        <v>252</v>
      </c>
      <c r="D391" t="s">
        <v>253</v>
      </c>
      <c r="E391">
        <v>214.31290034121901</v>
      </c>
      <c r="F391">
        <v>238.95049426705901</v>
      </c>
      <c r="G391">
        <v>245.67968656657601</v>
      </c>
      <c r="H391">
        <v>225.65586023395699</v>
      </c>
      <c r="I391">
        <v>212.721644262377</v>
      </c>
      <c r="J391">
        <v>211.27955541470499</v>
      </c>
      <c r="K391">
        <v>271.73145255032699</v>
      </c>
      <c r="L391">
        <v>328.60625269898998</v>
      </c>
      <c r="M391">
        <v>381.06603602462798</v>
      </c>
      <c r="N391">
        <v>436.95666578800802</v>
      </c>
      <c r="O391">
        <v>449.26296271160697</v>
      </c>
      <c r="P391">
        <v>346.305903554493</v>
      </c>
      <c r="Q391">
        <v>300.53656240147802</v>
      </c>
      <c r="R391">
        <v>297.84821881937802</v>
      </c>
      <c r="S391">
        <v>319.008299487903</v>
      </c>
      <c r="T391">
        <v>272.264787954393</v>
      </c>
      <c r="U391">
        <v>282.10690880881998</v>
      </c>
      <c r="V391">
        <v>264.69180075057898</v>
      </c>
      <c r="W391">
        <v>283.16257950001801</v>
      </c>
      <c r="X391">
        <v>555.20469565569704</v>
      </c>
      <c r="Y391">
        <v>499.14842590131002</v>
      </c>
      <c r="Z391">
        <v>511.55243027251601</v>
      </c>
      <c r="AA391">
        <v>583.66937235339606</v>
      </c>
      <c r="AB391">
        <v>589.951774567332</v>
      </c>
      <c r="AC391">
        <v>615.69913197380595</v>
      </c>
      <c r="AD391">
        <v>711.97627443083297</v>
      </c>
      <c r="AE391">
        <v>733.03850707000004</v>
      </c>
      <c r="AF391">
        <v>696.98820361166702</v>
      </c>
      <c r="AG391">
        <v>581.20031386416701</v>
      </c>
      <c r="AH391">
        <v>528.28480930499995</v>
      </c>
      <c r="AI391">
        <v>527.46814284000004</v>
      </c>
    </row>
    <row r="392" spans="1:35" hidden="1" x14ac:dyDescent="0.25">
      <c r="A392" t="s">
        <v>494</v>
      </c>
      <c r="B392" t="s">
        <v>495</v>
      </c>
      <c r="C392" t="s">
        <v>249</v>
      </c>
      <c r="D392" t="s">
        <v>250</v>
      </c>
      <c r="E392" t="s">
        <v>251</v>
      </c>
      <c r="F392">
        <v>7.1095758354755896</v>
      </c>
      <c r="G392">
        <v>17.537938448461201</v>
      </c>
      <c r="H392">
        <v>9.5843791211128693</v>
      </c>
      <c r="I392">
        <v>5.4600155279502998</v>
      </c>
      <c r="J392">
        <v>22.393388916496399</v>
      </c>
      <c r="K392">
        <v>14.8992481203008</v>
      </c>
      <c r="L392">
        <v>10.837870380064899</v>
      </c>
      <c r="M392">
        <v>9.8135531178783797</v>
      </c>
      <c r="N392">
        <v>0.10645161290321201</v>
      </c>
      <c r="O392">
        <v>16.765000000000001</v>
      </c>
      <c r="P392">
        <v>21.673874876889499</v>
      </c>
      <c r="Q392">
        <v>4.6859877879251801</v>
      </c>
      <c r="R392">
        <v>9.9240233981039498</v>
      </c>
      <c r="S392">
        <v>4.0736436479295497</v>
      </c>
      <c r="T392">
        <v>9.7098638456262005</v>
      </c>
      <c r="U392">
        <v>10.5954493994795</v>
      </c>
      <c r="V392">
        <v>7.93698012192859</v>
      </c>
      <c r="W392">
        <v>0.96090446045923805</v>
      </c>
      <c r="X392">
        <v>1.0129520669485901</v>
      </c>
      <c r="Y392">
        <v>1.4600063035098001</v>
      </c>
      <c r="Z392">
        <v>2.9952802399114802</v>
      </c>
      <c r="AA392">
        <v>2.1247313240803698</v>
      </c>
      <c r="AB392">
        <v>3.2744455426045298</v>
      </c>
      <c r="AC392">
        <v>4.46435467675912</v>
      </c>
      <c r="AD392">
        <v>6.3276355141114697</v>
      </c>
      <c r="AE392">
        <v>8.2902831885032509</v>
      </c>
      <c r="AF392">
        <v>10.3590607918508</v>
      </c>
      <c r="AG392">
        <v>11.638621958073401</v>
      </c>
      <c r="AH392">
        <v>10.973405367955399</v>
      </c>
      <c r="AI392">
        <v>8.6656922113176105</v>
      </c>
    </row>
    <row r="393" spans="1:35" hidden="1" x14ac:dyDescent="0.25">
      <c r="A393" t="s">
        <v>494</v>
      </c>
      <c r="B393" t="s">
        <v>495</v>
      </c>
      <c r="C393" t="s">
        <v>252</v>
      </c>
      <c r="D393" t="s">
        <v>253</v>
      </c>
      <c r="E393">
        <v>0.763901879621256</v>
      </c>
      <c r="F393">
        <v>0.81831689486533898</v>
      </c>
      <c r="G393">
        <v>0.90186116145541395</v>
      </c>
      <c r="H393">
        <v>0.87369428203154598</v>
      </c>
      <c r="I393">
        <v>0.89467679004612999</v>
      </c>
      <c r="J393">
        <v>0.87827954922302398</v>
      </c>
      <c r="K393">
        <v>0.87024947723652302</v>
      </c>
      <c r="L393">
        <v>0.98590236463811198</v>
      </c>
      <c r="M393">
        <v>1.11005950987325</v>
      </c>
      <c r="N393">
        <v>1.13956485971655</v>
      </c>
      <c r="O393">
        <v>1.4319524173350899</v>
      </c>
      <c r="P393">
        <v>1.49603415377469</v>
      </c>
      <c r="Q393">
        <v>1.4282372688666101</v>
      </c>
      <c r="R393">
        <v>1.27498844541721</v>
      </c>
      <c r="S393">
        <v>1.26123285511588</v>
      </c>
      <c r="T393">
        <v>1.28003686506171</v>
      </c>
      <c r="U393">
        <v>1.2961145894858599</v>
      </c>
      <c r="V393">
        <v>1.34717068495896</v>
      </c>
      <c r="W393">
        <v>1.3840888319542</v>
      </c>
      <c r="X393">
        <v>1.32021960428569</v>
      </c>
      <c r="Y393">
        <v>1.2709426283979099</v>
      </c>
      <c r="Z393">
        <v>1.2319743991993299</v>
      </c>
      <c r="AA393">
        <v>1.26351842815085</v>
      </c>
      <c r="AB393">
        <v>1.4920553704766999</v>
      </c>
      <c r="AC393">
        <v>1.5991323724217399</v>
      </c>
      <c r="AD393">
        <v>1.75850260417167</v>
      </c>
      <c r="AE393">
        <v>2.1235741689248901</v>
      </c>
      <c r="AF393">
        <v>2.1951873352873799</v>
      </c>
      <c r="AG393">
        <v>2.1458922520015999</v>
      </c>
      <c r="AH393">
        <v>1.9715627931326101</v>
      </c>
      <c r="AI393">
        <v>1.9430362169364801</v>
      </c>
    </row>
    <row r="394" spans="1:35" x14ac:dyDescent="0.25">
      <c r="A394" t="s">
        <v>184</v>
      </c>
      <c r="B394" t="s">
        <v>496</v>
      </c>
      <c r="C394" t="s">
        <v>249</v>
      </c>
      <c r="D394" t="s">
        <v>250</v>
      </c>
      <c r="E394">
        <v>16.9790604656894</v>
      </c>
      <c r="F394">
        <v>10.6924643577729</v>
      </c>
      <c r="G394">
        <v>11.7448635390941</v>
      </c>
      <c r="H394">
        <v>10.256586168874099</v>
      </c>
      <c r="I394">
        <v>14.722170368999199</v>
      </c>
      <c r="J394">
        <v>17.470304279577501</v>
      </c>
      <c r="K394">
        <v>14.3318866009392</v>
      </c>
      <c r="L394">
        <v>11.634762943167001</v>
      </c>
      <c r="M394">
        <v>15.174999999333</v>
      </c>
      <c r="N394">
        <v>13.334780406632399</v>
      </c>
      <c r="O394">
        <v>7.6225740552021604</v>
      </c>
      <c r="P394">
        <v>7.6936765932312801</v>
      </c>
      <c r="Q394">
        <v>10.751858992074199</v>
      </c>
      <c r="R394">
        <v>7.7584920674392297</v>
      </c>
      <c r="S394">
        <v>11.4321318133569</v>
      </c>
      <c r="T394">
        <v>11.0644257703081</v>
      </c>
      <c r="U394">
        <v>3.78310214375789</v>
      </c>
      <c r="V394">
        <v>6.4398541919805403</v>
      </c>
      <c r="W394">
        <v>10.8352359208523</v>
      </c>
      <c r="X394">
        <v>8.8146940176809707</v>
      </c>
      <c r="Y394">
        <v>5.1822053951727396</v>
      </c>
      <c r="Z394">
        <v>3.4045744281961801</v>
      </c>
      <c r="AA394">
        <v>3.62607875843094</v>
      </c>
      <c r="AB394">
        <v>5.6127090769120098</v>
      </c>
      <c r="AC394">
        <v>3.4391359088198499</v>
      </c>
      <c r="AD394">
        <v>3.5554131966688098</v>
      </c>
      <c r="AE394">
        <v>5.5366532632235099</v>
      </c>
      <c r="AF394">
        <v>4.1393950114983298</v>
      </c>
      <c r="AG394">
        <v>3.81348734499747</v>
      </c>
      <c r="AH394">
        <v>3.7224903869753501</v>
      </c>
      <c r="AI394">
        <v>6.8859441552295504</v>
      </c>
    </row>
    <row r="395" spans="1:35" hidden="1" x14ac:dyDescent="0.25">
      <c r="A395" t="s">
        <v>184</v>
      </c>
      <c r="B395" t="s">
        <v>496</v>
      </c>
      <c r="C395" t="s">
        <v>252</v>
      </c>
      <c r="D395" t="s">
        <v>253</v>
      </c>
      <c r="E395">
        <v>2.1697975951999999</v>
      </c>
      <c r="F395">
        <v>2.4357864317</v>
      </c>
      <c r="G395">
        <v>2.3999999989999998</v>
      </c>
      <c r="H395">
        <v>2.3999999989999998</v>
      </c>
      <c r="I395">
        <v>2.3999999989999998</v>
      </c>
      <c r="J395">
        <v>2.3999999989999998</v>
      </c>
      <c r="K395">
        <v>2.3999999989999998</v>
      </c>
      <c r="L395">
        <v>2.3999999989999998</v>
      </c>
      <c r="M395">
        <v>2.3999999989999998</v>
      </c>
      <c r="N395">
        <v>2.3999999995833301</v>
      </c>
      <c r="O395">
        <v>2.4500000000000002</v>
      </c>
      <c r="P395">
        <v>3.6</v>
      </c>
      <c r="Q395">
        <v>3.6</v>
      </c>
      <c r="R395">
        <v>3.84375</v>
      </c>
      <c r="S395">
        <v>4.25</v>
      </c>
      <c r="T395">
        <v>4.25</v>
      </c>
      <c r="U395">
        <v>4.25</v>
      </c>
      <c r="V395">
        <v>4.25</v>
      </c>
      <c r="W395">
        <v>5.3510966666666704</v>
      </c>
      <c r="X395">
        <v>5.9249291666666704</v>
      </c>
      <c r="Y395">
        <v>5.9477958333333296</v>
      </c>
      <c r="Z395">
        <v>6.0050658333333304</v>
      </c>
      <c r="AA395">
        <v>6.2516783333333299</v>
      </c>
      <c r="AB395">
        <v>6.2983074999999999</v>
      </c>
      <c r="AC395">
        <v>6.2988999999999997</v>
      </c>
      <c r="AD395">
        <v>6.29979666666667</v>
      </c>
      <c r="AE395">
        <v>6.23321666666667</v>
      </c>
      <c r="AF395">
        <v>6.2486833333333296</v>
      </c>
      <c r="AG395">
        <v>6.2950999999999997</v>
      </c>
      <c r="AH395">
        <v>6.2989916666666703</v>
      </c>
      <c r="AI395">
        <v>6.29955833333333</v>
      </c>
    </row>
    <row r="396" spans="1:35" hidden="1" x14ac:dyDescent="0.25">
      <c r="A396" t="s">
        <v>108</v>
      </c>
      <c r="B396" t="s">
        <v>497</v>
      </c>
      <c r="C396" t="s">
        <v>249</v>
      </c>
      <c r="D396" t="s">
        <v>250</v>
      </c>
      <c r="E396" t="s">
        <v>251</v>
      </c>
      <c r="F396" t="s">
        <v>251</v>
      </c>
      <c r="G396" t="s">
        <v>251</v>
      </c>
      <c r="H396" t="s">
        <v>251</v>
      </c>
      <c r="I396" t="s">
        <v>251</v>
      </c>
      <c r="J396" t="s">
        <v>251</v>
      </c>
      <c r="K396" t="s">
        <v>251</v>
      </c>
      <c r="L396" t="s">
        <v>251</v>
      </c>
      <c r="M396" t="s">
        <v>251</v>
      </c>
      <c r="N396">
        <v>8.9000000000000199</v>
      </c>
      <c r="O396">
        <v>7.2543617998163299</v>
      </c>
      <c r="P396">
        <v>6.1643835616438203</v>
      </c>
      <c r="Q396">
        <v>8.2258064516129199</v>
      </c>
      <c r="R396">
        <v>7.1969696969694699</v>
      </c>
      <c r="S396">
        <v>7.7408860396133496</v>
      </c>
      <c r="T396">
        <v>6.5452930728242</v>
      </c>
      <c r="U396">
        <v>8.1937150954408597</v>
      </c>
      <c r="V396">
        <v>5.8243451463790299</v>
      </c>
      <c r="W396">
        <v>3.97495631916133</v>
      </c>
      <c r="X396">
        <v>4.7332306399660897</v>
      </c>
      <c r="Y396">
        <v>6.2441502874713199</v>
      </c>
      <c r="Z396">
        <v>3.7251447269071201</v>
      </c>
      <c r="AA396">
        <v>3.6520262072307901</v>
      </c>
      <c r="AB396">
        <v>3.1253657965585799</v>
      </c>
      <c r="AC396">
        <v>2.6901248581157802</v>
      </c>
      <c r="AD396">
        <v>2.96230794738613</v>
      </c>
      <c r="AE396">
        <v>1.9833333333333101</v>
      </c>
      <c r="AF396">
        <v>2.72103284850466</v>
      </c>
      <c r="AG396">
        <v>2.7125924747434502</v>
      </c>
      <c r="AH396">
        <v>3.6322800495663099</v>
      </c>
      <c r="AI396">
        <v>2.0177864135714798</v>
      </c>
    </row>
    <row r="397" spans="1:35" hidden="1" x14ac:dyDescent="0.25">
      <c r="A397" t="s">
        <v>108</v>
      </c>
      <c r="B397" t="s">
        <v>497</v>
      </c>
      <c r="C397" t="s">
        <v>252</v>
      </c>
      <c r="D397" t="s">
        <v>253</v>
      </c>
      <c r="E397">
        <v>0.40226666566666702</v>
      </c>
      <c r="F397">
        <v>0.42877499899999999</v>
      </c>
      <c r="G397">
        <v>0.42894999900000003</v>
      </c>
      <c r="H397">
        <v>0.41617083233333302</v>
      </c>
      <c r="I397">
        <v>0.40646249899999998</v>
      </c>
      <c r="J397">
        <v>0.40495416566666698</v>
      </c>
      <c r="K397">
        <v>0.49380416566666702</v>
      </c>
      <c r="L397">
        <v>0.59068749899999995</v>
      </c>
      <c r="M397">
        <v>0.67876666575</v>
      </c>
      <c r="N397">
        <v>0.77683333291666701</v>
      </c>
      <c r="O397">
        <v>0.83449583324999999</v>
      </c>
      <c r="P397">
        <v>0.79402916666666701</v>
      </c>
      <c r="Q397">
        <v>0.82866249999999997</v>
      </c>
      <c r="R397">
        <v>0.85780416666666703</v>
      </c>
      <c r="S397">
        <v>0.94932083333333295</v>
      </c>
      <c r="T397">
        <v>0.87833333333333297</v>
      </c>
      <c r="U397">
        <v>0.924620833333333</v>
      </c>
      <c r="V397">
        <v>0.88443333333333296</v>
      </c>
      <c r="W397">
        <v>1.0037416666666701</v>
      </c>
      <c r="X397">
        <v>1.0115541666666701</v>
      </c>
      <c r="Y397">
        <v>0.94574999999999998</v>
      </c>
      <c r="Z397">
        <v>0.97340833333333299</v>
      </c>
      <c r="AA397">
        <v>1.1059083333333299</v>
      </c>
      <c r="AB397">
        <v>1.138725</v>
      </c>
      <c r="AC397">
        <v>1.1862250000000001</v>
      </c>
      <c r="AD397">
        <v>1.3706833333333299</v>
      </c>
      <c r="AE397">
        <v>1.4387125000000001</v>
      </c>
      <c r="AF397">
        <v>1.42173333333333</v>
      </c>
      <c r="AG397">
        <v>1.2884583333333299</v>
      </c>
      <c r="AH397">
        <v>1.2454666666666701</v>
      </c>
      <c r="AI397">
        <v>1.2974333333333301</v>
      </c>
    </row>
    <row r="398" spans="1:35" x14ac:dyDescent="0.25">
      <c r="A398" t="s">
        <v>45</v>
      </c>
      <c r="B398" t="s">
        <v>498</v>
      </c>
      <c r="C398" t="s">
        <v>249</v>
      </c>
      <c r="D398" t="s">
        <v>250</v>
      </c>
      <c r="E398">
        <v>19.1997324080669</v>
      </c>
      <c r="F398">
        <v>17.362938019685199</v>
      </c>
      <c r="G398">
        <v>27.080904988085699</v>
      </c>
      <c r="H398">
        <v>45.284571966310502</v>
      </c>
      <c r="I398">
        <v>58.692027518998202</v>
      </c>
      <c r="J398">
        <v>110.17320874841499</v>
      </c>
      <c r="K398">
        <v>36.5754694545845</v>
      </c>
      <c r="L398">
        <v>30.837680706116299</v>
      </c>
      <c r="M398">
        <v>31.4044886768461</v>
      </c>
      <c r="N398">
        <v>48.377822773898401</v>
      </c>
      <c r="O398">
        <v>44.960206675274499</v>
      </c>
      <c r="P398">
        <v>34.619419931602899</v>
      </c>
      <c r="Q398">
        <v>38.846213387074101</v>
      </c>
      <c r="R398">
        <v>73.666666666666998</v>
      </c>
      <c r="S398">
        <v>63.272552783109099</v>
      </c>
      <c r="T398">
        <v>60.312702051372597</v>
      </c>
      <c r="U398">
        <v>65.969421427</v>
      </c>
      <c r="V398">
        <v>70.072791136933404</v>
      </c>
      <c r="W398">
        <v>66.0970825864446</v>
      </c>
      <c r="X398">
        <v>106.26272859863199</v>
      </c>
      <c r="Y398">
        <v>88.107702567522594</v>
      </c>
      <c r="Z398">
        <v>80.346902780362697</v>
      </c>
      <c r="AA398">
        <v>85.733241596225795</v>
      </c>
      <c r="AB398">
        <v>84.641335697086902</v>
      </c>
      <c r="AC398">
        <v>64.867479202940601</v>
      </c>
      <c r="AD398">
        <v>54.915382408928501</v>
      </c>
      <c r="AE398">
        <v>54.400184036515697</v>
      </c>
      <c r="AF398">
        <v>44.964123547998398</v>
      </c>
      <c r="AG398">
        <v>25.296367879713099</v>
      </c>
      <c r="AH398">
        <v>10.584236235391099</v>
      </c>
      <c r="AI398">
        <v>10.138404923958699</v>
      </c>
    </row>
    <row r="399" spans="1:35" hidden="1" x14ac:dyDescent="0.25">
      <c r="A399" t="s">
        <v>45</v>
      </c>
      <c r="B399" t="s">
        <v>498</v>
      </c>
      <c r="C399" t="s">
        <v>252</v>
      </c>
      <c r="D399" t="s">
        <v>253</v>
      </c>
      <c r="E399">
        <v>1.44420833326667E-5</v>
      </c>
      <c r="F399">
        <v>1.60530833323333E-5</v>
      </c>
      <c r="G399">
        <v>1.8002249999000002E-5</v>
      </c>
      <c r="H399">
        <v>2.42821666656667E-5</v>
      </c>
      <c r="I399">
        <v>3.1077499999000002E-5</v>
      </c>
      <c r="J399">
        <v>7.6038083332833302E-5</v>
      </c>
      <c r="K399">
        <v>1.1121858333266701E-4</v>
      </c>
      <c r="L399">
        <v>1.6255341666566699E-4</v>
      </c>
      <c r="M399">
        <v>2.2545708333224999E-4</v>
      </c>
      <c r="N399">
        <v>3.66677833333167E-4</v>
      </c>
      <c r="O399">
        <v>5.2198308333316703E-4</v>
      </c>
      <c r="P399">
        <v>6.7451175000024998E-4</v>
      </c>
      <c r="Q399">
        <v>8.5721416666666704E-4</v>
      </c>
      <c r="R399">
        <v>1.4223458333333301E-3</v>
      </c>
      <c r="S399">
        <v>2.1216791666666701E-3</v>
      </c>
      <c r="T399">
        <v>2.6086416666666699E-3</v>
      </c>
      <c r="U399">
        <v>4.17181583333333E-3</v>
      </c>
      <c r="V399">
        <v>6.8724233333333296E-3</v>
      </c>
      <c r="W399">
        <v>1.09846283333333E-2</v>
      </c>
      <c r="X399">
        <v>2.9608675833333299E-2</v>
      </c>
      <c r="Y399">
        <v>4.5845060833333298E-2</v>
      </c>
      <c r="Z399">
        <v>8.1404891666666701E-2</v>
      </c>
      <c r="AA399">
        <v>0.151865</v>
      </c>
      <c r="AB399">
        <v>0.26072424999999999</v>
      </c>
      <c r="AC399">
        <v>0.418782916666667</v>
      </c>
      <c r="AD399">
        <v>0.62521850000000001</v>
      </c>
      <c r="AE399">
        <v>1.2255880833333299</v>
      </c>
      <c r="AF399">
        <v>1.50722641666667</v>
      </c>
      <c r="AG399">
        <v>1.50088520858333</v>
      </c>
      <c r="AH399">
        <v>1.4255372500000001</v>
      </c>
      <c r="AI399">
        <v>1.3435831083333301</v>
      </c>
    </row>
    <row r="400" spans="1:35" hidden="1" x14ac:dyDescent="0.25">
      <c r="A400" t="s">
        <v>499</v>
      </c>
      <c r="B400" t="s">
        <v>500</v>
      </c>
      <c r="C400" t="s">
        <v>249</v>
      </c>
      <c r="D400" t="s">
        <v>250</v>
      </c>
      <c r="E400" t="s">
        <v>251</v>
      </c>
      <c r="F400" t="s">
        <v>251</v>
      </c>
      <c r="G400" t="s">
        <v>251</v>
      </c>
      <c r="H400" t="s">
        <v>251</v>
      </c>
      <c r="I400" t="s">
        <v>251</v>
      </c>
      <c r="J400" t="s">
        <v>251</v>
      </c>
      <c r="K400" t="s">
        <v>251</v>
      </c>
      <c r="L400" t="s">
        <v>251</v>
      </c>
      <c r="M400" t="s">
        <v>251</v>
      </c>
      <c r="N400" t="s">
        <v>251</v>
      </c>
      <c r="O400" t="s">
        <v>251</v>
      </c>
      <c r="P400" t="s">
        <v>251</v>
      </c>
      <c r="Q400" t="s">
        <v>251</v>
      </c>
      <c r="R400" t="s">
        <v>251</v>
      </c>
      <c r="S400" t="s">
        <v>251</v>
      </c>
      <c r="T400" t="s">
        <v>251</v>
      </c>
      <c r="U400" t="s">
        <v>251</v>
      </c>
      <c r="V400" t="s">
        <v>251</v>
      </c>
      <c r="W400" t="s">
        <v>251</v>
      </c>
      <c r="X400" t="s">
        <v>251</v>
      </c>
      <c r="Y400" t="s">
        <v>251</v>
      </c>
      <c r="Z400" t="s">
        <v>251</v>
      </c>
      <c r="AA400" t="s">
        <v>251</v>
      </c>
      <c r="AB400" t="s">
        <v>251</v>
      </c>
      <c r="AC400" t="s">
        <v>251</v>
      </c>
      <c r="AD400" t="s">
        <v>251</v>
      </c>
      <c r="AE400" t="s">
        <v>251</v>
      </c>
      <c r="AF400" t="s">
        <v>251</v>
      </c>
      <c r="AG400" t="s">
        <v>251</v>
      </c>
      <c r="AH400" t="s">
        <v>251</v>
      </c>
      <c r="AI400" t="s">
        <v>251</v>
      </c>
    </row>
    <row r="401" spans="1:35" hidden="1" x14ac:dyDescent="0.25">
      <c r="A401" t="s">
        <v>499</v>
      </c>
      <c r="B401" t="s">
        <v>500</v>
      </c>
      <c r="C401" t="s">
        <v>252</v>
      </c>
      <c r="D401" t="s">
        <v>253</v>
      </c>
      <c r="E401" t="s">
        <v>251</v>
      </c>
      <c r="F401" t="s">
        <v>251</v>
      </c>
      <c r="G401" t="s">
        <v>251</v>
      </c>
      <c r="H401" t="s">
        <v>251</v>
      </c>
      <c r="I401" t="s">
        <v>251</v>
      </c>
      <c r="J401" t="s">
        <v>251</v>
      </c>
      <c r="K401" t="s">
        <v>251</v>
      </c>
      <c r="L401" t="s">
        <v>251</v>
      </c>
      <c r="M401" t="s">
        <v>251</v>
      </c>
      <c r="N401" t="s">
        <v>251</v>
      </c>
      <c r="O401" t="s">
        <v>251</v>
      </c>
      <c r="P401" t="s">
        <v>251</v>
      </c>
      <c r="Q401" t="s">
        <v>251</v>
      </c>
      <c r="R401" t="s">
        <v>251</v>
      </c>
      <c r="S401" t="s">
        <v>251</v>
      </c>
      <c r="T401" t="s">
        <v>251</v>
      </c>
      <c r="U401" t="s">
        <v>251</v>
      </c>
      <c r="V401" t="s">
        <v>251</v>
      </c>
      <c r="W401" t="s">
        <v>251</v>
      </c>
      <c r="X401">
        <v>19.198333333333299</v>
      </c>
      <c r="Y401">
        <v>110.916666666667</v>
      </c>
      <c r="Z401">
        <v>3257.6666666666702</v>
      </c>
      <c r="AA401">
        <v>4143.4166666666697</v>
      </c>
      <c r="AB401">
        <v>4890.1666666666697</v>
      </c>
      <c r="AC401">
        <v>5200</v>
      </c>
      <c r="AD401">
        <v>5200</v>
      </c>
      <c r="AE401">
        <v>5200</v>
      </c>
      <c r="AF401" t="s">
        <v>251</v>
      </c>
      <c r="AG401" t="s">
        <v>251</v>
      </c>
      <c r="AH401" t="s">
        <v>251</v>
      </c>
      <c r="AI401" t="s">
        <v>251</v>
      </c>
    </row>
    <row r="402" spans="1:35" hidden="1" x14ac:dyDescent="0.25">
      <c r="A402" t="s">
        <v>185</v>
      </c>
      <c r="B402" t="s">
        <v>501</v>
      </c>
      <c r="C402" t="s">
        <v>249</v>
      </c>
      <c r="D402" t="s">
        <v>250</v>
      </c>
      <c r="E402" t="s">
        <v>251</v>
      </c>
      <c r="F402" t="s">
        <v>251</v>
      </c>
      <c r="G402" t="s">
        <v>251</v>
      </c>
      <c r="H402" t="s">
        <v>251</v>
      </c>
      <c r="I402" t="s">
        <v>251</v>
      </c>
      <c r="J402" t="s">
        <v>251</v>
      </c>
      <c r="K402" t="s">
        <v>251</v>
      </c>
      <c r="L402" t="s">
        <v>251</v>
      </c>
      <c r="M402" t="s">
        <v>251</v>
      </c>
      <c r="N402" t="s">
        <v>251</v>
      </c>
      <c r="O402" t="s">
        <v>251</v>
      </c>
      <c r="P402" t="s">
        <v>251</v>
      </c>
      <c r="Q402" t="s">
        <v>251</v>
      </c>
      <c r="R402" t="s">
        <v>251</v>
      </c>
      <c r="S402" t="s">
        <v>251</v>
      </c>
      <c r="T402" t="s">
        <v>251</v>
      </c>
      <c r="U402" t="s">
        <v>251</v>
      </c>
      <c r="V402" t="s">
        <v>251</v>
      </c>
      <c r="W402" t="s">
        <v>251</v>
      </c>
      <c r="X402" t="s">
        <v>251</v>
      </c>
      <c r="Y402" t="s">
        <v>251</v>
      </c>
      <c r="Z402" t="s">
        <v>251</v>
      </c>
      <c r="AA402" t="s">
        <v>251</v>
      </c>
      <c r="AB402" t="s">
        <v>251</v>
      </c>
      <c r="AC402" t="s">
        <v>251</v>
      </c>
      <c r="AD402" t="s">
        <v>251</v>
      </c>
      <c r="AE402" t="s">
        <v>251</v>
      </c>
      <c r="AF402" t="s">
        <v>251</v>
      </c>
      <c r="AG402" t="s">
        <v>251</v>
      </c>
      <c r="AH402" t="s">
        <v>251</v>
      </c>
      <c r="AI402" t="s">
        <v>251</v>
      </c>
    </row>
    <row r="403" spans="1:35" hidden="1" x14ac:dyDescent="0.25">
      <c r="A403" t="s">
        <v>185</v>
      </c>
      <c r="B403" t="s">
        <v>501</v>
      </c>
      <c r="C403" t="s">
        <v>252</v>
      </c>
      <c r="D403" t="s">
        <v>253</v>
      </c>
      <c r="E403" t="s">
        <v>251</v>
      </c>
      <c r="F403" t="s">
        <v>251</v>
      </c>
      <c r="G403" t="s">
        <v>251</v>
      </c>
      <c r="H403" t="s">
        <v>251</v>
      </c>
      <c r="I403" t="s">
        <v>251</v>
      </c>
      <c r="J403" t="s">
        <v>251</v>
      </c>
      <c r="K403" t="s">
        <v>251</v>
      </c>
      <c r="L403" t="s">
        <v>251</v>
      </c>
      <c r="M403" t="s">
        <v>251</v>
      </c>
      <c r="N403" t="s">
        <v>251</v>
      </c>
      <c r="O403" t="s">
        <v>251</v>
      </c>
      <c r="P403" t="s">
        <v>251</v>
      </c>
      <c r="Q403" t="s">
        <v>251</v>
      </c>
      <c r="R403" t="s">
        <v>251</v>
      </c>
      <c r="S403" t="s">
        <v>251</v>
      </c>
      <c r="T403" t="s">
        <v>251</v>
      </c>
      <c r="U403" t="s">
        <v>251</v>
      </c>
      <c r="V403" t="s">
        <v>251</v>
      </c>
      <c r="W403" t="s">
        <v>251</v>
      </c>
      <c r="X403" t="s">
        <v>251</v>
      </c>
      <c r="Y403" t="s">
        <v>251</v>
      </c>
      <c r="Z403" t="s">
        <v>251</v>
      </c>
      <c r="AA403" t="s">
        <v>251</v>
      </c>
      <c r="AB403" t="s">
        <v>251</v>
      </c>
      <c r="AC403" t="s">
        <v>251</v>
      </c>
      <c r="AD403" t="s">
        <v>251</v>
      </c>
      <c r="AE403" t="s">
        <v>251</v>
      </c>
      <c r="AF403" t="s">
        <v>251</v>
      </c>
      <c r="AG403" t="s">
        <v>251</v>
      </c>
      <c r="AH403" t="s">
        <v>251</v>
      </c>
      <c r="AI403" t="s">
        <v>251</v>
      </c>
    </row>
    <row r="404" spans="1:35" hidden="1" x14ac:dyDescent="0.25">
      <c r="A404" t="s">
        <v>502</v>
      </c>
      <c r="B404" t="s">
        <v>503</v>
      </c>
      <c r="C404" t="s">
        <v>249</v>
      </c>
      <c r="D404" t="s">
        <v>250</v>
      </c>
      <c r="E404" t="s">
        <v>251</v>
      </c>
      <c r="F404" t="s">
        <v>251</v>
      </c>
      <c r="G404" t="s">
        <v>251</v>
      </c>
      <c r="H404" t="s">
        <v>251</v>
      </c>
      <c r="I404" t="s">
        <v>251</v>
      </c>
      <c r="J404" t="s">
        <v>251</v>
      </c>
      <c r="K404" t="s">
        <v>251</v>
      </c>
      <c r="L404" t="s">
        <v>251</v>
      </c>
      <c r="M404" t="s">
        <v>251</v>
      </c>
      <c r="N404" t="s">
        <v>251</v>
      </c>
      <c r="O404" t="s">
        <v>251</v>
      </c>
      <c r="P404" t="s">
        <v>251</v>
      </c>
      <c r="Q404" t="s">
        <v>251</v>
      </c>
      <c r="R404" t="s">
        <v>251</v>
      </c>
      <c r="S404" t="s">
        <v>251</v>
      </c>
      <c r="T404" t="s">
        <v>251</v>
      </c>
      <c r="U404" t="s">
        <v>251</v>
      </c>
      <c r="V404" t="s">
        <v>251</v>
      </c>
      <c r="W404" t="s">
        <v>251</v>
      </c>
      <c r="X404" t="s">
        <v>251</v>
      </c>
      <c r="Y404" t="s">
        <v>251</v>
      </c>
      <c r="Z404" t="s">
        <v>251</v>
      </c>
      <c r="AA404" t="s">
        <v>251</v>
      </c>
      <c r="AB404" t="s">
        <v>251</v>
      </c>
      <c r="AC404" t="s">
        <v>251</v>
      </c>
      <c r="AD404" t="s">
        <v>251</v>
      </c>
      <c r="AE404" t="s">
        <v>251</v>
      </c>
      <c r="AF404" t="s">
        <v>251</v>
      </c>
      <c r="AG404" t="s">
        <v>251</v>
      </c>
      <c r="AH404" t="s">
        <v>251</v>
      </c>
      <c r="AI404" t="s">
        <v>251</v>
      </c>
    </row>
    <row r="405" spans="1:35" hidden="1" x14ac:dyDescent="0.25">
      <c r="A405" t="s">
        <v>502</v>
      </c>
      <c r="B405" t="s">
        <v>503</v>
      </c>
      <c r="C405" t="s">
        <v>252</v>
      </c>
      <c r="D405" t="s">
        <v>253</v>
      </c>
      <c r="E405" t="s">
        <v>251</v>
      </c>
      <c r="F405" t="s">
        <v>251</v>
      </c>
      <c r="G405" t="s">
        <v>251</v>
      </c>
      <c r="H405" t="s">
        <v>251</v>
      </c>
      <c r="I405" t="s">
        <v>251</v>
      </c>
      <c r="J405" t="s">
        <v>251</v>
      </c>
      <c r="K405" t="s">
        <v>251</v>
      </c>
      <c r="L405" t="s">
        <v>251</v>
      </c>
      <c r="M405" t="s">
        <v>251</v>
      </c>
      <c r="N405" t="s">
        <v>251</v>
      </c>
      <c r="O405" t="s">
        <v>251</v>
      </c>
      <c r="P405" t="s">
        <v>251</v>
      </c>
      <c r="Q405" t="s">
        <v>251</v>
      </c>
      <c r="R405" t="s">
        <v>251</v>
      </c>
      <c r="S405" t="s">
        <v>251</v>
      </c>
      <c r="T405" t="s">
        <v>251</v>
      </c>
      <c r="U405" t="s">
        <v>251</v>
      </c>
      <c r="V405" t="s">
        <v>251</v>
      </c>
      <c r="W405" t="s">
        <v>251</v>
      </c>
      <c r="X405" t="s">
        <v>251</v>
      </c>
      <c r="Y405" t="s">
        <v>251</v>
      </c>
      <c r="Z405" t="s">
        <v>251</v>
      </c>
      <c r="AA405" t="s">
        <v>251</v>
      </c>
      <c r="AB405" t="s">
        <v>251</v>
      </c>
      <c r="AC405" t="s">
        <v>251</v>
      </c>
      <c r="AD405" t="s">
        <v>251</v>
      </c>
      <c r="AE405" t="s">
        <v>251</v>
      </c>
      <c r="AF405" t="s">
        <v>251</v>
      </c>
      <c r="AG405" t="s">
        <v>251</v>
      </c>
      <c r="AH405" t="s">
        <v>251</v>
      </c>
      <c r="AI405" t="s">
        <v>251</v>
      </c>
    </row>
    <row r="406" spans="1:35" hidden="1" x14ac:dyDescent="0.25">
      <c r="A406" t="s">
        <v>109</v>
      </c>
      <c r="B406" t="s">
        <v>504</v>
      </c>
      <c r="C406" t="s">
        <v>249</v>
      </c>
      <c r="D406" t="s">
        <v>250</v>
      </c>
      <c r="E406" t="s">
        <v>251</v>
      </c>
      <c r="F406" t="s">
        <v>251</v>
      </c>
      <c r="G406" t="s">
        <v>251</v>
      </c>
      <c r="H406" t="s">
        <v>251</v>
      </c>
      <c r="I406" t="s">
        <v>251</v>
      </c>
      <c r="J406" t="s">
        <v>251</v>
      </c>
      <c r="K406">
        <v>108.739648032868</v>
      </c>
      <c r="L406">
        <v>49.274086564029503</v>
      </c>
      <c r="M406">
        <v>24.0531561462608</v>
      </c>
      <c r="N406">
        <v>42.725629352045097</v>
      </c>
      <c r="O406">
        <v>157.655293088364</v>
      </c>
      <c r="P406">
        <v>160.98471986417599</v>
      </c>
      <c r="Q406">
        <v>200.02602133749599</v>
      </c>
      <c r="R406">
        <v>196.11882046834401</v>
      </c>
      <c r="S406">
        <v>61.4410192575235</v>
      </c>
      <c r="T406">
        <v>33.118650217706801</v>
      </c>
      <c r="U406">
        <v>28.068143100511399</v>
      </c>
      <c r="V406">
        <v>52.442268809194303</v>
      </c>
      <c r="W406">
        <v>1.1639826252697101</v>
      </c>
      <c r="X406">
        <v>10.036759879217501</v>
      </c>
      <c r="Y406">
        <v>6.5501401897036997</v>
      </c>
      <c r="Z406">
        <v>7.1916466043334699</v>
      </c>
      <c r="AA406">
        <v>8.1690214410695994</v>
      </c>
      <c r="AB406">
        <v>6.8804171998322602E-2</v>
      </c>
      <c r="AC406">
        <v>5.7773689868789297</v>
      </c>
      <c r="AD406">
        <v>3.3920215851299802</v>
      </c>
      <c r="AE406">
        <v>1.8651252408477299</v>
      </c>
      <c r="AF406">
        <v>-0.28750851176518899</v>
      </c>
      <c r="AG406">
        <v>8.6804765156688308</v>
      </c>
      <c r="AH406">
        <v>3.7212874397822699</v>
      </c>
      <c r="AI406">
        <v>8.4487264229953496</v>
      </c>
    </row>
    <row r="407" spans="1:35" hidden="1" x14ac:dyDescent="0.25">
      <c r="A407" t="s">
        <v>109</v>
      </c>
      <c r="B407" t="s">
        <v>504</v>
      </c>
      <c r="C407" t="s">
        <v>252</v>
      </c>
      <c r="D407" t="s">
        <v>253</v>
      </c>
      <c r="E407">
        <v>7.421924999E-2</v>
      </c>
      <c r="F407">
        <v>8.2661666662499994E-2</v>
      </c>
      <c r="G407">
        <v>8.2589999993333302E-2</v>
      </c>
      <c r="H407">
        <v>7.7356666656666698E-2</v>
      </c>
      <c r="I407">
        <v>7.4828333323333301E-2</v>
      </c>
      <c r="J407">
        <v>7.4169999989999999E-2</v>
      </c>
      <c r="K407">
        <v>0.50052333332666699</v>
      </c>
      <c r="L407">
        <v>0.94046666666166701</v>
      </c>
      <c r="M407">
        <v>1.5386249999924999</v>
      </c>
      <c r="N407">
        <v>3.5970249999949999</v>
      </c>
      <c r="O407">
        <v>6.7202000000058302</v>
      </c>
      <c r="P407">
        <v>14</v>
      </c>
      <c r="Q407">
        <v>42.841266666666698</v>
      </c>
      <c r="R407">
        <v>106.135833333333</v>
      </c>
      <c r="S407">
        <v>223.09160630809001</v>
      </c>
      <c r="T407">
        <v>428.85466666666701</v>
      </c>
      <c r="U407">
        <v>734.00991666666698</v>
      </c>
      <c r="V407">
        <v>1133.8343333333301</v>
      </c>
      <c r="W407">
        <v>1195.01675</v>
      </c>
      <c r="X407">
        <v>979.44541666666703</v>
      </c>
      <c r="Y407">
        <v>968.91666666666697</v>
      </c>
      <c r="Z407">
        <v>1046.08475</v>
      </c>
      <c r="AA407">
        <v>1083.00866666667</v>
      </c>
      <c r="AB407">
        <v>1240.3058333333299</v>
      </c>
      <c r="AC407">
        <v>1454.8271666666701</v>
      </c>
      <c r="AD407">
        <v>1644.4753333333299</v>
      </c>
      <c r="AE407">
        <v>1755.6587500000001</v>
      </c>
      <c r="AF407">
        <v>1797.5505000000001</v>
      </c>
      <c r="AG407">
        <v>1963.72008333333</v>
      </c>
      <c r="AH407">
        <v>1810.3047136515099</v>
      </c>
      <c r="AI407">
        <v>1780.6657768939399</v>
      </c>
    </row>
    <row r="408" spans="1:35" hidden="1" x14ac:dyDescent="0.25">
      <c r="A408" t="s">
        <v>47</v>
      </c>
      <c r="B408" t="s">
        <v>505</v>
      </c>
      <c r="C408" t="s">
        <v>249</v>
      </c>
      <c r="D408" t="s">
        <v>250</v>
      </c>
      <c r="E408" t="s">
        <v>251</v>
      </c>
      <c r="F408" t="s">
        <v>251</v>
      </c>
      <c r="G408" t="s">
        <v>251</v>
      </c>
      <c r="H408" t="s">
        <v>251</v>
      </c>
      <c r="I408" t="s">
        <v>251</v>
      </c>
      <c r="J408" t="s">
        <v>251</v>
      </c>
      <c r="K408" t="s">
        <v>251</v>
      </c>
      <c r="L408" t="s">
        <v>251</v>
      </c>
      <c r="M408" t="s">
        <v>251</v>
      </c>
      <c r="N408" t="s">
        <v>251</v>
      </c>
      <c r="O408" t="s">
        <v>251</v>
      </c>
      <c r="P408" t="s">
        <v>251</v>
      </c>
      <c r="Q408" t="s">
        <v>251</v>
      </c>
      <c r="R408" t="s">
        <v>251</v>
      </c>
      <c r="S408" t="s">
        <v>251</v>
      </c>
      <c r="T408" t="s">
        <v>251</v>
      </c>
      <c r="U408" t="s">
        <v>251</v>
      </c>
      <c r="V408" t="s">
        <v>251</v>
      </c>
      <c r="W408">
        <v>4734.9143474458397</v>
      </c>
      <c r="X408">
        <v>891.18774813370601</v>
      </c>
      <c r="Y408">
        <v>376.74617476820902</v>
      </c>
      <c r="Z408">
        <v>80.325501455174205</v>
      </c>
      <c r="AA408">
        <v>15.9405994149432</v>
      </c>
      <c r="AB408">
        <v>10.5771611482515</v>
      </c>
      <c r="AC408">
        <v>22.683671806134399</v>
      </c>
      <c r="AD408">
        <v>28.2030972388552</v>
      </c>
      <c r="AE408">
        <v>11.958808539045901</v>
      </c>
      <c r="AF408">
        <v>0.75742084639289398</v>
      </c>
      <c r="AG408">
        <v>5.1796778190830199</v>
      </c>
      <c r="AH408">
        <v>9.0480678605089402</v>
      </c>
      <c r="AI408">
        <v>13.569576490924799</v>
      </c>
    </row>
    <row r="409" spans="1:35" hidden="1" x14ac:dyDescent="0.25">
      <c r="A409" t="s">
        <v>47</v>
      </c>
      <c r="B409" t="s">
        <v>505</v>
      </c>
      <c r="C409" t="s">
        <v>252</v>
      </c>
      <c r="D409" t="s">
        <v>253</v>
      </c>
      <c r="E409" t="s">
        <v>251</v>
      </c>
      <c r="F409" t="s">
        <v>251</v>
      </c>
      <c r="G409" t="s">
        <v>251</v>
      </c>
      <c r="H409" t="s">
        <v>251</v>
      </c>
      <c r="I409" t="s">
        <v>251</v>
      </c>
      <c r="J409" t="s">
        <v>251</v>
      </c>
      <c r="K409" t="s">
        <v>251</v>
      </c>
      <c r="L409" t="s">
        <v>251</v>
      </c>
      <c r="M409" t="s">
        <v>251</v>
      </c>
      <c r="N409" t="s">
        <v>251</v>
      </c>
      <c r="O409" t="s">
        <v>251</v>
      </c>
      <c r="P409" t="s">
        <v>251</v>
      </c>
      <c r="Q409" t="s">
        <v>251</v>
      </c>
      <c r="R409" t="s">
        <v>251</v>
      </c>
      <c r="S409" t="s">
        <v>251</v>
      </c>
      <c r="T409" t="s">
        <v>251</v>
      </c>
      <c r="U409" t="s">
        <v>251</v>
      </c>
      <c r="V409" t="s">
        <v>251</v>
      </c>
      <c r="W409">
        <v>4.5324999999999997E-2</v>
      </c>
      <c r="X409">
        <v>0.32751416666666699</v>
      </c>
      <c r="Y409">
        <v>1.4730749999999999</v>
      </c>
      <c r="Z409">
        <v>1.8294685583333301</v>
      </c>
      <c r="AA409">
        <v>1.8616583333333301</v>
      </c>
      <c r="AB409">
        <v>2.4495416666666698</v>
      </c>
      <c r="AC409">
        <v>4.1304416666666697</v>
      </c>
      <c r="AD409">
        <v>5.4402333333333299</v>
      </c>
      <c r="AE409">
        <v>5.3721583333333296</v>
      </c>
      <c r="AF409">
        <v>5.3266249999999999</v>
      </c>
      <c r="AG409">
        <v>5.3326883333333299</v>
      </c>
      <c r="AH409">
        <v>5.3191806666666697</v>
      </c>
      <c r="AI409">
        <v>5.1247290000000003</v>
      </c>
    </row>
    <row r="410" spans="1:35" hidden="1" x14ac:dyDescent="0.25">
      <c r="A410" t="s">
        <v>195</v>
      </c>
      <c r="B410" t="s">
        <v>506</v>
      </c>
      <c r="C410" t="s">
        <v>249</v>
      </c>
      <c r="D410" t="s">
        <v>250</v>
      </c>
      <c r="E410" t="s">
        <v>251</v>
      </c>
      <c r="F410" t="s">
        <v>251</v>
      </c>
      <c r="G410" t="s">
        <v>251</v>
      </c>
      <c r="H410" t="s">
        <v>251</v>
      </c>
      <c r="I410" t="s">
        <v>251</v>
      </c>
      <c r="J410" t="s">
        <v>251</v>
      </c>
      <c r="K410" t="s">
        <v>251</v>
      </c>
      <c r="L410" t="s">
        <v>251</v>
      </c>
      <c r="M410" t="s">
        <v>251</v>
      </c>
      <c r="N410" t="s">
        <v>251</v>
      </c>
      <c r="O410" t="s">
        <v>251</v>
      </c>
      <c r="P410" t="s">
        <v>251</v>
      </c>
      <c r="Q410" t="s">
        <v>251</v>
      </c>
      <c r="R410" t="s">
        <v>251</v>
      </c>
      <c r="S410" t="s">
        <v>251</v>
      </c>
      <c r="T410" t="s">
        <v>251</v>
      </c>
      <c r="U410" t="s">
        <v>251</v>
      </c>
      <c r="V410" t="s">
        <v>251</v>
      </c>
      <c r="W410" t="s">
        <v>251</v>
      </c>
      <c r="X410" t="s">
        <v>251</v>
      </c>
      <c r="Y410" t="s">
        <v>251</v>
      </c>
      <c r="Z410" t="s">
        <v>251</v>
      </c>
      <c r="AA410" t="s">
        <v>251</v>
      </c>
      <c r="AB410" t="s">
        <v>251</v>
      </c>
      <c r="AC410" t="s">
        <v>251</v>
      </c>
      <c r="AD410" t="s">
        <v>251</v>
      </c>
      <c r="AE410" t="s">
        <v>251</v>
      </c>
      <c r="AF410" t="s">
        <v>251</v>
      </c>
      <c r="AG410" t="s">
        <v>251</v>
      </c>
      <c r="AH410" t="s">
        <v>251</v>
      </c>
      <c r="AI410" t="s">
        <v>251</v>
      </c>
    </row>
    <row r="411" spans="1:35" hidden="1" x14ac:dyDescent="0.25">
      <c r="A411" t="s">
        <v>195</v>
      </c>
      <c r="B411" t="s">
        <v>506</v>
      </c>
      <c r="C411" t="s">
        <v>252</v>
      </c>
      <c r="D411" t="s">
        <v>253</v>
      </c>
      <c r="E411">
        <v>3.9612849990000001</v>
      </c>
      <c r="F411">
        <v>3.9530724990000001</v>
      </c>
      <c r="G411">
        <v>3.9032474989999999</v>
      </c>
      <c r="H411">
        <v>3.8712108323333299</v>
      </c>
      <c r="I411">
        <v>3.81567583233333</v>
      </c>
      <c r="J411">
        <v>3.7073649990000002</v>
      </c>
      <c r="K411">
        <v>3.6709999990000002</v>
      </c>
      <c r="L411">
        <v>3.6709999990000002</v>
      </c>
      <c r="M411">
        <v>3.6709999990000002</v>
      </c>
      <c r="N411">
        <v>3.67099999958333</v>
      </c>
      <c r="O411">
        <v>3.6709999999999998</v>
      </c>
      <c r="P411">
        <v>3.6709999999999998</v>
      </c>
      <c r="Q411">
        <v>3.6709999999999998</v>
      </c>
      <c r="R411">
        <v>3.6709999999999998</v>
      </c>
      <c r="S411">
        <v>3.6709999999999998</v>
      </c>
      <c r="T411">
        <v>3.6709999999999998</v>
      </c>
      <c r="U411">
        <v>3.6709999999999998</v>
      </c>
      <c r="V411">
        <v>3.6709999999999998</v>
      </c>
      <c r="W411">
        <v>3.6709999999999998</v>
      </c>
      <c r="X411">
        <v>3.6709999999999998</v>
      </c>
      <c r="Y411">
        <v>3.6709999999999998</v>
      </c>
      <c r="Z411">
        <v>3.6709999999999998</v>
      </c>
      <c r="AA411">
        <v>3.671125</v>
      </c>
      <c r="AB411">
        <v>3.6724999999999999</v>
      </c>
      <c r="AC411">
        <v>3.6724999999999999</v>
      </c>
      <c r="AD411">
        <v>3.6724999999999999</v>
      </c>
      <c r="AE411">
        <v>3.6724999999999999</v>
      </c>
      <c r="AF411">
        <v>3.6724999999999999</v>
      </c>
      <c r="AG411">
        <v>3.6724999999999999</v>
      </c>
      <c r="AH411">
        <v>3.6724999999999999</v>
      </c>
      <c r="AI411">
        <v>3.6724999999999999</v>
      </c>
    </row>
    <row r="412" spans="1:35" hidden="1" x14ac:dyDescent="0.25">
      <c r="A412" t="s">
        <v>152</v>
      </c>
      <c r="B412" t="s">
        <v>507</v>
      </c>
      <c r="C412" t="s">
        <v>249</v>
      </c>
      <c r="D412" t="s">
        <v>250</v>
      </c>
      <c r="E412" t="s">
        <v>251</v>
      </c>
      <c r="F412" t="s">
        <v>251</v>
      </c>
      <c r="G412" t="s">
        <v>251</v>
      </c>
      <c r="H412" t="s">
        <v>251</v>
      </c>
      <c r="I412" t="s">
        <v>251</v>
      </c>
      <c r="J412" t="s">
        <v>251</v>
      </c>
      <c r="K412" t="s">
        <v>251</v>
      </c>
      <c r="L412" t="s">
        <v>251</v>
      </c>
      <c r="M412" t="s">
        <v>251</v>
      </c>
      <c r="N412" t="s">
        <v>251</v>
      </c>
      <c r="O412" t="s">
        <v>251</v>
      </c>
      <c r="P412" t="s">
        <v>251</v>
      </c>
      <c r="Q412" t="s">
        <v>251</v>
      </c>
      <c r="R412" t="s">
        <v>251</v>
      </c>
      <c r="S412">
        <v>5.2375951693357798</v>
      </c>
      <c r="T412">
        <v>6.9726830485220104</v>
      </c>
      <c r="U412">
        <v>7.5326492537312904</v>
      </c>
      <c r="V412">
        <v>4.2615484710475</v>
      </c>
      <c r="W412">
        <v>2.5065002600103501</v>
      </c>
      <c r="X412">
        <v>1.97849025974028</v>
      </c>
      <c r="Y412">
        <v>2.65645209431896</v>
      </c>
      <c r="Z412">
        <v>2.48110098856377</v>
      </c>
      <c r="AA412">
        <v>1.7779459050500299</v>
      </c>
      <c r="AB412">
        <v>1.58892399182308</v>
      </c>
      <c r="AC412">
        <v>1.3354065672734401</v>
      </c>
      <c r="AD412">
        <v>0.78526942864877902</v>
      </c>
      <c r="AE412">
        <v>1.2358946802794399</v>
      </c>
      <c r="AF412">
        <v>1.25619249823067</v>
      </c>
      <c r="AG412">
        <v>1.3629215446444201</v>
      </c>
      <c r="AH412">
        <v>1.3445957593518501</v>
      </c>
      <c r="AI412">
        <v>2.0496683109372902</v>
      </c>
    </row>
    <row r="413" spans="1:35" hidden="1" x14ac:dyDescent="0.25">
      <c r="A413" t="s">
        <v>152</v>
      </c>
      <c r="B413" t="s">
        <v>507</v>
      </c>
      <c r="C413" t="s">
        <v>252</v>
      </c>
      <c r="D413" t="s">
        <v>253</v>
      </c>
      <c r="E413">
        <v>0.45204116566666702</v>
      </c>
      <c r="F413">
        <v>0.55650983233333295</v>
      </c>
      <c r="G413">
        <v>0.57327199900000003</v>
      </c>
      <c r="H413">
        <v>0.52150458233333297</v>
      </c>
      <c r="I413">
        <v>0.47218116566666701</v>
      </c>
      <c r="J413">
        <v>0.43029499900000001</v>
      </c>
      <c r="K413">
        <v>0.49764133233333302</v>
      </c>
      <c r="L413">
        <v>0.57244683233333304</v>
      </c>
      <c r="M413">
        <v>0.65972458233333298</v>
      </c>
      <c r="N413">
        <v>0.75180666625000003</v>
      </c>
      <c r="O413">
        <v>0.77924599974999997</v>
      </c>
      <c r="P413">
        <v>0.68219733333333299</v>
      </c>
      <c r="Q413">
        <v>0.61192650000000004</v>
      </c>
      <c r="R413">
        <v>0.56217016666666697</v>
      </c>
      <c r="S413">
        <v>0.61117275000000004</v>
      </c>
      <c r="T413">
        <v>0.56317716666666695</v>
      </c>
      <c r="U413">
        <v>0.56701533333333298</v>
      </c>
      <c r="V413">
        <v>0.56977416666666703</v>
      </c>
      <c r="W413">
        <v>0.66675655333333295</v>
      </c>
      <c r="X413">
        <v>0.65342660416666698</v>
      </c>
      <c r="Y413">
        <v>0.63366811999999995</v>
      </c>
      <c r="Z413">
        <v>0.64095825500000003</v>
      </c>
      <c r="AA413">
        <v>0.61083611416666705</v>
      </c>
      <c r="AB413">
        <v>0.60382359416666698</v>
      </c>
      <c r="AC413">
        <v>0.61805684500000002</v>
      </c>
      <c r="AD413">
        <v>0.66093083333333302</v>
      </c>
      <c r="AE413">
        <v>0.69465500000000002</v>
      </c>
      <c r="AF413">
        <v>0.66722333333333295</v>
      </c>
      <c r="AG413">
        <v>0.61247249999999998</v>
      </c>
      <c r="AH413">
        <v>0.54618</v>
      </c>
      <c r="AI413">
        <v>0.54999833333333303</v>
      </c>
    </row>
    <row r="414" spans="1:35" x14ac:dyDescent="0.25">
      <c r="A414" t="s">
        <v>48</v>
      </c>
      <c r="B414" t="s">
        <v>508</v>
      </c>
      <c r="C414" t="s">
        <v>249</v>
      </c>
      <c r="D414" t="s">
        <v>250</v>
      </c>
      <c r="E414">
        <v>9.1319307347029</v>
      </c>
      <c r="F414">
        <v>5.7370270830902799</v>
      </c>
      <c r="G414">
        <v>6.4864600644989299</v>
      </c>
      <c r="H414">
        <v>7.6474638513509001</v>
      </c>
      <c r="I414">
        <v>11.2660440919325</v>
      </c>
      <c r="J414">
        <v>13.5093703292918</v>
      </c>
      <c r="K414">
        <v>10.315533980582501</v>
      </c>
      <c r="L414">
        <v>6.1606160616061496</v>
      </c>
      <c r="M414">
        <v>3.2124352331606199</v>
      </c>
      <c r="N414">
        <v>4.3172690763052399</v>
      </c>
      <c r="O414">
        <v>3.5611164581327999</v>
      </c>
      <c r="P414">
        <v>1.8587360594795399</v>
      </c>
      <c r="Q414">
        <v>3.7408759124087698</v>
      </c>
      <c r="R414">
        <v>4.0090882439164499</v>
      </c>
      <c r="S414">
        <v>4.8270030300900801</v>
      </c>
      <c r="T414">
        <v>5.3979564399026296</v>
      </c>
      <c r="U414">
        <v>4.23496396453909</v>
      </c>
      <c r="V414">
        <v>3.0288196781496701</v>
      </c>
      <c r="W414">
        <v>2.95165696638507</v>
      </c>
      <c r="X414">
        <v>2.60744159215482</v>
      </c>
      <c r="Y414">
        <v>2.8054196885363698</v>
      </c>
      <c r="Z414">
        <v>2.9312041999345899</v>
      </c>
      <c r="AA414">
        <v>2.3376899373076099</v>
      </c>
      <c r="AB414">
        <v>1.55227909874323</v>
      </c>
      <c r="AC414">
        <v>2.1880271969737701</v>
      </c>
      <c r="AD414">
        <v>3.3768572714993401</v>
      </c>
      <c r="AE414">
        <v>2.82617111885425</v>
      </c>
      <c r="AF414">
        <v>1.5860316265058301</v>
      </c>
      <c r="AG414">
        <v>2.27009497336112</v>
      </c>
      <c r="AH414">
        <v>2.67723669309173</v>
      </c>
      <c r="AI414">
        <v>3.3927468454954699</v>
      </c>
    </row>
    <row r="415" spans="1:35" hidden="1" x14ac:dyDescent="0.25">
      <c r="A415" t="s">
        <v>48</v>
      </c>
      <c r="B415" t="s">
        <v>508</v>
      </c>
      <c r="C415" t="s">
        <v>252</v>
      </c>
      <c r="D415" t="s">
        <v>253</v>
      </c>
      <c r="E415">
        <v>1</v>
      </c>
      <c r="F415">
        <v>1</v>
      </c>
      <c r="G415">
        <v>1</v>
      </c>
      <c r="H415">
        <v>1</v>
      </c>
      <c r="I415">
        <v>1</v>
      </c>
      <c r="J415">
        <v>1</v>
      </c>
      <c r="K415">
        <v>1</v>
      </c>
      <c r="L415">
        <v>1</v>
      </c>
      <c r="M415">
        <v>1</v>
      </c>
      <c r="N415">
        <v>1</v>
      </c>
      <c r="O415">
        <v>1</v>
      </c>
      <c r="P415">
        <v>1</v>
      </c>
      <c r="Q415">
        <v>1</v>
      </c>
      <c r="R415">
        <v>1</v>
      </c>
      <c r="S415">
        <v>1</v>
      </c>
      <c r="T415">
        <v>1</v>
      </c>
      <c r="U415">
        <v>1</v>
      </c>
      <c r="V415">
        <v>1</v>
      </c>
      <c r="W415">
        <v>1</v>
      </c>
      <c r="X415">
        <v>1</v>
      </c>
      <c r="Y415">
        <v>1</v>
      </c>
      <c r="Z415">
        <v>1</v>
      </c>
      <c r="AA415">
        <v>1</v>
      </c>
      <c r="AB415">
        <v>1</v>
      </c>
      <c r="AC415">
        <v>1</v>
      </c>
      <c r="AD415">
        <v>1</v>
      </c>
      <c r="AE415">
        <v>1</v>
      </c>
      <c r="AF415">
        <v>1</v>
      </c>
      <c r="AG415">
        <v>1</v>
      </c>
      <c r="AH415">
        <v>1</v>
      </c>
      <c r="AI415">
        <v>1</v>
      </c>
    </row>
    <row r="416" spans="1:35" x14ac:dyDescent="0.25">
      <c r="A416" t="s">
        <v>49</v>
      </c>
      <c r="B416" t="s">
        <v>509</v>
      </c>
      <c r="C416" t="s">
        <v>249</v>
      </c>
      <c r="D416" t="s">
        <v>250</v>
      </c>
      <c r="E416">
        <v>81.405384006742807</v>
      </c>
      <c r="F416">
        <v>50.623049560461901</v>
      </c>
      <c r="G416">
        <v>58.196175021573403</v>
      </c>
      <c r="H416">
        <v>44.548343667239301</v>
      </c>
      <c r="I416">
        <v>66.8442861850436</v>
      </c>
      <c r="J416">
        <v>63.475830431467401</v>
      </c>
      <c r="K416">
        <v>34.045335860947098</v>
      </c>
      <c r="L416">
        <v>18.992501295218101</v>
      </c>
      <c r="M416">
        <v>49.197379650564102</v>
      </c>
      <c r="N416">
        <v>55.304423541876297</v>
      </c>
      <c r="O416">
        <v>72.222564428776096</v>
      </c>
      <c r="P416">
        <v>76.3806364119542</v>
      </c>
      <c r="Q416">
        <v>63.566662432672103</v>
      </c>
      <c r="R416">
        <v>62.191956459600299</v>
      </c>
      <c r="S416">
        <v>80.447436728074095</v>
      </c>
      <c r="T416">
        <v>112.525905573022</v>
      </c>
      <c r="U416">
        <v>101.97168320250699</v>
      </c>
      <c r="V416">
        <v>68.459193839537804</v>
      </c>
      <c r="W416">
        <v>54.100792442518802</v>
      </c>
      <c r="X416">
        <v>44.736042152193498</v>
      </c>
      <c r="Y416">
        <v>42.248319798376002</v>
      </c>
      <c r="Z416">
        <v>28.342048600430498</v>
      </c>
      <c r="AA416">
        <v>19.818809318377902</v>
      </c>
      <c r="AB416">
        <v>10.8110703055616</v>
      </c>
      <c r="AC416">
        <v>5.6586880392791103</v>
      </c>
      <c r="AD416">
        <v>4.7638247273326497</v>
      </c>
      <c r="AE416">
        <v>4.3593406521727696</v>
      </c>
      <c r="AF416">
        <v>13.9724725913514</v>
      </c>
      <c r="AG416">
        <v>19.379730174399501</v>
      </c>
      <c r="AH416">
        <v>9.1576050754098404</v>
      </c>
      <c r="AI416">
        <v>4.6992773903565102</v>
      </c>
    </row>
    <row r="417" spans="1:35" hidden="1" x14ac:dyDescent="0.25">
      <c r="A417" t="s">
        <v>49</v>
      </c>
      <c r="B417" t="s">
        <v>509</v>
      </c>
      <c r="C417" t="s">
        <v>252</v>
      </c>
      <c r="D417" t="s">
        <v>253</v>
      </c>
      <c r="E417">
        <v>2.2358333333333301E-3</v>
      </c>
      <c r="F417">
        <v>3.3024999999999999E-3</v>
      </c>
      <c r="G417">
        <v>4.6466666666666696E-3</v>
      </c>
      <c r="H417">
        <v>6.0233333333333302E-3</v>
      </c>
      <c r="I417">
        <v>7.8383333333333308E-3</v>
      </c>
      <c r="J417">
        <v>9.0725000000000007E-3</v>
      </c>
      <c r="K417">
        <v>1.0793333333333301E-2</v>
      </c>
      <c r="L417">
        <v>1.3853333333333301E-2</v>
      </c>
      <c r="M417">
        <v>3.43758333333333E-2</v>
      </c>
      <c r="N417">
        <v>5.5893333333333302E-2</v>
      </c>
      <c r="O417">
        <v>0.101155833333333</v>
      </c>
      <c r="P417">
        <v>0.15143416666666701</v>
      </c>
      <c r="Q417">
        <v>0.22552166666666701</v>
      </c>
      <c r="R417">
        <v>0.35850749999999998</v>
      </c>
      <c r="S417">
        <v>0.62117833333333305</v>
      </c>
      <c r="T417">
        <v>1.16948416666667</v>
      </c>
      <c r="U417">
        <v>2.01766333333333</v>
      </c>
      <c r="V417">
        <v>3.02481166666667</v>
      </c>
      <c r="W417">
        <v>3.94109166666667</v>
      </c>
      <c r="X417">
        <v>5.0439166666666697</v>
      </c>
      <c r="Y417">
        <v>6.3490000000000002</v>
      </c>
      <c r="Z417">
        <v>7.97183333333333</v>
      </c>
      <c r="AA417">
        <v>9.4418333333333297</v>
      </c>
      <c r="AB417">
        <v>10.471916666666701</v>
      </c>
      <c r="AC417">
        <v>11.3393</v>
      </c>
      <c r="AD417">
        <v>12.099591666666701</v>
      </c>
      <c r="AE417">
        <v>13.3191166666667</v>
      </c>
      <c r="AF417">
        <v>21.256966666666699</v>
      </c>
      <c r="AG417">
        <v>28.208683333333301</v>
      </c>
      <c r="AH417">
        <v>28.7037333333333</v>
      </c>
      <c r="AI417">
        <v>24.4786</v>
      </c>
    </row>
    <row r="418" spans="1:35" hidden="1" x14ac:dyDescent="0.25">
      <c r="A418" t="s">
        <v>510</v>
      </c>
      <c r="B418" t="s">
        <v>511</v>
      </c>
      <c r="C418" t="s">
        <v>249</v>
      </c>
      <c r="D418" t="s">
        <v>250</v>
      </c>
      <c r="E418" t="s">
        <v>251</v>
      </c>
      <c r="F418" t="s">
        <v>251</v>
      </c>
      <c r="G418" t="s">
        <v>251</v>
      </c>
      <c r="H418" t="s">
        <v>251</v>
      </c>
      <c r="I418" t="s">
        <v>251</v>
      </c>
      <c r="J418" t="s">
        <v>251</v>
      </c>
      <c r="K418" t="s">
        <v>251</v>
      </c>
      <c r="L418" t="s">
        <v>251</v>
      </c>
      <c r="M418" t="s">
        <v>251</v>
      </c>
      <c r="N418" t="s">
        <v>251</v>
      </c>
      <c r="O418" t="s">
        <v>251</v>
      </c>
      <c r="P418" t="s">
        <v>251</v>
      </c>
      <c r="Q418" t="s">
        <v>251</v>
      </c>
      <c r="R418" t="s">
        <v>251</v>
      </c>
      <c r="S418" t="s">
        <v>251</v>
      </c>
      <c r="T418" t="s">
        <v>251</v>
      </c>
      <c r="U418" t="s">
        <v>251</v>
      </c>
      <c r="V418" t="s">
        <v>251</v>
      </c>
      <c r="W418" t="s">
        <v>251</v>
      </c>
      <c r="X418" t="s">
        <v>251</v>
      </c>
      <c r="Y418" t="s">
        <v>251</v>
      </c>
      <c r="Z418" t="s">
        <v>251</v>
      </c>
      <c r="AA418" t="s">
        <v>251</v>
      </c>
      <c r="AB418" t="s">
        <v>251</v>
      </c>
      <c r="AC418" t="s">
        <v>251</v>
      </c>
      <c r="AD418" t="s">
        <v>251</v>
      </c>
      <c r="AE418" t="s">
        <v>251</v>
      </c>
      <c r="AF418" t="s">
        <v>251</v>
      </c>
      <c r="AG418" t="s">
        <v>251</v>
      </c>
      <c r="AH418" t="s">
        <v>251</v>
      </c>
      <c r="AI418" t="s">
        <v>251</v>
      </c>
    </row>
    <row r="419" spans="1:35" hidden="1" x14ac:dyDescent="0.25">
      <c r="A419" t="s">
        <v>510</v>
      </c>
      <c r="B419" t="s">
        <v>511</v>
      </c>
      <c r="C419" t="s">
        <v>252</v>
      </c>
      <c r="D419" t="s">
        <v>253</v>
      </c>
      <c r="E419" t="s">
        <v>251</v>
      </c>
      <c r="F419" t="s">
        <v>251</v>
      </c>
      <c r="G419" t="s">
        <v>251</v>
      </c>
      <c r="H419" t="s">
        <v>251</v>
      </c>
      <c r="I419" t="s">
        <v>251</v>
      </c>
      <c r="J419" t="s">
        <v>251</v>
      </c>
      <c r="K419" t="s">
        <v>251</v>
      </c>
      <c r="L419" t="s">
        <v>251</v>
      </c>
      <c r="M419" t="s">
        <v>251</v>
      </c>
      <c r="N419" t="s">
        <v>251</v>
      </c>
      <c r="O419" t="s">
        <v>251</v>
      </c>
      <c r="P419" t="s">
        <v>251</v>
      </c>
      <c r="Q419" t="s">
        <v>251</v>
      </c>
      <c r="R419" t="s">
        <v>251</v>
      </c>
      <c r="S419" t="s">
        <v>251</v>
      </c>
      <c r="T419" t="s">
        <v>251</v>
      </c>
      <c r="U419" t="s">
        <v>251</v>
      </c>
      <c r="V419" t="s">
        <v>251</v>
      </c>
      <c r="W419" t="s">
        <v>251</v>
      </c>
      <c r="X419" t="s">
        <v>251</v>
      </c>
      <c r="Y419">
        <v>29.774999999999999</v>
      </c>
      <c r="Z419">
        <v>40.066666666666698</v>
      </c>
      <c r="AA419">
        <v>62.9166666666667</v>
      </c>
      <c r="AB419">
        <v>94.491666666666703</v>
      </c>
      <c r="AC419">
        <v>124.625</v>
      </c>
      <c r="AD419">
        <v>236.60833333333301</v>
      </c>
      <c r="AE419" t="s">
        <v>251</v>
      </c>
      <c r="AF419" t="s">
        <v>251</v>
      </c>
      <c r="AG419" t="s">
        <v>251</v>
      </c>
      <c r="AH419" t="s">
        <v>251</v>
      </c>
      <c r="AI419" t="s">
        <v>251</v>
      </c>
    </row>
    <row r="420" spans="1:35" hidden="1" x14ac:dyDescent="0.25">
      <c r="A420" t="s">
        <v>512</v>
      </c>
      <c r="B420" t="s">
        <v>513</v>
      </c>
      <c r="C420" t="s">
        <v>249</v>
      </c>
      <c r="D420" t="s">
        <v>250</v>
      </c>
      <c r="E420" t="s">
        <v>251</v>
      </c>
      <c r="F420" t="s">
        <v>251</v>
      </c>
      <c r="G420">
        <v>5.7365094798250098</v>
      </c>
      <c r="H420">
        <v>6.4137931034482696</v>
      </c>
      <c r="I420">
        <v>4.1693670339166102</v>
      </c>
      <c r="J420">
        <v>11.2401493156367</v>
      </c>
      <c r="K420">
        <v>26.8456375838926</v>
      </c>
      <c r="L420">
        <v>6.67254556143447</v>
      </c>
      <c r="M420">
        <v>1.6533480297602601</v>
      </c>
      <c r="N420">
        <v>5.5164001084304699</v>
      </c>
      <c r="O420">
        <v>1.0661528580603701</v>
      </c>
      <c r="P420">
        <v>4.7661413319776296</v>
      </c>
      <c r="Q420">
        <v>16.039395005276099</v>
      </c>
      <c r="R420">
        <v>8.7602303728402795</v>
      </c>
      <c r="S420">
        <v>7.7480490523968699</v>
      </c>
      <c r="T420">
        <v>4.7594412829798296</v>
      </c>
      <c r="U420">
        <v>6.4691358024691299</v>
      </c>
      <c r="V420">
        <v>4.0584415584415501</v>
      </c>
      <c r="W420">
        <v>3.5658569199911101</v>
      </c>
      <c r="X420">
        <v>2.3025607919087299</v>
      </c>
      <c r="Y420">
        <v>2.2297013041649101</v>
      </c>
      <c r="Z420">
        <v>0.90634441087612505</v>
      </c>
      <c r="AA420">
        <v>2.83070223189987</v>
      </c>
      <c r="AB420">
        <v>3.2821598729486299</v>
      </c>
      <c r="AC420">
        <v>1.9989748846745401</v>
      </c>
      <c r="AD420">
        <v>2.4623115577889298</v>
      </c>
      <c r="AE420">
        <v>3.6537518391368402</v>
      </c>
      <c r="AF420">
        <v>1.96356754199196</v>
      </c>
      <c r="AG420">
        <v>3.01624129930395</v>
      </c>
      <c r="AH420">
        <v>1.41891891891891</v>
      </c>
      <c r="AI420">
        <v>1.19920053297802</v>
      </c>
    </row>
    <row r="421" spans="1:35" hidden="1" x14ac:dyDescent="0.25">
      <c r="A421" t="s">
        <v>512</v>
      </c>
      <c r="B421" t="s">
        <v>513</v>
      </c>
      <c r="C421" t="s">
        <v>252</v>
      </c>
      <c r="D421" t="s">
        <v>253</v>
      </c>
      <c r="E421">
        <v>69.272592592666697</v>
      </c>
      <c r="F421">
        <v>77.236228956166698</v>
      </c>
      <c r="G421">
        <v>79.411313131166693</v>
      </c>
      <c r="H421">
        <v>72.938989898916702</v>
      </c>
      <c r="I421">
        <v>68.7582491583333</v>
      </c>
      <c r="J421">
        <v>68.292121212166705</v>
      </c>
      <c r="K421">
        <v>87.825925925999996</v>
      </c>
      <c r="L421">
        <v>96.207499999999996</v>
      </c>
      <c r="M421">
        <v>99.367661992999999</v>
      </c>
      <c r="N421">
        <v>99.233333333000004</v>
      </c>
      <c r="O421">
        <v>106.03166666600001</v>
      </c>
      <c r="P421">
        <v>106.075833332917</v>
      </c>
      <c r="Q421">
        <v>109.849166666667</v>
      </c>
      <c r="R421">
        <v>104.425833333333</v>
      </c>
      <c r="S421">
        <v>116.041666666667</v>
      </c>
      <c r="T421">
        <v>117.06125</v>
      </c>
      <c r="U421">
        <v>111.675</v>
      </c>
      <c r="V421">
        <v>113.39166666666701</v>
      </c>
      <c r="W421">
        <v>121.580833333333</v>
      </c>
      <c r="X421">
        <v>116.405</v>
      </c>
      <c r="Y421">
        <v>112.11166666666701</v>
      </c>
      <c r="Z421">
        <v>111.71916666666699</v>
      </c>
      <c r="AA421">
        <v>115.87333333333299</v>
      </c>
      <c r="AB421">
        <v>127.5175</v>
      </c>
      <c r="AC421">
        <v>129.07499999999999</v>
      </c>
      <c r="AD421">
        <v>137.643333333333</v>
      </c>
      <c r="AE421">
        <v>145.3125</v>
      </c>
      <c r="AF421">
        <v>139.19833333333301</v>
      </c>
      <c r="AG421">
        <v>122.18916666666701</v>
      </c>
      <c r="AH421">
        <v>111.79</v>
      </c>
      <c r="AI421">
        <v>109.245833333333</v>
      </c>
    </row>
    <row r="422" spans="1:35" x14ac:dyDescent="0.25">
      <c r="A422" t="s">
        <v>164</v>
      </c>
      <c r="B422" t="s">
        <v>514</v>
      </c>
      <c r="C422" t="s">
        <v>249</v>
      </c>
      <c r="D422" t="s">
        <v>250</v>
      </c>
      <c r="E422">
        <v>10.244281276475601</v>
      </c>
      <c r="F422">
        <v>7.6016650656420204</v>
      </c>
      <c r="G422">
        <v>7.8026425425544401</v>
      </c>
      <c r="H422">
        <v>7.1145954102947098</v>
      </c>
      <c r="I422">
        <v>12.354608710591901</v>
      </c>
      <c r="J422">
        <v>21.541072848492099</v>
      </c>
      <c r="K422">
        <v>16.0499729501907</v>
      </c>
      <c r="L422">
        <v>9.6606678230702006</v>
      </c>
      <c r="M422">
        <v>6.3380490553726601</v>
      </c>
      <c r="N422">
        <v>11.572860303824401</v>
      </c>
      <c r="O422">
        <v>11.3823848012673</v>
      </c>
      <c r="P422">
        <v>11.543353033589799</v>
      </c>
      <c r="Q422">
        <v>28.13547954393</v>
      </c>
      <c r="R422">
        <v>29.468725464538402</v>
      </c>
      <c r="S422">
        <v>84.4633110976349</v>
      </c>
      <c r="T422">
        <v>40.655752076621198</v>
      </c>
      <c r="U422">
        <v>34.205400688720403</v>
      </c>
      <c r="V422">
        <v>31.422633491622999</v>
      </c>
      <c r="W422">
        <v>38.121615294232299</v>
      </c>
      <c r="X422">
        <v>60.821010080335</v>
      </c>
      <c r="Y422">
        <v>59.919104019345099</v>
      </c>
      <c r="Z422">
        <v>99.877142238946107</v>
      </c>
      <c r="AA422">
        <v>50.039069887817703</v>
      </c>
      <c r="AB422">
        <v>35.7820152822163</v>
      </c>
      <c r="AC422">
        <v>23.569890345331999</v>
      </c>
      <c r="AD422">
        <v>16.204807310290199</v>
      </c>
      <c r="AE422">
        <v>12.5347237061409</v>
      </c>
      <c r="AF422">
        <v>22.432781406653501</v>
      </c>
      <c r="AG422">
        <v>31.0896739973325</v>
      </c>
      <c r="AH422">
        <v>21.747669301027098</v>
      </c>
      <c r="AI422">
        <v>15.9546308713812</v>
      </c>
    </row>
    <row r="423" spans="1:35" hidden="1" x14ac:dyDescent="0.25">
      <c r="A423" t="s">
        <v>164</v>
      </c>
      <c r="B423" t="s">
        <v>514</v>
      </c>
      <c r="C423" t="s">
        <v>252</v>
      </c>
      <c r="D423" t="s">
        <v>253</v>
      </c>
      <c r="E423">
        <v>4.3E-3</v>
      </c>
      <c r="F423">
        <v>4.3E-3</v>
      </c>
      <c r="G423">
        <v>4.3E-3</v>
      </c>
      <c r="H423">
        <v>4.3E-3</v>
      </c>
      <c r="I423">
        <v>4.3E-3</v>
      </c>
      <c r="J423">
        <v>4.3E-3</v>
      </c>
      <c r="K423">
        <v>4.3E-3</v>
      </c>
      <c r="L423">
        <v>4.3E-3</v>
      </c>
      <c r="M423">
        <v>4.3E-3</v>
      </c>
      <c r="N423">
        <v>7.0166666666666702E-3</v>
      </c>
      <c r="O423">
        <v>7.4999999999999997E-3</v>
      </c>
      <c r="P423">
        <v>8.0833333333333295E-3</v>
      </c>
      <c r="Q423">
        <v>1.4500000000000001E-2</v>
      </c>
      <c r="R423">
        <v>1.4500000000000001E-2</v>
      </c>
      <c r="S423">
        <v>3.4691666666666697E-2</v>
      </c>
      <c r="T423">
        <v>4.68916666666667E-2</v>
      </c>
      <c r="U423">
        <v>5.6825000000000001E-2</v>
      </c>
      <c r="V423">
        <v>6.8383333333333296E-2</v>
      </c>
      <c r="W423">
        <v>9.0841666666666696E-2</v>
      </c>
      <c r="X423">
        <v>0.14685833333333301</v>
      </c>
      <c r="Y423">
        <v>0.17684166666666701</v>
      </c>
      <c r="Z423">
        <v>0.41735</v>
      </c>
      <c r="AA423">
        <v>0.48863333333333298</v>
      </c>
      <c r="AB423">
        <v>0.54756666666666698</v>
      </c>
      <c r="AC423">
        <v>0.60572499999999996</v>
      </c>
      <c r="AD423">
        <v>0.67996666666666705</v>
      </c>
      <c r="AE423">
        <v>0.72365833333333296</v>
      </c>
      <c r="AF423">
        <v>1.1609499999999999</v>
      </c>
      <c r="AG423">
        <v>1.6069583333333299</v>
      </c>
      <c r="AH423">
        <v>1.89133333333333</v>
      </c>
      <c r="AI423">
        <v>2.08975</v>
      </c>
    </row>
    <row r="424" spans="1:35" hidden="1" x14ac:dyDescent="0.25">
      <c r="A424" t="s">
        <v>127</v>
      </c>
      <c r="B424" t="s">
        <v>515</v>
      </c>
      <c r="C424" t="s">
        <v>249</v>
      </c>
      <c r="D424" t="s">
        <v>250</v>
      </c>
      <c r="E424" t="s">
        <v>251</v>
      </c>
      <c r="F424" t="s">
        <v>251</v>
      </c>
      <c r="G424" t="s">
        <v>251</v>
      </c>
      <c r="H424" t="s">
        <v>251</v>
      </c>
      <c r="I424" t="s">
        <v>251</v>
      </c>
      <c r="J424" t="s">
        <v>251</v>
      </c>
      <c r="K424" t="s">
        <v>251</v>
      </c>
      <c r="L424" t="s">
        <v>251</v>
      </c>
      <c r="M424" t="s">
        <v>251</v>
      </c>
      <c r="N424" t="s">
        <v>251</v>
      </c>
      <c r="O424" t="s">
        <v>251</v>
      </c>
      <c r="P424" t="s">
        <v>251</v>
      </c>
      <c r="Q424" t="s">
        <v>251</v>
      </c>
      <c r="R424" t="s">
        <v>251</v>
      </c>
      <c r="S424" t="s">
        <v>251</v>
      </c>
      <c r="T424" t="s">
        <v>251</v>
      </c>
      <c r="U424" t="s">
        <v>251</v>
      </c>
      <c r="V424" t="s">
        <v>251</v>
      </c>
      <c r="W424" t="s">
        <v>251</v>
      </c>
      <c r="X424" t="s">
        <v>251</v>
      </c>
      <c r="Y424" t="s">
        <v>251</v>
      </c>
      <c r="Z424">
        <v>5.6750000000000096</v>
      </c>
      <c r="AA424">
        <v>3.2095260626136799</v>
      </c>
      <c r="AB424">
        <v>7.2661980440097702</v>
      </c>
      <c r="AC424">
        <v>4.1171023577171901</v>
      </c>
      <c r="AD424">
        <v>-1.71033727851105</v>
      </c>
      <c r="AE424">
        <v>-0.43154451172821601</v>
      </c>
      <c r="AF424">
        <v>3.8308283816847601</v>
      </c>
      <c r="AG424">
        <v>3.2198899531281602</v>
      </c>
      <c r="AH424">
        <v>7.7591312931885499</v>
      </c>
      <c r="AI424">
        <v>8.2814217662147502</v>
      </c>
    </row>
    <row r="425" spans="1:35" hidden="1" x14ac:dyDescent="0.25">
      <c r="A425" t="s">
        <v>127</v>
      </c>
      <c r="B425" t="s">
        <v>515</v>
      </c>
      <c r="C425" t="s">
        <v>252</v>
      </c>
      <c r="D425" t="s">
        <v>253</v>
      </c>
      <c r="E425" t="s">
        <v>251</v>
      </c>
      <c r="F425" t="s">
        <v>251</v>
      </c>
      <c r="G425" t="s">
        <v>251</v>
      </c>
      <c r="H425" t="s">
        <v>251</v>
      </c>
      <c r="I425" t="s">
        <v>251</v>
      </c>
      <c r="J425" t="s">
        <v>251</v>
      </c>
      <c r="K425" t="s">
        <v>251</v>
      </c>
      <c r="L425" t="s">
        <v>251</v>
      </c>
      <c r="M425">
        <v>1.0017709226849301</v>
      </c>
      <c r="N425" t="s">
        <v>251</v>
      </c>
      <c r="O425" t="s">
        <v>251</v>
      </c>
      <c r="P425">
        <v>22.7444347826086</v>
      </c>
      <c r="Q425">
        <v>78.291398840579504</v>
      </c>
      <c r="R425">
        <v>606.51826086956396</v>
      </c>
      <c r="S425">
        <v>4463.9459694565103</v>
      </c>
      <c r="T425">
        <v>6482.7957028985302</v>
      </c>
      <c r="U425">
        <v>10037.034830917801</v>
      </c>
      <c r="V425">
        <v>11202.1916666667</v>
      </c>
      <c r="W425">
        <v>10640.958333333299</v>
      </c>
      <c r="X425">
        <v>10965.666666666701</v>
      </c>
      <c r="Y425">
        <v>11038.25</v>
      </c>
      <c r="Z425">
        <v>11032.583333333299</v>
      </c>
      <c r="AA425">
        <v>11683.333333333299</v>
      </c>
      <c r="AB425">
        <v>13268</v>
      </c>
      <c r="AC425">
        <v>13943.166666666701</v>
      </c>
      <c r="AD425">
        <v>14167.75</v>
      </c>
      <c r="AE425">
        <v>14725.166666666701</v>
      </c>
      <c r="AF425">
        <v>15279.5</v>
      </c>
      <c r="AG425">
        <v>15509.583333333299</v>
      </c>
      <c r="AH425">
        <v>15746</v>
      </c>
      <c r="AI425">
        <v>15858.916666666701</v>
      </c>
    </row>
    <row r="426" spans="1:35" hidden="1" x14ac:dyDescent="0.25">
      <c r="A426" t="s">
        <v>516</v>
      </c>
      <c r="B426" t="s">
        <v>517</v>
      </c>
      <c r="C426" t="s">
        <v>249</v>
      </c>
      <c r="D426" t="s">
        <v>250</v>
      </c>
      <c r="E426" t="s">
        <v>251</v>
      </c>
      <c r="F426" t="s">
        <v>251</v>
      </c>
      <c r="G426" t="s">
        <v>251</v>
      </c>
      <c r="H426" t="s">
        <v>251</v>
      </c>
      <c r="I426" t="s">
        <v>251</v>
      </c>
      <c r="J426" t="s">
        <v>251</v>
      </c>
      <c r="K426" t="s">
        <v>251</v>
      </c>
      <c r="L426" t="s">
        <v>251</v>
      </c>
      <c r="M426" t="s">
        <v>251</v>
      </c>
      <c r="N426" t="s">
        <v>251</v>
      </c>
      <c r="O426" t="s">
        <v>251</v>
      </c>
      <c r="P426" t="s">
        <v>251</v>
      </c>
      <c r="Q426" t="s">
        <v>251</v>
      </c>
      <c r="R426" t="s">
        <v>251</v>
      </c>
      <c r="S426" t="s">
        <v>251</v>
      </c>
      <c r="T426" t="s">
        <v>251</v>
      </c>
      <c r="U426" t="s">
        <v>251</v>
      </c>
      <c r="V426" t="s">
        <v>251</v>
      </c>
      <c r="W426" t="s">
        <v>251</v>
      </c>
      <c r="X426" t="s">
        <v>251</v>
      </c>
      <c r="Y426" t="s">
        <v>251</v>
      </c>
      <c r="Z426" t="s">
        <v>251</v>
      </c>
      <c r="AA426" t="s">
        <v>251</v>
      </c>
      <c r="AB426" t="s">
        <v>251</v>
      </c>
      <c r="AC426" t="s">
        <v>251</v>
      </c>
      <c r="AD426" t="s">
        <v>251</v>
      </c>
      <c r="AE426" t="s">
        <v>251</v>
      </c>
      <c r="AF426" t="s">
        <v>251</v>
      </c>
      <c r="AG426" t="s">
        <v>251</v>
      </c>
      <c r="AH426" t="s">
        <v>251</v>
      </c>
      <c r="AI426" t="s">
        <v>251</v>
      </c>
    </row>
    <row r="427" spans="1:35" hidden="1" x14ac:dyDescent="0.25">
      <c r="A427" t="s">
        <v>516</v>
      </c>
      <c r="B427" t="s">
        <v>517</v>
      </c>
      <c r="C427" t="s">
        <v>252</v>
      </c>
      <c r="D427" t="s">
        <v>253</v>
      </c>
      <c r="E427" t="s">
        <v>251</v>
      </c>
      <c r="F427" t="s">
        <v>251</v>
      </c>
      <c r="G427" t="s">
        <v>251</v>
      </c>
      <c r="H427" t="s">
        <v>251</v>
      </c>
      <c r="I427" t="s">
        <v>251</v>
      </c>
      <c r="J427" t="s">
        <v>251</v>
      </c>
      <c r="K427" t="s">
        <v>251</v>
      </c>
      <c r="L427" t="s">
        <v>251</v>
      </c>
      <c r="M427" t="s">
        <v>251</v>
      </c>
      <c r="N427" t="s">
        <v>251</v>
      </c>
      <c r="O427" t="s">
        <v>251</v>
      </c>
      <c r="P427" t="s">
        <v>251</v>
      </c>
      <c r="Q427" t="s">
        <v>251</v>
      </c>
      <c r="R427" t="s">
        <v>251</v>
      </c>
      <c r="S427" t="s">
        <v>251</v>
      </c>
      <c r="T427" t="s">
        <v>251</v>
      </c>
      <c r="U427" t="s">
        <v>251</v>
      </c>
      <c r="V427" t="s">
        <v>251</v>
      </c>
      <c r="W427" t="s">
        <v>251</v>
      </c>
      <c r="X427" t="s">
        <v>251</v>
      </c>
      <c r="Y427" t="s">
        <v>251</v>
      </c>
      <c r="Z427" t="s">
        <v>251</v>
      </c>
      <c r="AA427" t="s">
        <v>251</v>
      </c>
      <c r="AB427" t="s">
        <v>251</v>
      </c>
      <c r="AC427" t="s">
        <v>251</v>
      </c>
      <c r="AD427" t="s">
        <v>251</v>
      </c>
      <c r="AE427" t="s">
        <v>251</v>
      </c>
      <c r="AF427" t="s">
        <v>251</v>
      </c>
      <c r="AG427" t="s">
        <v>251</v>
      </c>
      <c r="AH427" t="s">
        <v>251</v>
      </c>
      <c r="AI427" t="s">
        <v>251</v>
      </c>
    </row>
    <row r="428" spans="1:35" hidden="1" x14ac:dyDescent="0.25">
      <c r="A428" t="s">
        <v>518</v>
      </c>
      <c r="B428" t="s">
        <v>519</v>
      </c>
      <c r="C428" t="s">
        <v>249</v>
      </c>
      <c r="D428" t="s">
        <v>250</v>
      </c>
      <c r="E428" t="s">
        <v>251</v>
      </c>
      <c r="F428" t="s">
        <v>251</v>
      </c>
      <c r="G428" t="s">
        <v>251</v>
      </c>
      <c r="H428" t="s">
        <v>251</v>
      </c>
      <c r="I428" t="s">
        <v>251</v>
      </c>
      <c r="J428" t="s">
        <v>251</v>
      </c>
      <c r="K428" t="s">
        <v>251</v>
      </c>
      <c r="L428" t="s">
        <v>251</v>
      </c>
      <c r="M428" t="s">
        <v>251</v>
      </c>
      <c r="N428" t="s">
        <v>251</v>
      </c>
      <c r="O428" t="s">
        <v>251</v>
      </c>
      <c r="P428" t="s">
        <v>251</v>
      </c>
      <c r="Q428" t="s">
        <v>251</v>
      </c>
      <c r="R428" t="s">
        <v>251</v>
      </c>
      <c r="S428" t="s">
        <v>251</v>
      </c>
      <c r="T428" t="s">
        <v>251</v>
      </c>
      <c r="U428" t="s">
        <v>251</v>
      </c>
      <c r="V428" t="s">
        <v>251</v>
      </c>
      <c r="W428" t="s">
        <v>251</v>
      </c>
      <c r="X428" t="s">
        <v>251</v>
      </c>
      <c r="Y428" t="s">
        <v>251</v>
      </c>
      <c r="Z428" t="s">
        <v>251</v>
      </c>
      <c r="AA428" t="s">
        <v>251</v>
      </c>
      <c r="AB428" t="s">
        <v>251</v>
      </c>
      <c r="AC428" t="s">
        <v>251</v>
      </c>
      <c r="AD428" t="s">
        <v>251</v>
      </c>
      <c r="AE428" t="s">
        <v>251</v>
      </c>
      <c r="AF428" t="s">
        <v>251</v>
      </c>
      <c r="AG428" t="s">
        <v>251</v>
      </c>
      <c r="AH428" t="s">
        <v>251</v>
      </c>
      <c r="AI428" t="s">
        <v>251</v>
      </c>
    </row>
    <row r="429" spans="1:35" hidden="1" x14ac:dyDescent="0.25">
      <c r="A429" t="s">
        <v>518</v>
      </c>
      <c r="B429" t="s">
        <v>519</v>
      </c>
      <c r="C429" t="s">
        <v>252</v>
      </c>
      <c r="D429" t="s">
        <v>253</v>
      </c>
      <c r="E429" t="s">
        <v>251</v>
      </c>
      <c r="F429" t="s">
        <v>251</v>
      </c>
      <c r="G429" t="s">
        <v>251</v>
      </c>
      <c r="H429" t="s">
        <v>251</v>
      </c>
      <c r="I429" t="s">
        <v>251</v>
      </c>
      <c r="J429" t="s">
        <v>251</v>
      </c>
      <c r="K429" t="s">
        <v>251</v>
      </c>
      <c r="L429" t="s">
        <v>251</v>
      </c>
      <c r="M429" t="s">
        <v>251</v>
      </c>
      <c r="N429" t="s">
        <v>251</v>
      </c>
      <c r="O429" t="s">
        <v>251</v>
      </c>
      <c r="P429" t="s">
        <v>251</v>
      </c>
      <c r="Q429" t="s">
        <v>251</v>
      </c>
      <c r="R429" t="s">
        <v>251</v>
      </c>
      <c r="S429" t="s">
        <v>251</v>
      </c>
      <c r="T429" t="s">
        <v>251</v>
      </c>
      <c r="U429" t="s">
        <v>251</v>
      </c>
      <c r="V429" t="s">
        <v>251</v>
      </c>
      <c r="W429" t="s">
        <v>251</v>
      </c>
      <c r="X429" t="s">
        <v>251</v>
      </c>
      <c r="Y429" t="s">
        <v>251</v>
      </c>
      <c r="Z429" t="s">
        <v>251</v>
      </c>
      <c r="AA429" t="s">
        <v>251</v>
      </c>
      <c r="AB429" t="s">
        <v>251</v>
      </c>
      <c r="AC429" t="s">
        <v>251</v>
      </c>
      <c r="AD429" t="s">
        <v>251</v>
      </c>
      <c r="AE429" t="s">
        <v>251</v>
      </c>
      <c r="AF429" t="s">
        <v>251</v>
      </c>
      <c r="AG429" t="s">
        <v>251</v>
      </c>
      <c r="AH429" t="s">
        <v>251</v>
      </c>
      <c r="AI429" t="s">
        <v>251</v>
      </c>
    </row>
    <row r="430" spans="1:35" hidden="1" x14ac:dyDescent="0.25">
      <c r="A430" t="s">
        <v>520</v>
      </c>
      <c r="B430" t="s">
        <v>521</v>
      </c>
      <c r="C430" t="s">
        <v>249</v>
      </c>
      <c r="D430" t="s">
        <v>250</v>
      </c>
      <c r="E430" t="s">
        <v>251</v>
      </c>
      <c r="F430" t="s">
        <v>251</v>
      </c>
      <c r="G430" t="s">
        <v>251</v>
      </c>
      <c r="H430" t="s">
        <v>251</v>
      </c>
      <c r="I430" t="s">
        <v>251</v>
      </c>
      <c r="J430" t="s">
        <v>251</v>
      </c>
      <c r="K430" t="s">
        <v>251</v>
      </c>
      <c r="L430" t="s">
        <v>251</v>
      </c>
      <c r="M430" t="s">
        <v>251</v>
      </c>
      <c r="N430" t="s">
        <v>251</v>
      </c>
      <c r="O430" t="s">
        <v>251</v>
      </c>
      <c r="P430" t="s">
        <v>251</v>
      </c>
      <c r="Q430" t="s">
        <v>251</v>
      </c>
      <c r="R430" t="s">
        <v>251</v>
      </c>
      <c r="S430" t="s">
        <v>251</v>
      </c>
      <c r="T430" t="s">
        <v>251</v>
      </c>
      <c r="U430">
        <v>36</v>
      </c>
      <c r="V430">
        <v>29.411764705882302</v>
      </c>
      <c r="W430">
        <v>35.752298016448997</v>
      </c>
      <c r="X430">
        <v>49.394155381325703</v>
      </c>
      <c r="Y430">
        <v>55.081106870229</v>
      </c>
      <c r="Z430">
        <v>30.733733271804301</v>
      </c>
      <c r="AA430">
        <v>2.1767266737263302</v>
      </c>
      <c r="AB430">
        <v>5.9765085214186797</v>
      </c>
      <c r="AC430">
        <v>8.6602194936433801</v>
      </c>
      <c r="AD430">
        <v>4.5900000000000096</v>
      </c>
      <c r="AE430">
        <v>11.9115912929853</v>
      </c>
      <c r="AF430">
        <v>12.2385339389711</v>
      </c>
      <c r="AG430">
        <v>10.832360702324101</v>
      </c>
      <c r="AH430">
        <v>12.5150951495207</v>
      </c>
      <c r="AI430">
        <v>11.8112639374949</v>
      </c>
    </row>
    <row r="431" spans="1:35" hidden="1" x14ac:dyDescent="0.25">
      <c r="A431" t="s">
        <v>520</v>
      </c>
      <c r="B431" t="s">
        <v>521</v>
      </c>
      <c r="C431" t="s">
        <v>252</v>
      </c>
      <c r="D431" t="s">
        <v>253</v>
      </c>
      <c r="E431" t="s">
        <v>251</v>
      </c>
      <c r="F431" t="s">
        <v>251</v>
      </c>
      <c r="G431" t="s">
        <v>251</v>
      </c>
      <c r="H431" t="s">
        <v>251</v>
      </c>
      <c r="I431" t="s">
        <v>251</v>
      </c>
      <c r="J431" t="s">
        <v>251</v>
      </c>
      <c r="K431" t="s">
        <v>251</v>
      </c>
      <c r="L431" t="s">
        <v>251</v>
      </c>
      <c r="M431" t="s">
        <v>251</v>
      </c>
      <c r="N431" t="s">
        <v>251</v>
      </c>
      <c r="O431" t="s">
        <v>251</v>
      </c>
      <c r="P431" t="s">
        <v>251</v>
      </c>
      <c r="Q431" t="s">
        <v>251</v>
      </c>
      <c r="R431" t="s">
        <v>251</v>
      </c>
      <c r="S431" t="s">
        <v>251</v>
      </c>
      <c r="T431">
        <v>12.0100611997629</v>
      </c>
      <c r="U431">
        <v>12.0100611997629</v>
      </c>
      <c r="V431">
        <v>12.0100611997629</v>
      </c>
      <c r="W431">
        <v>12.0100611997629</v>
      </c>
      <c r="X431">
        <v>12.0100611997629</v>
      </c>
      <c r="Y431">
        <v>40.839166816264701</v>
      </c>
      <c r="Z431">
        <v>94.156666999999999</v>
      </c>
      <c r="AA431">
        <v>129.28083333333299</v>
      </c>
      <c r="AB431">
        <v>135.881666666667</v>
      </c>
      <c r="AC431">
        <v>155.71833333333299</v>
      </c>
      <c r="AD431">
        <v>161.71833333333299</v>
      </c>
      <c r="AE431">
        <v>168.67166666666699</v>
      </c>
      <c r="AF431">
        <v>175.625</v>
      </c>
      <c r="AG431">
        <v>183.44833333333301</v>
      </c>
      <c r="AH431">
        <v>184.775833333333</v>
      </c>
      <c r="AI431">
        <v>191.509166666667</v>
      </c>
    </row>
    <row r="432" spans="1:35" hidden="1" x14ac:dyDescent="0.25">
      <c r="A432" t="s">
        <v>110</v>
      </c>
      <c r="B432" t="s">
        <v>522</v>
      </c>
      <c r="C432" t="s">
        <v>249</v>
      </c>
      <c r="D432" t="s">
        <v>250</v>
      </c>
      <c r="E432" t="s">
        <v>251</v>
      </c>
      <c r="F432" t="s">
        <v>251</v>
      </c>
      <c r="G432" t="s">
        <v>251</v>
      </c>
      <c r="H432" t="s">
        <v>251</v>
      </c>
      <c r="I432" t="s">
        <v>251</v>
      </c>
      <c r="J432" t="s">
        <v>251</v>
      </c>
      <c r="K432" t="s">
        <v>251</v>
      </c>
      <c r="L432" t="s">
        <v>251</v>
      </c>
      <c r="M432" t="s">
        <v>251</v>
      </c>
      <c r="N432" t="s">
        <v>251</v>
      </c>
      <c r="O432" t="s">
        <v>251</v>
      </c>
      <c r="P432">
        <v>55.828220858895698</v>
      </c>
      <c r="Q432">
        <v>47.0472440944882</v>
      </c>
      <c r="R432">
        <v>51.004016064257002</v>
      </c>
      <c r="S432">
        <v>123.404255319149</v>
      </c>
      <c r="T432">
        <v>107.02380952381</v>
      </c>
      <c r="U432">
        <v>97.642323174238101</v>
      </c>
      <c r="V432">
        <v>165.706527009989</v>
      </c>
      <c r="W432">
        <v>183.31204146439401</v>
      </c>
      <c r="X432">
        <v>54.601321841301697</v>
      </c>
      <c r="Y432">
        <v>34.929587416666699</v>
      </c>
      <c r="Z432">
        <v>43.073097998288098</v>
      </c>
      <c r="AA432">
        <v>24.4187215689415</v>
      </c>
      <c r="AB432">
        <v>24.458456351665099</v>
      </c>
      <c r="AC432">
        <v>26.787696679002799</v>
      </c>
      <c r="AD432">
        <v>26.030411788812302</v>
      </c>
      <c r="AE432">
        <v>21.393782179254998</v>
      </c>
      <c r="AF432">
        <v>22.2333446430947</v>
      </c>
      <c r="AG432">
        <v>21.401578390199301</v>
      </c>
      <c r="AH432">
        <v>17.967789108728699</v>
      </c>
      <c r="AI432">
        <v>18.324439701174001</v>
      </c>
    </row>
    <row r="433" spans="1:35" hidden="1" x14ac:dyDescent="0.25">
      <c r="A433" t="s">
        <v>110</v>
      </c>
      <c r="B433" t="s">
        <v>522</v>
      </c>
      <c r="C433" t="s">
        <v>252</v>
      </c>
      <c r="D433" t="s">
        <v>253</v>
      </c>
      <c r="E433">
        <v>6.4322999949999995E-4</v>
      </c>
      <c r="F433">
        <v>7.0098383316666703E-4</v>
      </c>
      <c r="G433">
        <v>7.89727832416667E-4</v>
      </c>
      <c r="H433">
        <v>8.0066666666666697E-4</v>
      </c>
      <c r="I433">
        <v>7.9333333333333296E-4</v>
      </c>
      <c r="J433">
        <v>7.8866666666666701E-4</v>
      </c>
      <c r="K433">
        <v>8.6958333333333299E-4</v>
      </c>
      <c r="L433">
        <v>9.2875E-4</v>
      </c>
      <c r="M433">
        <v>1.2589999999999999E-3</v>
      </c>
      <c r="N433">
        <v>1.8131883327499999E-3</v>
      </c>
      <c r="O433">
        <v>3.1396416662499999E-3</v>
      </c>
      <c r="P433">
        <v>7.7884491665833298E-3</v>
      </c>
      <c r="Q433">
        <v>9.5194749999999995E-3</v>
      </c>
      <c r="R433">
        <v>8.2660249999999998E-3</v>
      </c>
      <c r="S433">
        <v>1.3813695833333301E-2</v>
      </c>
      <c r="T433">
        <v>3.0289108333333301E-2</v>
      </c>
      <c r="U433">
        <v>6.4639708333333296E-2</v>
      </c>
      <c r="V433">
        <v>0.17221378333333301</v>
      </c>
      <c r="W433">
        <v>0.45276266666666698</v>
      </c>
      <c r="X433">
        <v>0.66937062166666705</v>
      </c>
      <c r="Y433">
        <v>0.86411916666666699</v>
      </c>
      <c r="Z433">
        <v>1.2079</v>
      </c>
      <c r="AA433">
        <v>1.3144975000000001</v>
      </c>
      <c r="AB433">
        <v>1.86206916666667</v>
      </c>
      <c r="AC433">
        <v>2.3880191666666701</v>
      </c>
      <c r="AD433">
        <v>3.11084416666667</v>
      </c>
      <c r="AE433">
        <v>3.610935</v>
      </c>
      <c r="AF433">
        <v>4.3985950000000003</v>
      </c>
      <c r="AG433">
        <v>4.7332710464987198</v>
      </c>
      <c r="AH433">
        <v>4.7788753864357902</v>
      </c>
      <c r="AI433">
        <v>4.4635033105158701</v>
      </c>
    </row>
    <row r="434" spans="1:35" x14ac:dyDescent="0.25">
      <c r="A434" t="s">
        <v>111</v>
      </c>
      <c r="B434" t="s">
        <v>523</v>
      </c>
      <c r="C434" t="s">
        <v>249</v>
      </c>
      <c r="D434" t="s">
        <v>250</v>
      </c>
      <c r="E434">
        <v>10.0076394202445</v>
      </c>
      <c r="F434">
        <v>10.9500805152979</v>
      </c>
      <c r="G434">
        <v>10.3047895500726</v>
      </c>
      <c r="H434">
        <v>5.6578947368421098</v>
      </c>
      <c r="I434">
        <v>18.150684931506799</v>
      </c>
      <c r="J434">
        <v>5.4018445322793101</v>
      </c>
      <c r="K434">
        <v>13.15</v>
      </c>
      <c r="L434">
        <v>10.634850492929701</v>
      </c>
      <c r="M434">
        <v>23.119424843537399</v>
      </c>
      <c r="N434">
        <v>20.151392268332899</v>
      </c>
      <c r="O434">
        <v>8.4915849159245607</v>
      </c>
      <c r="P434">
        <v>14.3307478537475</v>
      </c>
      <c r="Q434">
        <v>12.469162676035999</v>
      </c>
      <c r="R434">
        <v>7.4223412147995003</v>
      </c>
      <c r="S434">
        <v>12.8821091826317</v>
      </c>
      <c r="T434">
        <v>17.3627367525003</v>
      </c>
      <c r="U434">
        <v>23.341666666666999</v>
      </c>
      <c r="V434">
        <v>42.064725356394497</v>
      </c>
      <c r="W434">
        <v>27.588338802492199</v>
      </c>
      <c r="X434">
        <v>22.264052482480899</v>
      </c>
      <c r="Y434">
        <v>22.5938233590438</v>
      </c>
      <c r="Z434">
        <v>21.433900328260201</v>
      </c>
      <c r="AA434">
        <v>18.7360488214455</v>
      </c>
      <c r="AB434">
        <v>31.8195929630905</v>
      </c>
      <c r="AC434">
        <v>58.519671852307503</v>
      </c>
      <c r="AD434">
        <v>55.866452065536201</v>
      </c>
      <c r="AE434">
        <v>76.707265409870203</v>
      </c>
      <c r="AF434">
        <v>140.05999675693201</v>
      </c>
      <c r="AG434">
        <v>431.699821000371</v>
      </c>
      <c r="AH434">
        <v>282.38021736506801</v>
      </c>
      <c r="AI434">
        <v>302.116996270671</v>
      </c>
    </row>
    <row r="435" spans="1:35" hidden="1" x14ac:dyDescent="0.25">
      <c r="A435" t="s">
        <v>111</v>
      </c>
      <c r="B435" t="s">
        <v>523</v>
      </c>
      <c r="C435" t="s">
        <v>252</v>
      </c>
      <c r="D435" t="s">
        <v>253</v>
      </c>
      <c r="E435">
        <v>5.7076428281416605E-4</v>
      </c>
      <c r="F435">
        <v>6.2607704338503499E-4</v>
      </c>
      <c r="G435">
        <v>6.2906376559987204E-4</v>
      </c>
      <c r="H435">
        <v>6.7482402076295101E-4</v>
      </c>
      <c r="I435">
        <v>6.8049712441124505E-4</v>
      </c>
      <c r="J435">
        <v>6.4529051059388995E-4</v>
      </c>
      <c r="K435">
        <v>6.9097568056162499E-4</v>
      </c>
      <c r="L435">
        <v>7.5994560388581401E-4</v>
      </c>
      <c r="M435">
        <v>1.01423413220455E-3</v>
      </c>
      <c r="N435">
        <v>1.25893678408442E-3</v>
      </c>
      <c r="O435">
        <v>1.6155163771118799E-3</v>
      </c>
      <c r="P435">
        <v>1.6684764684788899E-3</v>
      </c>
      <c r="Q435">
        <v>1.6634624460731601E-3</v>
      </c>
      <c r="R435">
        <v>1.80773447752897E-3</v>
      </c>
      <c r="S435">
        <v>2.12134031008689E-3</v>
      </c>
      <c r="T435">
        <v>2.45451835023142E-3</v>
      </c>
      <c r="U435">
        <v>3.6254886572367698E-3</v>
      </c>
      <c r="V435">
        <v>5.1042665511594996E-3</v>
      </c>
      <c r="W435">
        <v>6.4904940995879198E-3</v>
      </c>
      <c r="X435">
        <v>8.1607990595128806E-3</v>
      </c>
      <c r="Y435">
        <v>8.6752193293132395E-3</v>
      </c>
      <c r="Z435">
        <v>1.00137132167889E-2</v>
      </c>
      <c r="AA435">
        <v>1.21250465891802E-2</v>
      </c>
      <c r="AB435">
        <v>2.3706012838122799E-2</v>
      </c>
      <c r="AC435">
        <v>3.8344710205420497E-2</v>
      </c>
      <c r="AD435">
        <v>4.4468376417429997E-2</v>
      </c>
      <c r="AE435">
        <v>5.5114659712586597E-2</v>
      </c>
      <c r="AF435">
        <v>5.5098290581033799E-2</v>
      </c>
      <c r="AG435">
        <v>0.69821607130572305</v>
      </c>
      <c r="AH435">
        <v>5.0744194146319499</v>
      </c>
      <c r="AI435">
        <v>22.389039604825498</v>
      </c>
    </row>
    <row r="437" spans="1:35" x14ac:dyDescent="0.25">
      <c r="A437" t="s">
        <v>18</v>
      </c>
      <c r="B437" t="s">
        <v>524</v>
      </c>
      <c r="C437" t="s">
        <v>252</v>
      </c>
      <c r="D437" t="s">
        <v>253</v>
      </c>
      <c r="E437" t="s">
        <v>251</v>
      </c>
      <c r="F437" t="s">
        <v>251</v>
      </c>
      <c r="G437" t="s">
        <v>251</v>
      </c>
      <c r="H437" t="s">
        <v>251</v>
      </c>
      <c r="I437" t="s">
        <v>251</v>
      </c>
      <c r="J437" t="s">
        <v>251</v>
      </c>
      <c r="K437" t="s">
        <v>251</v>
      </c>
      <c r="L437" t="s">
        <v>251</v>
      </c>
      <c r="M437" t="s">
        <v>251</v>
      </c>
      <c r="N437" t="s">
        <v>251</v>
      </c>
      <c r="O437" t="s">
        <v>251</v>
      </c>
      <c r="P437" t="s">
        <v>251</v>
      </c>
      <c r="Q437" t="s">
        <v>251</v>
      </c>
      <c r="R437" t="s">
        <v>251</v>
      </c>
      <c r="S437" t="s">
        <v>251</v>
      </c>
      <c r="T437" t="s">
        <v>251</v>
      </c>
      <c r="U437" t="s">
        <v>251</v>
      </c>
      <c r="V437" t="s">
        <v>251</v>
      </c>
      <c r="W437" t="s">
        <v>251</v>
      </c>
      <c r="X437" t="s">
        <v>251</v>
      </c>
      <c r="Y437" t="s">
        <v>251</v>
      </c>
      <c r="Z437" t="s">
        <v>251</v>
      </c>
      <c r="AA437" t="s">
        <v>251</v>
      </c>
      <c r="AB437" t="s">
        <v>251</v>
      </c>
      <c r="AC437">
        <v>0.93862727583333305</v>
      </c>
      <c r="AD437">
        <v>1.08540083333333</v>
      </c>
      <c r="AE437">
        <v>1.11751</v>
      </c>
      <c r="AF437">
        <v>1.0625516666666699</v>
      </c>
      <c r="AG437">
        <v>0.88603416666666701</v>
      </c>
      <c r="AH437">
        <v>0.805365</v>
      </c>
      <c r="AI437">
        <v>0.80411999999999995</v>
      </c>
    </row>
    <row r="439" spans="1:35" x14ac:dyDescent="0.25">
      <c r="A439" t="s">
        <v>525</v>
      </c>
    </row>
    <row r="440" spans="1:35" x14ac:dyDescent="0.25">
      <c r="A440" t="s">
        <v>526</v>
      </c>
    </row>
  </sheetData>
  <autoFilter ref="A1:AI435">
    <filterColumn colId="2">
      <filters>
        <filter val="Inflation, consumer prices (annual %)"/>
      </filters>
    </filterColumn>
    <filterColumn colId="4">
      <filters>
        <filter val="10,00763942"/>
        <filter val="10,06944444"/>
        <filter val="10,21272677"/>
        <filter val="10,24428128"/>
        <filter val="10,359635"/>
        <filter val="10,49099258"/>
        <filter val="10,74628039"/>
        <filter val="10,81333333"/>
        <filter val="11,44422397"/>
        <filter val="11,46496815"/>
        <filter val="11,68592919"/>
        <filter val="11,70707198"/>
        <filter val="11,77840626"/>
        <filter val="11,97475502"/>
        <filter val="11,97982346"/>
        <filter val="12,04574193"/>
        <filter val="12,52296387"/>
        <filter val="12,76820376"/>
        <filter val="12,87918183"/>
        <filter val="13,06488098"/>
        <filter val="13,15924438"/>
        <filter val="13,36666667"/>
        <filter val="13,55332941"/>
        <filter val="14,21193968"/>
        <filter val="14,50172574"/>
        <filter val="14,52991453"/>
        <filter val="14,73832327"/>
        <filter val="15,07195951"/>
        <filter val="15,15151515"/>
        <filter val="15,36298569"/>
        <filter val="15,7098746"/>
        <filter val="16,15978212"/>
        <filter val="16,77357032"/>
        <filter val="16,875"/>
        <filter val="16,92566149"/>
        <filter val="16,97906047"/>
        <filter val="17,36920202"/>
        <filter val="17,37614679"/>
        <filter val="17,7427877"/>
        <filter val="17,81139363"/>
        <filter val="18,0121995"/>
        <filter val="18,61137201"/>
        <filter val="18,75694661"/>
        <filter val="182,9268293"/>
        <filter val="19,05426975"/>
        <filter val="19,08849965"/>
        <filter val="19,12018401"/>
        <filter val="19,19973241"/>
        <filter val="19,90278844"/>
        <filter val="19,90690458"/>
        <filter val="2,25631769"/>
        <filter val="2,536531569"/>
        <filter val="20,29446876"/>
        <filter val="20,40816327"/>
        <filter val="20,87585034"/>
        <filter val="20,90450946"/>
        <filter val="23,16657356"/>
        <filter val="23,6187353"/>
        <filter val="23,96304764"/>
        <filter val="25,31328321"/>
        <filter val="25,925"/>
        <filter val="26,05775688"/>
        <filter val="28,45294264"/>
        <filter val="28,6579702"/>
        <filter val="29,8245614"/>
        <filter val="3,842159918"/>
        <filter val="30,22604657"/>
        <filter val="31,65342332"/>
        <filter val="31,65566293"/>
        <filter val="33,96418832"/>
        <filter val="34,57610634"/>
        <filter val="374,7353541"/>
        <filter val="39,30676553"/>
        <filter val="4,487722269"/>
        <filter val="4,63948584"/>
        <filter val="49,4275657"/>
        <filter val="5,330097087"/>
        <filter val="5,738605162"/>
        <filter val="5,881041307"/>
        <filter val="6,550104384"/>
        <filter val="6,625992553"/>
        <filter val="6,693060084"/>
        <filter val="6,696452896"/>
        <filter val="6,761402705"/>
        <filter val="6,797706797"/>
        <filter val="7,52396832"/>
        <filter val="7,585985214"/>
        <filter val="7,918289267"/>
        <filter val="7,976746025"/>
        <filter val="8,191212832"/>
        <filter val="8,230316653"/>
        <filter val="8,376162506"/>
        <filter val="8,392370572"/>
        <filter val="8,445255071"/>
        <filter val="8,447328423"/>
        <filter val="8,787742226"/>
        <filter val="8,791666666"/>
        <filter val="81,40538401"/>
        <filter val="9,115802051"/>
        <filter val="9,119200301"/>
        <filter val="9,131930735"/>
        <filter val="9,517177344"/>
        <filter val="9,605613356"/>
        <filter val="9,669695482"/>
        <filter val="9,779877534"/>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baseColWidth="10" defaultColWidth="9.140625" defaultRowHeight="15" x14ac:dyDescent="0.25"/>
  <cols>
    <col min="1" max="1" width="15.85546875" customWidth="1"/>
    <col min="2" max="4" width="50.85546875" customWidth="1"/>
  </cols>
  <sheetData>
    <row r="1" spans="1:4" x14ac:dyDescent="0.25">
      <c r="A1" s="64" t="s">
        <v>527</v>
      </c>
      <c r="B1" s="64" t="s">
        <v>528</v>
      </c>
      <c r="C1" s="64" t="s">
        <v>529</v>
      </c>
      <c r="D1" s="64" t="s">
        <v>530</v>
      </c>
    </row>
    <row r="2" spans="1:4" x14ac:dyDescent="0.25">
      <c r="A2" s="64" t="s">
        <v>250</v>
      </c>
      <c r="B2" s="64" t="s">
        <v>249</v>
      </c>
      <c r="C2" s="64" t="s">
        <v>531</v>
      </c>
      <c r="D2" s="64" t="s">
        <v>532</v>
      </c>
    </row>
    <row r="3" spans="1:4" x14ac:dyDescent="0.25">
      <c r="A3" s="64" t="s">
        <v>253</v>
      </c>
      <c r="B3" s="64" t="s">
        <v>252</v>
      </c>
      <c r="C3" s="64" t="s">
        <v>533</v>
      </c>
      <c r="D3" s="64" t="s">
        <v>534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8"/>
  <sheetViews>
    <sheetView zoomScale="60" zoomScaleNormal="60" workbookViewId="0">
      <selection sqref="A1:A2"/>
    </sheetView>
  </sheetViews>
  <sheetFormatPr baseColWidth="10" defaultRowHeight="15" x14ac:dyDescent="0.25"/>
  <cols>
    <col min="2" max="2" width="14.7109375" customWidth="1"/>
    <col min="3" max="33" width="11.42578125" style="7"/>
  </cols>
  <sheetData>
    <row r="1" spans="1:33" x14ac:dyDescent="0.25">
      <c r="A1" s="112" t="s">
        <v>535</v>
      </c>
      <c r="B1" s="65" t="s">
        <v>536</v>
      </c>
      <c r="C1"/>
      <c r="D1" s="114" t="s">
        <v>537</v>
      </c>
      <c r="E1" s="114"/>
      <c r="F1" s="114"/>
      <c r="G1" s="114"/>
      <c r="H1"/>
      <c r="I1"/>
      <c r="J1"/>
      <c r="K1"/>
      <c r="L1"/>
      <c r="M1"/>
      <c r="N1"/>
      <c r="O1"/>
      <c r="P1"/>
      <c r="Q1"/>
      <c r="R1"/>
      <c r="S1"/>
      <c r="T1"/>
      <c r="U1"/>
      <c r="V1"/>
      <c r="W1"/>
      <c r="X1"/>
      <c r="Y1"/>
      <c r="Z1"/>
      <c r="AA1"/>
      <c r="AB1"/>
      <c r="AC1"/>
      <c r="AD1"/>
      <c r="AE1"/>
      <c r="AF1"/>
      <c r="AG1"/>
    </row>
    <row r="2" spans="1:33" x14ac:dyDescent="0.25">
      <c r="A2" s="113"/>
      <c r="B2" s="66" t="s">
        <v>538</v>
      </c>
      <c r="C2"/>
      <c r="D2"/>
      <c r="E2"/>
      <c r="F2"/>
      <c r="G2"/>
      <c r="H2"/>
      <c r="I2"/>
      <c r="J2"/>
      <c r="K2"/>
      <c r="L2"/>
      <c r="M2"/>
      <c r="N2"/>
      <c r="O2"/>
      <c r="P2"/>
      <c r="Q2"/>
      <c r="R2"/>
      <c r="S2"/>
      <c r="T2"/>
      <c r="U2"/>
      <c r="V2"/>
      <c r="W2"/>
      <c r="X2"/>
      <c r="Y2"/>
      <c r="Z2"/>
      <c r="AA2"/>
      <c r="AB2"/>
      <c r="AC2"/>
      <c r="AD2"/>
      <c r="AE2"/>
      <c r="AF2"/>
      <c r="AG2"/>
    </row>
    <row r="3" spans="1:33" x14ac:dyDescent="0.25">
      <c r="A3" s="115" t="s">
        <v>535</v>
      </c>
      <c r="B3" s="116"/>
      <c r="C3" s="24">
        <v>1975</v>
      </c>
      <c r="D3" s="25">
        <v>1976</v>
      </c>
      <c r="E3" s="25">
        <v>1977</v>
      </c>
      <c r="F3" s="25">
        <v>1978</v>
      </c>
      <c r="G3" s="25">
        <v>1979</v>
      </c>
      <c r="H3" s="25">
        <v>1980</v>
      </c>
      <c r="I3" s="25">
        <v>1981</v>
      </c>
      <c r="J3" s="25">
        <v>1982</v>
      </c>
      <c r="K3" s="25">
        <v>1983</v>
      </c>
      <c r="L3" s="25">
        <v>1984</v>
      </c>
      <c r="M3" s="25">
        <v>1985</v>
      </c>
      <c r="N3" s="25">
        <v>1986</v>
      </c>
      <c r="O3" s="25">
        <v>1987</v>
      </c>
      <c r="P3" s="25">
        <v>1988</v>
      </c>
      <c r="Q3" s="25">
        <v>1989</v>
      </c>
      <c r="R3" s="25">
        <v>1990</v>
      </c>
      <c r="S3" s="25">
        <v>1991</v>
      </c>
      <c r="T3" s="25">
        <v>1992</v>
      </c>
      <c r="U3" s="25">
        <v>1993</v>
      </c>
      <c r="V3" s="25">
        <v>1994</v>
      </c>
      <c r="W3" s="25">
        <v>1995</v>
      </c>
      <c r="X3" s="25">
        <v>1996</v>
      </c>
      <c r="Y3" s="25">
        <v>1997</v>
      </c>
      <c r="Z3" s="25">
        <v>1998</v>
      </c>
      <c r="AA3" s="25">
        <v>1999</v>
      </c>
      <c r="AB3" s="25">
        <v>2000</v>
      </c>
      <c r="AC3" s="25">
        <v>2001</v>
      </c>
      <c r="AD3" s="25">
        <v>2002</v>
      </c>
      <c r="AE3" s="25">
        <v>2003</v>
      </c>
      <c r="AF3" s="25">
        <v>2004</v>
      </c>
      <c r="AG3" s="26">
        <v>2005</v>
      </c>
    </row>
    <row r="4" spans="1:33" x14ac:dyDescent="0.25">
      <c r="A4" s="67" t="s">
        <v>63</v>
      </c>
      <c r="B4" s="65" t="s">
        <v>536</v>
      </c>
      <c r="C4">
        <v>8.2303166526511706</v>
      </c>
      <c r="D4">
        <v>9.4307354017457197</v>
      </c>
      <c r="E4">
        <v>11.9892833221051</v>
      </c>
      <c r="F4">
        <v>17.5239234455033</v>
      </c>
      <c r="G4">
        <v>11.348600508609101</v>
      </c>
      <c r="H4">
        <v>9.51782449754959</v>
      </c>
      <c r="I4">
        <v>14.6548426360634</v>
      </c>
      <c r="J4">
        <v>6.5425096300767098</v>
      </c>
      <c r="K4">
        <v>5.9671639303271702</v>
      </c>
      <c r="L4">
        <v>8.1163979551710792</v>
      </c>
      <c r="M4">
        <v>10.4822870444467</v>
      </c>
      <c r="N4">
        <v>12.371609165130099</v>
      </c>
      <c r="O4">
        <v>7.4412609128725604</v>
      </c>
      <c r="P4">
        <v>5.91154496373498</v>
      </c>
      <c r="Q4">
        <v>9.3043612584313795</v>
      </c>
      <c r="R4">
        <v>16.652534388543199</v>
      </c>
      <c r="S4">
        <v>25.8863869348511</v>
      </c>
      <c r="T4">
        <v>31.669661911715199</v>
      </c>
      <c r="U4">
        <v>20.540326123582702</v>
      </c>
      <c r="V4">
        <v>29.047656117307</v>
      </c>
      <c r="W4">
        <v>29.7796264864999</v>
      </c>
      <c r="X4">
        <v>18.679075860174802</v>
      </c>
      <c r="Y4">
        <v>5.7335227535720197</v>
      </c>
      <c r="Z4">
        <v>4.95016163793104</v>
      </c>
      <c r="AA4">
        <v>2.6455111339280699</v>
      </c>
      <c r="AB4">
        <v>0.339163189071711</v>
      </c>
      <c r="AC4">
        <v>4.2259883485468199</v>
      </c>
      <c r="AD4">
        <v>1.4183019234504699</v>
      </c>
      <c r="AE4">
        <v>4.2689539583949401</v>
      </c>
      <c r="AF4">
        <v>3.96180030257187</v>
      </c>
      <c r="AG4">
        <v>1.38244656662119</v>
      </c>
    </row>
    <row r="5" spans="1:33" x14ac:dyDescent="0.25">
      <c r="A5" s="68" t="s">
        <v>6</v>
      </c>
      <c r="B5" s="69" t="s">
        <v>536</v>
      </c>
      <c r="C5">
        <v>182.92682926829301</v>
      </c>
      <c r="D5">
        <v>443.96551724137697</v>
      </c>
      <c r="E5">
        <v>176.001811184063</v>
      </c>
      <c r="F5">
        <v>175.514723976704</v>
      </c>
      <c r="G5">
        <v>159.50711563653701</v>
      </c>
      <c r="H5">
        <v>100.764370305146</v>
      </c>
      <c r="I5">
        <v>104.47604257890799</v>
      </c>
      <c r="J5">
        <v>164.77681057352299</v>
      </c>
      <c r="K5">
        <v>343.81067631321599</v>
      </c>
      <c r="L5">
        <v>626.71859206849899</v>
      </c>
      <c r="M5">
        <v>672.18065105197604</v>
      </c>
      <c r="N5">
        <v>90.096605074930906</v>
      </c>
      <c r="O5">
        <v>131.32702098036299</v>
      </c>
      <c r="P5">
        <v>342.955110191568</v>
      </c>
      <c r="Q5">
        <v>3079.8097030530998</v>
      </c>
      <c r="R5">
        <v>2313.9646633975199</v>
      </c>
      <c r="S5">
        <v>171.67169646830601</v>
      </c>
      <c r="T5">
        <v>24.8999485988255</v>
      </c>
      <c r="U5">
        <v>10.6114940961305</v>
      </c>
      <c r="V5">
        <v>4.1773472436698498</v>
      </c>
      <c r="W5">
        <v>3.3761168498012402</v>
      </c>
      <c r="X5">
        <v>0.155695900742301</v>
      </c>
      <c r="Y5">
        <v>0.52725825706329399</v>
      </c>
      <c r="Z5">
        <v>0.92033646709540096</v>
      </c>
      <c r="AA5">
        <v>-1.1668954696999001</v>
      </c>
      <c r="AB5">
        <v>-0.93593941197864305</v>
      </c>
      <c r="AC5">
        <v>-1.0666355077785901</v>
      </c>
      <c r="AD5">
        <v>25.8684978656634</v>
      </c>
      <c r="AE5">
        <v>13.4428492915644</v>
      </c>
      <c r="AF5">
        <v>4.41571792341903</v>
      </c>
      <c r="AG5">
        <v>9.6393995462081499</v>
      </c>
    </row>
    <row r="6" spans="1:33" x14ac:dyDescent="0.25">
      <c r="A6" s="68" t="s">
        <v>7</v>
      </c>
      <c r="B6" s="69" t="s">
        <v>536</v>
      </c>
      <c r="C6">
        <v>15.071959513119101</v>
      </c>
      <c r="D6">
        <v>13.5239142383549</v>
      </c>
      <c r="E6">
        <v>12.300242130810201</v>
      </c>
      <c r="F6">
        <v>7.9236739978780797</v>
      </c>
      <c r="G6">
        <v>9.0900009985016297</v>
      </c>
      <c r="H6">
        <v>10.126582278480999</v>
      </c>
      <c r="I6">
        <v>9.6917450357889301</v>
      </c>
      <c r="J6">
        <v>11.1455108362311</v>
      </c>
      <c r="K6">
        <v>10.1135633169493</v>
      </c>
      <c r="L6">
        <v>3.9501848608832302</v>
      </c>
      <c r="M6">
        <v>6.7390490451394296</v>
      </c>
      <c r="N6">
        <v>9.0845317438219109</v>
      </c>
      <c r="O6">
        <v>8.4887459807073906</v>
      </c>
      <c r="P6">
        <v>7.2317723770006204</v>
      </c>
      <c r="Q6">
        <v>7.5594250967385204</v>
      </c>
      <c r="R6">
        <v>7.2722600539637696</v>
      </c>
      <c r="S6">
        <v>3.2226799127695802</v>
      </c>
      <c r="T6">
        <v>0.98591549295773395</v>
      </c>
      <c r="U6">
        <v>1.81311018131103</v>
      </c>
      <c r="V6">
        <v>1.8949771689497801</v>
      </c>
      <c r="W6">
        <v>4.6381357831055299</v>
      </c>
      <c r="X6">
        <v>2.6124197002141298</v>
      </c>
      <c r="Y6">
        <v>0.25041736227042699</v>
      </c>
      <c r="Z6">
        <v>0.85345545378853704</v>
      </c>
      <c r="AA6">
        <v>1.46542827657379</v>
      </c>
      <c r="AB6">
        <v>4.4751830756712696</v>
      </c>
      <c r="AC6">
        <v>4.3808411214953402</v>
      </c>
      <c r="AD6">
        <v>3.0031710501772002</v>
      </c>
      <c r="AE6">
        <v>2.7707352408547599</v>
      </c>
      <c r="AF6">
        <v>2.3436123348017501</v>
      </c>
      <c r="AG6">
        <v>2.66873278236914</v>
      </c>
    </row>
    <row r="7" spans="1:33" x14ac:dyDescent="0.25">
      <c r="A7" s="68" t="s">
        <v>51</v>
      </c>
      <c r="B7" s="69" t="s">
        <v>536</v>
      </c>
      <c r="C7">
        <v>8.4452550708745697</v>
      </c>
      <c r="D7">
        <v>7.318689159651</v>
      </c>
      <c r="E7">
        <v>5.4749999994170002</v>
      </c>
      <c r="F7">
        <v>3.5790471675153901</v>
      </c>
      <c r="G7">
        <v>3.7070938215329399</v>
      </c>
      <c r="H7">
        <v>6.3253898205729699</v>
      </c>
      <c r="I7">
        <v>6.8068622027219599</v>
      </c>
      <c r="J7">
        <v>5.4404145077278603</v>
      </c>
      <c r="K7">
        <v>3.3353808352109202</v>
      </c>
      <c r="L7">
        <v>5.6648635797162497</v>
      </c>
      <c r="M7">
        <v>3.1896939695258402</v>
      </c>
      <c r="N7">
        <v>1.7009213325041099</v>
      </c>
      <c r="O7">
        <v>1.4000000000000099</v>
      </c>
      <c r="P7">
        <v>1.9312952005256301</v>
      </c>
      <c r="Q7">
        <v>2.5638958316536402</v>
      </c>
      <c r="R7">
        <v>3.2623221444861201</v>
      </c>
      <c r="S7">
        <v>3.3343483556638498</v>
      </c>
      <c r="T7">
        <v>4.0297627817883903</v>
      </c>
      <c r="U7">
        <v>3.6258055378517202</v>
      </c>
      <c r="V7">
        <v>2.95906512676796</v>
      </c>
      <c r="W7">
        <v>2.2500995619275401</v>
      </c>
      <c r="X7">
        <v>1.8435572865955101</v>
      </c>
      <c r="Y7">
        <v>1.3083213319301601</v>
      </c>
      <c r="Z7">
        <v>0.92127484549779304</v>
      </c>
      <c r="AA7">
        <v>0.562409389869581</v>
      </c>
      <c r="AB7">
        <v>2.3951855118559102</v>
      </c>
      <c r="AC7">
        <v>2.6634407220516398</v>
      </c>
      <c r="AD7">
        <v>1.8021019985386399</v>
      </c>
      <c r="AE7">
        <v>1.35554112494968</v>
      </c>
      <c r="AF7">
        <v>2.06122815101208</v>
      </c>
      <c r="AG7">
        <v>2.3047658787019101</v>
      </c>
    </row>
    <row r="8" spans="1:33" x14ac:dyDescent="0.25">
      <c r="A8" s="68" t="s">
        <v>168</v>
      </c>
      <c r="B8" s="69" t="s">
        <v>536</v>
      </c>
      <c r="C8">
        <v>10.3596349973052</v>
      </c>
      <c r="D8">
        <v>4.2558365758379404</v>
      </c>
      <c r="E8">
        <v>3.18987637055745</v>
      </c>
      <c r="F8">
        <v>6.1090703589990403</v>
      </c>
      <c r="G8">
        <v>9.0913932679240297</v>
      </c>
      <c r="H8">
        <v>12.0978372310681</v>
      </c>
      <c r="I8">
        <v>11.114498497389301</v>
      </c>
      <c r="J8">
        <v>6.01262101667482</v>
      </c>
      <c r="K8">
        <v>4.0000000000000098</v>
      </c>
      <c r="L8">
        <v>3.9663461538461502</v>
      </c>
      <c r="M8">
        <v>4.6050096339113402</v>
      </c>
      <c r="N8">
        <v>5.4337815435624002</v>
      </c>
      <c r="O8">
        <v>5.7564640111813201</v>
      </c>
      <c r="P8">
        <v>4.4024118278674997</v>
      </c>
      <c r="Q8">
        <v>5.38765822784812</v>
      </c>
      <c r="R8">
        <v>4.6693191201867803</v>
      </c>
      <c r="S8">
        <v>7.11468120203625</v>
      </c>
      <c r="T8">
        <v>5.7381988617344897</v>
      </c>
      <c r="U8">
        <v>2.72289766970591</v>
      </c>
      <c r="V8">
        <v>1.39933423745555</v>
      </c>
      <c r="W8">
        <v>2.0669949541003101</v>
      </c>
      <c r="X8">
        <v>1.37913741223669</v>
      </c>
      <c r="Y8">
        <v>0.54415038337870603</v>
      </c>
      <c r="Z8">
        <v>1.3366133661336601</v>
      </c>
      <c r="AA8">
        <v>1.2542482602362901</v>
      </c>
      <c r="AB8">
        <v>1.60632941740587</v>
      </c>
      <c r="AC8">
        <v>2.0449897750511501</v>
      </c>
      <c r="AD8">
        <v>2.17357792508093</v>
      </c>
      <c r="AE8">
        <v>3.0250452625223101</v>
      </c>
      <c r="AF8">
        <v>0.98191403675771505</v>
      </c>
      <c r="AG8">
        <v>1.5916061807980699</v>
      </c>
    </row>
    <row r="9" spans="1:33" x14ac:dyDescent="0.25">
      <c r="A9" s="68" t="s">
        <v>187</v>
      </c>
      <c r="B9" s="69" t="s">
        <v>536</v>
      </c>
      <c r="C9">
        <v>16.1597821153707</v>
      </c>
      <c r="D9">
        <v>22.495766575963899</v>
      </c>
      <c r="E9">
        <v>17.731120894237399</v>
      </c>
      <c r="F9">
        <v>15.785537594198701</v>
      </c>
      <c r="G9">
        <v>2.20599195116761</v>
      </c>
      <c r="H9">
        <v>3.86952505941511</v>
      </c>
      <c r="I9">
        <v>11.344596808397499</v>
      </c>
      <c r="J9">
        <v>8.8857130847145491</v>
      </c>
      <c r="K9">
        <v>2.9723991507508201</v>
      </c>
      <c r="L9">
        <v>0.32239925023531801</v>
      </c>
      <c r="M9">
        <v>-2.6359693029696798</v>
      </c>
      <c r="N9">
        <v>-2.2960932141956798</v>
      </c>
      <c r="O9">
        <v>-1.74500175377056</v>
      </c>
      <c r="P9">
        <v>0.303435966086534</v>
      </c>
      <c r="Q9">
        <v>1.48589732182581</v>
      </c>
      <c r="R9">
        <v>0.92933543748900105</v>
      </c>
      <c r="S9">
        <v>0.76441973592769896</v>
      </c>
      <c r="T9">
        <v>-0.17241379310337901</v>
      </c>
      <c r="U9">
        <v>2.53886010362696</v>
      </c>
      <c r="V9">
        <v>0.81691089775976</v>
      </c>
      <c r="W9">
        <v>2.7040347506471099</v>
      </c>
      <c r="X9">
        <v>-0.45222738253035</v>
      </c>
      <c r="Y9">
        <v>2.4315513395592698</v>
      </c>
      <c r="Z9">
        <v>-0.366533864541846</v>
      </c>
      <c r="AA9">
        <v>-1.28758797184901</v>
      </c>
      <c r="AB9">
        <v>-0.70485295309081797</v>
      </c>
      <c r="AC9">
        <v>-1.2075718015665999</v>
      </c>
      <c r="AD9">
        <v>-0.49554013875122399</v>
      </c>
      <c r="AE9">
        <v>1.59362549800797</v>
      </c>
      <c r="AF9">
        <v>2.3529411764705799</v>
      </c>
      <c r="AG9">
        <v>2.58620689655173</v>
      </c>
    </row>
    <row r="10" spans="1:33" x14ac:dyDescent="0.25">
      <c r="A10" s="68" t="s">
        <v>169</v>
      </c>
      <c r="B10" s="69" t="s">
        <v>536</v>
      </c>
      <c r="C10">
        <v>20.294468762528901</v>
      </c>
      <c r="D10">
        <v>4.9867681111314202</v>
      </c>
      <c r="E10">
        <v>8.3523696993501897</v>
      </c>
      <c r="F10">
        <v>9.4823825910178794</v>
      </c>
      <c r="G10">
        <v>13.169835543179801</v>
      </c>
      <c r="H10">
        <v>14.430519720394299</v>
      </c>
      <c r="I10">
        <v>14.5675632146884</v>
      </c>
      <c r="J10">
        <v>10.332466437056301</v>
      </c>
      <c r="K10">
        <v>5.2302987828884602</v>
      </c>
      <c r="L10">
        <v>4.6857973118558203</v>
      </c>
      <c r="M10">
        <v>3.91510525082797</v>
      </c>
      <c r="N10">
        <v>1.33006845161924</v>
      </c>
      <c r="O10">
        <v>3.3117311074323799</v>
      </c>
      <c r="P10">
        <v>4.85885917814067</v>
      </c>
      <c r="Q10">
        <v>6.19011406844107</v>
      </c>
      <c r="R10">
        <v>3.07457271078029</v>
      </c>
      <c r="S10">
        <v>6.25752663270013</v>
      </c>
      <c r="T10">
        <v>6.09389302994638</v>
      </c>
      <c r="U10">
        <v>1.11343933604487</v>
      </c>
      <c r="V10">
        <v>7.7204388460301504E-2</v>
      </c>
      <c r="W10">
        <v>1.8788627935723099</v>
      </c>
      <c r="X10">
        <v>2.3861522284231902</v>
      </c>
      <c r="Y10">
        <v>7.7105387896988802</v>
      </c>
      <c r="Z10">
        <v>-1.26888660701217</v>
      </c>
      <c r="AA10">
        <v>1.5600624024961001</v>
      </c>
      <c r="AB10">
        <v>2.4358130348913498</v>
      </c>
      <c r="AC10">
        <v>2.5778349043127902</v>
      </c>
      <c r="AD10">
        <v>0.12524945805603499</v>
      </c>
      <c r="AE10">
        <v>1.6194331983805601</v>
      </c>
      <c r="AF10">
        <v>1.39442231075697</v>
      </c>
      <c r="AG10">
        <v>6.0821872953503497</v>
      </c>
    </row>
    <row r="11" spans="1:33" x14ac:dyDescent="0.25">
      <c r="A11" s="68" t="s">
        <v>52</v>
      </c>
      <c r="B11" s="69" t="s">
        <v>536</v>
      </c>
      <c r="C11">
        <v>12.7682037562316</v>
      </c>
      <c r="D11">
        <v>9.1586998098389891</v>
      </c>
      <c r="E11">
        <v>7.1108483675626104</v>
      </c>
      <c r="F11">
        <v>4.4705946482547096</v>
      </c>
      <c r="G11">
        <v>4.4690842684191203</v>
      </c>
      <c r="H11">
        <v>6.6509752016831101</v>
      </c>
      <c r="I11">
        <v>7.6282745499460596</v>
      </c>
      <c r="J11">
        <v>8.7258506657718407</v>
      </c>
      <c r="K11">
        <v>7.6633700018277304</v>
      </c>
      <c r="L11">
        <v>6.34751740089155</v>
      </c>
      <c r="M11">
        <v>4.8676764485267796</v>
      </c>
      <c r="N11">
        <v>1.2955013573616301</v>
      </c>
      <c r="O11">
        <v>1.5544829160195901</v>
      </c>
      <c r="P11">
        <v>1.1620508982036</v>
      </c>
      <c r="Q11">
        <v>3.1054501776687702</v>
      </c>
      <c r="R11">
        <v>3.4528230145057401</v>
      </c>
      <c r="S11">
        <v>3.2085519679060202</v>
      </c>
      <c r="T11">
        <v>2.4299136232762901</v>
      </c>
      <c r="U11">
        <v>2.7539630289894599</v>
      </c>
      <c r="V11">
        <v>2.3777985746166501</v>
      </c>
      <c r="W11">
        <v>1.46681386371206</v>
      </c>
      <c r="X11">
        <v>2.0589193272299799</v>
      </c>
      <c r="Y11">
        <v>1.62745931351717</v>
      </c>
      <c r="Z11">
        <v>0.95444258585062702</v>
      </c>
      <c r="AA11">
        <v>1.1184210526315901</v>
      </c>
      <c r="AB11">
        <v>2.54463962987059</v>
      </c>
      <c r="AC11">
        <v>2.4744448360944502</v>
      </c>
      <c r="AD11">
        <v>1.6419005687030099</v>
      </c>
      <c r="AE11">
        <v>1.5928165328039099</v>
      </c>
      <c r="AF11">
        <v>2.09193870752831</v>
      </c>
      <c r="AG11">
        <v>2.78430348908031</v>
      </c>
    </row>
    <row r="12" spans="1:33" x14ac:dyDescent="0.25">
      <c r="A12" s="68" t="s">
        <v>153</v>
      </c>
      <c r="B12" s="69" t="s">
        <v>536</v>
      </c>
      <c r="C12">
        <v>7.9767460254687297</v>
      </c>
      <c r="D12">
        <v>4.4940116470717397</v>
      </c>
      <c r="E12">
        <v>8.1072555205047401</v>
      </c>
      <c r="F12">
        <v>10.3556722757189</v>
      </c>
      <c r="G12">
        <v>19.719716778799601</v>
      </c>
      <c r="H12">
        <v>47.2416501018429</v>
      </c>
      <c r="I12">
        <v>32.133601113342699</v>
      </c>
      <c r="J12">
        <v>123.53571856532901</v>
      </c>
      <c r="K12">
        <v>275.58628356036201</v>
      </c>
      <c r="L12">
        <v>1281.34994174486</v>
      </c>
      <c r="M12">
        <v>11749.639632143901</v>
      </c>
      <c r="N12">
        <v>276.33596756320202</v>
      </c>
      <c r="O12">
        <v>14.578698448918701</v>
      </c>
      <c r="P12">
        <v>16.002091054939498</v>
      </c>
      <c r="Q12">
        <v>15.173468112572699</v>
      </c>
      <c r="R12">
        <v>17.118774604824299</v>
      </c>
      <c r="S12">
        <v>21.447069817113899</v>
      </c>
      <c r="T12">
        <v>12.060323601828999</v>
      </c>
      <c r="U12">
        <v>8.5278769568799806</v>
      </c>
      <c r="V12">
        <v>7.8740442146743899</v>
      </c>
      <c r="W12">
        <v>10.1932067630745</v>
      </c>
      <c r="X12">
        <v>12.4254866180049</v>
      </c>
      <c r="Y12">
        <v>4.7084443602818897</v>
      </c>
      <c r="Z12">
        <v>7.67322895675089</v>
      </c>
      <c r="AA12">
        <v>2.1595162683558899</v>
      </c>
      <c r="AB12">
        <v>4.6082299887260501</v>
      </c>
      <c r="AC12">
        <v>1.58965377879563</v>
      </c>
      <c r="AD12">
        <v>0.92825885161116795</v>
      </c>
      <c r="AE12">
        <v>3.3372749967152999</v>
      </c>
      <c r="AF12">
        <v>4.4373808010171496</v>
      </c>
      <c r="AG12">
        <v>5.3932310689067497</v>
      </c>
    </row>
    <row r="13" spans="1:33" x14ac:dyDescent="0.25">
      <c r="A13" s="68" t="s">
        <v>66</v>
      </c>
      <c r="B13" s="69" t="s">
        <v>536</v>
      </c>
      <c r="C13">
        <v>11.9747550240953</v>
      </c>
      <c r="D13">
        <v>11.732423613641799</v>
      </c>
      <c r="E13">
        <v>13.168724280108</v>
      </c>
      <c r="F13">
        <v>9.0439882701036396</v>
      </c>
      <c r="G13">
        <v>11.7362306367885</v>
      </c>
      <c r="H13">
        <v>13.632425147089499</v>
      </c>
      <c r="I13">
        <v>16.428026772571201</v>
      </c>
      <c r="J13">
        <v>11.1372064274689</v>
      </c>
      <c r="K13">
        <v>10.4771438105237</v>
      </c>
      <c r="L13">
        <v>8.5774690425191196</v>
      </c>
      <c r="M13">
        <v>8.0945757997593493</v>
      </c>
      <c r="N13">
        <v>10.0017155606026</v>
      </c>
      <c r="O13">
        <v>9.8019338739862505</v>
      </c>
      <c r="P13">
        <v>8.3516795682124698</v>
      </c>
      <c r="Q13">
        <v>11.575014747328501</v>
      </c>
      <c r="R13">
        <v>11.3963461199556</v>
      </c>
      <c r="S13">
        <v>11.7650160839531</v>
      </c>
      <c r="T13">
        <v>16.167612396333901</v>
      </c>
      <c r="U13">
        <v>14.330803336589099</v>
      </c>
      <c r="V13">
        <v>10.5429209938218</v>
      </c>
      <c r="W13">
        <v>10.512546081579099</v>
      </c>
      <c r="X13">
        <v>10.082858065210599</v>
      </c>
      <c r="Y13">
        <v>8.7199312714776802</v>
      </c>
      <c r="Z13">
        <v>6.6613986566574503</v>
      </c>
      <c r="AA13">
        <v>7.74929619202842</v>
      </c>
      <c r="AB13">
        <v>8.6014851485148505</v>
      </c>
      <c r="AC13">
        <v>6.5590376701488102</v>
      </c>
      <c r="AD13">
        <v>8.0327966252747895</v>
      </c>
      <c r="AE13">
        <v>9.1899026563273303</v>
      </c>
      <c r="AF13">
        <v>6.9457036365468001</v>
      </c>
      <c r="AG13">
        <v>8.6102252854644306</v>
      </c>
    </row>
    <row r="14" spans="1:33" x14ac:dyDescent="0.25">
      <c r="A14" s="68" t="s">
        <v>67</v>
      </c>
      <c r="B14" s="69" t="s">
        <v>536</v>
      </c>
      <c r="C14">
        <v>18.756946605863099</v>
      </c>
      <c r="D14">
        <v>-8.4007187782053094</v>
      </c>
      <c r="E14">
        <v>29.9861042997141</v>
      </c>
      <c r="F14">
        <v>8.2691400721401394</v>
      </c>
      <c r="G14">
        <v>14.9934659503598</v>
      </c>
      <c r="H14">
        <v>12.2026364968298</v>
      </c>
      <c r="I14">
        <v>7.55570560440934</v>
      </c>
      <c r="J14">
        <v>12.059765208133699</v>
      </c>
      <c r="K14">
        <v>8.1537627742042798</v>
      </c>
      <c r="L14">
        <v>4.8469576818607898</v>
      </c>
      <c r="M14">
        <v>6.9060578214045396</v>
      </c>
      <c r="N14">
        <v>-2.61174292476771</v>
      </c>
      <c r="O14">
        <v>-2.6817842351159502</v>
      </c>
      <c r="P14">
        <v>4.2556160178593396</v>
      </c>
      <c r="Q14">
        <v>-0.48179871520344197</v>
      </c>
      <c r="R14">
        <v>-0.50430338891877202</v>
      </c>
      <c r="S14">
        <v>2.1626005271341402</v>
      </c>
      <c r="T14">
        <v>-1.99113580736891</v>
      </c>
      <c r="U14">
        <v>0.55345572354184502</v>
      </c>
      <c r="V14">
        <v>25.1778762249964</v>
      </c>
      <c r="W14">
        <v>7.4588449782832704</v>
      </c>
      <c r="X14">
        <v>6.0978043912173598</v>
      </c>
      <c r="Y14">
        <v>2.3186906217669101</v>
      </c>
      <c r="Z14">
        <v>5.0843334414531096</v>
      </c>
      <c r="AA14">
        <v>-1.07261362759533</v>
      </c>
      <c r="AB14">
        <v>-0.30421216848673799</v>
      </c>
      <c r="AC14">
        <v>5.0074329082237803</v>
      </c>
      <c r="AD14">
        <v>2.17569480664599</v>
      </c>
      <c r="AE14">
        <v>2.0345657405381901</v>
      </c>
      <c r="AF14">
        <v>-0.400228702115492</v>
      </c>
      <c r="AG14">
        <v>6.4150401836968696</v>
      </c>
    </row>
    <row r="15" spans="1:33" x14ac:dyDescent="0.25">
      <c r="A15" s="68" t="s">
        <v>68</v>
      </c>
      <c r="B15" s="69" t="s">
        <v>536</v>
      </c>
      <c r="C15">
        <v>15.709874598823101</v>
      </c>
      <c r="D15">
        <v>6.8565515736452598</v>
      </c>
      <c r="E15">
        <v>6.8345140413648497</v>
      </c>
      <c r="F15">
        <v>23.895620646930599</v>
      </c>
      <c r="G15">
        <v>36.540756998092498</v>
      </c>
      <c r="H15">
        <v>2.4985195003016099</v>
      </c>
      <c r="I15">
        <v>12.167394348793801</v>
      </c>
      <c r="J15">
        <v>5.8680963572264799</v>
      </c>
      <c r="K15">
        <v>8.1512313562264396</v>
      </c>
      <c r="L15">
        <v>14.3168697883258</v>
      </c>
      <c r="M15">
        <v>3.8042868364942102</v>
      </c>
      <c r="N15">
        <v>1.6756756756754501</v>
      </c>
      <c r="O15">
        <v>7.1132376395534296</v>
      </c>
      <c r="P15">
        <v>4.4867976970417001</v>
      </c>
      <c r="Q15">
        <v>11.661599847995801</v>
      </c>
      <c r="R15">
        <v>7.00216956651178</v>
      </c>
      <c r="S15">
        <v>8.9969387349424697</v>
      </c>
      <c r="T15">
        <v>1.8233333333333199</v>
      </c>
      <c r="U15">
        <v>9.6793465806789403</v>
      </c>
      <c r="V15">
        <v>14.852814983397399</v>
      </c>
      <c r="W15">
        <v>19.263253638253602</v>
      </c>
      <c r="X15">
        <v>26.4367816091954</v>
      </c>
      <c r="Y15">
        <v>31.111589831968999</v>
      </c>
      <c r="Z15">
        <v>12.500410765338</v>
      </c>
      <c r="AA15">
        <v>3.3854242734043898</v>
      </c>
      <c r="AB15">
        <v>24.317680962875102</v>
      </c>
      <c r="AC15">
        <v>9.24297175064215</v>
      </c>
      <c r="AD15">
        <v>-1.3709744528585499</v>
      </c>
      <c r="AE15">
        <v>10.7616697251578</v>
      </c>
      <c r="AF15">
        <v>7.8516882177066902</v>
      </c>
      <c r="AG15">
        <v>13.523678355757999</v>
      </c>
    </row>
    <row r="16" spans="1:33" x14ac:dyDescent="0.25">
      <c r="A16" s="68" t="s">
        <v>69</v>
      </c>
      <c r="B16" s="69" t="s">
        <v>536</v>
      </c>
      <c r="C16">
        <v>13.553329405125799</v>
      </c>
      <c r="D16">
        <v>9.9306505636974798</v>
      </c>
      <c r="E16">
        <v>14.698309158155199</v>
      </c>
      <c r="F16">
        <v>12.463052344178999</v>
      </c>
      <c r="G16">
        <v>6.5806108190272097</v>
      </c>
      <c r="H16">
        <v>9.5517542764288095</v>
      </c>
      <c r="I16">
        <v>10.727499999999999</v>
      </c>
      <c r="J16">
        <v>13.257019861070599</v>
      </c>
      <c r="K16">
        <v>16.6312264100786</v>
      </c>
      <c r="L16">
        <v>11.373322090293801</v>
      </c>
      <c r="M16">
        <v>8.5083743439159605</v>
      </c>
      <c r="N16">
        <v>7.7700249870352103</v>
      </c>
      <c r="O16">
        <v>13.140499844701001</v>
      </c>
      <c r="P16">
        <v>1.68233260771205</v>
      </c>
      <c r="Q16">
        <v>-1.66552589550537</v>
      </c>
      <c r="R16">
        <v>1.09938128383621</v>
      </c>
      <c r="S16">
        <v>6.0051330500181202E-2</v>
      </c>
      <c r="T16">
        <v>-1.6055045871569001E-2</v>
      </c>
      <c r="U16">
        <v>-3.2065545691588202</v>
      </c>
      <c r="V16">
        <v>35.094461845946398</v>
      </c>
      <c r="W16">
        <v>9.0696907192151404</v>
      </c>
      <c r="X16">
        <v>3.9240637274979102</v>
      </c>
      <c r="Y16">
        <v>4.7862388186038798</v>
      </c>
      <c r="Z16">
        <v>3.1707518538689499</v>
      </c>
      <c r="AA16">
        <v>1.87174500672018</v>
      </c>
      <c r="AB16">
        <v>1.2271901297613499</v>
      </c>
      <c r="AC16">
        <v>4.4197724588114298</v>
      </c>
      <c r="AD16">
        <v>2.8344226012806102</v>
      </c>
      <c r="AE16">
        <v>0.62316355737432005</v>
      </c>
      <c r="AF16">
        <v>0.23364738006756899</v>
      </c>
      <c r="AG16">
        <v>2.01353950175994</v>
      </c>
    </row>
    <row r="17" spans="1:33" x14ac:dyDescent="0.25">
      <c r="A17" s="68" t="s">
        <v>10</v>
      </c>
      <c r="B17" s="69" t="s">
        <v>536</v>
      </c>
      <c r="C17">
        <v>10.8133333333313</v>
      </c>
      <c r="D17">
        <v>7.5081217667399303</v>
      </c>
      <c r="E17">
        <v>7.9910464464649396</v>
      </c>
      <c r="F17">
        <v>8.9128407087537695</v>
      </c>
      <c r="G17">
        <v>9.1445427729480802</v>
      </c>
      <c r="H17">
        <v>10.1830863121977</v>
      </c>
      <c r="I17">
        <v>12.4624149389885</v>
      </c>
      <c r="J17">
        <v>10.803354667843699</v>
      </c>
      <c r="K17">
        <v>5.81615376954477</v>
      </c>
      <c r="L17">
        <v>4.3388235294117896</v>
      </c>
      <c r="M17">
        <v>3.95092909976549</v>
      </c>
      <c r="N17">
        <v>4.1738979521003499</v>
      </c>
      <c r="O17">
        <v>4.3648479800076503</v>
      </c>
      <c r="P17">
        <v>4.0226674116050596</v>
      </c>
      <c r="Q17">
        <v>4.9950126601703699</v>
      </c>
      <c r="R17">
        <v>4.7646886875188503</v>
      </c>
      <c r="S17">
        <v>5.61523437499973</v>
      </c>
      <c r="T17">
        <v>1.5058450564691701</v>
      </c>
      <c r="U17">
        <v>1.8413689895241101</v>
      </c>
      <c r="V17">
        <v>0.185279836442895</v>
      </c>
      <c r="W17">
        <v>2.1682290670235398</v>
      </c>
      <c r="X17">
        <v>1.57053112507139</v>
      </c>
      <c r="Y17">
        <v>1.62121638084527</v>
      </c>
      <c r="Z17">
        <v>0.99594245665807701</v>
      </c>
      <c r="AA17">
        <v>1.7348429510591701</v>
      </c>
      <c r="AB17">
        <v>2.7194399569197398</v>
      </c>
      <c r="AC17">
        <v>2.5251201397990402</v>
      </c>
      <c r="AD17">
        <v>2.25839440940856</v>
      </c>
      <c r="AE17">
        <v>2.7585632136011302</v>
      </c>
      <c r="AF17">
        <v>1.8572587185726099</v>
      </c>
      <c r="AG17">
        <v>2.21355203439763</v>
      </c>
    </row>
    <row r="18" spans="1:33" x14ac:dyDescent="0.25">
      <c r="A18" s="68" t="s">
        <v>11</v>
      </c>
      <c r="B18" s="69" t="s">
        <v>536</v>
      </c>
      <c r="C18">
        <v>374.73535407878097</v>
      </c>
      <c r="D18">
        <v>211.92437362111701</v>
      </c>
      <c r="E18">
        <v>91.954141294953402</v>
      </c>
      <c r="F18">
        <v>40.087220386820903</v>
      </c>
      <c r="G18">
        <v>33.389210969435197</v>
      </c>
      <c r="H18">
        <v>35.1383437922862</v>
      </c>
      <c r="I18">
        <v>19.686837883581699</v>
      </c>
      <c r="J18">
        <v>9.9410205241069107</v>
      </c>
      <c r="K18">
        <v>27.257196723684</v>
      </c>
      <c r="L18">
        <v>19.860207842805899</v>
      </c>
      <c r="M18">
        <v>30.7034932433973</v>
      </c>
      <c r="N18">
        <v>19.476866597922299</v>
      </c>
      <c r="O18">
        <v>19.880808078567298</v>
      </c>
      <c r="P18">
        <v>14.6843594791093</v>
      </c>
      <c r="Q18">
        <v>17.0279412426523</v>
      </c>
      <c r="R18">
        <v>26.036477795180001</v>
      </c>
      <c r="S18">
        <v>21.7844199096034</v>
      </c>
      <c r="T18">
        <v>15.4258032788393</v>
      </c>
      <c r="U18">
        <v>12.7277614079796</v>
      </c>
      <c r="V18">
        <v>11.443124358673201</v>
      </c>
      <c r="W18">
        <v>8.2326335457470297</v>
      </c>
      <c r="X18">
        <v>7.3591146630275999</v>
      </c>
      <c r="Y18">
        <v>6.1338665153680996</v>
      </c>
      <c r="Z18">
        <v>5.1102441331205899</v>
      </c>
      <c r="AA18">
        <v>3.3368828618899</v>
      </c>
      <c r="AB18">
        <v>3.84327347283558</v>
      </c>
      <c r="AC18">
        <v>3.5691011338364</v>
      </c>
      <c r="AD18">
        <v>2.4893983312341699</v>
      </c>
      <c r="AE18">
        <v>2.8101772594814598</v>
      </c>
      <c r="AF18">
        <v>1.0547393322872201</v>
      </c>
      <c r="AG18">
        <v>3.05257394340738</v>
      </c>
    </row>
    <row r="19" spans="1:33" x14ac:dyDescent="0.25">
      <c r="A19" s="68" t="s">
        <v>13</v>
      </c>
      <c r="B19" s="69" t="s">
        <v>536</v>
      </c>
      <c r="C19">
        <v>23.166573555975301</v>
      </c>
      <c r="D19">
        <v>20.117424854100801</v>
      </c>
      <c r="E19">
        <v>33.7135017699378</v>
      </c>
      <c r="F19">
        <v>17.390994025994502</v>
      </c>
      <c r="G19">
        <v>24.4869335579513</v>
      </c>
      <c r="H19">
        <v>26.533530129926898</v>
      </c>
      <c r="I19">
        <v>27.504236889155599</v>
      </c>
      <c r="J19">
        <v>24.561458967896101</v>
      </c>
      <c r="K19">
        <v>19.730808125255798</v>
      </c>
      <c r="L19">
        <v>16.155349031060801</v>
      </c>
      <c r="M19">
        <v>24.0456994383097</v>
      </c>
      <c r="N19">
        <v>18.872324795305399</v>
      </c>
      <c r="O19">
        <v>23.300625860931099</v>
      </c>
      <c r="P19">
        <v>28.1087661616764</v>
      </c>
      <c r="Q19">
        <v>25.8662568918806</v>
      </c>
      <c r="R19">
        <v>29.145470547049399</v>
      </c>
      <c r="S19">
        <v>30.3738164000703</v>
      </c>
      <c r="T19">
        <v>27.022595527353801</v>
      </c>
      <c r="U19">
        <v>22.4384131749955</v>
      </c>
      <c r="V19">
        <v>22.8478602153609</v>
      </c>
      <c r="W19">
        <v>20.893466117027199</v>
      </c>
      <c r="X19">
        <v>20.798008071090099</v>
      </c>
      <c r="Y19">
        <v>18.4681275963536</v>
      </c>
      <c r="Z19">
        <v>18.6762015631768</v>
      </c>
      <c r="AA19">
        <v>10.8747441300318</v>
      </c>
      <c r="AB19">
        <v>9.2211334321114808</v>
      </c>
      <c r="AC19">
        <v>7.9684680494568898</v>
      </c>
      <c r="AD19">
        <v>6.3501253491110603</v>
      </c>
      <c r="AE19">
        <v>7.1311862685294596</v>
      </c>
      <c r="AF19">
        <v>5.90467817271748</v>
      </c>
      <c r="AG19">
        <v>5.0481161529423497</v>
      </c>
    </row>
    <row r="20" spans="1:33" x14ac:dyDescent="0.25">
      <c r="A20" s="68" t="s">
        <v>75</v>
      </c>
      <c r="B20" s="69" t="s">
        <v>536</v>
      </c>
      <c r="C20">
        <v>28.657970195226898</v>
      </c>
      <c r="D20">
        <v>80.385959075413993</v>
      </c>
      <c r="E20">
        <v>68.947708198999806</v>
      </c>
      <c r="F20">
        <v>48.769037611520197</v>
      </c>
      <c r="G20">
        <v>101.051260411497</v>
      </c>
      <c r="H20">
        <v>46.625906830330798</v>
      </c>
      <c r="I20">
        <v>35.408264874429399</v>
      </c>
      <c r="J20">
        <v>36.699697574091402</v>
      </c>
      <c r="K20">
        <v>76.526697666265804</v>
      </c>
      <c r="L20">
        <v>52.227011357320798</v>
      </c>
      <c r="M20">
        <v>23.8207845213349</v>
      </c>
      <c r="N20">
        <v>44.4</v>
      </c>
      <c r="O20">
        <v>78.670360110803301</v>
      </c>
      <c r="P20">
        <v>71.091731266150305</v>
      </c>
      <c r="Q20">
        <v>104.06522942826</v>
      </c>
      <c r="R20">
        <v>81.295404814004002</v>
      </c>
      <c r="S20">
        <v>2154.4368271134099</v>
      </c>
      <c r="T20">
        <v>4129.1698566155801</v>
      </c>
      <c r="U20">
        <v>1986.9047619047601</v>
      </c>
      <c r="V20">
        <v>23773.131774101599</v>
      </c>
      <c r="W20">
        <v>541.90888323902698</v>
      </c>
      <c r="X20">
        <v>492.44185023541399</v>
      </c>
      <c r="Y20">
        <v>198.51670741646299</v>
      </c>
      <c r="Z20">
        <v>29.148806923665202</v>
      </c>
      <c r="AA20">
        <v>284.89497591408701</v>
      </c>
      <c r="AB20">
        <v>513.90684374753505</v>
      </c>
      <c r="AC20">
        <v>359.93661426458601</v>
      </c>
      <c r="AD20">
        <v>31.522582602549502</v>
      </c>
      <c r="AE20">
        <v>12.8739657187405</v>
      </c>
      <c r="AF20">
        <v>3.9943840081597002</v>
      </c>
      <c r="AG20">
        <v>21.316816722934099</v>
      </c>
    </row>
    <row r="21" spans="1:33" x14ac:dyDescent="0.25">
      <c r="A21" s="68" t="s">
        <v>14</v>
      </c>
      <c r="B21" s="69" t="s">
        <v>536</v>
      </c>
      <c r="C21">
        <v>17.369202022655401</v>
      </c>
      <c r="D21">
        <v>3.4858333329170001</v>
      </c>
      <c r="E21">
        <v>4.1744844300914199</v>
      </c>
      <c r="F21">
        <v>6.01467143880721</v>
      </c>
      <c r="G21">
        <v>9.1835097849376996</v>
      </c>
      <c r="H21">
        <v>18.126389881615399</v>
      </c>
      <c r="I21">
        <v>37.057200682952697</v>
      </c>
      <c r="J21">
        <v>90.122713304535694</v>
      </c>
      <c r="K21">
        <v>32.620562175078497</v>
      </c>
      <c r="L21">
        <v>11.9506609083383</v>
      </c>
      <c r="M21">
        <v>15.051758503109101</v>
      </c>
      <c r="N21">
        <v>11.836750764925799</v>
      </c>
      <c r="O21">
        <v>16.846652758352601</v>
      </c>
      <c r="P21">
        <v>20.82632322225</v>
      </c>
      <c r="Q21">
        <v>16.5099541727574</v>
      </c>
      <c r="R21">
        <v>19.044180089616201</v>
      </c>
      <c r="S21">
        <v>28.709320830704701</v>
      </c>
      <c r="T21">
        <v>21.788254251348199</v>
      </c>
      <c r="U21">
        <v>9.7814464419839098</v>
      </c>
      <c r="V21">
        <v>13.5342450979731</v>
      </c>
      <c r="W21">
        <v>23.189236708328199</v>
      </c>
      <c r="X21">
        <v>17.522494570276201</v>
      </c>
      <c r="Y21">
        <v>13.2314698699759</v>
      </c>
      <c r="Z21">
        <v>11.6660934849642</v>
      </c>
      <c r="AA21">
        <v>10.0458837715521</v>
      </c>
      <c r="AB21">
        <v>10.992524286581601</v>
      </c>
      <c r="AC21">
        <v>11.226975511774</v>
      </c>
      <c r="AD21">
        <v>9.1648157921404891</v>
      </c>
      <c r="AE21">
        <v>9.4475648100771394</v>
      </c>
      <c r="AF21">
        <v>12.3150309270856</v>
      </c>
      <c r="AG21">
        <v>13.797975279693601</v>
      </c>
    </row>
    <row r="22" spans="1:33" x14ac:dyDescent="0.25">
      <c r="A22" s="68" t="s">
        <v>305</v>
      </c>
      <c r="B22" s="69" t="s">
        <v>536</v>
      </c>
      <c r="C22">
        <v>11.4442239670114</v>
      </c>
      <c r="D22">
        <v>12.0766402169569</v>
      </c>
      <c r="E22">
        <v>27.421861509147501</v>
      </c>
      <c r="F22">
        <v>13.2429868545928</v>
      </c>
      <c r="G22">
        <v>16.3423565736251</v>
      </c>
      <c r="H22">
        <v>14.7009812997865</v>
      </c>
      <c r="I22">
        <v>8.7992108330875602</v>
      </c>
      <c r="J22">
        <v>7.5831258964216497</v>
      </c>
      <c r="K22">
        <v>5.6404284334211399</v>
      </c>
      <c r="L22">
        <v>4.28476110361889</v>
      </c>
      <c r="M22">
        <v>1.8638032715060799</v>
      </c>
      <c r="N22">
        <v>9.6829547311652604</v>
      </c>
      <c r="O22">
        <v>6.9433062653657496</v>
      </c>
      <c r="P22">
        <v>6.9306861720652</v>
      </c>
      <c r="Q22">
        <v>1.0495182379038499</v>
      </c>
      <c r="R22">
        <v>-0.80587969827813</v>
      </c>
      <c r="S22">
        <v>1.6833484986348599</v>
      </c>
      <c r="T22">
        <v>4.2313838286995198</v>
      </c>
      <c r="U22">
        <v>2.1647145397676999</v>
      </c>
      <c r="V22">
        <v>26.0815719947161</v>
      </c>
      <c r="W22">
        <v>14.295069085194401</v>
      </c>
      <c r="X22">
        <v>2.48080669187555</v>
      </c>
      <c r="Y22">
        <v>4.0208333333330204</v>
      </c>
      <c r="Z22">
        <v>4.6114475951537397</v>
      </c>
      <c r="AA22">
        <v>0.70237580595590099</v>
      </c>
      <c r="AB22">
        <v>2.5307751673799102</v>
      </c>
      <c r="AC22">
        <v>4.36152914007259</v>
      </c>
      <c r="AD22">
        <v>3.0772648515743901</v>
      </c>
      <c r="AE22">
        <v>3.2968074697420899</v>
      </c>
      <c r="AF22">
        <v>1.4579883560074101</v>
      </c>
      <c r="AG22">
        <v>3.8858303988647802</v>
      </c>
    </row>
    <row r="23" spans="1:33" x14ac:dyDescent="0.25">
      <c r="A23" s="68" t="s">
        <v>140</v>
      </c>
      <c r="B23" s="69" t="s">
        <v>536</v>
      </c>
      <c r="C23">
        <v>4.6394858404654196</v>
      </c>
      <c r="D23">
        <v>3.8543897216273999</v>
      </c>
      <c r="E23">
        <v>7.32646048101339</v>
      </c>
      <c r="F23">
        <v>7.4362832989464804</v>
      </c>
      <c r="G23">
        <v>9.4637082951901199</v>
      </c>
      <c r="H23">
        <v>13.517560577258401</v>
      </c>
      <c r="I23">
        <v>10.744693608397601</v>
      </c>
      <c r="J23">
        <v>6.4327972669369702</v>
      </c>
      <c r="K23">
        <v>5.0497142410086697</v>
      </c>
      <c r="L23">
        <v>5.9919511104843899</v>
      </c>
      <c r="M23">
        <v>5.0344536636480601</v>
      </c>
      <c r="N23">
        <v>1.21836925967659</v>
      </c>
      <c r="O23">
        <v>2.791666666667</v>
      </c>
      <c r="P23">
        <v>3.4292663153627698</v>
      </c>
      <c r="Q23">
        <v>3.7654804828339699</v>
      </c>
      <c r="R23">
        <v>4.5020546289585104</v>
      </c>
      <c r="S23">
        <v>5.0352743884808699</v>
      </c>
      <c r="T23">
        <v>6.51021953065829</v>
      </c>
      <c r="U23">
        <v>4.8541666666669903</v>
      </c>
      <c r="V23">
        <v>4.6985893105497301</v>
      </c>
      <c r="W23">
        <v>2.61581787956339</v>
      </c>
      <c r="X23">
        <v>2.9789248648125799</v>
      </c>
      <c r="Y23">
        <v>3.6053444436462998</v>
      </c>
      <c r="Z23">
        <v>2.2277073265432099</v>
      </c>
      <c r="AA23">
        <v>1.6299999999999799</v>
      </c>
      <c r="AB23">
        <v>4.1416576470205797</v>
      </c>
      <c r="AC23">
        <v>1.9770563827190799</v>
      </c>
      <c r="AD23">
        <v>2.8011550518071302</v>
      </c>
      <c r="AE23">
        <v>4.1390653868685598</v>
      </c>
      <c r="AF23">
        <v>2.2862170680167702</v>
      </c>
      <c r="AG23">
        <v>2.5584519857170398</v>
      </c>
    </row>
    <row r="24" spans="1:33" x14ac:dyDescent="0.25">
      <c r="A24" s="68" t="s">
        <v>16</v>
      </c>
      <c r="B24" s="69" t="s">
        <v>536</v>
      </c>
      <c r="C24">
        <v>9.6056133560755192</v>
      </c>
      <c r="D24">
        <v>8.9999999999999893</v>
      </c>
      <c r="E24">
        <v>11.139143730428501</v>
      </c>
      <c r="F24">
        <v>10.008942697846599</v>
      </c>
      <c r="G24">
        <v>9.6110555278117005</v>
      </c>
      <c r="H24">
        <v>12.305322608419701</v>
      </c>
      <c r="I24">
        <v>11.791590493601401</v>
      </c>
      <c r="J24">
        <v>10.0899427636959</v>
      </c>
      <c r="K24">
        <v>6.9073083778966202</v>
      </c>
      <c r="L24">
        <v>6.3220786438794496</v>
      </c>
      <c r="M24">
        <v>4.6523784631467899</v>
      </c>
      <c r="N24">
        <v>3.7212787212788001</v>
      </c>
      <c r="O24">
        <v>3.98507103298815</v>
      </c>
      <c r="P24">
        <v>4.5501910385550701</v>
      </c>
      <c r="Q24">
        <v>4.7840531561461797</v>
      </c>
      <c r="R24">
        <v>2.6527161276686</v>
      </c>
      <c r="S24">
        <v>2.3679604653556199</v>
      </c>
      <c r="T24">
        <v>2.1019812933722801</v>
      </c>
      <c r="U24">
        <v>1.2509850275807299</v>
      </c>
      <c r="V24">
        <v>1.9943574277654501</v>
      </c>
      <c r="W24">
        <v>2.09843571156041</v>
      </c>
      <c r="X24">
        <v>2.1113602391628801</v>
      </c>
      <c r="Y24">
        <v>2.1957913998170202</v>
      </c>
      <c r="Z24">
        <v>1.8531781557745</v>
      </c>
      <c r="AA24">
        <v>2.4786850663618698</v>
      </c>
      <c r="AB24">
        <v>2.9247791405781101</v>
      </c>
      <c r="AC24">
        <v>2.3499999999999899</v>
      </c>
      <c r="AD24">
        <v>2.4263149324211302</v>
      </c>
      <c r="AE24">
        <v>2.0906200317968402</v>
      </c>
      <c r="AF24">
        <v>1.1601650704663899</v>
      </c>
      <c r="AG24">
        <v>1.80880541871922</v>
      </c>
    </row>
    <row r="25" spans="1:33" x14ac:dyDescent="0.25">
      <c r="A25" s="68" t="s">
        <v>175</v>
      </c>
      <c r="B25" s="69" t="s">
        <v>536</v>
      </c>
      <c r="C25"/>
      <c r="D25"/>
      <c r="E25"/>
      <c r="F25"/>
      <c r="G25"/>
      <c r="H25"/>
      <c r="I25"/>
      <c r="J25"/>
      <c r="K25"/>
      <c r="L25"/>
      <c r="M25"/>
      <c r="N25"/>
      <c r="O25"/>
      <c r="P25"/>
      <c r="Q25"/>
      <c r="R25"/>
      <c r="S25"/>
      <c r="T25"/>
      <c r="U25"/>
      <c r="V25"/>
      <c r="W25"/>
      <c r="X25"/>
      <c r="Y25"/>
      <c r="Z25"/>
      <c r="AA25"/>
      <c r="AB25"/>
      <c r="AC25"/>
      <c r="AD25"/>
      <c r="AE25"/>
      <c r="AF25"/>
      <c r="AG25"/>
    </row>
    <row r="26" spans="1:33" x14ac:dyDescent="0.25">
      <c r="A26" s="68" t="s">
        <v>155</v>
      </c>
      <c r="B26" s="69" t="s">
        <v>536</v>
      </c>
      <c r="C26">
        <v>14.501725743761501</v>
      </c>
      <c r="D26">
        <v>7.7655502392567399</v>
      </c>
      <c r="E26">
        <v>12.853527505428501</v>
      </c>
      <c r="F26">
        <v>3.4778503421223501</v>
      </c>
      <c r="G26">
        <v>9.1738051335142998</v>
      </c>
      <c r="H26">
        <v>16.753135689709701</v>
      </c>
      <c r="I26">
        <v>7.5146389069616104</v>
      </c>
      <c r="J26">
        <v>7.6462430660615803</v>
      </c>
      <c r="K26">
        <v>5.6286232944896799</v>
      </c>
      <c r="L26">
        <v>20.1516781053542</v>
      </c>
      <c r="M26">
        <v>45.336175553217402</v>
      </c>
      <c r="N26">
        <v>7.6389726657994501</v>
      </c>
      <c r="O26">
        <v>13.550723782782301</v>
      </c>
      <c r="P26">
        <v>43.863832351505202</v>
      </c>
      <c r="Q26">
        <v>40.657916117500399</v>
      </c>
      <c r="R26">
        <v>50.462479237852598</v>
      </c>
      <c r="S26">
        <v>47.079157410535501</v>
      </c>
      <c r="T26">
        <v>4.2590263889339797</v>
      </c>
      <c r="U26">
        <v>5.2503388069100998</v>
      </c>
      <c r="V26">
        <v>8.2607679857579193</v>
      </c>
      <c r="W26">
        <v>12.535959455896499</v>
      </c>
      <c r="X26">
        <v>5.3992938503892898</v>
      </c>
      <c r="Y26">
        <v>8.2965675479204197</v>
      </c>
      <c r="Z26">
        <v>4.8316655859187296</v>
      </c>
      <c r="AA26">
        <v>6.47054186846941</v>
      </c>
      <c r="AB26">
        <v>7.7241356618161303</v>
      </c>
      <c r="AC26">
        <v>8.8830684881300197</v>
      </c>
      <c r="AD26">
        <v>5.2233676975945098</v>
      </c>
      <c r="AE26">
        <v>27.449712739439398</v>
      </c>
      <c r="AF26">
        <v>51.460859833806602</v>
      </c>
      <c r="AG26">
        <v>4.1902026047205396</v>
      </c>
    </row>
    <row r="27" spans="1:33" x14ac:dyDescent="0.25">
      <c r="A27" s="68" t="s">
        <v>156</v>
      </c>
      <c r="B27" s="69" t="s">
        <v>536</v>
      </c>
      <c r="C27">
        <v>15.3629856851261</v>
      </c>
      <c r="D27">
        <v>10.671393751374101</v>
      </c>
      <c r="E27">
        <v>13.0140551797556</v>
      </c>
      <c r="F27">
        <v>11.6500726357789</v>
      </c>
      <c r="G27">
        <v>10.2662562280033</v>
      </c>
      <c r="H27">
        <v>13.048984055597399</v>
      </c>
      <c r="I27">
        <v>16.387474541822801</v>
      </c>
      <c r="J27">
        <v>16.257969592884599</v>
      </c>
      <c r="K27">
        <v>48.433874710312701</v>
      </c>
      <c r="L27">
        <v>31.2302390849473</v>
      </c>
      <c r="M27">
        <v>27.983216025960001</v>
      </c>
      <c r="N27">
        <v>23.030226114374699</v>
      </c>
      <c r="O27">
        <v>29.503997249271801</v>
      </c>
      <c r="P27">
        <v>58.216286541167598</v>
      </c>
      <c r="Q27">
        <v>75.648190102200104</v>
      </c>
      <c r="R27">
        <v>48.519112996455597</v>
      </c>
      <c r="S27">
        <v>48.803827751196202</v>
      </c>
      <c r="T27">
        <v>54.340836012861701</v>
      </c>
      <c r="U27">
        <v>45</v>
      </c>
      <c r="V27">
        <v>27.442528735632202</v>
      </c>
      <c r="W27">
        <v>22.886133032694499</v>
      </c>
      <c r="X27">
        <v>24.373088685015599</v>
      </c>
      <c r="Y27">
        <v>30.642980083599099</v>
      </c>
      <c r="Z27">
        <v>36.098433162377503</v>
      </c>
      <c r="AA27">
        <v>52.242350907519203</v>
      </c>
      <c r="AB27">
        <v>96.094113693083699</v>
      </c>
      <c r="AC27">
        <v>37.678020942141501</v>
      </c>
      <c r="AD27">
        <v>12.4840185721018</v>
      </c>
      <c r="AE27">
        <v>7.9294100052341197</v>
      </c>
      <c r="AF27">
        <v>2.7421813294164799</v>
      </c>
      <c r="AG27">
        <v>2.4077697831568101</v>
      </c>
    </row>
    <row r="28" spans="1:33" x14ac:dyDescent="0.25">
      <c r="A28" s="68" t="s">
        <v>319</v>
      </c>
      <c r="B28" s="69" t="s">
        <v>536</v>
      </c>
      <c r="C28">
        <v>9.6696954815124503</v>
      </c>
      <c r="D28">
        <v>10.3174158877413</v>
      </c>
      <c r="E28">
        <v>12.732162792989</v>
      </c>
      <c r="F28">
        <v>11.078100382614201</v>
      </c>
      <c r="G28">
        <v>9.9043605123112393</v>
      </c>
      <c r="H28">
        <v>20.819224932421701</v>
      </c>
      <c r="I28">
        <v>10.3172842245396</v>
      </c>
      <c r="J28">
        <v>14.823008849557599</v>
      </c>
      <c r="K28">
        <v>16.079873883342099</v>
      </c>
      <c r="L28">
        <v>17.0363663799607</v>
      </c>
      <c r="M28">
        <v>12.106756059824701</v>
      </c>
      <c r="N28">
        <v>23.864289821736701</v>
      </c>
      <c r="O28">
        <v>19.693593314763199</v>
      </c>
      <c r="P28">
        <v>17.663486153130101</v>
      </c>
      <c r="Q28">
        <v>21.261867088607602</v>
      </c>
      <c r="R28">
        <v>16.756374707769002</v>
      </c>
      <c r="S28">
        <v>19.7485448195579</v>
      </c>
      <c r="T28">
        <v>13.6374241717219</v>
      </c>
      <c r="U28">
        <v>12.089792286897399</v>
      </c>
      <c r="V28">
        <v>8.1542312858711892</v>
      </c>
      <c r="W28">
        <v>15.7422305021593</v>
      </c>
      <c r="X28">
        <v>7.1871036972001603</v>
      </c>
      <c r="Y28">
        <v>4.62560578826431</v>
      </c>
      <c r="Z28">
        <v>3.8725754642749499</v>
      </c>
      <c r="AA28">
        <v>3.0794991263832299</v>
      </c>
      <c r="AB28">
        <v>2.68380535348542</v>
      </c>
      <c r="AC28">
        <v>2.2697572047596202</v>
      </c>
      <c r="AD28">
        <v>2.73723855000337</v>
      </c>
      <c r="AE28">
        <v>4.5077763631931198</v>
      </c>
      <c r="AF28">
        <v>11.270619332051901</v>
      </c>
      <c r="AG28">
        <v>4.8693969687197596</v>
      </c>
    </row>
    <row r="29" spans="1:33" x14ac:dyDescent="0.25">
      <c r="A29" s="68" t="s">
        <v>157</v>
      </c>
      <c r="B29" s="69" t="s">
        <v>536</v>
      </c>
      <c r="C29">
        <v>19.088499654385899</v>
      </c>
      <c r="D29">
        <v>7.0346896319883401</v>
      </c>
      <c r="E29">
        <v>11.820277539148901</v>
      </c>
      <c r="F29">
        <v>13.275123292138501</v>
      </c>
      <c r="G29">
        <v>14.056024736106201</v>
      </c>
      <c r="H29">
        <v>17.366968256402501</v>
      </c>
      <c r="I29">
        <v>14.7971516299732</v>
      </c>
      <c r="J29">
        <v>11.7288868654678</v>
      </c>
      <c r="K29">
        <v>13.3143177303524</v>
      </c>
      <c r="L29">
        <v>11.5071695057309</v>
      </c>
      <c r="M29">
        <v>22.328375055441601</v>
      </c>
      <c r="N29">
        <v>31.9350161472758</v>
      </c>
      <c r="O29">
        <v>24.864500337313</v>
      </c>
      <c r="P29">
        <v>19.7611617858858</v>
      </c>
      <c r="Q29">
        <v>17.634079938534398</v>
      </c>
      <c r="R29">
        <v>23.999165113086001</v>
      </c>
      <c r="S29">
        <v>14.4026748806267</v>
      </c>
      <c r="T29">
        <v>11.2144813801988</v>
      </c>
      <c r="U29">
        <v>18.506688330271398</v>
      </c>
      <c r="V29">
        <v>10.585806652644999</v>
      </c>
      <c r="W29">
        <v>10.029656450101699</v>
      </c>
      <c r="X29">
        <v>9.78892040179975</v>
      </c>
      <c r="Y29">
        <v>4.4901362785519803</v>
      </c>
      <c r="Z29">
        <v>2.5470597755415199</v>
      </c>
      <c r="AA29">
        <v>0.51482713019293602</v>
      </c>
      <c r="AB29">
        <v>2.27128756828728</v>
      </c>
      <c r="AC29">
        <v>3.7508205747201799</v>
      </c>
      <c r="AD29">
        <v>1.86552503610075</v>
      </c>
      <c r="AE29">
        <v>2.1203909173333102</v>
      </c>
      <c r="AF29">
        <v>4.4519439239504397</v>
      </c>
      <c r="AG29">
        <v>4.6909487090377704</v>
      </c>
    </row>
    <row r="30" spans="1:33" x14ac:dyDescent="0.25">
      <c r="A30" s="68" t="s">
        <v>80</v>
      </c>
      <c r="B30" s="69" t="s">
        <v>536</v>
      </c>
      <c r="C30">
        <v>6.5501043839419504</v>
      </c>
      <c r="D30">
        <v>28.5378398237849</v>
      </c>
      <c r="E30">
        <v>16.657139590850299</v>
      </c>
      <c r="F30">
        <v>14.3081144649155</v>
      </c>
      <c r="G30">
        <v>16.032235939651599</v>
      </c>
      <c r="H30">
        <v>4.4825378060046202</v>
      </c>
      <c r="I30">
        <v>6.1359671868043497</v>
      </c>
      <c r="J30">
        <v>5.8900610772395403</v>
      </c>
      <c r="K30">
        <v>-0.67537806485455398</v>
      </c>
      <c r="L30">
        <v>8.4172737831207094</v>
      </c>
      <c r="M30">
        <v>19.0646851444403</v>
      </c>
      <c r="N30">
        <v>-9.8087650705063893</v>
      </c>
      <c r="O30">
        <v>-2.4286724828341901</v>
      </c>
      <c r="P30">
        <v>7.0807153214114003</v>
      </c>
      <c r="Q30">
        <v>7.8173011822300804</v>
      </c>
      <c r="R30">
        <v>5.1524812417480597</v>
      </c>
      <c r="S30">
        <v>35.7225982298716</v>
      </c>
      <c r="T30">
        <v>10.5274440119591</v>
      </c>
      <c r="U30">
        <v>3.5430659616601901</v>
      </c>
      <c r="V30">
        <v>7.5938760018533804</v>
      </c>
      <c r="W30">
        <v>10.022173355323799</v>
      </c>
      <c r="X30">
        <v>-8.4842486894881404</v>
      </c>
      <c r="Y30">
        <v>2.39520958083832</v>
      </c>
      <c r="Z30">
        <v>0.89480169396416498</v>
      </c>
      <c r="AA30">
        <v>7.9414486413729399</v>
      </c>
      <c r="AB30">
        <v>0.66245810926661397</v>
      </c>
      <c r="AC30">
        <v>-8.2378445339114297</v>
      </c>
      <c r="AD30">
        <v>1.65372932838341</v>
      </c>
      <c r="AE30">
        <v>17.7622841965471</v>
      </c>
      <c r="AF30">
        <v>3.2562729066816898</v>
      </c>
      <c r="AG30">
        <v>12.944879209999</v>
      </c>
    </row>
    <row r="31" spans="1:33" x14ac:dyDescent="0.25">
      <c r="A31" s="68" t="s">
        <v>118</v>
      </c>
      <c r="B31" s="69" t="s">
        <v>536</v>
      </c>
      <c r="C31">
        <v>13.0648809829828</v>
      </c>
      <c r="D31">
        <v>11.432436426468399</v>
      </c>
      <c r="E31">
        <v>7.0063044498397904</v>
      </c>
      <c r="F31">
        <v>6.1080710050146303</v>
      </c>
      <c r="G31">
        <v>7.8067582495215699</v>
      </c>
      <c r="H31">
        <v>14.492874406452099</v>
      </c>
      <c r="I31">
        <v>11.1806667637617</v>
      </c>
      <c r="J31">
        <v>7.03155689389496</v>
      </c>
      <c r="K31">
        <v>6.7041839980141802</v>
      </c>
      <c r="L31">
        <v>5.2912176107243702</v>
      </c>
      <c r="M31">
        <v>4.4209723962189704</v>
      </c>
      <c r="N31">
        <v>1.7988424843381601</v>
      </c>
      <c r="O31">
        <v>5.66377475855227</v>
      </c>
      <c r="P31">
        <v>11.7583268783889</v>
      </c>
      <c r="Q31">
        <v>6.1893540338234203</v>
      </c>
      <c r="R31">
        <v>8.1913713204096492</v>
      </c>
      <c r="S31">
        <v>6.4973455598455496</v>
      </c>
      <c r="T31">
        <v>4.8830227156861898</v>
      </c>
      <c r="U31">
        <v>5.2065892519576398</v>
      </c>
      <c r="V31">
        <v>0.81666666666699705</v>
      </c>
      <c r="W31">
        <v>2.1656472144152601</v>
      </c>
      <c r="X31">
        <v>3.05016181229806</v>
      </c>
      <c r="Y31">
        <v>3.3681400643793502</v>
      </c>
      <c r="Z31">
        <v>5.7116816041312397</v>
      </c>
      <c r="AA31">
        <v>1.9686736600092201</v>
      </c>
      <c r="AB31">
        <v>1.09216459977393</v>
      </c>
      <c r="AC31">
        <v>4.2726702446510298</v>
      </c>
      <c r="AD31">
        <v>0.76203208556123403</v>
      </c>
      <c r="AE31">
        <v>4.1727477776303497</v>
      </c>
      <c r="AF31">
        <v>2.827485193912</v>
      </c>
      <c r="AG31">
        <v>2.36576453830433</v>
      </c>
    </row>
    <row r="32" spans="1:33" x14ac:dyDescent="0.25">
      <c r="A32" s="68" t="s">
        <v>54</v>
      </c>
      <c r="B32" s="69" t="s">
        <v>536</v>
      </c>
      <c r="C32">
        <v>17.811393627191499</v>
      </c>
      <c r="D32">
        <v>14.342694787705</v>
      </c>
      <c r="E32">
        <v>12.6582883357871</v>
      </c>
      <c r="F32">
        <v>7.7993500541301204</v>
      </c>
      <c r="G32">
        <v>7.4669552446990899</v>
      </c>
      <c r="H32">
        <v>11.5946198662191</v>
      </c>
      <c r="I32">
        <v>12.007734450609201</v>
      </c>
      <c r="J32">
        <v>9.5666666658329795</v>
      </c>
      <c r="K32">
        <v>8.3662914513876796</v>
      </c>
      <c r="L32">
        <v>7.0676586189332502</v>
      </c>
      <c r="M32">
        <v>5.8669288758673099</v>
      </c>
      <c r="N32">
        <v>2.8999999999999901</v>
      </c>
      <c r="O32">
        <v>4.0816326530612299</v>
      </c>
      <c r="P32">
        <v>5.0964830376591896</v>
      </c>
      <c r="Q32">
        <v>6.6335973939442203</v>
      </c>
      <c r="R32">
        <v>6.1028952301603603</v>
      </c>
      <c r="S32">
        <v>4.1159534092398999</v>
      </c>
      <c r="T32">
        <v>2.6019734774684</v>
      </c>
      <c r="U32">
        <v>2.1010719754974598</v>
      </c>
      <c r="V32">
        <v>1.0859131269495901</v>
      </c>
      <c r="W32">
        <v>0.98522167487733603</v>
      </c>
      <c r="X32">
        <v>0.61661528206018401</v>
      </c>
      <c r="Y32">
        <v>1.1950310559005899</v>
      </c>
      <c r="Z32">
        <v>1.39913088311116</v>
      </c>
      <c r="AA32">
        <v>1.1592650487515199</v>
      </c>
      <c r="AB32">
        <v>3.36766688740135</v>
      </c>
      <c r="AC32">
        <v>2.5662389601732798</v>
      </c>
      <c r="AD32">
        <v>1.5621445978879001</v>
      </c>
      <c r="AE32">
        <v>0.87743855130656301</v>
      </c>
      <c r="AF32">
        <v>0.18712337456391101</v>
      </c>
      <c r="AG32">
        <v>0.86105922947859703</v>
      </c>
    </row>
    <row r="33" spans="1:33" x14ac:dyDescent="0.25">
      <c r="A33" s="68" t="s">
        <v>55</v>
      </c>
      <c r="B33" s="69" t="s">
        <v>536</v>
      </c>
      <c r="C33">
        <v>11.685929187559999</v>
      </c>
      <c r="D33">
        <v>9.6254927726492205</v>
      </c>
      <c r="E33">
        <v>9.4945559884508892</v>
      </c>
      <c r="F33">
        <v>9.2505587739242099</v>
      </c>
      <c r="G33">
        <v>10.646737088298901</v>
      </c>
      <c r="H33">
        <v>13.539111731593399</v>
      </c>
      <c r="I33">
        <v>13.333333333222299</v>
      </c>
      <c r="J33">
        <v>11.978475600902099</v>
      </c>
      <c r="K33">
        <v>9.4595484168631003</v>
      </c>
      <c r="L33">
        <v>7.67380322320495</v>
      </c>
      <c r="M33">
        <v>5.8310991958025902</v>
      </c>
      <c r="N33">
        <v>2.5385264938911698</v>
      </c>
      <c r="O33">
        <v>3.2888980392262801</v>
      </c>
      <c r="P33">
        <v>2.7008172214472701</v>
      </c>
      <c r="Q33">
        <v>3.4983017952448501</v>
      </c>
      <c r="R33">
        <v>3.38005719375594</v>
      </c>
      <c r="S33">
        <v>3.21693474456178</v>
      </c>
      <c r="T33">
        <v>2.3657650383531998</v>
      </c>
      <c r="U33">
        <v>2.1060104117368401</v>
      </c>
      <c r="V33">
        <v>1.66087292390915</v>
      </c>
      <c r="W33">
        <v>1.7781155015197501</v>
      </c>
      <c r="X33">
        <v>2.00477822790072</v>
      </c>
      <c r="Y33">
        <v>1.22199592668024</v>
      </c>
      <c r="Z33">
        <v>0.595238095238107</v>
      </c>
      <c r="AA33">
        <v>0.53337778148177295</v>
      </c>
      <c r="AB33">
        <v>1.6994114233603299</v>
      </c>
      <c r="AC33">
        <v>1.6302575806980999</v>
      </c>
      <c r="AD33">
        <v>1.91690728264391</v>
      </c>
      <c r="AE33">
        <v>2.1090737388837502</v>
      </c>
      <c r="AF33">
        <v>2.1348747591518999</v>
      </c>
      <c r="AG33">
        <v>1.73558708119559</v>
      </c>
    </row>
    <row r="34" spans="1:33" x14ac:dyDescent="0.25">
      <c r="A34" s="68" t="s">
        <v>81</v>
      </c>
      <c r="B34" s="69" t="s">
        <v>536</v>
      </c>
      <c r="C34">
        <v>28.4529426372338</v>
      </c>
      <c r="D34">
        <v>20.171564463971698</v>
      </c>
      <c r="E34">
        <v>13.8525690862843</v>
      </c>
      <c r="F34">
        <v>10.7641690976807</v>
      </c>
      <c r="G34">
        <v>7.9526985375144896</v>
      </c>
      <c r="H34">
        <v>12.3403592565603</v>
      </c>
      <c r="I34">
        <v>8.7065021489300403</v>
      </c>
      <c r="J34">
        <v>16.685796879749201</v>
      </c>
      <c r="K34">
        <v>10.671936758893301</v>
      </c>
      <c r="L34">
        <v>5.8571428571428603</v>
      </c>
      <c r="M34">
        <v>7.3549257759784004</v>
      </c>
      <c r="N34">
        <v>6.2853551225644404</v>
      </c>
      <c r="O34">
        <v>-0.94618568894146604</v>
      </c>
      <c r="P34">
        <v>-8.7761194029850706</v>
      </c>
      <c r="Q34">
        <v>6.74083769633509</v>
      </c>
      <c r="R34">
        <v>7.7253218884120001</v>
      </c>
      <c r="S34">
        <v>-11.6861126920888</v>
      </c>
      <c r="T34">
        <v>-9.5429133033657099</v>
      </c>
      <c r="U34">
        <v>0.533746556474054</v>
      </c>
      <c r="V34">
        <v>36.116245696298598</v>
      </c>
      <c r="W34">
        <v>9.6465310407960807</v>
      </c>
      <c r="X34">
        <v>0.68969337728166902</v>
      </c>
      <c r="Y34">
        <v>3.9734500754530302</v>
      </c>
      <c r="Z34">
        <v>1.4487385429459501</v>
      </c>
      <c r="AA34">
        <v>-1.9366039760361999</v>
      </c>
      <c r="AB34">
        <v>0.50492002583487205</v>
      </c>
      <c r="AC34">
        <v>2.1376205270145801</v>
      </c>
      <c r="AD34">
        <v>3.6682889397137097E-2</v>
      </c>
      <c r="AE34">
        <v>2.2353531355154299</v>
      </c>
      <c r="AF34">
        <v>0.40820530743919198</v>
      </c>
      <c r="AG34">
        <v>3.708333333333</v>
      </c>
    </row>
    <row r="35" spans="1:33" x14ac:dyDescent="0.25">
      <c r="A35" s="68" t="s">
        <v>82</v>
      </c>
      <c r="B35" s="69" t="s">
        <v>536</v>
      </c>
      <c r="C35">
        <v>25.924999999499999</v>
      </c>
      <c r="D35">
        <v>17.027331083252001</v>
      </c>
      <c r="E35">
        <v>12.389730830128499</v>
      </c>
      <c r="F35">
        <v>8.8553459121409208</v>
      </c>
      <c r="G35">
        <v>6.1289577073428996</v>
      </c>
      <c r="H35">
        <v>6.8246156524779202</v>
      </c>
      <c r="I35">
        <v>5.9442270061445504</v>
      </c>
      <c r="J35">
        <v>10.855845455308801</v>
      </c>
      <c r="K35">
        <v>10.6363036761385</v>
      </c>
      <c r="L35">
        <v>22.098459414532201</v>
      </c>
      <c r="M35">
        <v>18.3198848742731</v>
      </c>
      <c r="N35">
        <v>56.560172013504399</v>
      </c>
      <c r="O35">
        <v>23.5291669556944</v>
      </c>
      <c r="P35">
        <v>11.690586887676</v>
      </c>
      <c r="Q35">
        <v>8.2750160875160592</v>
      </c>
      <c r="R35">
        <v>12.1677841130695</v>
      </c>
      <c r="S35">
        <v>8.6423432597342291</v>
      </c>
      <c r="T35">
        <v>9.4865425061718298</v>
      </c>
      <c r="U35">
        <v>6.4638042275384597</v>
      </c>
      <c r="V35">
        <v>1.71020632305641</v>
      </c>
      <c r="W35">
        <v>6.9809744183054203</v>
      </c>
      <c r="X35">
        <v>1.09948870771025</v>
      </c>
      <c r="Y35">
        <v>2.7812279002323601</v>
      </c>
      <c r="Z35">
        <v>1.1141884117471299</v>
      </c>
      <c r="AA35">
        <v>3.8123720536600398</v>
      </c>
      <c r="AB35">
        <v>0.84496956677385604</v>
      </c>
      <c r="AC35">
        <v>4.4925960923974904</v>
      </c>
      <c r="AD35">
        <v>8.6091247438631893</v>
      </c>
      <c r="AE35">
        <v>17.032866543198899</v>
      </c>
      <c r="AF35">
        <v>14.206743284556801</v>
      </c>
      <c r="AG35">
        <v>4.8386217754315703</v>
      </c>
    </row>
    <row r="36" spans="1:33" x14ac:dyDescent="0.25">
      <c r="A36" s="68" t="s">
        <v>83</v>
      </c>
      <c r="B36" s="69" t="s">
        <v>536</v>
      </c>
      <c r="C36">
        <v>29.824561404816901</v>
      </c>
      <c r="D36">
        <v>56.0810810829757</v>
      </c>
      <c r="E36">
        <v>116.450216453639</v>
      </c>
      <c r="F36">
        <v>73.091666667342594</v>
      </c>
      <c r="G36">
        <v>54.441288334561797</v>
      </c>
      <c r="H36">
        <v>50.0701393436362</v>
      </c>
      <c r="I36">
        <v>116.503603996541</v>
      </c>
      <c r="J36">
        <v>22.295566408089499</v>
      </c>
      <c r="K36">
        <v>122.87451457259201</v>
      </c>
      <c r="L36">
        <v>39.665313794726501</v>
      </c>
      <c r="M36">
        <v>10.3054406698297</v>
      </c>
      <c r="N36">
        <v>24.5654160765001</v>
      </c>
      <c r="O36">
        <v>39.815067877536201</v>
      </c>
      <c r="P36">
        <v>31.3592676264769</v>
      </c>
      <c r="Q36">
        <v>25.2236920295822</v>
      </c>
      <c r="R36">
        <v>37.259066485567402</v>
      </c>
      <c r="S36">
        <v>18.031439008984702</v>
      </c>
      <c r="T36">
        <v>10.0561167448842</v>
      </c>
      <c r="U36">
        <v>24.959842474249701</v>
      </c>
      <c r="V36">
        <v>24.870255436957599</v>
      </c>
      <c r="W36">
        <v>59.461553699144901</v>
      </c>
      <c r="X36">
        <v>46.561019676227701</v>
      </c>
      <c r="Y36">
        <v>27.885208640753198</v>
      </c>
      <c r="Z36">
        <v>14.624166666667</v>
      </c>
      <c r="AA36">
        <v>12.4086689107151</v>
      </c>
      <c r="AB36">
        <v>25.193219374324698</v>
      </c>
      <c r="AC36">
        <v>32.905408896006897</v>
      </c>
      <c r="AD36">
        <v>14.816240063747699</v>
      </c>
      <c r="AE36">
        <v>26.674949726117202</v>
      </c>
      <c r="AF36">
        <v>12.6245740629384</v>
      </c>
      <c r="AG36">
        <v>15.1181857227945</v>
      </c>
    </row>
    <row r="37" spans="1:33" x14ac:dyDescent="0.25">
      <c r="A37" s="68" t="s">
        <v>57</v>
      </c>
      <c r="B37" s="69" t="s">
        <v>536</v>
      </c>
      <c r="C37">
        <v>13.366666666</v>
      </c>
      <c r="D37">
        <v>13.312261099828399</v>
      </c>
      <c r="E37">
        <v>12.1699643203929</v>
      </c>
      <c r="F37">
        <v>12.532531374942099</v>
      </c>
      <c r="G37">
        <v>19.046150683633801</v>
      </c>
      <c r="H37">
        <v>24.8748057329578</v>
      </c>
      <c r="I37">
        <v>24.458964253715099</v>
      </c>
      <c r="J37">
        <v>20.918984280028202</v>
      </c>
      <c r="K37">
        <v>20.241666666583999</v>
      </c>
      <c r="L37">
        <v>18.448956961833499</v>
      </c>
      <c r="M37">
        <v>19.3025569013611</v>
      </c>
      <c r="N37">
        <v>23.021088769169999</v>
      </c>
      <c r="O37">
        <v>16.384946579678399</v>
      </c>
      <c r="P37">
        <v>13.5267520723439</v>
      </c>
      <c r="Q37">
        <v>13.7</v>
      </c>
      <c r="R37">
        <v>20.404573438874198</v>
      </c>
      <c r="S37">
        <v>19.472851229607699</v>
      </c>
      <c r="T37">
        <v>15.8658990166608</v>
      </c>
      <c r="U37">
        <v>14.4144936458381</v>
      </c>
      <c r="V37">
        <v>10.9227871939735</v>
      </c>
      <c r="W37">
        <v>8.93705710712835</v>
      </c>
      <c r="X37">
        <v>8.1962194841967904</v>
      </c>
      <c r="Y37">
        <v>5.5389729806193104</v>
      </c>
      <c r="Z37">
        <v>4.7662255873894699</v>
      </c>
      <c r="AA37">
        <v>2.6367827288973502</v>
      </c>
      <c r="AB37">
        <v>3.1660825211692001</v>
      </c>
      <c r="AC37">
        <v>3.3739664097614299</v>
      </c>
      <c r="AD37">
        <v>3.6293629360648199</v>
      </c>
      <c r="AE37">
        <v>3.53065079089416</v>
      </c>
      <c r="AF37">
        <v>2.8988479695273801</v>
      </c>
      <c r="AG37">
        <v>3.5450730501112102</v>
      </c>
    </row>
    <row r="38" spans="1:33" x14ac:dyDescent="0.25">
      <c r="A38" s="68" t="s">
        <v>158</v>
      </c>
      <c r="B38" s="69" t="s">
        <v>536</v>
      </c>
      <c r="C38">
        <v>13.159244379858199</v>
      </c>
      <c r="D38">
        <v>10.72499999925</v>
      </c>
      <c r="E38">
        <v>12.3245796861</v>
      </c>
      <c r="F38">
        <v>8.2879762495769995</v>
      </c>
      <c r="G38">
        <v>11.3433858811607</v>
      </c>
      <c r="H38">
        <v>10.823843233541099</v>
      </c>
      <c r="I38">
        <v>11.4330679503504</v>
      </c>
      <c r="J38">
        <v>0.30738556143703999</v>
      </c>
      <c r="K38">
        <v>4.5386781513326104</v>
      </c>
      <c r="L38">
        <v>3.4067501183779099</v>
      </c>
      <c r="M38">
        <v>18.686791297123801</v>
      </c>
      <c r="N38">
        <v>36.931121296501601</v>
      </c>
      <c r="O38">
        <v>12.3232132755042</v>
      </c>
      <c r="P38">
        <v>10.832703768991699</v>
      </c>
      <c r="Q38">
        <v>11.3871321997959</v>
      </c>
      <c r="R38">
        <v>41.221867138097203</v>
      </c>
      <c r="S38">
        <v>33.166421916753201</v>
      </c>
      <c r="T38">
        <v>10.0459179984091</v>
      </c>
      <c r="U38">
        <v>11.8196901746258</v>
      </c>
      <c r="V38">
        <v>10.855321149438801</v>
      </c>
      <c r="W38">
        <v>8.4114131227056905</v>
      </c>
      <c r="X38">
        <v>11.056916532198899</v>
      </c>
      <c r="Y38">
        <v>9.2329029488491905</v>
      </c>
      <c r="Z38">
        <v>6.6134607051805601</v>
      </c>
      <c r="AA38">
        <v>5.2136105860112796</v>
      </c>
      <c r="AB38">
        <v>5.9775773473714402</v>
      </c>
      <c r="AC38">
        <v>7.2858736661013799</v>
      </c>
      <c r="AD38">
        <v>8.1326305428104497</v>
      </c>
      <c r="AE38">
        <v>5.6034767543447099</v>
      </c>
      <c r="AF38">
        <v>7.5786224730973304</v>
      </c>
      <c r="AG38">
        <v>9.1086498571921304</v>
      </c>
    </row>
    <row r="39" spans="1:33" x14ac:dyDescent="0.25">
      <c r="A39" s="68" t="s">
        <v>159</v>
      </c>
      <c r="B39" s="69" t="s">
        <v>536</v>
      </c>
      <c r="C39">
        <v>16.7735703245819</v>
      </c>
      <c r="D39">
        <v>7.03815227823576</v>
      </c>
      <c r="E39">
        <v>6.4919005811337698</v>
      </c>
      <c r="F39">
        <v>-2.6735949836931998</v>
      </c>
      <c r="G39">
        <v>13.0939242998195</v>
      </c>
      <c r="H39">
        <v>17.778305245657499</v>
      </c>
      <c r="I39">
        <v>10.858333332999999</v>
      </c>
      <c r="J39">
        <v>7.3592422760503799</v>
      </c>
      <c r="K39">
        <v>10.2436633526544</v>
      </c>
      <c r="L39">
        <v>6.4020323910610299</v>
      </c>
      <c r="M39">
        <v>10.6488390138925</v>
      </c>
      <c r="N39">
        <v>3.2799266336662098</v>
      </c>
      <c r="O39">
        <v>-11.4494646121705</v>
      </c>
      <c r="P39">
        <v>4.1054680587506498</v>
      </c>
      <c r="Q39">
        <v>6.9239050371123803</v>
      </c>
      <c r="R39">
        <v>21.276032006783399</v>
      </c>
      <c r="S39">
        <v>15.419907366948999</v>
      </c>
      <c r="T39">
        <v>19.3584946541222</v>
      </c>
      <c r="U39">
        <v>29.705971506517098</v>
      </c>
      <c r="V39">
        <v>39.331619537275103</v>
      </c>
      <c r="W39">
        <v>27.608185172760798</v>
      </c>
      <c r="X39">
        <v>20.583596214511001</v>
      </c>
      <c r="Y39">
        <v>20.559007339582902</v>
      </c>
      <c r="Z39">
        <v>10.634338198175101</v>
      </c>
      <c r="AA39">
        <v>8.6709571968536103</v>
      </c>
      <c r="AB39">
        <v>13.707721521367199</v>
      </c>
      <c r="AC39">
        <v>14.173280423280399</v>
      </c>
      <c r="AD39">
        <v>9.8534437814979992</v>
      </c>
      <c r="AE39">
        <v>39.281445545946703</v>
      </c>
      <c r="AF39">
        <v>22.8117112569409</v>
      </c>
      <c r="AG39">
        <v>15.7286461900052</v>
      </c>
    </row>
    <row r="40" spans="1:33" x14ac:dyDescent="0.25">
      <c r="A40" s="68" t="s">
        <v>160</v>
      </c>
      <c r="B40" s="69" t="s">
        <v>536</v>
      </c>
      <c r="C40">
        <v>8.3761625062972005</v>
      </c>
      <c r="D40">
        <v>4.8834189579091101</v>
      </c>
      <c r="E40">
        <v>8.4347077189511701</v>
      </c>
      <c r="F40">
        <v>5.7483246461824198</v>
      </c>
      <c r="G40">
        <v>12.135355892605901</v>
      </c>
      <c r="H40">
        <v>18.061543035595601</v>
      </c>
      <c r="I40">
        <v>9.4056912614249697</v>
      </c>
      <c r="J40">
        <v>8.9826217061689295</v>
      </c>
      <c r="K40">
        <v>8.2528116584825106</v>
      </c>
      <c r="L40">
        <v>4.7263681592039903</v>
      </c>
      <c r="M40">
        <v>3.3626752360860599</v>
      </c>
      <c r="N40">
        <v>4.3527238320755597</v>
      </c>
      <c r="O40">
        <v>2.4871540222389998</v>
      </c>
      <c r="P40">
        <v>4.4912576364017802</v>
      </c>
      <c r="Q40">
        <v>9.8504092576910498</v>
      </c>
      <c r="R40">
        <v>23.3225664366466</v>
      </c>
      <c r="S40">
        <v>33.972260253586697</v>
      </c>
      <c r="T40">
        <v>8.7598862525547503</v>
      </c>
      <c r="U40">
        <v>10.7486467163722</v>
      </c>
      <c r="V40">
        <v>21.7293468838187</v>
      </c>
      <c r="W40">
        <v>29.464529228158501</v>
      </c>
      <c r="X40">
        <v>23.837835307335901</v>
      </c>
      <c r="Y40">
        <v>20.199866755496299</v>
      </c>
      <c r="Z40">
        <v>13.6681077485866</v>
      </c>
      <c r="AA40">
        <v>11.6637409791301</v>
      </c>
      <c r="AB40">
        <v>11.048034934497499</v>
      </c>
      <c r="AC40">
        <v>9.6657491152185901</v>
      </c>
      <c r="AD40">
        <v>7.6988652945550804</v>
      </c>
      <c r="AE40">
        <v>7.6741663939792097</v>
      </c>
      <c r="AF40">
        <v>8.1137909709337706</v>
      </c>
      <c r="AG40">
        <v>8.8090607481981902</v>
      </c>
    </row>
    <row r="41" spans="1:33" x14ac:dyDescent="0.25">
      <c r="A41" s="68" t="s">
        <v>20</v>
      </c>
      <c r="B41" s="69" t="s">
        <v>536</v>
      </c>
      <c r="C41">
        <v>3.84215991793815</v>
      </c>
      <c r="D41">
        <v>5.2283983330868704</v>
      </c>
      <c r="E41">
        <v>3.9088956956479199</v>
      </c>
      <c r="F41">
        <v>4.6871427485311496</v>
      </c>
      <c r="G41">
        <v>8.9764123470029595</v>
      </c>
      <c r="H41">
        <v>9.2858574392134106</v>
      </c>
      <c r="I41">
        <v>4.51127819541757</v>
      </c>
      <c r="J41">
        <v>7.01580394205335</v>
      </c>
      <c r="K41">
        <v>6.40341328822434</v>
      </c>
      <c r="L41">
        <v>8.6508323467779498</v>
      </c>
      <c r="M41">
        <v>7.0068594144766303</v>
      </c>
      <c r="N41">
        <v>5.2916666666669903</v>
      </c>
      <c r="O41">
        <v>8.6822318955276501</v>
      </c>
      <c r="P41">
        <v>15.7879405767554</v>
      </c>
      <c r="Q41">
        <v>16.949685534590898</v>
      </c>
      <c r="R41">
        <v>28.9701532670075</v>
      </c>
      <c r="S41">
        <v>34.234008839963501</v>
      </c>
      <c r="T41">
        <v>22.949801192842699</v>
      </c>
      <c r="U41">
        <v>22.451053451663501</v>
      </c>
      <c r="V41">
        <v>18.866390041493698</v>
      </c>
      <c r="W41">
        <v>28.302870361320402</v>
      </c>
      <c r="X41">
        <v>23.428143712574901</v>
      </c>
      <c r="Y41">
        <v>18.314129775621598</v>
      </c>
      <c r="Z41">
        <v>14.1750669172506</v>
      </c>
      <c r="AA41">
        <v>10.0309257781323</v>
      </c>
      <c r="AB41">
        <v>9.7805863241854905</v>
      </c>
      <c r="AC41">
        <v>9.1562722933937497</v>
      </c>
      <c r="AD41">
        <v>5.2615406537209601</v>
      </c>
      <c r="AE41">
        <v>4.6484575835472297</v>
      </c>
      <c r="AF41">
        <v>6.7799597747385603</v>
      </c>
      <c r="AG41">
        <v>3.5508083140879299</v>
      </c>
    </row>
    <row r="42" spans="1:33" x14ac:dyDescent="0.25">
      <c r="A42" s="68" t="s">
        <v>141</v>
      </c>
      <c r="B42" s="69" t="s">
        <v>536</v>
      </c>
      <c r="C42">
        <v>49.427565701787401</v>
      </c>
      <c r="D42">
        <v>32.781767450370502</v>
      </c>
      <c r="E42">
        <v>30.645161290322601</v>
      </c>
      <c r="F42">
        <v>44.032921810699598</v>
      </c>
      <c r="G42">
        <v>45.428571428571402</v>
      </c>
      <c r="H42">
        <v>58.546168958742598</v>
      </c>
      <c r="I42">
        <v>50.805452292441103</v>
      </c>
      <c r="J42">
        <v>51.0271158586689</v>
      </c>
      <c r="K42">
        <v>84.221980413492901</v>
      </c>
      <c r="L42">
        <v>29.178972238629701</v>
      </c>
      <c r="M42">
        <v>31.6872427983539</v>
      </c>
      <c r="N42">
        <v>21.9097222222222</v>
      </c>
      <c r="O42">
        <v>17.748979398082199</v>
      </c>
      <c r="P42">
        <v>25.750856682120599</v>
      </c>
      <c r="Q42">
        <v>20.758195078945</v>
      </c>
      <c r="R42">
        <v>15.510718789407401</v>
      </c>
      <c r="S42">
        <v>6.8087795908986504</v>
      </c>
      <c r="T42">
        <v>3.9593307870250301</v>
      </c>
      <c r="U42">
        <v>4.0827943078913096</v>
      </c>
      <c r="V42">
        <v>1.5511583971363401</v>
      </c>
      <c r="W42">
        <v>1.6547537452262799</v>
      </c>
      <c r="X42">
        <v>2.2972452321325498</v>
      </c>
      <c r="Y42">
        <v>1.74699872887378</v>
      </c>
      <c r="Z42">
        <v>1.7167250907823699</v>
      </c>
      <c r="AA42">
        <v>3.2247499215306199</v>
      </c>
      <c r="AB42">
        <v>5.1187293599622796</v>
      </c>
      <c r="AC42">
        <v>6.3953923255292402</v>
      </c>
      <c r="AD42">
        <v>5.1743532058498403</v>
      </c>
      <c r="AE42">
        <v>2.0648395721919801</v>
      </c>
      <c r="AF42">
        <v>3.1508491115931099</v>
      </c>
      <c r="AG42">
        <v>4.0000000000000098</v>
      </c>
    </row>
    <row r="43" spans="1:33" x14ac:dyDescent="0.25">
      <c r="A43" s="68" t="s">
        <v>21</v>
      </c>
      <c r="B43" s="69" t="s">
        <v>536</v>
      </c>
      <c r="C43">
        <v>5.7386051619990397</v>
      </c>
      <c r="D43">
        <v>-7.6343806803427796</v>
      </c>
      <c r="E43">
        <v>8.3216193421420002</v>
      </c>
      <c r="F43">
        <v>2.5175188165068398</v>
      </c>
      <c r="G43">
        <v>6.2531645569619103</v>
      </c>
      <c r="H43">
        <v>11.3652609006433</v>
      </c>
      <c r="I43">
        <v>13.1151048352588</v>
      </c>
      <c r="J43">
        <v>7.8872706638925401</v>
      </c>
      <c r="K43">
        <v>11.8688639551193</v>
      </c>
      <c r="L43">
        <v>8.3215796897038103</v>
      </c>
      <c r="M43">
        <v>5.55555555555555</v>
      </c>
      <c r="N43">
        <v>8.7308114035087208</v>
      </c>
      <c r="O43">
        <v>8.7986890205471404</v>
      </c>
      <c r="P43">
        <v>9.3847758081334707</v>
      </c>
      <c r="Q43">
        <v>3.26256011015801</v>
      </c>
      <c r="R43">
        <v>8.9712335446121791</v>
      </c>
      <c r="S43">
        <v>13.870246085011001</v>
      </c>
      <c r="T43">
        <v>11.7878192534381</v>
      </c>
      <c r="U43">
        <v>6.3620386643236699</v>
      </c>
      <c r="V43">
        <v>10.211500330469301</v>
      </c>
      <c r="W43">
        <v>10.224887556221599</v>
      </c>
      <c r="X43">
        <v>8.9771490750816305</v>
      </c>
      <c r="Y43">
        <v>7.1642536195707498</v>
      </c>
      <c r="Z43">
        <v>13.2308409037968</v>
      </c>
      <c r="AA43">
        <v>4.6698210244806599</v>
      </c>
      <c r="AB43">
        <v>4.0094339622641302</v>
      </c>
      <c r="AC43">
        <v>3.6848072562358398</v>
      </c>
      <c r="AD43">
        <v>4.3921997448514496</v>
      </c>
      <c r="AE43">
        <v>3.80586592178773</v>
      </c>
      <c r="AF43">
        <v>3.7672384796501799</v>
      </c>
      <c r="AG43">
        <v>4.2463533225283703</v>
      </c>
    </row>
    <row r="44" spans="1:33" x14ac:dyDescent="0.25">
      <c r="A44" s="68" t="s">
        <v>22</v>
      </c>
      <c r="B44" s="69" t="s">
        <v>536</v>
      </c>
      <c r="C44">
        <v>19.0542697525938</v>
      </c>
      <c r="D44">
        <v>19.859225741578701</v>
      </c>
      <c r="E44">
        <v>11.036539895600299</v>
      </c>
      <c r="F44">
        <v>8.1094694425789093</v>
      </c>
      <c r="G44">
        <v>16.2602888647301</v>
      </c>
      <c r="H44">
        <v>18.017150802345501</v>
      </c>
      <c r="I44">
        <v>12.2443757331729</v>
      </c>
      <c r="J44">
        <v>9.4814484107412191</v>
      </c>
      <c r="K44">
        <v>11.787289977607401</v>
      </c>
      <c r="L44">
        <v>10.455522698346099</v>
      </c>
      <c r="M44">
        <v>4.7293973804905001</v>
      </c>
      <c r="N44">
        <v>5.8271969406533701</v>
      </c>
      <c r="O44">
        <v>9.2754909576097493</v>
      </c>
      <c r="P44">
        <v>8.0431660937295995</v>
      </c>
      <c r="Q44">
        <v>6.4176607838557098</v>
      </c>
      <c r="R44">
        <v>7.8126774031583803</v>
      </c>
      <c r="S44">
        <v>9.4161314532968596</v>
      </c>
      <c r="T44">
        <v>7.5257357201406796</v>
      </c>
      <c r="U44">
        <v>9.6877855140039593</v>
      </c>
      <c r="V44">
        <v>8.5184972426470598</v>
      </c>
      <c r="W44">
        <v>9.4320545871292598</v>
      </c>
      <c r="X44">
        <v>7.9684801694988998</v>
      </c>
      <c r="Y44">
        <v>6.2298961683972003</v>
      </c>
      <c r="Z44">
        <v>58.3870871836709</v>
      </c>
      <c r="AA44">
        <v>20.4891175288735</v>
      </c>
      <c r="AB44">
        <v>3.7200240054587801</v>
      </c>
      <c r="AC44">
        <v>11.5020925145049</v>
      </c>
      <c r="AD44">
        <v>11.878756428802401</v>
      </c>
      <c r="AE44">
        <v>6.5857191872211498</v>
      </c>
      <c r="AF44">
        <v>6.2435209261381601</v>
      </c>
      <c r="AG44">
        <v>10.4519566145197</v>
      </c>
    </row>
    <row r="45" spans="1:33" x14ac:dyDescent="0.25">
      <c r="A45" s="68" t="s">
        <v>198</v>
      </c>
      <c r="B45" s="69" t="s">
        <v>536</v>
      </c>
      <c r="C45">
        <v>12.879181833834</v>
      </c>
      <c r="D45">
        <v>11.256142506211001</v>
      </c>
      <c r="E45">
        <v>27.287784679309301</v>
      </c>
      <c r="F45">
        <v>11.7219692041212</v>
      </c>
      <c r="G45">
        <v>10.487236727348501</v>
      </c>
      <c r="H45">
        <v>20.643914437379799</v>
      </c>
      <c r="I45">
        <v>24.203589762448601</v>
      </c>
      <c r="J45">
        <v>18.689725926956399</v>
      </c>
      <c r="K45">
        <v>19.740189177861101</v>
      </c>
      <c r="L45">
        <v>12.5402194538869</v>
      </c>
      <c r="M45">
        <v>4.3893409574149702</v>
      </c>
      <c r="N45">
        <v>18.429003021147999</v>
      </c>
      <c r="O45">
        <v>28.571428571428601</v>
      </c>
      <c r="P45">
        <v>28.6706349206349</v>
      </c>
      <c r="Q45">
        <v>22.3496530454896</v>
      </c>
      <c r="R45">
        <v>7.6276749376393802</v>
      </c>
      <c r="S45">
        <v>17.128567943400999</v>
      </c>
      <c r="T45">
        <v>25.8077226162331</v>
      </c>
      <c r="U45">
        <v>21.202630754776202</v>
      </c>
      <c r="V45">
        <v>31.4470284237727</v>
      </c>
      <c r="W45">
        <v>49.655985846274802</v>
      </c>
      <c r="X45">
        <v>28.937344016813299</v>
      </c>
      <c r="Y45">
        <v>17.349225753871199</v>
      </c>
      <c r="Z45">
        <v>17.8661342130398</v>
      </c>
      <c r="AA45">
        <v>20.070707814686202</v>
      </c>
      <c r="AB45">
        <v>14.476751318856801</v>
      </c>
      <c r="AC45">
        <v>11.274247133211601</v>
      </c>
      <c r="AD45">
        <v>14.335933737840501</v>
      </c>
      <c r="AE45">
        <v>16.468011624479001</v>
      </c>
      <c r="AF45">
        <v>14.7615086970672</v>
      </c>
      <c r="AG45">
        <v>13.433118008508</v>
      </c>
    </row>
    <row r="46" spans="1:33" x14ac:dyDescent="0.25">
      <c r="A46" s="68" t="s">
        <v>188</v>
      </c>
      <c r="B46" s="69" t="s">
        <v>536</v>
      </c>
      <c r="C46"/>
      <c r="D46"/>
      <c r="E46"/>
      <c r="F46"/>
      <c r="G46"/>
      <c r="H46"/>
      <c r="I46"/>
      <c r="J46"/>
      <c r="K46"/>
      <c r="L46"/>
      <c r="M46"/>
      <c r="N46"/>
      <c r="O46"/>
      <c r="P46"/>
      <c r="Q46"/>
      <c r="R46"/>
      <c r="S46"/>
      <c r="T46"/>
      <c r="U46"/>
      <c r="V46"/>
      <c r="W46"/>
      <c r="X46"/>
      <c r="Y46"/>
      <c r="Z46"/>
      <c r="AA46"/>
      <c r="AB46"/>
      <c r="AC46"/>
      <c r="AD46"/>
      <c r="AE46"/>
      <c r="AF46"/>
      <c r="AG46"/>
    </row>
    <row r="47" spans="1:33" x14ac:dyDescent="0.25">
      <c r="A47" s="68" t="s">
        <v>58</v>
      </c>
      <c r="B47" s="69" t="s">
        <v>536</v>
      </c>
      <c r="C47">
        <v>20.8758503401952</v>
      </c>
      <c r="D47">
        <v>17.9856958613389</v>
      </c>
      <c r="E47">
        <v>13.636363636204701</v>
      </c>
      <c r="F47">
        <v>7.6346153848517302</v>
      </c>
      <c r="G47">
        <v>13.2392353048535</v>
      </c>
      <c r="H47">
        <v>18.223414326156899</v>
      </c>
      <c r="I47">
        <v>20.343316290215601</v>
      </c>
      <c r="J47">
        <v>17.116843702631598</v>
      </c>
      <c r="K47">
        <v>10.4949468769383</v>
      </c>
      <c r="L47">
        <v>8.5834896813455597</v>
      </c>
      <c r="M47">
        <v>5.4427645788572203</v>
      </c>
      <c r="N47">
        <v>3.8150289017341001</v>
      </c>
      <c r="O47">
        <v>3.1180400890868598</v>
      </c>
      <c r="P47">
        <v>2.15982721382289</v>
      </c>
      <c r="Q47">
        <v>4.1226215644820501</v>
      </c>
      <c r="R47">
        <v>3.2741116751268899</v>
      </c>
      <c r="S47">
        <v>3.1948881789137502</v>
      </c>
      <c r="T47">
        <v>3.1197904262919498</v>
      </c>
      <c r="U47">
        <v>1.40877598152427</v>
      </c>
      <c r="V47">
        <v>2.3457071282167901</v>
      </c>
      <c r="W47">
        <v>2.5144637294169998</v>
      </c>
      <c r="X47">
        <v>1.6930757542869701</v>
      </c>
      <c r="Y47">
        <v>1.4372109569547999</v>
      </c>
      <c r="Z47">
        <v>2.42687802482991</v>
      </c>
      <c r="AA47">
        <v>1.6402714932126801</v>
      </c>
      <c r="AB47">
        <v>5.5648302726766801</v>
      </c>
      <c r="AC47">
        <v>4.8723548459974104</v>
      </c>
      <c r="AD47">
        <v>4.6519524617996799</v>
      </c>
      <c r="AE47">
        <v>3.4798831927319802</v>
      </c>
      <c r="AF47">
        <v>2.19487340283768</v>
      </c>
      <c r="AG47">
        <v>2.4315409986960002</v>
      </c>
    </row>
    <row r="48" spans="1:33" x14ac:dyDescent="0.25">
      <c r="A48" s="68" t="s">
        <v>23</v>
      </c>
      <c r="B48" s="69" t="s">
        <v>536</v>
      </c>
      <c r="C48">
        <v>39.306765526408</v>
      </c>
      <c r="D48">
        <v>31.310873408441601</v>
      </c>
      <c r="E48">
        <v>34.616666648256903</v>
      </c>
      <c r="F48">
        <v>50.550947122741</v>
      </c>
      <c r="G48">
        <v>78.310032925184004</v>
      </c>
      <c r="H48">
        <v>131.02502015851201</v>
      </c>
      <c r="I48">
        <v>116.80865607151701</v>
      </c>
      <c r="J48">
        <v>120.36439114490901</v>
      </c>
      <c r="K48">
        <v>145.63753706742301</v>
      </c>
      <c r="L48">
        <v>373.82051354906201</v>
      </c>
      <c r="M48">
        <v>304.58416822414301</v>
      </c>
      <c r="N48">
        <v>48.155282264038803</v>
      </c>
      <c r="O48">
        <v>19.852610261027099</v>
      </c>
      <c r="P48">
        <v>16.231049049522401</v>
      </c>
      <c r="Q48">
        <v>20.24944448426</v>
      </c>
      <c r="R48">
        <v>17.17334287077</v>
      </c>
      <c r="S48">
        <v>19.005952078144499</v>
      </c>
      <c r="T48">
        <v>11.9480186380503</v>
      </c>
      <c r="U48">
        <v>10.9439437910479</v>
      </c>
      <c r="V48">
        <v>12.3422661251488</v>
      </c>
      <c r="W48">
        <v>10.043020323391699</v>
      </c>
      <c r="X48">
        <v>11.276624427073401</v>
      </c>
      <c r="Y48">
        <v>9.0011508873897803</v>
      </c>
      <c r="Z48">
        <v>5.4348430119526299</v>
      </c>
      <c r="AA48">
        <v>5.19445527855164</v>
      </c>
      <c r="AB48">
        <v>1.1248415716087501</v>
      </c>
      <c r="AC48">
        <v>1.11583894720601</v>
      </c>
      <c r="AD48">
        <v>5.68743818001896</v>
      </c>
      <c r="AE48">
        <v>0.66953673373872202</v>
      </c>
      <c r="AF48">
        <v>-0.41370180373833099</v>
      </c>
      <c r="AG48">
        <v>1.3266001994004899</v>
      </c>
    </row>
    <row r="49" spans="1:33" x14ac:dyDescent="0.25">
      <c r="A49" s="68" t="s">
        <v>59</v>
      </c>
      <c r="B49" s="69" t="s">
        <v>536</v>
      </c>
      <c r="C49">
        <v>16.875</v>
      </c>
      <c r="D49">
        <v>16.577540106951901</v>
      </c>
      <c r="E49">
        <v>17.431192660550501</v>
      </c>
      <c r="F49">
        <v>12.109375</v>
      </c>
      <c r="G49">
        <v>14.634146341463399</v>
      </c>
      <c r="H49">
        <v>21.2765957446809</v>
      </c>
      <c r="I49">
        <v>17.7944862155388</v>
      </c>
      <c r="J49">
        <v>16.3829787234043</v>
      </c>
      <c r="K49">
        <v>14.6252285191956</v>
      </c>
      <c r="L49">
        <v>10.845295055821399</v>
      </c>
      <c r="M49">
        <v>9.2086330935251794</v>
      </c>
      <c r="N49">
        <v>5.7971014492753703</v>
      </c>
      <c r="O49">
        <v>4.7322540473225203</v>
      </c>
      <c r="P49">
        <v>5.1129607609988303</v>
      </c>
      <c r="Q49">
        <v>6.2217194570135499</v>
      </c>
      <c r="R49">
        <v>6.4962726304579501</v>
      </c>
      <c r="S49">
        <v>6.2999999999999901</v>
      </c>
      <c r="T49">
        <v>5.0799623706490999</v>
      </c>
      <c r="U49">
        <v>4.4762757385854997</v>
      </c>
      <c r="V49">
        <v>4.0274207369323101</v>
      </c>
      <c r="W49">
        <v>5.2443712246021299</v>
      </c>
      <c r="X49">
        <v>3.9745242838533801</v>
      </c>
      <c r="Y49">
        <v>2.04310552039099</v>
      </c>
      <c r="Z49">
        <v>1.96293969849278</v>
      </c>
      <c r="AA49">
        <v>1.6556291390725499</v>
      </c>
      <c r="AB49">
        <v>2.5193183021064498</v>
      </c>
      <c r="AC49">
        <v>2.787816210635</v>
      </c>
      <c r="AD49">
        <v>2.4610748367655</v>
      </c>
      <c r="AE49">
        <v>2.67647058823527</v>
      </c>
      <c r="AF49">
        <v>2.21522008975457</v>
      </c>
      <c r="AG49">
        <v>1.9990658570762101</v>
      </c>
    </row>
    <row r="50" spans="1:33" x14ac:dyDescent="0.25">
      <c r="A50" s="68" t="s">
        <v>177</v>
      </c>
      <c r="B50" s="69" t="s">
        <v>536</v>
      </c>
      <c r="C50">
        <v>17.376146788580002</v>
      </c>
      <c r="D50">
        <v>9.7936532753465109</v>
      </c>
      <c r="E50">
        <v>11.1910016370359</v>
      </c>
      <c r="F50">
        <v>34.899801524050901</v>
      </c>
      <c r="G50">
        <v>29.0792596109785</v>
      </c>
      <c r="H50">
        <v>27.308158988230801</v>
      </c>
      <c r="I50">
        <v>12.739718114509101</v>
      </c>
      <c r="J50">
        <v>6.5454079672002603</v>
      </c>
      <c r="K50">
        <v>11.5821110844257</v>
      </c>
      <c r="L50">
        <v>27.814769323745601</v>
      </c>
      <c r="M50">
        <v>25.6731012391772</v>
      </c>
      <c r="N50">
        <v>15.1053754209793</v>
      </c>
      <c r="O50">
        <v>6.6524480496269698</v>
      </c>
      <c r="P50">
        <v>8.2667657440088202</v>
      </c>
      <c r="Q50">
        <v>14.329539032857401</v>
      </c>
      <c r="R50">
        <v>21.960175116508299</v>
      </c>
      <c r="S50">
        <v>51.071097730431298</v>
      </c>
      <c r="T50">
        <v>77.296592955965096</v>
      </c>
      <c r="U50">
        <v>22.069949418529099</v>
      </c>
      <c r="V50">
        <v>35.063394248477103</v>
      </c>
      <c r="W50">
        <v>19.908748836416599</v>
      </c>
      <c r="X50">
        <v>26.4066566074044</v>
      </c>
      <c r="Y50">
        <v>9.6575526126859206</v>
      </c>
      <c r="Z50">
        <v>8.6318961301216302</v>
      </c>
      <c r="AA50">
        <v>5.9542394911300498</v>
      </c>
      <c r="AB50">
        <v>8.1710835612023498</v>
      </c>
      <c r="AC50">
        <v>6.9906234161175904</v>
      </c>
      <c r="AD50">
        <v>7.0774660397695399</v>
      </c>
      <c r="AE50">
        <v>10.322077577339501</v>
      </c>
      <c r="AF50">
        <v>13.6256773488528</v>
      </c>
      <c r="AG50">
        <v>15.296043198793001</v>
      </c>
    </row>
    <row r="51" spans="1:33" x14ac:dyDescent="0.25">
      <c r="A51" s="68" t="s">
        <v>24</v>
      </c>
      <c r="B51" s="69" t="s">
        <v>536</v>
      </c>
      <c r="C51">
        <v>11.778406255198799</v>
      </c>
      <c r="D51">
        <v>9.3912784640570806</v>
      </c>
      <c r="E51">
        <v>8.1360544217686606</v>
      </c>
      <c r="F51">
        <v>4.2148968293910896</v>
      </c>
      <c r="G51">
        <v>3.6943136544730102</v>
      </c>
      <c r="H51">
        <v>7.8123180812667803</v>
      </c>
      <c r="I51">
        <v>4.9136069114470002</v>
      </c>
      <c r="J51">
        <v>2.717447246526</v>
      </c>
      <c r="K51">
        <v>1.8739352640545801</v>
      </c>
      <c r="L51">
        <v>2.2919535707258798</v>
      </c>
      <c r="M51">
        <v>2.0386575632272699</v>
      </c>
      <c r="N51">
        <v>0.60314767693898697</v>
      </c>
      <c r="O51">
        <v>0.140515222482442</v>
      </c>
      <c r="P51">
        <v>0.66417212347991805</v>
      </c>
      <c r="Q51">
        <v>2.27674007991825</v>
      </c>
      <c r="R51">
        <v>3.03470834090494</v>
      </c>
      <c r="S51">
        <v>3.2980599647266602</v>
      </c>
      <c r="T51">
        <v>1.7073587160661701</v>
      </c>
      <c r="U51">
        <v>1.2674164848081599</v>
      </c>
      <c r="V51">
        <v>0.68794032324840104</v>
      </c>
      <c r="W51">
        <v>-0.123477115574572</v>
      </c>
      <c r="X51">
        <v>0.13187175471920001</v>
      </c>
      <c r="Y51">
        <v>1.7614618487114899</v>
      </c>
      <c r="Z51">
        <v>0.66326943298519403</v>
      </c>
      <c r="AA51">
        <v>-0.32944957814319098</v>
      </c>
      <c r="AB51">
        <v>-0.65301515640116603</v>
      </c>
      <c r="AC51">
        <v>-0.74005550416284904</v>
      </c>
      <c r="AD51">
        <v>-0.923494026942277</v>
      </c>
      <c r="AE51">
        <v>-0.25654181631607398</v>
      </c>
      <c r="AF51">
        <v>-8.5733882029858707E-3</v>
      </c>
      <c r="AG51">
        <v>-0.28294606876447198</v>
      </c>
    </row>
    <row r="52" spans="1:33" x14ac:dyDescent="0.25">
      <c r="A52" s="68" t="s">
        <v>189</v>
      </c>
      <c r="B52" s="69" t="s">
        <v>536</v>
      </c>
      <c r="C52">
        <v>11.9798234553088</v>
      </c>
      <c r="D52">
        <v>11.5</v>
      </c>
      <c r="E52">
        <v>14.566517189387501</v>
      </c>
      <c r="F52">
        <v>6.9215212995242297</v>
      </c>
      <c r="G52">
        <v>14.246491763078399</v>
      </c>
      <c r="H52">
        <v>11.1111111111111</v>
      </c>
      <c r="I52">
        <v>7.7</v>
      </c>
      <c r="J52">
        <v>7.4280408542246903</v>
      </c>
      <c r="K52">
        <v>5.0201670983146203</v>
      </c>
      <c r="L52">
        <v>3.8474727383763301</v>
      </c>
      <c r="M52">
        <v>2.9850746271475899</v>
      </c>
      <c r="N52">
        <v>0</v>
      </c>
      <c r="O52">
        <v>-0.2</v>
      </c>
      <c r="P52">
        <v>6.6132264529058196</v>
      </c>
      <c r="Q52">
        <v>25.7127192982453</v>
      </c>
      <c r="R52">
        <v>16.1921375615232</v>
      </c>
      <c r="S52">
        <v>8.1554959785522794</v>
      </c>
      <c r="T52">
        <v>3.9958356055719499</v>
      </c>
      <c r="U52">
        <v>3.3166666666669902</v>
      </c>
      <c r="V52">
        <v>3.51669624132892</v>
      </c>
      <c r="W52">
        <v>2.3531245130126299</v>
      </c>
      <c r="X52">
        <v>6.5012180267959598</v>
      </c>
      <c r="Y52">
        <v>3.03788420300243</v>
      </c>
      <c r="Z52">
        <v>3.0916666666669999</v>
      </c>
      <c r="AA52">
        <v>0.60625656777947401</v>
      </c>
      <c r="AB52">
        <v>0.66688092559796297</v>
      </c>
      <c r="AC52">
        <v>1.77220437351022</v>
      </c>
      <c r="AD52">
        <v>1.8329938900203699</v>
      </c>
      <c r="AE52">
        <v>1.6299999999999899</v>
      </c>
      <c r="AF52">
        <v>3.3618682147659902</v>
      </c>
      <c r="AG52">
        <v>3.4936853461953499</v>
      </c>
    </row>
    <row r="53" spans="1:33" x14ac:dyDescent="0.25">
      <c r="A53" s="68" t="s">
        <v>86</v>
      </c>
      <c r="B53" s="69" t="s">
        <v>536</v>
      </c>
      <c r="C53">
        <v>19.120184013604799</v>
      </c>
      <c r="D53">
        <v>11.449030493275799</v>
      </c>
      <c r="E53">
        <v>14.820964481893199</v>
      </c>
      <c r="F53">
        <v>16.931782458284498</v>
      </c>
      <c r="G53">
        <v>7.97935261848792</v>
      </c>
      <c r="H53">
        <v>13.8581814562482</v>
      </c>
      <c r="I53">
        <v>11.603053435114401</v>
      </c>
      <c r="J53">
        <v>20.666714666282701</v>
      </c>
      <c r="K53">
        <v>11.3977827368522</v>
      </c>
      <c r="L53">
        <v>10.2840982131379</v>
      </c>
      <c r="M53">
        <v>13.0065664218828</v>
      </c>
      <c r="N53">
        <v>2.5342759889288899</v>
      </c>
      <c r="O53">
        <v>8.6376731898007701</v>
      </c>
      <c r="P53">
        <v>12.2649630481581</v>
      </c>
      <c r="Q53">
        <v>13.789317276388299</v>
      </c>
      <c r="R53">
        <v>17.781814429920001</v>
      </c>
      <c r="S53">
        <v>20.084495575463301</v>
      </c>
      <c r="T53">
        <v>27.332364447577799</v>
      </c>
      <c r="U53">
        <v>45.978881303622003</v>
      </c>
      <c r="V53">
        <v>28.8143894306737</v>
      </c>
      <c r="W53">
        <v>1.5543281605500801</v>
      </c>
      <c r="X53">
        <v>8.8640874157749394</v>
      </c>
      <c r="Y53">
        <v>11.3618450505786</v>
      </c>
      <c r="Z53">
        <v>6.7224365075389496</v>
      </c>
      <c r="AA53">
        <v>5.7420010952048797</v>
      </c>
      <c r="AB53">
        <v>9.9800251535097608</v>
      </c>
      <c r="AC53">
        <v>5.7385981434147997</v>
      </c>
      <c r="AD53">
        <v>1.96130821739171</v>
      </c>
      <c r="AE53">
        <v>9.8156906297963999</v>
      </c>
      <c r="AF53">
        <v>11.624035544242799</v>
      </c>
      <c r="AG53">
        <v>10.3127783574683</v>
      </c>
    </row>
    <row r="54" spans="1:33" x14ac:dyDescent="0.25">
      <c r="A54" s="68" t="s">
        <v>142</v>
      </c>
      <c r="B54" s="69" t="s">
        <v>536</v>
      </c>
      <c r="C54">
        <v>25.313283209590399</v>
      </c>
      <c r="D54">
        <v>15.299999999000001</v>
      </c>
      <c r="E54">
        <v>10.1727447218843</v>
      </c>
      <c r="F54">
        <v>14.4599303155829</v>
      </c>
      <c r="G54">
        <v>18.264840182648399</v>
      </c>
      <c r="H54">
        <v>28.700128700128701</v>
      </c>
      <c r="I54">
        <v>21.341666666333001</v>
      </c>
      <c r="J54">
        <v>7.1904402164889696</v>
      </c>
      <c r="K54">
        <v>3.42132239911603</v>
      </c>
      <c r="L54">
        <v>2.30607966457021</v>
      </c>
      <c r="M54">
        <v>2.4590163934426101</v>
      </c>
      <c r="N54">
        <v>2.7500000000000102</v>
      </c>
      <c r="O54">
        <v>3.0494728304944099</v>
      </c>
      <c r="P54">
        <v>7.14623012749915</v>
      </c>
      <c r="Q54">
        <v>5.7000146907597902</v>
      </c>
      <c r="R54">
        <v>8.5776330076004399</v>
      </c>
      <c r="S54">
        <v>9.3000000000000007</v>
      </c>
      <c r="T54">
        <v>6.3063063063063201</v>
      </c>
      <c r="U54">
        <v>4.7457627118644199</v>
      </c>
      <c r="V54">
        <v>6.2567421790722504</v>
      </c>
      <c r="W54">
        <v>4.4796954314720896</v>
      </c>
      <c r="X54">
        <v>4.9234292257048704</v>
      </c>
      <c r="Y54">
        <v>4.4468694584640396</v>
      </c>
      <c r="Z54">
        <v>7.5120804492621502</v>
      </c>
      <c r="AA54">
        <v>0.81144772964696299</v>
      </c>
      <c r="AB54">
        <v>2.2653331726714301</v>
      </c>
      <c r="AC54">
        <v>4.0664196479983898</v>
      </c>
      <c r="AD54">
        <v>2.7625113520860598</v>
      </c>
      <c r="AE54">
        <v>3.5148792418686199</v>
      </c>
      <c r="AF54">
        <v>3.59059139085802</v>
      </c>
      <c r="AG54">
        <v>2.7540902005475401</v>
      </c>
    </row>
    <row r="55" spans="1:33" x14ac:dyDescent="0.25">
      <c r="A55" s="68" t="s">
        <v>190</v>
      </c>
      <c r="B55" s="69" t="s">
        <v>536</v>
      </c>
      <c r="C55">
        <v>8.3923705721844097</v>
      </c>
      <c r="D55">
        <v>5.2350427353237201</v>
      </c>
      <c r="E55">
        <v>9.8895192593308305</v>
      </c>
      <c r="F55">
        <v>8.6897451227484996</v>
      </c>
      <c r="G55">
        <v>7.0499999992500104</v>
      </c>
      <c r="H55">
        <v>6.9282266856319001</v>
      </c>
      <c r="I55">
        <v>7.3747815958382503</v>
      </c>
      <c r="J55">
        <v>7.7767984269083499</v>
      </c>
      <c r="K55">
        <v>4.7181680927517098</v>
      </c>
      <c r="L55">
        <v>1.17746005046656</v>
      </c>
      <c r="M55">
        <v>1.4903218142789201</v>
      </c>
      <c r="N55">
        <v>0.95360674019186997</v>
      </c>
      <c r="O55">
        <v>0.65484469170165704</v>
      </c>
      <c r="P55">
        <v>1.46813288041912</v>
      </c>
      <c r="Q55">
        <v>3.34203359055812</v>
      </c>
      <c r="R55">
        <v>9.8336353154340106</v>
      </c>
      <c r="S55">
        <v>9.0581883623275594</v>
      </c>
      <c r="T55">
        <v>-0.54547121378825802</v>
      </c>
      <c r="U55">
        <v>0.38254136516589399</v>
      </c>
      <c r="V55">
        <v>2.5344352617079902</v>
      </c>
      <c r="W55">
        <v>2.6867275658248402</v>
      </c>
      <c r="X55">
        <v>3.5539856968428198</v>
      </c>
      <c r="Y55">
        <v>0.68219143470754395</v>
      </c>
      <c r="Z55">
        <v>0.129658287674111</v>
      </c>
      <c r="AA55">
        <v>2.99081035923157</v>
      </c>
      <c r="AB55">
        <v>1.8129461388708701</v>
      </c>
      <c r="AC55">
        <v>1.30000000000001</v>
      </c>
      <c r="AD55">
        <v>0.88845014807501999</v>
      </c>
      <c r="AE55">
        <v>0.96135029354207502</v>
      </c>
      <c r="AF55">
        <v>1.24856443679887</v>
      </c>
      <c r="AG55">
        <v>4.1429758363102698</v>
      </c>
    </row>
    <row r="56" spans="1:33" x14ac:dyDescent="0.25">
      <c r="A56" s="68" t="s">
        <v>87</v>
      </c>
      <c r="B56" s="69" t="s">
        <v>536</v>
      </c>
      <c r="C56"/>
      <c r="D56"/>
      <c r="E56"/>
      <c r="F56"/>
      <c r="G56"/>
      <c r="H56"/>
      <c r="I56"/>
      <c r="J56"/>
      <c r="K56"/>
      <c r="L56"/>
      <c r="M56"/>
      <c r="N56"/>
      <c r="O56"/>
      <c r="P56"/>
      <c r="Q56"/>
      <c r="R56"/>
      <c r="S56"/>
      <c r="T56"/>
      <c r="U56"/>
      <c r="V56"/>
      <c r="W56"/>
      <c r="X56"/>
      <c r="Y56"/>
      <c r="Z56"/>
      <c r="AA56"/>
      <c r="AB56"/>
      <c r="AC56"/>
      <c r="AD56"/>
      <c r="AE56"/>
      <c r="AF56"/>
      <c r="AG56"/>
    </row>
    <row r="57" spans="1:33" x14ac:dyDescent="0.25">
      <c r="A57" s="68" t="s">
        <v>387</v>
      </c>
      <c r="B57" s="69" t="s">
        <v>536</v>
      </c>
      <c r="C57">
        <v>9.1192003014561607</v>
      </c>
      <c r="D57">
        <v>5.4792152796881703</v>
      </c>
      <c r="E57">
        <v>6.2802130275091397</v>
      </c>
      <c r="F57">
        <v>29.3797941641701</v>
      </c>
      <c r="G57">
        <v>-6.0390287501710196</v>
      </c>
      <c r="H57">
        <v>9.7342887947138799</v>
      </c>
      <c r="I57">
        <v>11.199722607489599</v>
      </c>
      <c r="J57">
        <v>10.258808855628301</v>
      </c>
      <c r="K57">
        <v>10.605203619909499</v>
      </c>
      <c r="L57">
        <v>12.477627205318299</v>
      </c>
      <c r="M57">
        <v>9.1384405546715097</v>
      </c>
      <c r="N57">
        <v>3.29098104561549</v>
      </c>
      <c r="O57">
        <v>4.3557168784029301</v>
      </c>
      <c r="P57">
        <v>6.0869565217391104</v>
      </c>
      <c r="Q57">
        <v>1.51183970856102</v>
      </c>
      <c r="R57">
        <v>8.4514624080387399</v>
      </c>
      <c r="S57">
        <v>11.896095301125101</v>
      </c>
      <c r="T57">
        <v>9.3597515895312995</v>
      </c>
      <c r="U57">
        <v>11.0735532720389</v>
      </c>
      <c r="V57">
        <v>5.1125989044430904</v>
      </c>
      <c r="W57">
        <v>7.2379849449913296</v>
      </c>
      <c r="X57">
        <v>4.0280777537796899</v>
      </c>
      <c r="Y57">
        <v>3.5502958579881598</v>
      </c>
      <c r="Z57">
        <v>3.7092731829573999</v>
      </c>
      <c r="AA57">
        <v>2.6486225229579499</v>
      </c>
      <c r="AB57">
        <v>-2.8999999999999901</v>
      </c>
      <c r="AC57">
        <v>-8.8139375214555393</v>
      </c>
      <c r="AD57">
        <v>-9.7976470588234896</v>
      </c>
      <c r="AE57">
        <v>-2.1911519198664502</v>
      </c>
      <c r="AF57">
        <v>-2.1975677405590299</v>
      </c>
      <c r="AG57">
        <v>2.6502057613165402</v>
      </c>
    </row>
    <row r="58" spans="1:33" x14ac:dyDescent="0.25">
      <c r="A58" s="68" t="s">
        <v>143</v>
      </c>
      <c r="B58" s="69" t="s">
        <v>536</v>
      </c>
      <c r="C58">
        <v>10.746280393005399</v>
      </c>
      <c r="D58">
        <v>9.7973384188780201</v>
      </c>
      <c r="E58">
        <v>6.7054976117709204</v>
      </c>
      <c r="F58">
        <v>3.1024496669528099</v>
      </c>
      <c r="G58">
        <v>4.5386223748338699</v>
      </c>
      <c r="H58">
        <v>6.2999020034502902</v>
      </c>
      <c r="I58">
        <v>8.0729501196341094</v>
      </c>
      <c r="J58">
        <v>9.3570502130408606</v>
      </c>
      <c r="K58">
        <v>8.66927104994652</v>
      </c>
      <c r="L58">
        <v>5.6368482365880297</v>
      </c>
      <c r="M58">
        <v>4.0935867414786902</v>
      </c>
      <c r="N58">
        <v>0.29456495685851097</v>
      </c>
      <c r="O58">
        <v>-0.134080352121279</v>
      </c>
      <c r="P58">
        <v>1.5152241668664499</v>
      </c>
      <c r="Q58">
        <v>3.3709634248103502</v>
      </c>
      <c r="R58">
        <v>3.7019831236488301</v>
      </c>
      <c r="S58">
        <v>3.1183593196609798</v>
      </c>
      <c r="T58">
        <v>3.15416878803306</v>
      </c>
      <c r="U58">
        <v>3.5779198395534499</v>
      </c>
      <c r="V58">
        <v>2.2048089795859598</v>
      </c>
      <c r="W58">
        <v>1.9152494708645</v>
      </c>
      <c r="X58">
        <v>1.39346762130156</v>
      </c>
      <c r="Y58">
        <v>1.36751139592862</v>
      </c>
      <c r="Z58">
        <v>0.95856626109764098</v>
      </c>
      <c r="AA58">
        <v>1.00483689722067</v>
      </c>
      <c r="AB58">
        <v>3.1473718155430501</v>
      </c>
      <c r="AC58">
        <v>2.6674580050647001</v>
      </c>
      <c r="AD58">
        <v>2.0740761740025899</v>
      </c>
      <c r="AE58">
        <v>2.0498404271184398</v>
      </c>
      <c r="AF58">
        <v>2.2256808201260698</v>
      </c>
      <c r="AG58">
        <v>2.4895820675754798</v>
      </c>
    </row>
    <row r="59" spans="1:33" x14ac:dyDescent="0.25">
      <c r="A59" s="68" t="s">
        <v>89</v>
      </c>
      <c r="B59" s="69" t="s">
        <v>536</v>
      </c>
      <c r="C59">
        <v>8.1912128321597208</v>
      </c>
      <c r="D59">
        <v>4.9868151186255698</v>
      </c>
      <c r="E59">
        <v>3.1089528912844901</v>
      </c>
      <c r="F59">
        <v>6.5284469226177704</v>
      </c>
      <c r="G59">
        <v>14.055592255551</v>
      </c>
      <c r="H59">
        <v>18.217865894675899</v>
      </c>
      <c r="I59">
        <v>30.538177432770901</v>
      </c>
      <c r="J59">
        <v>31.789704651053601</v>
      </c>
      <c r="K59">
        <v>19.3283385910952</v>
      </c>
      <c r="L59">
        <v>9.8566209543388705</v>
      </c>
      <c r="M59">
        <v>10.556483957361699</v>
      </c>
      <c r="N59">
        <v>14.497332103912999</v>
      </c>
      <c r="O59">
        <v>14.9931351322503</v>
      </c>
      <c r="P59">
        <v>26.853797141381101</v>
      </c>
      <c r="Q59">
        <v>9.0129959455549695</v>
      </c>
      <c r="R59">
        <v>11.7844838321358</v>
      </c>
      <c r="S59">
        <v>8.5926476049019307</v>
      </c>
      <c r="T59">
        <v>14.5123786075773</v>
      </c>
      <c r="U59">
        <v>10.008361204013401</v>
      </c>
      <c r="V59">
        <v>38.941790898924097</v>
      </c>
      <c r="W59">
        <v>49.080210059079199</v>
      </c>
      <c r="X59">
        <v>19.756354543977299</v>
      </c>
      <c r="Y59">
        <v>4.4863826173738497</v>
      </c>
      <c r="Z59">
        <v>6.2080160866334202</v>
      </c>
      <c r="AA59">
        <v>9.9295339934876896</v>
      </c>
      <c r="AB59">
        <v>11.859684500027999</v>
      </c>
      <c r="AC59">
        <v>6.9377593360989103</v>
      </c>
      <c r="AD59">
        <v>15.932019245693599</v>
      </c>
      <c r="AE59">
        <v>-1.22498159180694</v>
      </c>
      <c r="AF59">
        <v>13.811330984006499</v>
      </c>
      <c r="AG59">
        <v>18.5125640109563</v>
      </c>
    </row>
    <row r="60" spans="1:33" x14ac:dyDescent="0.25">
      <c r="A60" s="68" t="s">
        <v>27</v>
      </c>
      <c r="B60" s="69" t="s">
        <v>536</v>
      </c>
      <c r="C60">
        <v>4.4877222691589198</v>
      </c>
      <c r="D60">
        <v>2.63371150730578</v>
      </c>
      <c r="E60">
        <v>4.7882240144595896</v>
      </c>
      <c r="F60">
        <v>4.8600645855425402</v>
      </c>
      <c r="G60">
        <v>3.65446799796403</v>
      </c>
      <c r="H60">
        <v>6.6749195345052703</v>
      </c>
      <c r="I60">
        <v>9.7000000000000099</v>
      </c>
      <c r="J60">
        <v>5.8189000297784803</v>
      </c>
      <c r="K60">
        <v>3.7042354631937</v>
      </c>
      <c r="L60">
        <v>3.8972726014975798</v>
      </c>
      <c r="M60">
        <v>0.34645879126000101</v>
      </c>
      <c r="N60">
        <v>0.73700285539175603</v>
      </c>
      <c r="O60">
        <v>0.29000790943857702</v>
      </c>
      <c r="P60">
        <v>2.55651945320741</v>
      </c>
      <c r="Q60">
        <v>2.81320089714808</v>
      </c>
      <c r="R60">
        <v>2.6178010471204201</v>
      </c>
      <c r="S60">
        <v>4.3583333333329897</v>
      </c>
      <c r="T60">
        <v>4.7672282999281599</v>
      </c>
      <c r="U60">
        <v>3.5365853658539699</v>
      </c>
      <c r="V60">
        <v>3.7249705535927502</v>
      </c>
      <c r="W60">
        <v>3.4505750958490098</v>
      </c>
      <c r="X60">
        <v>3.48855945858912</v>
      </c>
      <c r="Y60">
        <v>2.6625145971195101</v>
      </c>
      <c r="Z60">
        <v>5.2703420034876496</v>
      </c>
      <c r="AA60">
        <v>2.7445613024059998</v>
      </c>
      <c r="AB60">
        <v>1.53474023697708</v>
      </c>
      <c r="AC60">
        <v>1.4167847320607501</v>
      </c>
      <c r="AD60">
        <v>1.8078724628160101</v>
      </c>
      <c r="AE60">
        <v>0.99281620792604597</v>
      </c>
      <c r="AF60">
        <v>1.51854219948849</v>
      </c>
      <c r="AG60">
        <v>2.9608650875386302</v>
      </c>
    </row>
    <row r="61" spans="1:33" x14ac:dyDescent="0.25">
      <c r="A61" s="68" t="s">
        <v>145</v>
      </c>
      <c r="B61" s="69" t="s">
        <v>536</v>
      </c>
      <c r="C61">
        <v>8.7916666661669893</v>
      </c>
      <c r="D61">
        <v>0.55151283025853703</v>
      </c>
      <c r="E61">
        <v>10.0403748002364</v>
      </c>
      <c r="F61">
        <v>4.7075112495149503</v>
      </c>
      <c r="G61">
        <v>7.1471074379787396</v>
      </c>
      <c r="H61">
        <v>15.747254103486</v>
      </c>
      <c r="I61">
        <v>11.5097558377125</v>
      </c>
      <c r="J61">
        <v>5.8182339721866603</v>
      </c>
      <c r="K61">
        <v>-0.88099756031763898</v>
      </c>
      <c r="L61">
        <v>-0.44250000074999701</v>
      </c>
      <c r="M61">
        <v>-0.23520745967753701</v>
      </c>
      <c r="N61">
        <v>2.02788871414764</v>
      </c>
      <c r="O61">
        <v>0.43172566942255503</v>
      </c>
      <c r="P61">
        <v>0.93834438712847801</v>
      </c>
      <c r="Q61">
        <v>0.84769135922613303</v>
      </c>
      <c r="R61">
        <v>2.98340586063562</v>
      </c>
      <c r="S61">
        <v>2.5421928478696998</v>
      </c>
      <c r="T61">
        <v>1.6332120988904799</v>
      </c>
      <c r="U61">
        <v>4.1448195418049201</v>
      </c>
      <c r="V61">
        <v>4.1299218163826596</v>
      </c>
      <c r="W61">
        <v>4.4266455028665304</v>
      </c>
      <c r="X61">
        <v>2.0539999999999998</v>
      </c>
      <c r="Y61">
        <v>3.1120779195327901</v>
      </c>
      <c r="Z61">
        <v>2.3852513541765701</v>
      </c>
      <c r="AA61">
        <v>2.1347688880638498</v>
      </c>
      <c r="AB61">
        <v>2.3695928753180699</v>
      </c>
      <c r="AC61">
        <v>2.92949244324108</v>
      </c>
      <c r="AD61">
        <v>2.1884904806054499</v>
      </c>
      <c r="AE61">
        <v>1.3038377744260099</v>
      </c>
      <c r="AF61">
        <v>2.7908284806775998</v>
      </c>
      <c r="AG61">
        <v>3.0079665245031002</v>
      </c>
    </row>
    <row r="62" spans="1:33" x14ac:dyDescent="0.25">
      <c r="A62" s="68" t="s">
        <v>93</v>
      </c>
      <c r="B62" s="69" t="s">
        <v>536</v>
      </c>
      <c r="C62">
        <v>14.738323271754901</v>
      </c>
      <c r="D62">
        <v>12.9557291671836</v>
      </c>
      <c r="E62">
        <v>9.1724989707479203</v>
      </c>
      <c r="F62">
        <v>8.5451391508229104</v>
      </c>
      <c r="G62">
        <v>14.466370205830399</v>
      </c>
      <c r="H62">
        <v>41.9995143865698</v>
      </c>
      <c r="I62">
        <v>14.4615910742108</v>
      </c>
      <c r="J62">
        <v>11.415693128364801</v>
      </c>
      <c r="K62">
        <v>5.5894980184398699</v>
      </c>
      <c r="L62">
        <v>7.3891625616946204</v>
      </c>
      <c r="M62">
        <v>6.6987039465849803</v>
      </c>
      <c r="N62">
        <v>1.6326530612245</v>
      </c>
      <c r="O62">
        <v>0.51874163319979505</v>
      </c>
      <c r="P62">
        <v>9.1593141335108896</v>
      </c>
      <c r="Q62">
        <v>12.6700420911358</v>
      </c>
      <c r="R62">
        <v>13.488088792637299</v>
      </c>
      <c r="S62">
        <v>7.0010137754186799</v>
      </c>
      <c r="T62">
        <v>4.6435192988370302</v>
      </c>
      <c r="U62">
        <v>10.5178384472897</v>
      </c>
      <c r="V62">
        <v>7.3234715441230298</v>
      </c>
      <c r="W62">
        <v>6.02933188484523</v>
      </c>
      <c r="X62">
        <v>6.5509733606557496</v>
      </c>
      <c r="Y62">
        <v>6.8333433499609697</v>
      </c>
      <c r="Z62">
        <v>6.8107932379720602</v>
      </c>
      <c r="AA62">
        <v>6.9091462486677404</v>
      </c>
      <c r="AB62">
        <v>4.1992882562280496</v>
      </c>
      <c r="AC62">
        <v>5.3893442622950802</v>
      </c>
      <c r="AD62">
        <v>6.4605047807738796</v>
      </c>
      <c r="AE62">
        <v>3.9242657172904001</v>
      </c>
      <c r="AF62">
        <v>4.7103706010591697</v>
      </c>
      <c r="AG62">
        <v>4.9415992812219098</v>
      </c>
    </row>
    <row r="63" spans="1:33" x14ac:dyDescent="0.25">
      <c r="A63" s="68" t="s">
        <v>28</v>
      </c>
      <c r="B63" s="69" t="s">
        <v>536</v>
      </c>
      <c r="C63">
        <v>15.151515151515101</v>
      </c>
      <c r="D63">
        <v>15.789473684210501</v>
      </c>
      <c r="E63">
        <v>29.002525251767601</v>
      </c>
      <c r="F63">
        <v>17.461094254874499</v>
      </c>
      <c r="G63">
        <v>18.173485542697101</v>
      </c>
      <c r="H63">
        <v>26.3644055844806</v>
      </c>
      <c r="I63">
        <v>27.9281290110527</v>
      </c>
      <c r="J63">
        <v>58.924365349608202</v>
      </c>
      <c r="K63">
        <v>101.75929737928099</v>
      </c>
      <c r="L63">
        <v>65.539851178337102</v>
      </c>
      <c r="M63">
        <v>57.748377023699199</v>
      </c>
      <c r="N63">
        <v>86.233877185504795</v>
      </c>
      <c r="O63">
        <v>131.82667509560201</v>
      </c>
      <c r="P63">
        <v>114.161694528738</v>
      </c>
      <c r="Q63">
        <v>20.0080002704312</v>
      </c>
      <c r="R63">
        <v>26.652645218232301</v>
      </c>
      <c r="S63">
        <v>22.661511830053701</v>
      </c>
      <c r="T63">
        <v>15.508544490276901</v>
      </c>
      <c r="U63">
        <v>9.75153055534361</v>
      </c>
      <c r="V63">
        <v>6.96577813908414</v>
      </c>
      <c r="W63">
        <v>34.999275001207899</v>
      </c>
      <c r="X63">
        <v>34.377658188857701</v>
      </c>
      <c r="Y63">
        <v>20.626484328704201</v>
      </c>
      <c r="Z63">
        <v>15.9279950341401</v>
      </c>
      <c r="AA63">
        <v>16.585605094034999</v>
      </c>
      <c r="AB63">
        <v>9.49501913873587</v>
      </c>
      <c r="AC63">
        <v>6.3625003483595499</v>
      </c>
      <c r="AD63">
        <v>5.0310895308628503</v>
      </c>
      <c r="AE63">
        <v>4.548137924153</v>
      </c>
      <c r="AF63">
        <v>4.6882828716627403</v>
      </c>
      <c r="AG63">
        <v>3.9880607355759601</v>
      </c>
    </row>
    <row r="64" spans="1:33" x14ac:dyDescent="0.25">
      <c r="A64" s="68" t="s">
        <v>94</v>
      </c>
      <c r="B64" s="69" t="s">
        <v>536</v>
      </c>
      <c r="C64">
        <v>7.9182892670273199</v>
      </c>
      <c r="D64">
        <v>8.50215244349309</v>
      </c>
      <c r="E64">
        <v>12.597000992007001</v>
      </c>
      <c r="F64">
        <v>9.7160327495429808</v>
      </c>
      <c r="G64">
        <v>8.3313654181547907</v>
      </c>
      <c r="H64">
        <v>9.4083794743795099</v>
      </c>
      <c r="I64">
        <v>12.492528392100199</v>
      </c>
      <c r="J64">
        <v>10.527807297298301</v>
      </c>
      <c r="K64">
        <v>6.2079353887029702</v>
      </c>
      <c r="L64">
        <v>12.4475693291854</v>
      </c>
      <c r="M64">
        <v>7.7286389008590897</v>
      </c>
      <c r="N64">
        <v>8.7335591870667493</v>
      </c>
      <c r="O64">
        <v>2.6987399771377301</v>
      </c>
      <c r="P64">
        <v>2.3690550548764202</v>
      </c>
      <c r="Q64">
        <v>3.25996949226393</v>
      </c>
      <c r="R64">
        <v>6.7825940151101296</v>
      </c>
      <c r="S64">
        <v>7.9861660079051298</v>
      </c>
      <c r="T64">
        <v>5.7402466286874096</v>
      </c>
      <c r="U64">
        <v>5.1831139603079697</v>
      </c>
      <c r="V64">
        <v>5.1416715295335598</v>
      </c>
      <c r="W64">
        <v>6.1235816477552998</v>
      </c>
      <c r="X64">
        <v>2.9868092277301699</v>
      </c>
      <c r="Y64">
        <v>1.0381989505160301</v>
      </c>
      <c r="Z64">
        <v>2.75311330764483</v>
      </c>
      <c r="AA64">
        <v>0.68478260869566399</v>
      </c>
      <c r="AB64">
        <v>1.8946345676346701</v>
      </c>
      <c r="AC64">
        <v>0.61980187529799002</v>
      </c>
      <c r="AD64">
        <v>2.7956196693692799</v>
      </c>
      <c r="AE64">
        <v>1.1677336747759299</v>
      </c>
      <c r="AF64">
        <v>1.4934440338178001</v>
      </c>
      <c r="AG64">
        <v>0.98264166001595599</v>
      </c>
    </row>
    <row r="65" spans="1:33" x14ac:dyDescent="0.25">
      <c r="A65" s="68" t="s">
        <v>124</v>
      </c>
      <c r="B65" s="69" t="s">
        <v>536</v>
      </c>
      <c r="C65">
        <v>31.655662934801299</v>
      </c>
      <c r="D65">
        <v>22.384401699229301</v>
      </c>
      <c r="E65">
        <v>-1.1566872425286301</v>
      </c>
      <c r="F65">
        <v>-6.0447061257025396</v>
      </c>
      <c r="G65">
        <v>5.6722950288781</v>
      </c>
      <c r="H65">
        <v>0.60815308389962197</v>
      </c>
      <c r="I65">
        <v>0.31844473326594702</v>
      </c>
      <c r="J65">
        <v>5.30474040538002</v>
      </c>
      <c r="K65">
        <v>5.6500833634543302</v>
      </c>
      <c r="L65">
        <v>4.8463115476905303</v>
      </c>
      <c r="M65">
        <v>6.8075665576833302</v>
      </c>
      <c r="N65">
        <v>9.3254619000764905</v>
      </c>
      <c r="O65">
        <v>24.76</v>
      </c>
      <c r="P65">
        <v>16.042802180185902</v>
      </c>
      <c r="Q65">
        <v>27.1985264490879</v>
      </c>
      <c r="R65">
        <v>17.626775031450499</v>
      </c>
      <c r="S65">
        <v>32.272038286641902</v>
      </c>
      <c r="T65">
        <v>21.913210400791101</v>
      </c>
      <c r="U65">
        <v>31.8316068727603</v>
      </c>
      <c r="V65">
        <v>24.098786075702002</v>
      </c>
      <c r="W65">
        <v>25.1947123972847</v>
      </c>
      <c r="X65">
        <v>16.275396637737401</v>
      </c>
      <c r="Y65">
        <v>29.697232579152899</v>
      </c>
      <c r="Z65">
        <v>51.487549750407702</v>
      </c>
      <c r="AA65">
        <v>18.401043374161301</v>
      </c>
      <c r="AB65">
        <v>-0.109165514668535</v>
      </c>
      <c r="AC65">
        <v>21.101305376922699</v>
      </c>
      <c r="AD65">
        <v>57.074511262169999</v>
      </c>
      <c r="AE65">
        <v>36.589717532392598</v>
      </c>
      <c r="AF65">
        <v>4.5342137412970303</v>
      </c>
      <c r="AG65">
        <v>9.3686181419668806</v>
      </c>
    </row>
    <row r="66" spans="1:33" x14ac:dyDescent="0.25">
      <c r="A66" s="68" t="s">
        <v>125</v>
      </c>
      <c r="B66" s="69" t="s">
        <v>536</v>
      </c>
      <c r="C66">
        <v>7.5859852135297503</v>
      </c>
      <c r="D66">
        <v>-3.1132357332720502</v>
      </c>
      <c r="E66">
        <v>9.8988528431349305</v>
      </c>
      <c r="F66">
        <v>7.3460912508329201</v>
      </c>
      <c r="G66">
        <v>3.5654537852024499</v>
      </c>
      <c r="H66">
        <v>14.684502776376799</v>
      </c>
      <c r="I66">
        <v>11.144856727844401</v>
      </c>
      <c r="J66">
        <v>11.698546592414299</v>
      </c>
      <c r="K66">
        <v>12.377238078270601</v>
      </c>
      <c r="L66">
        <v>2.8457849571625302</v>
      </c>
      <c r="M66">
        <v>8.0526412661966607</v>
      </c>
      <c r="N66">
        <v>18.9989495502398</v>
      </c>
      <c r="O66">
        <v>10.750328044984901</v>
      </c>
      <c r="P66">
        <v>8.9830033820899793</v>
      </c>
      <c r="Q66">
        <v>8.8468869123252798</v>
      </c>
      <c r="R66">
        <v>8.2397003745320294</v>
      </c>
      <c r="S66">
        <v>15.557452927695101</v>
      </c>
      <c r="T66">
        <v>17.1495236243438</v>
      </c>
      <c r="U66">
        <v>7.5053941908710797</v>
      </c>
      <c r="V66">
        <v>8.3492867288337305</v>
      </c>
      <c r="W66">
        <v>7.6229695069819003</v>
      </c>
      <c r="X66">
        <v>9.2204666237697097</v>
      </c>
      <c r="Y66">
        <v>4.0099886052317801</v>
      </c>
      <c r="Z66">
        <v>11.2444677818615</v>
      </c>
      <c r="AA66">
        <v>7.4511126095754703</v>
      </c>
      <c r="AB66">
        <v>2.4788202070913101</v>
      </c>
      <c r="AC66">
        <v>2.68830373545621</v>
      </c>
      <c r="AD66">
        <v>3.0293994871488898</v>
      </c>
      <c r="AE66">
        <v>5.7070093187475104</v>
      </c>
      <c r="AF66">
        <v>2.8418113124897002</v>
      </c>
      <c r="AG66">
        <v>6.8363326589287698</v>
      </c>
    </row>
    <row r="67" spans="1:33" x14ac:dyDescent="0.25">
      <c r="A67" s="68" t="s">
        <v>60</v>
      </c>
      <c r="B67" s="69" t="s">
        <v>536</v>
      </c>
      <c r="C67">
        <v>10.212726770661501</v>
      </c>
      <c r="D67">
        <v>9.05748663062856</v>
      </c>
      <c r="E67">
        <v>6.4741035858552003</v>
      </c>
      <c r="F67">
        <v>4.08001726993494</v>
      </c>
      <c r="G67">
        <v>4.2104535398433898</v>
      </c>
      <c r="H67">
        <v>6.5414980428884402</v>
      </c>
      <c r="I67">
        <v>6.7376548975323596</v>
      </c>
      <c r="J67">
        <v>5.8864860649222104</v>
      </c>
      <c r="K67">
        <v>2.76487502743776</v>
      </c>
      <c r="L67">
        <v>3.30750466338533</v>
      </c>
      <c r="M67">
        <v>2.2293214808822102</v>
      </c>
      <c r="N67">
        <v>0.190217391644909</v>
      </c>
      <c r="O67">
        <v>-0.69947539345491205</v>
      </c>
      <c r="P67">
        <v>0.73794549266249498</v>
      </c>
      <c r="Q67">
        <v>1.0821609922583499</v>
      </c>
      <c r="R67">
        <v>2.4540887754262002</v>
      </c>
      <c r="S67">
        <v>3.1333333333329798</v>
      </c>
      <c r="T67">
        <v>3.1835811247582599</v>
      </c>
      <c r="U67">
        <v>2.5841816758026499</v>
      </c>
      <c r="V67">
        <v>2.80152671755694</v>
      </c>
      <c r="W67">
        <v>1.9232197222838201</v>
      </c>
      <c r="X67">
        <v>2.0166666666669899</v>
      </c>
      <c r="Y67">
        <v>2.1761711852082701</v>
      </c>
      <c r="Z67">
        <v>1.9854623087480401</v>
      </c>
      <c r="AA67">
        <v>2.1930261767579</v>
      </c>
      <c r="AB67">
        <v>2.3166663415205102</v>
      </c>
      <c r="AC67">
        <v>4.1623368575596302</v>
      </c>
      <c r="AD67">
        <v>3.28668576501707</v>
      </c>
      <c r="AE67">
        <v>2.1125387682764201</v>
      </c>
      <c r="AF67">
        <v>1.2383497925959699</v>
      </c>
      <c r="AG67">
        <v>1.67408131252089</v>
      </c>
    </row>
    <row r="68" spans="1:33" x14ac:dyDescent="0.25">
      <c r="A68" s="68" t="s">
        <v>29</v>
      </c>
      <c r="B68" s="69" t="s">
        <v>536</v>
      </c>
      <c r="C68">
        <v>14.5299145299145</v>
      </c>
      <c r="D68">
        <v>16.791044776119399</v>
      </c>
      <c r="E68">
        <v>14.589989350372701</v>
      </c>
      <c r="F68">
        <v>11.8959107806691</v>
      </c>
      <c r="G68">
        <v>13.704318936877099</v>
      </c>
      <c r="H68">
        <v>17.092768444119798</v>
      </c>
      <c r="I68">
        <v>15.3462258265752</v>
      </c>
      <c r="J68">
        <v>16.170903190914</v>
      </c>
      <c r="K68">
        <v>7.3556797020484099</v>
      </c>
      <c r="L68">
        <v>6.2012142237640901</v>
      </c>
      <c r="M68">
        <v>15.4052714866922</v>
      </c>
      <c r="N68">
        <v>13.2178217821782</v>
      </c>
      <c r="O68">
        <v>15.741145605596801</v>
      </c>
      <c r="P68">
        <v>6.3751416698148704</v>
      </c>
      <c r="Q68">
        <v>5.7178371659415799</v>
      </c>
      <c r="R68">
        <v>6.1000531900002999</v>
      </c>
      <c r="S68">
        <v>2.5989445910290199</v>
      </c>
      <c r="T68">
        <v>1.015815867301</v>
      </c>
      <c r="U68">
        <v>1.28564154786151</v>
      </c>
      <c r="V68">
        <v>1.6817430288058901</v>
      </c>
      <c r="W68">
        <v>3.7551467139208698</v>
      </c>
      <c r="X68">
        <v>2.2855707647871402</v>
      </c>
      <c r="Y68">
        <v>1.1872314303253499</v>
      </c>
      <c r="Z68">
        <v>1.24246211339894</v>
      </c>
      <c r="AA68">
        <v>0.278040771323463</v>
      </c>
      <c r="AB68">
        <v>3.0069436974890298</v>
      </c>
      <c r="AC68">
        <v>2.5096009931661798</v>
      </c>
      <c r="AD68">
        <v>2.6609471206084798</v>
      </c>
      <c r="AE68">
        <v>1.1235901789356499</v>
      </c>
      <c r="AF68">
        <v>2.2902490925581498</v>
      </c>
      <c r="AG68">
        <v>3.0370207393708899</v>
      </c>
    </row>
    <row r="69" spans="1:33" x14ac:dyDescent="0.25">
      <c r="A69" s="68" t="s">
        <v>161</v>
      </c>
      <c r="B69" s="69" t="s">
        <v>536</v>
      </c>
      <c r="C69">
        <v>7.5239683201856602</v>
      </c>
      <c r="D69">
        <v>2.8090069137720901</v>
      </c>
      <c r="E69">
        <v>11.3998565000597</v>
      </c>
      <c r="F69">
        <v>4.5602422100466704</v>
      </c>
      <c r="G69">
        <v>48.182169706320501</v>
      </c>
      <c r="H69">
        <v>35.301257096425303</v>
      </c>
      <c r="I69">
        <v>23.87</v>
      </c>
      <c r="J69">
        <v>24.792120771776901</v>
      </c>
      <c r="K69">
        <v>31.0712899465215</v>
      </c>
      <c r="L69">
        <v>35.442064393121498</v>
      </c>
      <c r="M69">
        <v>219.472643735573</v>
      </c>
      <c r="N69">
        <v>681.42164781906297</v>
      </c>
      <c r="O69">
        <v>911.92523319023599</v>
      </c>
      <c r="P69">
        <v>10205.0270641849</v>
      </c>
      <c r="Q69">
        <v>4770.18952737371</v>
      </c>
      <c r="R69">
        <v>7485.4921876917997</v>
      </c>
      <c r="S69">
        <v>2945.09295660013</v>
      </c>
      <c r="T69">
        <v>23.6737163913036</v>
      </c>
      <c r="U69">
        <v>20.400652266057001</v>
      </c>
      <c r="V69">
        <v>6.71170590855108</v>
      </c>
      <c r="W69">
        <v>10.935541666667</v>
      </c>
      <c r="X69">
        <v>11.618871769754801</v>
      </c>
      <c r="Y69">
        <v>9.2247122955784295</v>
      </c>
      <c r="Z69">
        <v>13.0384418689196</v>
      </c>
      <c r="AA69">
        <v>11.216736255709501</v>
      </c>
      <c r="AB69">
        <v>9.8729999999999993</v>
      </c>
      <c r="AC69">
        <v>5.9860418627951599</v>
      </c>
      <c r="AD69">
        <v>3.7501746577847199</v>
      </c>
      <c r="AE69">
        <v>5.3023877321993904</v>
      </c>
      <c r="AF69">
        <v>8.4702106358407399</v>
      </c>
      <c r="AG69">
        <v>9.5990998606442606</v>
      </c>
    </row>
    <row r="70" spans="1:33" x14ac:dyDescent="0.25">
      <c r="A70" s="68" t="s">
        <v>97</v>
      </c>
      <c r="B70" s="69" t="s">
        <v>536</v>
      </c>
      <c r="C70">
        <v>9.1158020513705509</v>
      </c>
      <c r="D70">
        <v>23.529680156928698</v>
      </c>
      <c r="E70">
        <v>23.251089606332901</v>
      </c>
      <c r="F70">
        <v>10.0932002756995</v>
      </c>
      <c r="G70">
        <v>7.2678770722335804</v>
      </c>
      <c r="H70">
        <v>10.3052757124045</v>
      </c>
      <c r="I70">
        <v>22.913407564163599</v>
      </c>
      <c r="J70">
        <v>11.6418357416785</v>
      </c>
      <c r="K70">
        <v>-2.4896056867148899</v>
      </c>
      <c r="L70">
        <v>8.3644241182997696</v>
      </c>
      <c r="M70">
        <v>-0.92339912399492896</v>
      </c>
      <c r="N70">
        <v>-3.20757134165674</v>
      </c>
      <c r="O70">
        <v>-6.7121089290119302</v>
      </c>
      <c r="P70">
        <v>-1.3939630404710399</v>
      </c>
      <c r="Q70">
        <v>-2.8435251798561101</v>
      </c>
      <c r="R70">
        <v>-0.77565301097748096</v>
      </c>
      <c r="S70">
        <v>-7.7966417910447703</v>
      </c>
      <c r="T70">
        <v>-4.4756179024716403</v>
      </c>
      <c r="U70">
        <v>-1.2150349650349399</v>
      </c>
      <c r="V70">
        <v>36.041058313423903</v>
      </c>
      <c r="W70">
        <v>10.5632886691815</v>
      </c>
      <c r="X70">
        <v>5.2888575126487796</v>
      </c>
      <c r="Y70">
        <v>2.9334525339442301</v>
      </c>
      <c r="Z70">
        <v>4.5480157771871301</v>
      </c>
      <c r="AA70">
        <v>-2.30212503849646</v>
      </c>
      <c r="AB70">
        <v>2.9001497359911501</v>
      </c>
      <c r="AC70">
        <v>4.0055142835266997</v>
      </c>
      <c r="AD70">
        <v>2.6288659793814499</v>
      </c>
      <c r="AE70">
        <v>-1.6144076917560499</v>
      </c>
      <c r="AF70">
        <v>0.26254375729288099</v>
      </c>
      <c r="AG70">
        <v>7.7974978178644196</v>
      </c>
    </row>
    <row r="71" spans="1:33" x14ac:dyDescent="0.25">
      <c r="A71" s="68" t="s">
        <v>98</v>
      </c>
      <c r="B71" s="69" t="s">
        <v>536</v>
      </c>
      <c r="C71">
        <v>33.964188322177201</v>
      </c>
      <c r="D71">
        <v>24.3</v>
      </c>
      <c r="E71">
        <v>15.0878340572688</v>
      </c>
      <c r="F71">
        <v>21.7092457416664</v>
      </c>
      <c r="G71">
        <v>11.7097306212116</v>
      </c>
      <c r="H71">
        <v>9.9722619900142409</v>
      </c>
      <c r="I71">
        <v>20.8128229121948</v>
      </c>
      <c r="J71">
        <v>7.6977472471425701</v>
      </c>
      <c r="K71">
        <v>23.212331551156002</v>
      </c>
      <c r="L71">
        <v>17.820533286084199</v>
      </c>
      <c r="M71">
        <v>7.4353448275862197</v>
      </c>
      <c r="N71">
        <v>5.7171514543630799</v>
      </c>
      <c r="O71">
        <v>11.290322580645199</v>
      </c>
      <c r="P71">
        <v>54.511224779767197</v>
      </c>
      <c r="Q71">
        <v>50.466688123591403</v>
      </c>
      <c r="R71">
        <v>7.3644003055770604</v>
      </c>
      <c r="S71">
        <v>13.006973103742601</v>
      </c>
      <c r="T71">
        <v>44.588842715023198</v>
      </c>
      <c r="U71">
        <v>57.165252834921503</v>
      </c>
      <c r="V71">
        <v>57.031708911966</v>
      </c>
      <c r="W71">
        <v>72.835502297263901</v>
      </c>
      <c r="X71">
        <v>29.268292682926798</v>
      </c>
      <c r="Y71">
        <v>8.5298742138364592</v>
      </c>
      <c r="Z71">
        <v>9.9963781238681797</v>
      </c>
      <c r="AA71">
        <v>6.6183733947974899</v>
      </c>
      <c r="AB71">
        <v>6.9332921556516398</v>
      </c>
      <c r="AC71">
        <v>18.873646209386301</v>
      </c>
      <c r="AD71">
        <v>12.876579203109801</v>
      </c>
      <c r="AE71">
        <v>14.031783613143601</v>
      </c>
      <c r="AF71">
        <v>14.9980338183251</v>
      </c>
      <c r="AG71">
        <v>17.863493366160601</v>
      </c>
    </row>
    <row r="72" spans="1:33" x14ac:dyDescent="0.25">
      <c r="A72" s="68" t="s">
        <v>30</v>
      </c>
      <c r="B72" s="69" t="s">
        <v>536</v>
      </c>
      <c r="C72">
        <v>11.707071976221799</v>
      </c>
      <c r="D72">
        <v>9.1757562126804597</v>
      </c>
      <c r="E72">
        <v>9.0431558349420307</v>
      </c>
      <c r="F72">
        <v>8.1515065644965308</v>
      </c>
      <c r="G72">
        <v>4.7598253276231999</v>
      </c>
      <c r="H72">
        <v>10.8962067526087</v>
      </c>
      <c r="I72">
        <v>13.637047060599899</v>
      </c>
      <c r="J72">
        <v>11.3720560996308</v>
      </c>
      <c r="K72">
        <v>8.4110484112073909</v>
      </c>
      <c r="L72">
        <v>6.2791079937744003</v>
      </c>
      <c r="M72">
        <v>5.6658246122428997</v>
      </c>
      <c r="N72">
        <v>7.1867681503535596</v>
      </c>
      <c r="O72">
        <v>8.7259319950840109</v>
      </c>
      <c r="P72">
        <v>6.6984844678889699</v>
      </c>
      <c r="Q72">
        <v>4.5554422035627402</v>
      </c>
      <c r="R72">
        <v>4.1130333621048702</v>
      </c>
      <c r="S72">
        <v>3.42068269473363</v>
      </c>
      <c r="T72">
        <v>2.3421162693433901</v>
      </c>
      <c r="U72">
        <v>2.2714888979701802</v>
      </c>
      <c r="V72">
        <v>1.3985548266790999</v>
      </c>
      <c r="W72">
        <v>2.4564053725660302</v>
      </c>
      <c r="X72">
        <v>1.2586941889162999</v>
      </c>
      <c r="Y72">
        <v>2.5807411440344201</v>
      </c>
      <c r="Z72">
        <v>2.25568550004642</v>
      </c>
      <c r="AA72">
        <v>2.3331389050912401</v>
      </c>
      <c r="AB72">
        <v>3.0860679097793402</v>
      </c>
      <c r="AC72">
        <v>3.01737756714058</v>
      </c>
      <c r="AD72">
        <v>1.2881459898788601</v>
      </c>
      <c r="AE72">
        <v>2.47539742619227</v>
      </c>
      <c r="AF72">
        <v>0.46539115018100502</v>
      </c>
      <c r="AG72">
        <v>1.5220588235293799</v>
      </c>
    </row>
    <row r="73" spans="1:33" x14ac:dyDescent="0.25">
      <c r="A73" s="68" t="s">
        <v>31</v>
      </c>
      <c r="B73" s="69" t="s">
        <v>536</v>
      </c>
      <c r="C73">
        <v>20.904509457399701</v>
      </c>
      <c r="D73">
        <v>7.1583237311846801</v>
      </c>
      <c r="E73">
        <v>10.1329676874055</v>
      </c>
      <c r="F73">
        <v>6.1386926674273896</v>
      </c>
      <c r="G73">
        <v>8.2670469761756298</v>
      </c>
      <c r="H73">
        <v>11.9382309107088</v>
      </c>
      <c r="I73">
        <v>11.879913592527799</v>
      </c>
      <c r="J73">
        <v>5.9035287843585698</v>
      </c>
      <c r="K73">
        <v>6.3620334998533901</v>
      </c>
      <c r="L73">
        <v>6.0871667357372399</v>
      </c>
      <c r="M73">
        <v>5.6148392179325999</v>
      </c>
      <c r="N73">
        <v>3.5064142475819402</v>
      </c>
      <c r="O73">
        <v>4.68121854620171</v>
      </c>
      <c r="P73">
        <v>8.8379370181776995</v>
      </c>
      <c r="Q73">
        <v>7.8442647374006498</v>
      </c>
      <c r="R73">
        <v>9.0521315527980502</v>
      </c>
      <c r="S73">
        <v>11.7912703351411</v>
      </c>
      <c r="T73">
        <v>9.5090414619018109</v>
      </c>
      <c r="U73">
        <v>9.9736647602919408</v>
      </c>
      <c r="V73">
        <v>12.368194393694701</v>
      </c>
      <c r="W73">
        <v>12.3435785170513</v>
      </c>
      <c r="X73">
        <v>10.3738085885005</v>
      </c>
      <c r="Y73">
        <v>11.375492886511999</v>
      </c>
      <c r="Z73">
        <v>6.2280041542456299</v>
      </c>
      <c r="AA73">
        <v>4.1426371808214597</v>
      </c>
      <c r="AB73">
        <v>4.3666645129169703</v>
      </c>
      <c r="AC73">
        <v>3.1482614459061402</v>
      </c>
      <c r="AD73">
        <v>3.2903447261315</v>
      </c>
      <c r="AE73">
        <v>2.9141347005948499</v>
      </c>
      <c r="AF73">
        <v>7.4446246934273601</v>
      </c>
      <c r="AG73">
        <v>9.0633273703041901</v>
      </c>
    </row>
    <row r="74" spans="1:33" x14ac:dyDescent="0.25">
      <c r="A74" s="68" t="s">
        <v>162</v>
      </c>
      <c r="B74" s="69" t="s">
        <v>536</v>
      </c>
      <c r="C74">
        <v>5.8810413065095402</v>
      </c>
      <c r="D74">
        <v>3.9499999994169999</v>
      </c>
      <c r="E74">
        <v>4.5855379188963301</v>
      </c>
      <c r="F74">
        <v>4.2005212326608996</v>
      </c>
      <c r="G74">
        <v>7.9888185961076701</v>
      </c>
      <c r="H74">
        <v>13.8079019078007</v>
      </c>
      <c r="I74">
        <v>7.3023283652623601</v>
      </c>
      <c r="J74">
        <v>4.25057176328108</v>
      </c>
      <c r="K74">
        <v>2.1028412436817501</v>
      </c>
      <c r="L74">
        <v>1.5826433285858501</v>
      </c>
      <c r="M74">
        <v>1.0266198927515899</v>
      </c>
      <c r="N74">
        <v>-6.6384108359369601E-2</v>
      </c>
      <c r="O74">
        <v>0.99642309667918705</v>
      </c>
      <c r="P74">
        <v>0.35922084492812201</v>
      </c>
      <c r="Q74">
        <v>0.20586725831774499</v>
      </c>
      <c r="R74">
        <v>0.76948535495613701</v>
      </c>
      <c r="S74">
        <v>1.2562607767468701</v>
      </c>
      <c r="T74">
        <v>1.8245215698994499</v>
      </c>
      <c r="U74">
        <v>0.45393007884046799</v>
      </c>
      <c r="V74">
        <v>1.26843190106199</v>
      </c>
      <c r="W74">
        <v>0.99420698293377696</v>
      </c>
      <c r="X74">
        <v>1.2557166111154201</v>
      </c>
      <c r="Y74">
        <v>1.3243512210061901</v>
      </c>
      <c r="Z74">
        <v>0.55908129344244795</v>
      </c>
      <c r="AA74">
        <v>1.2471825694963099</v>
      </c>
      <c r="AB74">
        <v>1.49896111605788</v>
      </c>
      <c r="AC74">
        <v>0.30706243602866201</v>
      </c>
      <c r="AD74">
        <v>1.0058309037903901</v>
      </c>
      <c r="AE74">
        <v>0.39166666666667299</v>
      </c>
      <c r="AF74">
        <v>0.18261807918984699</v>
      </c>
      <c r="AG74">
        <v>3.18170519512798</v>
      </c>
    </row>
    <row r="75" spans="1:33" x14ac:dyDescent="0.25">
      <c r="A75" s="68" t="s">
        <v>435</v>
      </c>
      <c r="B75" s="69" t="s">
        <v>536</v>
      </c>
      <c r="C75">
        <v>10.490992582377199</v>
      </c>
      <c r="D75">
        <v>7.6566496162451498</v>
      </c>
      <c r="E75">
        <v>4.5285820346222803</v>
      </c>
      <c r="F75">
        <v>5.7999999989999802</v>
      </c>
      <c r="G75">
        <v>5.7655954631925201</v>
      </c>
      <c r="H75">
        <v>12.064343163646701</v>
      </c>
      <c r="I75">
        <v>8.0542264761407907</v>
      </c>
      <c r="J75">
        <v>5.5350553505534901</v>
      </c>
      <c r="K75">
        <v>7.9020979013986103</v>
      </c>
      <c r="L75">
        <v>7.4206092035477802</v>
      </c>
      <c r="M75">
        <v>3.7104072398190202</v>
      </c>
      <c r="N75">
        <v>5.4537521815008398</v>
      </c>
      <c r="O75">
        <v>3.3374706936974099</v>
      </c>
      <c r="P75">
        <v>5.4450820766048702</v>
      </c>
      <c r="Q75">
        <v>4.4804455132261696</v>
      </c>
      <c r="R75">
        <v>6.9533615990308597</v>
      </c>
      <c r="S75">
        <v>6.9656812776078798</v>
      </c>
      <c r="T75">
        <v>4.3096145700974304</v>
      </c>
      <c r="U75">
        <v>4.9741143031164503</v>
      </c>
      <c r="V75">
        <v>2.85272217387097</v>
      </c>
      <c r="W75">
        <v>17.280932681459198</v>
      </c>
      <c r="X75">
        <v>11.624178290845</v>
      </c>
      <c r="Y75">
        <v>3.9643780522838301</v>
      </c>
      <c r="Z75">
        <v>13.5741917656811</v>
      </c>
      <c r="AA75">
        <v>14.93218174077</v>
      </c>
      <c r="AB75">
        <v>15.595893310753601</v>
      </c>
      <c r="AC75">
        <v>9.2981733278395993</v>
      </c>
      <c r="AD75">
        <v>11.7994470972606</v>
      </c>
      <c r="AE75">
        <v>14.7090779663557</v>
      </c>
      <c r="AF75">
        <v>2.1589313126694298</v>
      </c>
      <c r="AG75">
        <v>1.7808043992582601</v>
      </c>
    </row>
    <row r="76" spans="1:33" x14ac:dyDescent="0.25">
      <c r="A76" s="68" t="s">
        <v>163</v>
      </c>
      <c r="B76" s="69" t="s">
        <v>536</v>
      </c>
      <c r="C76">
        <v>6.6930600836673797</v>
      </c>
      <c r="D76">
        <v>4.4746147466452104</v>
      </c>
      <c r="E76">
        <v>9.3598529166280002</v>
      </c>
      <c r="F76">
        <v>10.660247592918401</v>
      </c>
      <c r="G76">
        <v>28.161038602443401</v>
      </c>
      <c r="H76">
        <v>22.447330136217701</v>
      </c>
      <c r="I76">
        <v>12.9746974698194</v>
      </c>
      <c r="J76">
        <v>5.1200654371318004</v>
      </c>
      <c r="K76">
        <v>13.433755563163301</v>
      </c>
      <c r="L76">
        <v>20.3114625460253</v>
      </c>
      <c r="M76">
        <v>25.210716435881999</v>
      </c>
      <c r="N76">
        <v>31.7425972672998</v>
      </c>
      <c r="O76">
        <v>21.810274035098399</v>
      </c>
      <c r="P76">
        <v>22.594257178526799</v>
      </c>
      <c r="Q76">
        <v>26.422126723558499</v>
      </c>
      <c r="R76">
        <v>37.259956179920103</v>
      </c>
      <c r="S76">
        <v>24.225352112676099</v>
      </c>
      <c r="T76">
        <v>15.192743764172301</v>
      </c>
      <c r="U76">
        <v>18.208661417322801</v>
      </c>
      <c r="V76">
        <v>20.566194837635301</v>
      </c>
      <c r="W76">
        <v>13.425414364640901</v>
      </c>
      <c r="X76">
        <v>9.7996833901607392</v>
      </c>
      <c r="Y76">
        <v>6.9495660853411696</v>
      </c>
      <c r="Z76">
        <v>11.553268435584</v>
      </c>
      <c r="AA76">
        <v>6.7522658610272099</v>
      </c>
      <c r="AB76">
        <v>8.9821597675000806</v>
      </c>
      <c r="AC76">
        <v>7.2680602858484002</v>
      </c>
      <c r="AD76">
        <v>10.510242085661099</v>
      </c>
      <c r="AE76">
        <v>14.236797049914401</v>
      </c>
      <c r="AF76">
        <v>4.3232649296749104</v>
      </c>
      <c r="AG76">
        <v>6.8073820311636704</v>
      </c>
    </row>
    <row r="77" spans="1:33" x14ac:dyDescent="0.25">
      <c r="A77" s="68" t="s">
        <v>32</v>
      </c>
      <c r="B77" s="69" t="s">
        <v>536</v>
      </c>
      <c r="C77">
        <v>23.618735296333</v>
      </c>
      <c r="D77">
        <v>33.483275663456901</v>
      </c>
      <c r="E77">
        <v>38.054091419679303</v>
      </c>
      <c r="F77">
        <v>57.848782625150299</v>
      </c>
      <c r="G77">
        <v>66.694422966487593</v>
      </c>
      <c r="H77">
        <v>59.145071244491</v>
      </c>
      <c r="I77">
        <v>75.433268757606996</v>
      </c>
      <c r="J77">
        <v>64.448158538792896</v>
      </c>
      <c r="K77">
        <v>111.150635209157</v>
      </c>
      <c r="L77">
        <v>110.208519562543</v>
      </c>
      <c r="M77">
        <v>163.399505243688</v>
      </c>
      <c r="N77">
        <v>77.921025547359605</v>
      </c>
      <c r="O77">
        <v>85.822306238185206</v>
      </c>
      <c r="P77">
        <v>667.01932858596103</v>
      </c>
      <c r="Q77">
        <v>3398.6790100533199</v>
      </c>
      <c r="R77">
        <v>7481.6636112452597</v>
      </c>
      <c r="S77">
        <v>409.53016662202299</v>
      </c>
      <c r="T77">
        <v>73.528294244263904</v>
      </c>
      <c r="U77">
        <v>48.579986446888498</v>
      </c>
      <c r="V77">
        <v>23.7369050565046</v>
      </c>
      <c r="W77">
        <v>11.128702970708799</v>
      </c>
      <c r="X77">
        <v>11.537942411517699</v>
      </c>
      <c r="Y77">
        <v>8.5621894895364896</v>
      </c>
      <c r="Z77">
        <v>7.2478217521346302</v>
      </c>
      <c r="AA77">
        <v>3.46965996293026</v>
      </c>
      <c r="AB77">
        <v>3.7573383334447001</v>
      </c>
      <c r="AC77">
        <v>1.9770987850205199</v>
      </c>
      <c r="AD77">
        <v>0.19313500385375901</v>
      </c>
      <c r="AE77">
        <v>2.25937753363073</v>
      </c>
      <c r="AF77">
        <v>3.6624732009222698</v>
      </c>
      <c r="AG77">
        <v>1.61630193862548</v>
      </c>
    </row>
    <row r="78" spans="1:33" x14ac:dyDescent="0.25">
      <c r="A78" s="68" t="s">
        <v>33</v>
      </c>
      <c r="B78" s="69" t="s">
        <v>536</v>
      </c>
      <c r="C78">
        <v>6.7614027045609904</v>
      </c>
      <c r="D78">
        <v>9.1992271361099895</v>
      </c>
      <c r="E78">
        <v>9.8987515973655995</v>
      </c>
      <c r="F78">
        <v>7.3345259391770696</v>
      </c>
      <c r="G78">
        <v>17.533333332750001</v>
      </c>
      <c r="H78">
        <v>18.200510493850999</v>
      </c>
      <c r="I78">
        <v>13.0825985241675</v>
      </c>
      <c r="J78">
        <v>10.221727137689101</v>
      </c>
      <c r="K78">
        <v>10.0293565620481</v>
      </c>
      <c r="L78">
        <v>50.338975637450098</v>
      </c>
      <c r="M78">
        <v>23.103107180388498</v>
      </c>
      <c r="N78">
        <v>1.1481377765332901</v>
      </c>
      <c r="O78">
        <v>4.0697674418604599</v>
      </c>
      <c r="P78">
        <v>13.860069167331799</v>
      </c>
      <c r="Q78">
        <v>12.2429906542054</v>
      </c>
      <c r="R78">
        <v>12.1773522064946</v>
      </c>
      <c r="S78">
        <v>19.261458526628299</v>
      </c>
      <c r="T78">
        <v>8.6510035786526807</v>
      </c>
      <c r="U78">
        <v>6.7163110410997797</v>
      </c>
      <c r="V78">
        <v>10.3864734299516</v>
      </c>
      <c r="W78">
        <v>6.8319961098954298</v>
      </c>
      <c r="X78">
        <v>7.4761037778789401</v>
      </c>
      <c r="Y78">
        <v>5.5902593965060801</v>
      </c>
      <c r="Z78">
        <v>9.2349343226712293</v>
      </c>
      <c r="AA78">
        <v>5.9390490178080002</v>
      </c>
      <c r="AB78">
        <v>3.97712503249286</v>
      </c>
      <c r="AC78">
        <v>5.3455019556714198</v>
      </c>
      <c r="AD78">
        <v>2.7227722772277398</v>
      </c>
      <c r="AE78">
        <v>2.2891566265060401</v>
      </c>
      <c r="AF78">
        <v>4.82921083627798</v>
      </c>
      <c r="AG78">
        <v>6.5168539325842696</v>
      </c>
    </row>
    <row r="79" spans="1:33" x14ac:dyDescent="0.25">
      <c r="A79" s="68" t="s">
        <v>34</v>
      </c>
      <c r="B79" s="69" t="s">
        <v>536</v>
      </c>
      <c r="C79">
        <v>2.2563176895510502</v>
      </c>
      <c r="D79">
        <v>4.4130626655288001</v>
      </c>
      <c r="E79">
        <v>4.9027895182155898</v>
      </c>
      <c r="F79">
        <v>8.1012658227848302</v>
      </c>
      <c r="G79">
        <v>7.0257611241217797</v>
      </c>
      <c r="H79">
        <v>9.6827133479212204</v>
      </c>
      <c r="I79">
        <v>19.1271820448878</v>
      </c>
      <c r="J79">
        <v>103.55871886121</v>
      </c>
      <c r="K79">
        <v>25.534759358288799</v>
      </c>
      <c r="L79">
        <v>15.400999426558499</v>
      </c>
      <c r="M79">
        <v>11.5212607368496</v>
      </c>
      <c r="N79">
        <v>16.549968173138101</v>
      </c>
      <c r="O79">
        <v>26.3790278536319</v>
      </c>
      <c r="P79">
        <v>58.720829732065702</v>
      </c>
      <c r="Q79">
        <v>244.55093298482601</v>
      </c>
      <c r="R79">
        <v>555.38115056369099</v>
      </c>
      <c r="S79">
        <v>76.706219110329201</v>
      </c>
      <c r="T79">
        <v>45.329203716654497</v>
      </c>
      <c r="U79">
        <v>36.8658050323113</v>
      </c>
      <c r="V79">
        <v>33.252128487832103</v>
      </c>
      <c r="W79">
        <v>28.071696477373202</v>
      </c>
      <c r="X79">
        <v>19.817221232947301</v>
      </c>
      <c r="Y79">
        <v>15.081616861343401</v>
      </c>
      <c r="Z79">
        <v>11.7251536885246</v>
      </c>
      <c r="AA79">
        <v>7.2750000000000199</v>
      </c>
      <c r="AB79">
        <v>10.0598151169114</v>
      </c>
      <c r="AC79">
        <v>5.4912478825521998</v>
      </c>
      <c r="AD79">
        <v>1.90017395958786</v>
      </c>
      <c r="AE79">
        <v>0.78791858174654095</v>
      </c>
      <c r="AF79">
        <v>3.5765472312703501</v>
      </c>
      <c r="AG79">
        <v>2.1070507579093398</v>
      </c>
    </row>
    <row r="80" spans="1:33" x14ac:dyDescent="0.25">
      <c r="A80" s="68" t="s">
        <v>61</v>
      </c>
      <c r="B80" s="69" t="s">
        <v>536</v>
      </c>
      <c r="C80">
        <v>20.408163265165701</v>
      </c>
      <c r="D80">
        <v>18.2499014586218</v>
      </c>
      <c r="E80">
        <v>27.191666667196699</v>
      </c>
      <c r="F80">
        <v>22.642992858546801</v>
      </c>
      <c r="G80">
        <v>23.537582135797901</v>
      </c>
      <c r="H80">
        <v>16.691891891891899</v>
      </c>
      <c r="I80">
        <v>20.0407633870669</v>
      </c>
      <c r="J80">
        <v>22.730219491865501</v>
      </c>
      <c r="K80">
        <v>25.105644431029301</v>
      </c>
      <c r="L80">
        <v>28.783333333333299</v>
      </c>
      <c r="M80">
        <v>19.645399249385299</v>
      </c>
      <c r="N80">
        <v>11.763115197404</v>
      </c>
      <c r="O80">
        <v>9.3431483578709198</v>
      </c>
      <c r="P80">
        <v>9.6970481615742692</v>
      </c>
      <c r="Q80">
        <v>12.6165466776821</v>
      </c>
      <c r="R80">
        <v>13.3724586040662</v>
      </c>
      <c r="S80">
        <v>10.9262340543539</v>
      </c>
      <c r="T80">
        <v>8.9416666666666504</v>
      </c>
      <c r="U80">
        <v>6.5019505851755603</v>
      </c>
      <c r="V80">
        <v>5.2143934496875701</v>
      </c>
      <c r="W80">
        <v>4.1231483377705</v>
      </c>
      <c r="X80">
        <v>3.1206975676915798</v>
      </c>
      <c r="Y80">
        <v>2.16161230847483</v>
      </c>
      <c r="Z80">
        <v>2.7164402966419399</v>
      </c>
      <c r="AA80">
        <v>2.3038857791839198</v>
      </c>
      <c r="AB80">
        <v>2.8467211164855999</v>
      </c>
      <c r="AC80">
        <v>4.3947571318427299</v>
      </c>
      <c r="AD80">
        <v>3.5450516986706</v>
      </c>
      <c r="AE80">
        <v>3.2833333333333301</v>
      </c>
      <c r="AF80">
        <v>2.3559786993706702</v>
      </c>
      <c r="AG80">
        <v>2.2938672552420201</v>
      </c>
    </row>
    <row r="81" spans="1:33" x14ac:dyDescent="0.25">
      <c r="A81" s="68" t="s">
        <v>99</v>
      </c>
      <c r="B81" s="69" t="s">
        <v>536</v>
      </c>
      <c r="C81"/>
      <c r="D81"/>
      <c r="E81"/>
      <c r="F81"/>
      <c r="G81"/>
      <c r="H81"/>
      <c r="I81"/>
      <c r="J81"/>
      <c r="K81"/>
      <c r="L81"/>
      <c r="M81"/>
      <c r="N81"/>
      <c r="O81"/>
      <c r="P81"/>
      <c r="Q81"/>
      <c r="R81"/>
      <c r="S81"/>
      <c r="T81"/>
      <c r="U81"/>
      <c r="V81"/>
      <c r="W81"/>
      <c r="X81"/>
      <c r="Y81"/>
      <c r="Z81"/>
      <c r="AA81"/>
      <c r="AB81"/>
      <c r="AC81"/>
      <c r="AD81"/>
      <c r="AE81"/>
      <c r="AF81"/>
      <c r="AG81"/>
    </row>
    <row r="82" spans="1:33" x14ac:dyDescent="0.25">
      <c r="A82" s="68" t="s">
        <v>449</v>
      </c>
      <c r="B82" s="69" t="s">
        <v>536</v>
      </c>
      <c r="C82">
        <v>8.7877422263187608</v>
      </c>
      <c r="D82">
        <v>4.9036868269104597</v>
      </c>
      <c r="E82">
        <v>14.6107902659428</v>
      </c>
      <c r="F82">
        <v>2.0586588570209101</v>
      </c>
      <c r="G82">
        <v>11.1195509980493</v>
      </c>
      <c r="H82">
        <v>33.0472428985004</v>
      </c>
      <c r="I82">
        <v>20.5066244471295</v>
      </c>
      <c r="J82">
        <v>18.296224589118399</v>
      </c>
      <c r="K82">
        <v>16.460135608993401</v>
      </c>
      <c r="L82">
        <v>11.8600682594716</v>
      </c>
      <c r="M82">
        <v>9.0905011888748994</v>
      </c>
      <c r="N82">
        <v>5.7335581790202896</v>
      </c>
      <c r="O82">
        <v>4.5668494963680599</v>
      </c>
      <c r="P82">
        <v>8.5078680108629996</v>
      </c>
      <c r="Q82">
        <v>6.4625617114644598</v>
      </c>
      <c r="R82">
        <v>15.238463272469501</v>
      </c>
      <c r="S82">
        <v>-1.8191979879837801</v>
      </c>
      <c r="T82">
        <v>9.0311379290716793</v>
      </c>
      <c r="U82">
        <v>1.71509123658858</v>
      </c>
      <c r="V82">
        <v>12.0803818909763</v>
      </c>
      <c r="W82">
        <v>-2.90352865746156</v>
      </c>
      <c r="X82">
        <v>5.3746197203029196</v>
      </c>
      <c r="Y82">
        <v>6.8618235531086302</v>
      </c>
      <c r="Z82">
        <v>2.21883468834654</v>
      </c>
      <c r="AA82">
        <v>0.26512013256039302</v>
      </c>
      <c r="AB82">
        <v>0.96678235002478496</v>
      </c>
      <c r="AC82">
        <v>3.8382846386771399</v>
      </c>
      <c r="AD82">
        <v>8.0503144654088192</v>
      </c>
      <c r="AE82">
        <v>0.11583011583011101</v>
      </c>
      <c r="AF82">
        <v>16.3131507905901</v>
      </c>
      <c r="AG82">
        <v>1.8567639257294299</v>
      </c>
    </row>
    <row r="83" spans="1:33" x14ac:dyDescent="0.25">
      <c r="A83" s="68" t="s">
        <v>36</v>
      </c>
      <c r="B83" s="69" t="s">
        <v>536</v>
      </c>
      <c r="C83">
        <v>34.576106338148399</v>
      </c>
      <c r="D83">
        <v>31.5586605641126</v>
      </c>
      <c r="E83">
        <v>11.3990111699531</v>
      </c>
      <c r="F83">
        <v>-1.58360185022078</v>
      </c>
      <c r="G83">
        <v>1.0815669028833801</v>
      </c>
      <c r="H83">
        <v>4.1692665536328803</v>
      </c>
      <c r="I83">
        <v>2.79898218829483</v>
      </c>
      <c r="J83">
        <v>1.0210396039604199</v>
      </c>
      <c r="K83">
        <v>0.191424196018989</v>
      </c>
      <c r="L83">
        <v>-1.55903706534202</v>
      </c>
      <c r="M83">
        <v>-3.0587687291365402</v>
      </c>
      <c r="N83">
        <v>-3.2033314647229898</v>
      </c>
      <c r="O83">
        <v>-1.5471167369902199</v>
      </c>
      <c r="P83">
        <v>0.90756302521048904</v>
      </c>
      <c r="Q83">
        <v>1.0326449033973899</v>
      </c>
      <c r="R83">
        <v>2.0771513353115898</v>
      </c>
      <c r="S83">
        <v>4.8611111111114402</v>
      </c>
      <c r="T83">
        <v>-7.7006006469115595E-2</v>
      </c>
      <c r="U83">
        <v>1.0557953144269501</v>
      </c>
      <c r="V83">
        <v>0.56432547853305104</v>
      </c>
      <c r="W83">
        <v>4.8684310305603899</v>
      </c>
      <c r="X83">
        <v>1.2220695639595101</v>
      </c>
      <c r="Y83">
        <v>5.71510215747877E-2</v>
      </c>
      <c r="Z83">
        <v>-0.35698986148820899</v>
      </c>
      <c r="AA83">
        <v>-1.34789438425939</v>
      </c>
      <c r="AB83">
        <v>-1.12500000000001</v>
      </c>
      <c r="AC83">
        <v>-1.11251580278127</v>
      </c>
      <c r="AD83">
        <v>0.23012017386859401</v>
      </c>
      <c r="AE83">
        <v>0.58673469387752497</v>
      </c>
      <c r="AF83">
        <v>0.32969819934060601</v>
      </c>
      <c r="AG83">
        <v>0.69935962251431005</v>
      </c>
    </row>
    <row r="84" spans="1:33" x14ac:dyDescent="0.25">
      <c r="A84" s="68" t="s">
        <v>101</v>
      </c>
      <c r="B84" s="69" t="s">
        <v>536</v>
      </c>
      <c r="C84">
        <v>31.653423315368599</v>
      </c>
      <c r="D84">
        <v>1.0830921871064301</v>
      </c>
      <c r="E84">
        <v>11.340585637103599</v>
      </c>
      <c r="F84">
        <v>3.4196510558752999</v>
      </c>
      <c r="G84">
        <v>9.6533598525702899</v>
      </c>
      <c r="H84">
        <v>8.7290276607233004</v>
      </c>
      <c r="I84">
        <v>5.9131937203163201</v>
      </c>
      <c r="J84">
        <v>17.376385216892199</v>
      </c>
      <c r="K84">
        <v>11.616984568147499</v>
      </c>
      <c r="L84">
        <v>11.784027479632901</v>
      </c>
      <c r="M84">
        <v>13.000057615979401</v>
      </c>
      <c r="N84">
        <v>6.1847785445691796</v>
      </c>
      <c r="O84">
        <v>-4.1407237863380404</v>
      </c>
      <c r="P84">
        <v>-1.8266822507929801</v>
      </c>
      <c r="Q84">
        <v>0.44730934077136503</v>
      </c>
      <c r="R84">
        <v>0.32509863018334401</v>
      </c>
      <c r="S84">
        <v>-1.7535569019931401</v>
      </c>
      <c r="T84">
        <v>-0.109942967085747</v>
      </c>
      <c r="U84">
        <v>-0.58643461512009298</v>
      </c>
      <c r="V84">
        <v>32.293666856955099</v>
      </c>
      <c r="W84">
        <v>7.8640078457011002</v>
      </c>
      <c r="X84">
        <v>2.7543066348241299</v>
      </c>
      <c r="Y84">
        <v>1.7531647809723601</v>
      </c>
      <c r="Z84">
        <v>1.15678070391335</v>
      </c>
      <c r="AA84">
        <v>0.82725060827249697</v>
      </c>
      <c r="AB84">
        <v>0.73198198198164199</v>
      </c>
      <c r="AC84">
        <v>3.0743432084970301</v>
      </c>
      <c r="AD84">
        <v>2.2311744654477801</v>
      </c>
      <c r="AE84">
        <v>-3.0312215823285801E-2</v>
      </c>
      <c r="AF84">
        <v>0.50788356579747795</v>
      </c>
      <c r="AG84">
        <v>1.70450260200615</v>
      </c>
    </row>
    <row r="85" spans="1:33" x14ac:dyDescent="0.25">
      <c r="A85" s="68" t="s">
        <v>102</v>
      </c>
      <c r="B85" s="69" t="s">
        <v>536</v>
      </c>
      <c r="C85">
        <v>18.611372010313499</v>
      </c>
      <c r="D85">
        <v>14.868733630047499</v>
      </c>
      <c r="E85">
        <v>14.959168522751</v>
      </c>
      <c r="F85">
        <v>11.7832512318924</v>
      </c>
      <c r="G85">
        <v>12.4801692223143</v>
      </c>
      <c r="H85">
        <v>13.5715405108088</v>
      </c>
      <c r="I85">
        <v>10.576790396091701</v>
      </c>
      <c r="J85">
        <v>-0.91264667535855204</v>
      </c>
      <c r="K85">
        <v>6.0526315789473699</v>
      </c>
      <c r="L85">
        <v>4.0942928039702204</v>
      </c>
      <c r="M85">
        <v>0.83432657926100495</v>
      </c>
      <c r="N85">
        <v>0.23640661938534899</v>
      </c>
      <c r="O85">
        <v>2.5943396226415101</v>
      </c>
      <c r="P85">
        <v>1.83908045977012</v>
      </c>
      <c r="Q85">
        <v>1.58013544018059</v>
      </c>
      <c r="R85">
        <v>3.8888888888888902</v>
      </c>
      <c r="S85">
        <v>1.98675496688742</v>
      </c>
      <c r="T85">
        <v>3.2467532467532698</v>
      </c>
      <c r="U85">
        <v>1.3836477987421201</v>
      </c>
      <c r="V85">
        <v>1.7369727047146299</v>
      </c>
      <c r="W85">
        <v>-0.243902439024377</v>
      </c>
      <c r="X85">
        <v>-1.1002444987775</v>
      </c>
      <c r="Y85">
        <v>0.61804697156984101</v>
      </c>
      <c r="Z85">
        <v>2.57985257985258</v>
      </c>
      <c r="AA85">
        <v>6.3473053892215301</v>
      </c>
      <c r="AB85">
        <v>6.2687687687688198</v>
      </c>
      <c r="AC85">
        <v>5.9696220416813501</v>
      </c>
      <c r="AD85">
        <v>0.17499999999999</v>
      </c>
      <c r="AE85">
        <v>3.3025538640708798</v>
      </c>
      <c r="AF85">
        <v>3.8573039136740199</v>
      </c>
      <c r="AG85">
        <v>0.90718771807397403</v>
      </c>
    </row>
    <row r="86" spans="1:33" x14ac:dyDescent="0.25">
      <c r="A86" s="68" t="s">
        <v>103</v>
      </c>
      <c r="B86" s="69" t="s">
        <v>536</v>
      </c>
      <c r="C86">
        <v>19.9069045775951</v>
      </c>
      <c r="D86">
        <v>17.184265009986099</v>
      </c>
      <c r="E86">
        <v>8.3370141345332591</v>
      </c>
      <c r="F86">
        <v>10.8959331363997</v>
      </c>
      <c r="G86">
        <v>21.2499999999274</v>
      </c>
      <c r="H86">
        <v>12.9116117850956</v>
      </c>
      <c r="I86">
        <v>23.3691481197237</v>
      </c>
      <c r="J86">
        <v>26.889580093312301</v>
      </c>
      <c r="K86">
        <v>68.525554601912106</v>
      </c>
      <c r="L86">
        <v>66.574545454763296</v>
      </c>
      <c r="M86">
        <v>76.576143904668697</v>
      </c>
      <c r="N86">
        <v>80.866899093042207</v>
      </c>
      <c r="O86">
        <v>178.70026065875601</v>
      </c>
      <c r="P86">
        <v>34.286639273632098</v>
      </c>
      <c r="Q86">
        <v>60.800452948732897</v>
      </c>
      <c r="R86">
        <v>110.945760735406</v>
      </c>
      <c r="S86">
        <v>102.694545542002</v>
      </c>
      <c r="T86">
        <v>65.500184090116406</v>
      </c>
      <c r="U86">
        <v>22.209424603896</v>
      </c>
      <c r="V86">
        <v>24.2041537147377</v>
      </c>
      <c r="W86">
        <v>25.980744510611501</v>
      </c>
      <c r="X86">
        <v>23.1370229850111</v>
      </c>
      <c r="Y86">
        <v>14.9495379953193</v>
      </c>
      <c r="Z86">
        <v>35.532513998040201</v>
      </c>
      <c r="AA86">
        <v>34.083532877583899</v>
      </c>
      <c r="AB86">
        <v>-0.83641903849041099</v>
      </c>
      <c r="AC86">
        <v>2.0902350657258499</v>
      </c>
      <c r="AD86">
        <v>-3.28594572895837</v>
      </c>
      <c r="AE86">
        <v>7.5995125040722602</v>
      </c>
      <c r="AF86">
        <v>14.1884093385525</v>
      </c>
      <c r="AG86">
        <v>12.050874831763201</v>
      </c>
    </row>
    <row r="87" spans="1:33" x14ac:dyDescent="0.25">
      <c r="A87" s="68" t="s">
        <v>37</v>
      </c>
      <c r="B87" s="69" t="s">
        <v>536</v>
      </c>
      <c r="C87">
        <v>2.53653156878956</v>
      </c>
      <c r="D87">
        <v>-1.84189298198431</v>
      </c>
      <c r="E87">
        <v>3.1639501438159301</v>
      </c>
      <c r="F87">
        <v>4.87254381306421</v>
      </c>
      <c r="G87">
        <v>4.0764653753639104</v>
      </c>
      <c r="H87">
        <v>8.52694319425866</v>
      </c>
      <c r="I87">
        <v>8.1820219681685096</v>
      </c>
      <c r="J87">
        <v>3.91628677994201</v>
      </c>
      <c r="K87">
        <v>1.19641076769691</v>
      </c>
      <c r="L87">
        <v>2.6009852216748901</v>
      </c>
      <c r="M87">
        <v>0.48012291146536001</v>
      </c>
      <c r="N87">
        <v>-1.38570336391444</v>
      </c>
      <c r="O87">
        <v>0.52330652194979499</v>
      </c>
      <c r="P87">
        <v>1.52318519232626</v>
      </c>
      <c r="Q87">
        <v>2.3454562719589598</v>
      </c>
      <c r="R87">
        <v>3.4607533865281899</v>
      </c>
      <c r="S87">
        <v>3.4257017307864399</v>
      </c>
      <c r="T87">
        <v>2.2630711870285398</v>
      </c>
      <c r="U87">
        <v>2.2892996438863902</v>
      </c>
      <c r="V87">
        <v>3.1001326259950601</v>
      </c>
      <c r="W87">
        <v>1.7205338478851799</v>
      </c>
      <c r="X87">
        <v>1.38318052481886</v>
      </c>
      <c r="Y87">
        <v>2.0035861853895498</v>
      </c>
      <c r="Z87">
        <v>-0.26750229287618699</v>
      </c>
      <c r="AA87">
        <v>1.67098337371804E-2</v>
      </c>
      <c r="AB87">
        <v>1.3616239244845301</v>
      </c>
      <c r="AC87">
        <v>0.99719795615593099</v>
      </c>
      <c r="AD87">
        <v>-0.39167686658508299</v>
      </c>
      <c r="AE87">
        <v>0.50790530023758096</v>
      </c>
      <c r="AF87">
        <v>1.6627271986307</v>
      </c>
      <c r="AG87">
        <v>0.42510627656906502</v>
      </c>
    </row>
    <row r="88" spans="1:33" x14ac:dyDescent="0.25">
      <c r="A88" s="68" t="s">
        <v>466</v>
      </c>
      <c r="B88" s="69" t="s">
        <v>536</v>
      </c>
      <c r="C88">
        <v>10.069444444664001</v>
      </c>
      <c r="D88">
        <v>4.2553191489361799</v>
      </c>
      <c r="E88">
        <v>8.6167800453514793</v>
      </c>
      <c r="F88">
        <v>6.2630480167014504</v>
      </c>
      <c r="G88">
        <v>8.0550098231827203</v>
      </c>
      <c r="H88">
        <v>13.090909090909101</v>
      </c>
      <c r="I88">
        <v>16.398713826366599</v>
      </c>
      <c r="J88">
        <v>12.9834254143646</v>
      </c>
      <c r="K88">
        <v>6.2347188264058797</v>
      </c>
      <c r="L88">
        <v>11.0471806674338</v>
      </c>
      <c r="M88">
        <v>9.5682210708114006</v>
      </c>
      <c r="N88">
        <v>13.5718789407314</v>
      </c>
      <c r="O88">
        <v>10.9923664122138</v>
      </c>
      <c r="P88">
        <v>16.7375265724652</v>
      </c>
      <c r="Q88">
        <v>14.9322478710297</v>
      </c>
      <c r="R88">
        <v>8.7375926184817594</v>
      </c>
      <c r="S88">
        <v>15.0501307759372</v>
      </c>
      <c r="T88">
        <v>10.7511603675286</v>
      </c>
      <c r="U88">
        <v>9.1686623332196699</v>
      </c>
      <c r="V88">
        <v>13.256032591664001</v>
      </c>
      <c r="W88">
        <v>9.6292197011621106</v>
      </c>
      <c r="X88">
        <v>11.7743563856638</v>
      </c>
      <c r="Y88">
        <v>8.0840013548603693</v>
      </c>
      <c r="Z88">
        <v>12.399503812806801</v>
      </c>
      <c r="AA88">
        <v>8.0203683929685994</v>
      </c>
      <c r="AB88">
        <v>7.8895618698672196</v>
      </c>
      <c r="AC88">
        <v>6.9258373205741401</v>
      </c>
      <c r="AD88">
        <v>10.929634187269301</v>
      </c>
      <c r="AE88">
        <v>8.2694634933440803</v>
      </c>
      <c r="AF88">
        <v>6.98584202682565</v>
      </c>
      <c r="AG88">
        <v>7.3306634163329498</v>
      </c>
    </row>
    <row r="89" spans="1:33" x14ac:dyDescent="0.25">
      <c r="A89" s="68" t="s">
        <v>38</v>
      </c>
      <c r="B89" s="69" t="s">
        <v>536</v>
      </c>
      <c r="C89">
        <v>12.5229638701776</v>
      </c>
      <c r="D89">
        <v>11.0204081632653</v>
      </c>
      <c r="E89">
        <v>11.151960784313699</v>
      </c>
      <c r="F89">
        <v>11.135611907387</v>
      </c>
      <c r="G89">
        <v>13.2936507936508</v>
      </c>
      <c r="H89">
        <v>13.6602451838879</v>
      </c>
      <c r="I89">
        <v>15.254237288135601</v>
      </c>
      <c r="J89">
        <v>14.639037433155099</v>
      </c>
      <c r="K89">
        <v>12.303206997084599</v>
      </c>
      <c r="L89">
        <v>11.526479750778799</v>
      </c>
      <c r="M89">
        <v>16.294227188081901</v>
      </c>
      <c r="N89">
        <v>18.654923939151299</v>
      </c>
      <c r="O89">
        <v>16.160593792172801</v>
      </c>
      <c r="P89">
        <v>12.7795527156549</v>
      </c>
      <c r="Q89">
        <v>14.7308781869688</v>
      </c>
      <c r="R89">
        <v>14.320987654321</v>
      </c>
      <c r="S89">
        <v>15.3347732181425</v>
      </c>
      <c r="T89">
        <v>13.874702076949299</v>
      </c>
      <c r="U89">
        <v>9.7174465540439598</v>
      </c>
      <c r="V89">
        <v>8.9385474860335208</v>
      </c>
      <c r="W89">
        <v>8.6804252657911203</v>
      </c>
      <c r="X89">
        <v>7.3541259063183402</v>
      </c>
      <c r="Y89">
        <v>8.5977701543739098</v>
      </c>
      <c r="Z89">
        <v>6.8805528134254699</v>
      </c>
      <c r="AA89">
        <v>5.1814907176503304</v>
      </c>
      <c r="AB89">
        <v>5.3389532841587704</v>
      </c>
      <c r="AC89">
        <v>5.7019006335444899</v>
      </c>
      <c r="AD89">
        <v>9.1640378548895907</v>
      </c>
      <c r="AE89">
        <v>5.8589799161970904</v>
      </c>
      <c r="AF89">
        <v>1.38538183307172</v>
      </c>
      <c r="AG89">
        <v>3.3992999461497</v>
      </c>
    </row>
    <row r="90" spans="1:33" x14ac:dyDescent="0.25">
      <c r="A90" s="68" t="s">
        <v>62</v>
      </c>
      <c r="B90" s="69" t="s">
        <v>536</v>
      </c>
      <c r="C90">
        <v>16.925661486770299</v>
      </c>
      <c r="D90">
        <v>17.629310344827601</v>
      </c>
      <c r="E90">
        <v>24.526688652742401</v>
      </c>
      <c r="F90">
        <v>19.784207945070701</v>
      </c>
      <c r="G90">
        <v>15.6690140845072</v>
      </c>
      <c r="H90">
        <v>15.549892039219699</v>
      </c>
      <c r="I90">
        <v>14.557039578483</v>
      </c>
      <c r="J90">
        <v>14.4079580703819</v>
      </c>
      <c r="K90">
        <v>12.177449513837001</v>
      </c>
      <c r="L90">
        <v>11.274325957411399</v>
      </c>
      <c r="M90">
        <v>8.81752644883424</v>
      </c>
      <c r="N90">
        <v>8.7965034243039604</v>
      </c>
      <c r="O90">
        <v>5.2462594502262503</v>
      </c>
      <c r="P90">
        <v>4.8404790887096203</v>
      </c>
      <c r="Q90">
        <v>6.7914683791066297</v>
      </c>
      <c r="R90">
        <v>6.7179404579742403</v>
      </c>
      <c r="S90">
        <v>5.9353264492434503</v>
      </c>
      <c r="T90">
        <v>5.9257236482796598</v>
      </c>
      <c r="U90">
        <v>4.5686360222827602</v>
      </c>
      <c r="V90">
        <v>4.7184676235087197</v>
      </c>
      <c r="W90">
        <v>4.6747530579866101</v>
      </c>
      <c r="X90">
        <v>3.5585065811347198</v>
      </c>
      <c r="Y90">
        <v>1.9707084918933999</v>
      </c>
      <c r="Z90">
        <v>1.8335370596732601</v>
      </c>
      <c r="AA90">
        <v>2.3106721955478302</v>
      </c>
      <c r="AB90">
        <v>3.4326142797464798</v>
      </c>
      <c r="AC90">
        <v>3.5911008756477401</v>
      </c>
      <c r="AD90">
        <v>3.0667772708419498</v>
      </c>
      <c r="AE90">
        <v>3.03988488009918</v>
      </c>
      <c r="AF90">
        <v>3.0374862183020799</v>
      </c>
      <c r="AG90">
        <v>3.36971447933949</v>
      </c>
    </row>
    <row r="91" spans="1:33" x14ac:dyDescent="0.25">
      <c r="A91" s="68" t="s">
        <v>40</v>
      </c>
      <c r="B91" s="69" t="s">
        <v>536</v>
      </c>
      <c r="C91">
        <v>6.6259925532100299</v>
      </c>
      <c r="D91">
        <v>1.3295186805821</v>
      </c>
      <c r="E91">
        <v>1.22487958802847</v>
      </c>
      <c r="F91">
        <v>12.141597276466101</v>
      </c>
      <c r="G91">
        <v>10.731921430873101</v>
      </c>
      <c r="H91">
        <v>26.1454101014466</v>
      </c>
      <c r="I91">
        <v>17.968995496009899</v>
      </c>
      <c r="J91">
        <v>10.8257491675688</v>
      </c>
      <c r="K91">
        <v>13.9643880065</v>
      </c>
      <c r="L91">
        <v>16.638253747921699</v>
      </c>
      <c r="M91">
        <v>1.4811801223543499</v>
      </c>
      <c r="N91">
        <v>7.9763619357061799</v>
      </c>
      <c r="O91">
        <v>7.7171656055927302</v>
      </c>
      <c r="P91">
        <v>13.991548900208</v>
      </c>
      <c r="Q91">
        <v>11.5675360890551</v>
      </c>
      <c r="R91">
        <v>21.495252052759099</v>
      </c>
      <c r="S91">
        <v>12.185630721438899</v>
      </c>
      <c r="T91">
        <v>11.3834370512203</v>
      </c>
      <c r="U91">
        <v>11.746737017495199</v>
      </c>
      <c r="V91">
        <v>8.4487124869830996</v>
      </c>
      <c r="W91">
        <v>7.6748487344983598</v>
      </c>
      <c r="X91">
        <v>15.9358310447214</v>
      </c>
      <c r="Y91">
        <v>9.5736962640515006</v>
      </c>
      <c r="Z91">
        <v>9.3642430068322806</v>
      </c>
      <c r="AA91">
        <v>4.6917056304844102</v>
      </c>
      <c r="AB91">
        <v>6.1762759101203502</v>
      </c>
      <c r="AC91">
        <v>14.15845579912</v>
      </c>
      <c r="AD91">
        <v>9.5510316700725504</v>
      </c>
      <c r="AE91">
        <v>6.3146378705117501</v>
      </c>
      <c r="AF91">
        <v>7.5759258299586998</v>
      </c>
      <c r="AG91">
        <v>11.639686097111699</v>
      </c>
    </row>
    <row r="92" spans="1:33" x14ac:dyDescent="0.25">
      <c r="A92" s="68" t="s">
        <v>180</v>
      </c>
      <c r="B92" s="69" t="s">
        <v>536</v>
      </c>
      <c r="C92">
        <v>17.7427876996523</v>
      </c>
      <c r="D92">
        <v>9.6691198466875505</v>
      </c>
      <c r="E92">
        <v>8.8657319002618298</v>
      </c>
      <c r="F92">
        <v>10.877518292098999</v>
      </c>
      <c r="G92">
        <v>9.3900427128737007</v>
      </c>
      <c r="H92">
        <v>19.4777291132913</v>
      </c>
      <c r="I92">
        <v>15.124844377034499</v>
      </c>
      <c r="J92">
        <v>4.6140674987307504</v>
      </c>
      <c r="K92">
        <v>1.4730585346231699</v>
      </c>
      <c r="L92">
        <v>1.2054841036558399</v>
      </c>
      <c r="M92">
        <v>1.4231989823873501</v>
      </c>
      <c r="N92">
        <v>2.1902582543311602</v>
      </c>
      <c r="O92">
        <v>7.02175303902784</v>
      </c>
      <c r="P92">
        <v>0.82947242564638102</v>
      </c>
      <c r="Q92">
        <v>4.3726376639732996</v>
      </c>
      <c r="R92">
        <v>4.2675566285598503</v>
      </c>
      <c r="S92">
        <v>6.1495505311903802</v>
      </c>
      <c r="T92">
        <v>5.1388977994482703</v>
      </c>
      <c r="U92">
        <v>0.84818159628971401</v>
      </c>
      <c r="V92">
        <v>2.8159166515396401</v>
      </c>
      <c r="W92">
        <v>5.6296592151237803</v>
      </c>
      <c r="X92">
        <v>0.92484260961592202</v>
      </c>
      <c r="Y92">
        <v>-5.5202870547163803E-3</v>
      </c>
      <c r="Z92">
        <v>3.2019434167909999</v>
      </c>
      <c r="AA92">
        <v>3.5037978410893702</v>
      </c>
      <c r="AB92">
        <v>3.7107860871360501</v>
      </c>
      <c r="AC92">
        <v>5.3072208102855596</v>
      </c>
      <c r="AD92">
        <v>-0.255536626916538</v>
      </c>
      <c r="AE92">
        <v>1.0342537242624801</v>
      </c>
      <c r="AF92">
        <v>1.46036814425225</v>
      </c>
      <c r="AG92">
        <v>3.9107696579811999</v>
      </c>
    </row>
    <row r="93" spans="1:33" x14ac:dyDescent="0.25">
      <c r="A93" s="68" t="s">
        <v>181</v>
      </c>
      <c r="B93" s="69" t="s">
        <v>536</v>
      </c>
      <c r="C93">
        <v>6.7977067973996697</v>
      </c>
      <c r="D93">
        <v>11.288982617587299</v>
      </c>
      <c r="E93">
        <v>10.186913204514299</v>
      </c>
      <c r="F93">
        <v>8.4295281028461293</v>
      </c>
      <c r="G93">
        <v>15.608478323570001</v>
      </c>
      <c r="H93">
        <v>17.207475003736</v>
      </c>
      <c r="I93">
        <v>12.735656646251501</v>
      </c>
      <c r="J93">
        <v>7.22825662243942</v>
      </c>
      <c r="K93">
        <v>5.4583879899024197</v>
      </c>
      <c r="L93">
        <v>2.7019556358436501</v>
      </c>
      <c r="M93">
        <v>2.1396851032909998</v>
      </c>
      <c r="N93">
        <v>1.0276679841897201</v>
      </c>
      <c r="O93">
        <v>3.3059467918622798</v>
      </c>
      <c r="P93">
        <v>0.227229691346331</v>
      </c>
      <c r="Q93">
        <v>2.8339316077838799</v>
      </c>
      <c r="R93">
        <v>7.6060995774389104</v>
      </c>
      <c r="S93">
        <v>5.4920038700133196</v>
      </c>
      <c r="T93">
        <v>3.4635304272766501</v>
      </c>
      <c r="U93">
        <v>4.29137553446638</v>
      </c>
      <c r="V93">
        <v>1.00894955252253</v>
      </c>
      <c r="W93">
        <v>1.7383728988057101</v>
      </c>
      <c r="X93">
        <v>4.4079011384645597</v>
      </c>
      <c r="Y93">
        <v>0.44361602982329901</v>
      </c>
      <c r="Z93">
        <v>2.1424064726838798</v>
      </c>
      <c r="AA93">
        <v>1.0135504443887799</v>
      </c>
      <c r="AB93">
        <v>0.16767963748824499</v>
      </c>
      <c r="AC93">
        <v>0.90085848586649697</v>
      </c>
      <c r="AD93">
        <v>1.85550399046684</v>
      </c>
      <c r="AE93">
        <v>0.20598170882389799</v>
      </c>
      <c r="AF93">
        <v>2.9600394671929098</v>
      </c>
      <c r="AG93">
        <v>3.7334291646698499</v>
      </c>
    </row>
    <row r="94" spans="1:33" x14ac:dyDescent="0.25">
      <c r="A94" s="68" t="s">
        <v>480</v>
      </c>
      <c r="B94" s="69" t="s">
        <v>536</v>
      </c>
      <c r="C94">
        <v>23.963047637073501</v>
      </c>
      <c r="D94">
        <v>1.67488426358227</v>
      </c>
      <c r="E94">
        <v>17.0763307914922</v>
      </c>
      <c r="F94">
        <v>19.230404401351201</v>
      </c>
      <c r="G94">
        <v>31.138455010752999</v>
      </c>
      <c r="H94">
        <v>25.352369011941999</v>
      </c>
      <c r="I94">
        <v>24.575724333657099</v>
      </c>
      <c r="J94">
        <v>25.7128797492595</v>
      </c>
      <c r="K94">
        <v>30.587774779138801</v>
      </c>
      <c r="L94">
        <v>34.146341463360102</v>
      </c>
      <c r="M94">
        <v>45.407503234209898</v>
      </c>
      <c r="N94">
        <v>24.453490125131999</v>
      </c>
      <c r="O94">
        <v>20.557238037552899</v>
      </c>
      <c r="P94">
        <v>64.700562700965094</v>
      </c>
      <c r="Q94">
        <v>66.720321931589496</v>
      </c>
      <c r="R94">
        <v>65.158097996620796</v>
      </c>
      <c r="S94">
        <v>123.578126902935</v>
      </c>
      <c r="T94">
        <v>117.62446889639401</v>
      </c>
      <c r="U94">
        <v>101.380423763813</v>
      </c>
      <c r="V94">
        <v>115.398144292738</v>
      </c>
      <c r="W94">
        <v>68.375192948542093</v>
      </c>
      <c r="X94">
        <v>132.82377737413799</v>
      </c>
      <c r="Y94">
        <v>46.650322768679601</v>
      </c>
      <c r="Z94">
        <v>17.105056467644101</v>
      </c>
      <c r="AA94">
        <v>15.994745830628</v>
      </c>
      <c r="AB94">
        <v>8.0330554451260792</v>
      </c>
      <c r="AC94">
        <v>4.8714666451438502</v>
      </c>
      <c r="AD94">
        <v>8.3338170600071102</v>
      </c>
      <c r="AE94">
        <v>7.7106908318543104</v>
      </c>
      <c r="AF94">
        <v>8.4180063859369607</v>
      </c>
      <c r="AG94">
        <v>8.5167343491985807</v>
      </c>
    </row>
    <row r="95" spans="1:33" x14ac:dyDescent="0.25">
      <c r="A95" s="68" t="s">
        <v>183</v>
      </c>
      <c r="B95" s="69" t="s">
        <v>536</v>
      </c>
      <c r="C95">
        <v>8.4473284227465708</v>
      </c>
      <c r="D95">
        <v>10.0695380302794</v>
      </c>
      <c r="E95">
        <v>9.7311327685378295</v>
      </c>
      <c r="F95">
        <v>8.8235294117961995</v>
      </c>
      <c r="G95">
        <v>14.842308165532801</v>
      </c>
      <c r="H95">
        <v>14.109706449691799</v>
      </c>
      <c r="I95">
        <v>8.7939698492459808</v>
      </c>
      <c r="J95">
        <v>7.2764086177988396</v>
      </c>
      <c r="K95">
        <v>4.4118080745526198</v>
      </c>
      <c r="L95">
        <v>3.6887445276089399</v>
      </c>
      <c r="M95">
        <v>10.8659529841193</v>
      </c>
      <c r="N95">
        <v>18.687960687960601</v>
      </c>
      <c r="O95">
        <v>53.392953256324198</v>
      </c>
      <c r="P95">
        <v>7.3132878080381003</v>
      </c>
      <c r="Q95">
        <v>0.76964674220607898</v>
      </c>
      <c r="R95">
        <v>21.739944339752</v>
      </c>
      <c r="S95">
        <v>25.967462506022699</v>
      </c>
      <c r="T95">
        <v>43.666178385416998</v>
      </c>
      <c r="U95">
        <v>143.51155848349001</v>
      </c>
      <c r="V95">
        <v>368.47806870626698</v>
      </c>
      <c r="W95">
        <v>235.55881507360601</v>
      </c>
      <c r="X95">
        <v>-0.70188725145285602</v>
      </c>
      <c r="Y95">
        <v>7.1451116088392901</v>
      </c>
      <c r="Z95">
        <v>18.975369199447702</v>
      </c>
      <c r="AA95">
        <v>98.773091411216996</v>
      </c>
      <c r="AB95">
        <v>59.401686545078597</v>
      </c>
      <c r="AC95">
        <v>38.586287887261101</v>
      </c>
      <c r="AD95">
        <v>15.52739891857</v>
      </c>
      <c r="AE95">
        <v>23.002232177821899</v>
      </c>
      <c r="AF95">
        <v>9.9863251197487806</v>
      </c>
      <c r="AG95">
        <v>9.8980048956147293</v>
      </c>
    </row>
    <row r="96" spans="1:33" x14ac:dyDescent="0.25">
      <c r="A96" s="68" t="s">
        <v>105</v>
      </c>
      <c r="B96" s="69" t="s">
        <v>536</v>
      </c>
      <c r="C96">
        <v>12.0457419321678</v>
      </c>
      <c r="D96">
        <v>6.5309126594926799</v>
      </c>
      <c r="E96">
        <v>20.805121827619899</v>
      </c>
      <c r="F96">
        <v>8.51761476291618</v>
      </c>
      <c r="G96">
        <v>16.453516970076301</v>
      </c>
      <c r="H96">
        <v>18.683975403495499</v>
      </c>
      <c r="I96">
        <v>20.0557966522538</v>
      </c>
      <c r="J96">
        <v>10.8074213418413</v>
      </c>
      <c r="K96">
        <v>11.5675243834069</v>
      </c>
      <c r="L96">
        <v>12.9397266412726</v>
      </c>
      <c r="M96">
        <v>20.462633451957299</v>
      </c>
      <c r="N96">
        <v>13.7370753323487</v>
      </c>
      <c r="O96">
        <v>13.3766233766233</v>
      </c>
      <c r="P96">
        <v>20.3945622781116</v>
      </c>
      <c r="Q96">
        <v>7.5461647727273302</v>
      </c>
      <c r="R96">
        <v>13.0922899124979</v>
      </c>
      <c r="S96">
        <v>8.9343065693430699</v>
      </c>
      <c r="T96">
        <v>7.5582953631734098</v>
      </c>
      <c r="U96">
        <v>12.0234238724147</v>
      </c>
      <c r="V96">
        <v>13.769324880436001</v>
      </c>
      <c r="W96">
        <v>12.288591260142701</v>
      </c>
      <c r="X96">
        <v>6.4252133031519501</v>
      </c>
      <c r="Y96">
        <v>7.1253272251305404</v>
      </c>
      <c r="Z96">
        <v>8.1099656357388508</v>
      </c>
      <c r="AA96">
        <v>6.0888606343148997</v>
      </c>
      <c r="AB96">
        <v>12.2085358545842</v>
      </c>
      <c r="AC96">
        <v>5.9421098228166702</v>
      </c>
      <c r="AD96">
        <v>12.0197154699229</v>
      </c>
      <c r="AE96">
        <v>7.29000000000004</v>
      </c>
      <c r="AF96">
        <v>3.4453350731661798</v>
      </c>
      <c r="AG96">
        <v>4.77400404553706</v>
      </c>
    </row>
    <row r="97" spans="1:33" x14ac:dyDescent="0.25">
      <c r="A97" s="68" t="s">
        <v>41</v>
      </c>
      <c r="B97" s="69" t="s">
        <v>536</v>
      </c>
      <c r="C97">
        <v>9.7798775338649993</v>
      </c>
      <c r="D97">
        <v>10.278553809039799</v>
      </c>
      <c r="E97">
        <v>11.4880332078598</v>
      </c>
      <c r="F97">
        <v>9.9204114357658693</v>
      </c>
      <c r="G97">
        <v>7.2097859675543097</v>
      </c>
      <c r="H97">
        <v>13.7035832454062</v>
      </c>
      <c r="I97">
        <v>12.1083333331667</v>
      </c>
      <c r="J97">
        <v>8.5780123393425605</v>
      </c>
      <c r="K97">
        <v>8.9066885739769006</v>
      </c>
      <c r="L97">
        <v>8.0211214483960802</v>
      </c>
      <c r="M97">
        <v>7.3673184355795902</v>
      </c>
      <c r="N97">
        <v>4.2330623307927899</v>
      </c>
      <c r="O97">
        <v>4.2223493318080196</v>
      </c>
      <c r="P97">
        <v>5.7975352991067197</v>
      </c>
      <c r="Q97">
        <v>6.43716104692309</v>
      </c>
      <c r="R97">
        <v>10.4696499778467</v>
      </c>
      <c r="S97">
        <v>9.3370232222356009</v>
      </c>
      <c r="T97">
        <v>2.2816477752098399</v>
      </c>
      <c r="U97">
        <v>4.6479934009970396</v>
      </c>
      <c r="V97">
        <v>2.2002124815792201</v>
      </c>
      <c r="W97">
        <v>2.5284195701018799</v>
      </c>
      <c r="X97">
        <v>0.47097301717088602</v>
      </c>
      <c r="Y97">
        <v>0.51759497379472896</v>
      </c>
      <c r="Z97">
        <v>-0.1360191722262</v>
      </c>
      <c r="AA97">
        <v>0.45401478790997601</v>
      </c>
      <c r="AB97">
        <v>1.03725464876035</v>
      </c>
      <c r="AC97">
        <v>2.4059583414543702</v>
      </c>
      <c r="AD97">
        <v>2.1584821358926498</v>
      </c>
      <c r="AE97">
        <v>1.92565534892398</v>
      </c>
      <c r="AF97">
        <v>0.37365982872188902</v>
      </c>
      <c r="AG97">
        <v>0.45317085257617501</v>
      </c>
    </row>
    <row r="98" spans="1:33" x14ac:dyDescent="0.25">
      <c r="A98" s="68" t="s">
        <v>42</v>
      </c>
      <c r="B98" s="69" t="s">
        <v>536</v>
      </c>
      <c r="C98">
        <v>6.6964528961801504</v>
      </c>
      <c r="D98">
        <v>1.7158615054694699</v>
      </c>
      <c r="E98">
        <v>1.2852696053863399</v>
      </c>
      <c r="F98">
        <v>1.05581441449684</v>
      </c>
      <c r="G98">
        <v>3.6476426800845698</v>
      </c>
      <c r="H98">
        <v>4.0220253771571999</v>
      </c>
      <c r="I98">
        <v>6.4902186418257397</v>
      </c>
      <c r="J98">
        <v>5.6552121606077197</v>
      </c>
      <c r="K98">
        <v>2.9676870744050898</v>
      </c>
      <c r="L98">
        <v>2.9112081513828501</v>
      </c>
      <c r="M98">
        <v>3.4299858557284</v>
      </c>
      <c r="N98">
        <v>0.74074074074080298</v>
      </c>
      <c r="O98">
        <v>1.4479638009048901</v>
      </c>
      <c r="P98">
        <v>1.88447814451392</v>
      </c>
      <c r="Q98">
        <v>3.1629637736674501</v>
      </c>
      <c r="R98">
        <v>5.3787396562699001</v>
      </c>
      <c r="S98">
        <v>5.8793919259034801</v>
      </c>
      <c r="T98">
        <v>4.0410763525720501</v>
      </c>
      <c r="U98">
        <v>3.2717967464814199</v>
      </c>
      <c r="V98">
        <v>0.85840707964608698</v>
      </c>
      <c r="W98">
        <v>1.79871896113008</v>
      </c>
      <c r="X98">
        <v>0.81882434063096199</v>
      </c>
      <c r="Y98">
        <v>0.52150123963406303</v>
      </c>
      <c r="Z98">
        <v>1.70096955264969E-2</v>
      </c>
      <c r="AA98">
        <v>0.82482993197272803</v>
      </c>
      <c r="AB98">
        <v>1.5433920890613599</v>
      </c>
      <c r="AC98">
        <v>0.98902039956285503</v>
      </c>
      <c r="AD98">
        <v>0.642699252979826</v>
      </c>
      <c r="AE98">
        <v>0.63834927976234201</v>
      </c>
      <c r="AF98">
        <v>0.80290308386737796</v>
      </c>
      <c r="AG98">
        <v>1.17197166744007</v>
      </c>
    </row>
    <row r="99" spans="1:33" x14ac:dyDescent="0.25">
      <c r="A99" s="68" t="s">
        <v>486</v>
      </c>
      <c r="B99" s="69" t="s">
        <v>536</v>
      </c>
      <c r="C99">
        <v>11.4649681528663</v>
      </c>
      <c r="D99">
        <v>11.4285714285715</v>
      </c>
      <c r="E99">
        <v>11.9658119658116</v>
      </c>
      <c r="F99">
        <v>4.8091603053437204</v>
      </c>
      <c r="G99">
        <v>4.5520757465403703</v>
      </c>
      <c r="H99">
        <v>19.296412399860799</v>
      </c>
      <c r="I99">
        <v>18.394160583941702</v>
      </c>
      <c r="J99">
        <v>14.3033292231811</v>
      </c>
      <c r="K99">
        <v>6.1272923408846101</v>
      </c>
      <c r="L99">
        <v>9.2295181947549807</v>
      </c>
      <c r="M99">
        <v>17.2529313232831</v>
      </c>
      <c r="N99">
        <v>36.063492063491601</v>
      </c>
      <c r="O99">
        <v>59.484367708819804</v>
      </c>
      <c r="P99">
        <v>34.562211981567003</v>
      </c>
      <c r="Q99">
        <v>11.399217221134901</v>
      </c>
      <c r="R99">
        <v>19.396867222954299</v>
      </c>
      <c r="S99">
        <v>9.0000000000000409</v>
      </c>
      <c r="T99">
        <v>11.0091743119265</v>
      </c>
      <c r="U99">
        <v>13.2231404958679</v>
      </c>
      <c r="V99">
        <v>15.328467153284601</v>
      </c>
      <c r="W99">
        <v>7.9799578059068503</v>
      </c>
      <c r="X99">
        <v>8.2498900991551096</v>
      </c>
      <c r="Y99">
        <v>1.88611136179086</v>
      </c>
      <c r="Z99">
        <v>-0.79716563330390999</v>
      </c>
      <c r="AA99">
        <v>-3.7037037037036602</v>
      </c>
      <c r="AB99">
        <v>-3.8461538461537801</v>
      </c>
      <c r="AC99">
        <v>2.9999999999999498</v>
      </c>
      <c r="AD99">
        <v>-0.130505282417403</v>
      </c>
      <c r="AE99">
        <v>5.7968294490584196</v>
      </c>
      <c r="AF99">
        <v>4.4331413671983899</v>
      </c>
      <c r="AG99">
        <v>7.2403493934853396</v>
      </c>
    </row>
    <row r="100" spans="1:33" x14ac:dyDescent="0.25">
      <c r="A100" s="68" t="s">
        <v>106</v>
      </c>
      <c r="B100" s="69" t="s">
        <v>536</v>
      </c>
      <c r="C100">
        <v>26.057756884157602</v>
      </c>
      <c r="D100">
        <v>6.8593500265324803</v>
      </c>
      <c r="E100">
        <v>11.6041381030119</v>
      </c>
      <c r="F100">
        <v>6.5749999999999904</v>
      </c>
      <c r="G100">
        <v>12.9486277269528</v>
      </c>
      <c r="H100">
        <v>30.1973001038421</v>
      </c>
      <c r="I100">
        <v>25.650023927261099</v>
      </c>
      <c r="J100">
        <v>28.932334645169501</v>
      </c>
      <c r="K100">
        <v>27.0559275305238</v>
      </c>
      <c r="L100">
        <v>36.145941505602998</v>
      </c>
      <c r="M100">
        <v>33.282103825136602</v>
      </c>
      <c r="N100">
        <v>32.432201580183602</v>
      </c>
      <c r="O100">
        <v>29.949369537876098</v>
      </c>
      <c r="P100">
        <v>31.186718284693299</v>
      </c>
      <c r="Q100">
        <v>25.849838261165701</v>
      </c>
      <c r="R100">
        <v>35.826771653543297</v>
      </c>
      <c r="S100">
        <v>28.695652173913</v>
      </c>
      <c r="T100">
        <v>21.846846846846798</v>
      </c>
      <c r="U100">
        <v>25.2772643253235</v>
      </c>
      <c r="V100">
        <v>34.083364072297996</v>
      </c>
      <c r="W100">
        <v>27.427785419532299</v>
      </c>
      <c r="X100">
        <v>20.977259643063</v>
      </c>
      <c r="Y100">
        <v>16.090654928320198</v>
      </c>
      <c r="Z100">
        <v>12.799754047960899</v>
      </c>
      <c r="AA100">
        <v>7.8904333605887196</v>
      </c>
      <c r="AB100">
        <v>5.9239610963748497</v>
      </c>
      <c r="AC100">
        <v>5.1474680022260797</v>
      </c>
      <c r="AD100">
        <v>5.31783366118212</v>
      </c>
      <c r="AE100">
        <v>5.3035662150977503</v>
      </c>
      <c r="AF100">
        <v>4.7358014394905803</v>
      </c>
      <c r="AG100">
        <v>5.0345700926716903</v>
      </c>
    </row>
    <row r="101" spans="1:33" x14ac:dyDescent="0.25">
      <c r="A101" s="68" t="s">
        <v>44</v>
      </c>
      <c r="B101" s="69" t="s">
        <v>536</v>
      </c>
      <c r="C101">
        <v>5.3300970874986202</v>
      </c>
      <c r="D101">
        <v>4.1493055549479099</v>
      </c>
      <c r="E101">
        <v>7.6012668776902803</v>
      </c>
      <c r="F101">
        <v>7.9240898530377697</v>
      </c>
      <c r="G101">
        <v>9.8973659655991497</v>
      </c>
      <c r="H101">
        <v>19.703500522778</v>
      </c>
      <c r="I101">
        <v>12.6629930710219</v>
      </c>
      <c r="J101">
        <v>5.2590799031680699</v>
      </c>
      <c r="K101">
        <v>3.72653662124078</v>
      </c>
      <c r="L101">
        <v>0.86489843027933899</v>
      </c>
      <c r="M101">
        <v>2.4317312343347899</v>
      </c>
      <c r="N101">
        <v>1.84167596806047</v>
      </c>
      <c r="O101">
        <v>2.4664611282396498</v>
      </c>
      <c r="P101">
        <v>3.8627307473364501</v>
      </c>
      <c r="Q101">
        <v>5.3554650798622001</v>
      </c>
      <c r="R101">
        <v>5.8639947437581998</v>
      </c>
      <c r="S101">
        <v>5.7098525989139102</v>
      </c>
      <c r="T101">
        <v>4.13914575077058</v>
      </c>
      <c r="U101">
        <v>3.3121916842846999</v>
      </c>
      <c r="V101">
        <v>5.0477489768076502</v>
      </c>
      <c r="W101">
        <v>5.8181818181818299</v>
      </c>
      <c r="X101">
        <v>5.8051055473735804</v>
      </c>
      <c r="Y101">
        <v>5.6257974712910599</v>
      </c>
      <c r="Z101">
        <v>7.9947287502745299</v>
      </c>
      <c r="AA101">
        <v>0.28472645922307799</v>
      </c>
      <c r="AB101">
        <v>1.59196917460965</v>
      </c>
      <c r="AC101">
        <v>1.626908873141</v>
      </c>
      <c r="AD101">
        <v>0.69730897662541902</v>
      </c>
      <c r="AE101">
        <v>1.8043499463571899</v>
      </c>
      <c r="AF101">
        <v>2.7591492623107801</v>
      </c>
      <c r="AG101">
        <v>4.5403691963453303</v>
      </c>
    </row>
    <row r="102" spans="1:33" x14ac:dyDescent="0.25">
      <c r="A102" s="68" t="s">
        <v>107</v>
      </c>
      <c r="B102" s="69" t="s">
        <v>536</v>
      </c>
      <c r="C102">
        <v>18.012199497667702</v>
      </c>
      <c r="D102">
        <v>11.6407308106913</v>
      </c>
      <c r="E102">
        <v>22.4570134066179</v>
      </c>
      <c r="F102">
        <v>0.442773093952809</v>
      </c>
      <c r="G102">
        <v>7.5392512077294596</v>
      </c>
      <c r="H102">
        <v>12.3068572123795</v>
      </c>
      <c r="I102">
        <v>19.7165023624807</v>
      </c>
      <c r="J102">
        <v>11.1296733281826</v>
      </c>
      <c r="K102">
        <v>9.3554650798616805</v>
      </c>
      <c r="L102">
        <v>-3.5266287102056402</v>
      </c>
      <c r="M102">
        <v>-1.8144143823215799</v>
      </c>
      <c r="N102">
        <v>4.1246152636769198</v>
      </c>
      <c r="O102">
        <v>5.4008850482588501E-2</v>
      </c>
      <c r="P102">
        <v>-0.150910979934858</v>
      </c>
      <c r="Q102">
        <v>-0.83940311695233905</v>
      </c>
      <c r="R102">
        <v>1.0153415053079999</v>
      </c>
      <c r="S102">
        <v>0.38708179787068198</v>
      </c>
      <c r="T102">
        <v>1.3937866367594001</v>
      </c>
      <c r="U102">
        <v>-1.00688168855038</v>
      </c>
      <c r="V102">
        <v>39.162767379679501</v>
      </c>
      <c r="W102">
        <v>16.433503452416399</v>
      </c>
      <c r="X102">
        <v>4.6875000000000302</v>
      </c>
      <c r="Y102">
        <v>8.2508250825080296</v>
      </c>
      <c r="Z102">
        <v>0.97333227823059398</v>
      </c>
      <c r="AA102">
        <v>-7.0532915360494094E-2</v>
      </c>
      <c r="AB102">
        <v>1.89004783938576</v>
      </c>
      <c r="AC102">
        <v>3.91009852216717</v>
      </c>
      <c r="AD102">
        <v>3.0740740740740602</v>
      </c>
      <c r="AE102">
        <v>-0.96298957959034404</v>
      </c>
      <c r="AF102">
        <v>0.39184384297220098</v>
      </c>
      <c r="AG102">
        <v>6.8015901698590602</v>
      </c>
    </row>
    <row r="103" spans="1:33" x14ac:dyDescent="0.25">
      <c r="A103" s="68" t="s">
        <v>184</v>
      </c>
      <c r="B103" s="69" t="s">
        <v>536</v>
      </c>
      <c r="C103">
        <v>16.9790604656894</v>
      </c>
      <c r="D103">
        <v>10.6924643577729</v>
      </c>
      <c r="E103">
        <v>11.7448635390941</v>
      </c>
      <c r="F103">
        <v>10.256586168874099</v>
      </c>
      <c r="G103">
        <v>14.722170368999199</v>
      </c>
      <c r="H103">
        <v>17.470304279577501</v>
      </c>
      <c r="I103">
        <v>14.3318866009392</v>
      </c>
      <c r="J103">
        <v>11.634762943167001</v>
      </c>
      <c r="K103">
        <v>15.174999999333</v>
      </c>
      <c r="L103">
        <v>13.334780406632399</v>
      </c>
      <c r="M103">
        <v>7.6225740552021604</v>
      </c>
      <c r="N103">
        <v>7.6936765932312801</v>
      </c>
      <c r="O103">
        <v>10.751858992074199</v>
      </c>
      <c r="P103">
        <v>7.7584920674392297</v>
      </c>
      <c r="Q103">
        <v>11.4321318133569</v>
      </c>
      <c r="R103">
        <v>11.0644257703081</v>
      </c>
      <c r="S103">
        <v>3.78310214375789</v>
      </c>
      <c r="T103">
        <v>6.4398541919805403</v>
      </c>
      <c r="U103">
        <v>10.8352359208523</v>
      </c>
      <c r="V103">
        <v>8.8146940176809707</v>
      </c>
      <c r="W103">
        <v>5.1822053951727396</v>
      </c>
      <c r="X103">
        <v>3.4045744281961801</v>
      </c>
      <c r="Y103">
        <v>3.62607875843094</v>
      </c>
      <c r="Z103">
        <v>5.6127090769120098</v>
      </c>
      <c r="AA103">
        <v>3.4391359088198499</v>
      </c>
      <c r="AB103">
        <v>3.5554131966688098</v>
      </c>
      <c r="AC103">
        <v>5.5366532632235099</v>
      </c>
      <c r="AD103">
        <v>4.1393950114983298</v>
      </c>
      <c r="AE103">
        <v>3.81348734499747</v>
      </c>
      <c r="AF103">
        <v>3.7224903869753501</v>
      </c>
      <c r="AG103">
        <v>6.8859441552295504</v>
      </c>
    </row>
    <row r="104" spans="1:33" x14ac:dyDescent="0.25">
      <c r="A104" s="68" t="s">
        <v>45</v>
      </c>
      <c r="B104" s="69" t="s">
        <v>536</v>
      </c>
      <c r="C104">
        <v>19.1997324080669</v>
      </c>
      <c r="D104">
        <v>17.362938019685199</v>
      </c>
      <c r="E104">
        <v>27.080904988085699</v>
      </c>
      <c r="F104">
        <v>45.284571966310502</v>
      </c>
      <c r="G104">
        <v>58.692027518998202</v>
      </c>
      <c r="H104">
        <v>110.17320874841499</v>
      </c>
      <c r="I104">
        <v>36.5754694545845</v>
      </c>
      <c r="J104">
        <v>30.837680706116299</v>
      </c>
      <c r="K104">
        <v>31.4044886768461</v>
      </c>
      <c r="L104">
        <v>48.377822773898401</v>
      </c>
      <c r="M104">
        <v>44.960206675274499</v>
      </c>
      <c r="N104">
        <v>34.619419931602899</v>
      </c>
      <c r="O104">
        <v>38.846213387074101</v>
      </c>
      <c r="P104">
        <v>73.666666666666998</v>
      </c>
      <c r="Q104">
        <v>63.272552783109099</v>
      </c>
      <c r="R104">
        <v>60.312702051372597</v>
      </c>
      <c r="S104">
        <v>65.969421427</v>
      </c>
      <c r="T104">
        <v>70.072791136933404</v>
      </c>
      <c r="U104">
        <v>66.0970825864446</v>
      </c>
      <c r="V104">
        <v>106.26272859863199</v>
      </c>
      <c r="W104">
        <v>88.107702567522594</v>
      </c>
      <c r="X104">
        <v>80.346902780362697</v>
      </c>
      <c r="Y104">
        <v>85.733241596225795</v>
      </c>
      <c r="Z104">
        <v>84.641335697086902</v>
      </c>
      <c r="AA104">
        <v>64.867479202940601</v>
      </c>
      <c r="AB104">
        <v>54.915382408928501</v>
      </c>
      <c r="AC104">
        <v>54.400184036515697</v>
      </c>
      <c r="AD104">
        <v>44.964123547998398</v>
      </c>
      <c r="AE104">
        <v>25.296367879713099</v>
      </c>
      <c r="AF104">
        <v>10.584236235391099</v>
      </c>
      <c r="AG104">
        <v>10.138404923958699</v>
      </c>
    </row>
    <row r="105" spans="1:33" x14ac:dyDescent="0.25">
      <c r="A105" s="68" t="s">
        <v>48</v>
      </c>
      <c r="B105" s="69" t="s">
        <v>536</v>
      </c>
      <c r="C105">
        <v>9.1319307347029</v>
      </c>
      <c r="D105">
        <v>5.7370270830902799</v>
      </c>
      <c r="E105">
        <v>6.4864600644989299</v>
      </c>
      <c r="F105">
        <v>7.6474638513509001</v>
      </c>
      <c r="G105">
        <v>11.2660440919325</v>
      </c>
      <c r="H105">
        <v>13.5093703292918</v>
      </c>
      <c r="I105">
        <v>10.315533980582501</v>
      </c>
      <c r="J105">
        <v>6.1606160616061496</v>
      </c>
      <c r="K105">
        <v>3.2124352331606199</v>
      </c>
      <c r="L105">
        <v>4.3172690763052399</v>
      </c>
      <c r="M105">
        <v>3.5611164581327999</v>
      </c>
      <c r="N105">
        <v>1.8587360594795399</v>
      </c>
      <c r="O105">
        <v>3.7408759124087698</v>
      </c>
      <c r="P105">
        <v>4.0090882439164499</v>
      </c>
      <c r="Q105">
        <v>4.8270030300900801</v>
      </c>
      <c r="R105">
        <v>5.3979564399026296</v>
      </c>
      <c r="S105">
        <v>4.23496396453909</v>
      </c>
      <c r="T105">
        <v>3.0288196781496701</v>
      </c>
      <c r="U105">
        <v>2.95165696638507</v>
      </c>
      <c r="V105">
        <v>2.60744159215482</v>
      </c>
      <c r="W105">
        <v>2.8054196885363698</v>
      </c>
      <c r="X105">
        <v>2.9312041999345899</v>
      </c>
      <c r="Y105">
        <v>2.3376899373076099</v>
      </c>
      <c r="Z105">
        <v>1.55227909874323</v>
      </c>
      <c r="AA105">
        <v>2.1880271969737701</v>
      </c>
      <c r="AB105">
        <v>3.3768572714993401</v>
      </c>
      <c r="AC105">
        <v>2.82617111885425</v>
      </c>
      <c r="AD105">
        <v>1.5860316265058301</v>
      </c>
      <c r="AE105">
        <v>2.27009497336112</v>
      </c>
      <c r="AF105">
        <v>2.67723669309173</v>
      </c>
      <c r="AG105">
        <v>3.3927468454954699</v>
      </c>
    </row>
    <row r="106" spans="1:33" x14ac:dyDescent="0.25">
      <c r="A106" s="68" t="s">
        <v>49</v>
      </c>
      <c r="B106" s="69" t="s">
        <v>536</v>
      </c>
      <c r="C106">
        <v>81.405384006742807</v>
      </c>
      <c r="D106">
        <v>50.623049560461901</v>
      </c>
      <c r="E106">
        <v>58.196175021573403</v>
      </c>
      <c r="F106">
        <v>44.548343667239301</v>
      </c>
      <c r="G106">
        <v>66.8442861850436</v>
      </c>
      <c r="H106">
        <v>63.475830431467401</v>
      </c>
      <c r="I106">
        <v>34.045335860947098</v>
      </c>
      <c r="J106">
        <v>18.992501295218101</v>
      </c>
      <c r="K106">
        <v>49.197379650564102</v>
      </c>
      <c r="L106">
        <v>55.304423541876297</v>
      </c>
      <c r="M106">
        <v>72.222564428776096</v>
      </c>
      <c r="N106">
        <v>76.3806364119542</v>
      </c>
      <c r="O106">
        <v>63.566662432672103</v>
      </c>
      <c r="P106">
        <v>62.191956459600299</v>
      </c>
      <c r="Q106">
        <v>80.447436728074095</v>
      </c>
      <c r="R106">
        <v>112.525905573022</v>
      </c>
      <c r="S106">
        <v>101.97168320250699</v>
      </c>
      <c r="T106">
        <v>68.459193839537804</v>
      </c>
      <c r="U106">
        <v>54.100792442518802</v>
      </c>
      <c r="V106">
        <v>44.736042152193498</v>
      </c>
      <c r="W106">
        <v>42.248319798376002</v>
      </c>
      <c r="X106">
        <v>28.342048600430498</v>
      </c>
      <c r="Y106">
        <v>19.818809318377902</v>
      </c>
      <c r="Z106">
        <v>10.8110703055616</v>
      </c>
      <c r="AA106">
        <v>5.6586880392791103</v>
      </c>
      <c r="AB106">
        <v>4.7638247273326497</v>
      </c>
      <c r="AC106">
        <v>4.3593406521727696</v>
      </c>
      <c r="AD106">
        <v>13.9724725913514</v>
      </c>
      <c r="AE106">
        <v>19.379730174399501</v>
      </c>
      <c r="AF106">
        <v>9.1576050754098404</v>
      </c>
      <c r="AG106">
        <v>4.6992773903565102</v>
      </c>
    </row>
    <row r="107" spans="1:33" x14ac:dyDescent="0.25">
      <c r="A107" s="68" t="s">
        <v>164</v>
      </c>
      <c r="B107" s="69" t="s">
        <v>536</v>
      </c>
      <c r="C107">
        <v>10.244281276475601</v>
      </c>
      <c r="D107">
        <v>7.6016650656420204</v>
      </c>
      <c r="E107">
        <v>7.8026425425544401</v>
      </c>
      <c r="F107">
        <v>7.1145954102947098</v>
      </c>
      <c r="G107">
        <v>12.354608710591901</v>
      </c>
      <c r="H107">
        <v>21.541072848492099</v>
      </c>
      <c r="I107">
        <v>16.0499729501907</v>
      </c>
      <c r="J107">
        <v>9.6606678230702006</v>
      </c>
      <c r="K107">
        <v>6.3380490553726601</v>
      </c>
      <c r="L107">
        <v>11.572860303824401</v>
      </c>
      <c r="M107">
        <v>11.3823848012673</v>
      </c>
      <c r="N107">
        <v>11.543353033589799</v>
      </c>
      <c r="O107">
        <v>28.13547954393</v>
      </c>
      <c r="P107">
        <v>29.468725464538402</v>
      </c>
      <c r="Q107">
        <v>84.4633110976349</v>
      </c>
      <c r="R107">
        <v>40.655752076621198</v>
      </c>
      <c r="S107">
        <v>34.205400688720403</v>
      </c>
      <c r="T107">
        <v>31.422633491622999</v>
      </c>
      <c r="U107">
        <v>38.121615294232299</v>
      </c>
      <c r="V107">
        <v>60.821010080335</v>
      </c>
      <c r="W107">
        <v>59.919104019345099</v>
      </c>
      <c r="X107">
        <v>99.877142238946107</v>
      </c>
      <c r="Y107">
        <v>50.039069887817703</v>
      </c>
      <c r="Z107">
        <v>35.7820152822163</v>
      </c>
      <c r="AA107">
        <v>23.569890345331999</v>
      </c>
      <c r="AB107">
        <v>16.204807310290199</v>
      </c>
      <c r="AC107">
        <v>12.5347237061409</v>
      </c>
      <c r="AD107">
        <v>22.432781406653501</v>
      </c>
      <c r="AE107">
        <v>31.0896739973325</v>
      </c>
      <c r="AF107">
        <v>21.747669301027098</v>
      </c>
      <c r="AG107">
        <v>15.9546308713812</v>
      </c>
    </row>
    <row r="108" spans="1:33" x14ac:dyDescent="0.25">
      <c r="A108" s="70" t="s">
        <v>111</v>
      </c>
      <c r="B108" s="66" t="s">
        <v>536</v>
      </c>
      <c r="C108">
        <v>10.0076394202445</v>
      </c>
      <c r="D108">
        <v>10.9500805152979</v>
      </c>
      <c r="E108">
        <v>10.3047895500726</v>
      </c>
      <c r="F108">
        <v>5.6578947368421098</v>
      </c>
      <c r="G108">
        <v>18.150684931506799</v>
      </c>
      <c r="H108">
        <v>5.4018445322793101</v>
      </c>
      <c r="I108">
        <v>13.15</v>
      </c>
      <c r="J108">
        <v>10.634850492929701</v>
      </c>
      <c r="K108">
        <v>23.119424843537399</v>
      </c>
      <c r="L108">
        <v>20.151392268332899</v>
      </c>
      <c r="M108">
        <v>8.4915849159245607</v>
      </c>
      <c r="N108">
        <v>14.3307478537475</v>
      </c>
      <c r="O108">
        <v>12.469162676035999</v>
      </c>
      <c r="P108">
        <v>7.4223412147995003</v>
      </c>
      <c r="Q108">
        <v>12.8821091826317</v>
      </c>
      <c r="R108">
        <v>17.3627367525003</v>
      </c>
      <c r="S108">
        <v>23.341666666666999</v>
      </c>
      <c r="T108">
        <v>42.064725356394497</v>
      </c>
      <c r="U108">
        <v>27.588338802492199</v>
      </c>
      <c r="V108">
        <v>22.264052482480899</v>
      </c>
      <c r="W108">
        <v>22.5938233590438</v>
      </c>
      <c r="X108">
        <v>21.433900328260201</v>
      </c>
      <c r="Y108">
        <v>18.7360488214455</v>
      </c>
      <c r="Z108">
        <v>31.8195929630905</v>
      </c>
      <c r="AA108">
        <v>58.519671852307503</v>
      </c>
      <c r="AB108">
        <v>55.866452065536201</v>
      </c>
      <c r="AC108">
        <v>76.707265409870203</v>
      </c>
      <c r="AD108">
        <v>140.05999675693201</v>
      </c>
      <c r="AE108">
        <v>431.699821000371</v>
      </c>
      <c r="AF108">
        <v>282.38021736506801</v>
      </c>
      <c r="AG108">
        <v>302.116996270671</v>
      </c>
    </row>
    <row r="109" spans="1:33" x14ac:dyDescent="0.25">
      <c r="A109" s="71"/>
      <c r="B109" s="53"/>
      <c r="C109" s="72"/>
    </row>
    <row r="110" spans="1:33" x14ac:dyDescent="0.25">
      <c r="A110" s="71"/>
      <c r="B110" s="53"/>
      <c r="C110" s="72"/>
    </row>
    <row r="111" spans="1:33" x14ac:dyDescent="0.25">
      <c r="A111" s="71"/>
      <c r="B111" s="53"/>
      <c r="C111" s="72"/>
    </row>
    <row r="112" spans="1:33" x14ac:dyDescent="0.25">
      <c r="A112" s="71"/>
      <c r="B112" s="53"/>
      <c r="C112" s="72"/>
    </row>
    <row r="113" spans="1:3" x14ac:dyDescent="0.25">
      <c r="A113" s="71"/>
      <c r="B113" s="53"/>
      <c r="C113" s="72"/>
    </row>
    <row r="114" spans="1:3" x14ac:dyDescent="0.25">
      <c r="A114" s="71"/>
      <c r="B114" s="53"/>
      <c r="C114" s="72"/>
    </row>
    <row r="115" spans="1:3" x14ac:dyDescent="0.25">
      <c r="A115" s="71"/>
      <c r="B115" s="53"/>
      <c r="C115" s="72"/>
    </row>
    <row r="116" spans="1:3" x14ac:dyDescent="0.25">
      <c r="A116" s="71"/>
      <c r="B116" s="53"/>
      <c r="C116" s="72"/>
    </row>
    <row r="117" spans="1:3" x14ac:dyDescent="0.25">
      <c r="A117" s="71"/>
      <c r="B117" s="53"/>
      <c r="C117" s="72"/>
    </row>
    <row r="118" spans="1:3" x14ac:dyDescent="0.25">
      <c r="A118" s="71"/>
      <c r="B118" s="53"/>
      <c r="C118" s="72"/>
    </row>
    <row r="119" spans="1:3" x14ac:dyDescent="0.25">
      <c r="A119" s="71"/>
      <c r="B119" s="53"/>
      <c r="C119" s="72"/>
    </row>
    <row r="120" spans="1:3" x14ac:dyDescent="0.25">
      <c r="A120" s="71"/>
      <c r="B120" s="53"/>
      <c r="C120" s="72"/>
    </row>
    <row r="121" spans="1:3" x14ac:dyDescent="0.25">
      <c r="A121" s="71"/>
      <c r="B121" s="53"/>
      <c r="C121" s="72"/>
    </row>
    <row r="122" spans="1:3" x14ac:dyDescent="0.25">
      <c r="A122" s="71"/>
      <c r="B122" s="53"/>
      <c r="C122" s="72"/>
    </row>
    <row r="123" spans="1:3" x14ac:dyDescent="0.25">
      <c r="A123" s="71"/>
      <c r="B123" s="53"/>
      <c r="C123" s="72"/>
    </row>
    <row r="124" spans="1:3" x14ac:dyDescent="0.25">
      <c r="A124" s="71"/>
      <c r="B124" s="53"/>
      <c r="C124" s="72"/>
    </row>
    <row r="125" spans="1:3" x14ac:dyDescent="0.25">
      <c r="A125" s="71"/>
      <c r="B125" s="53"/>
      <c r="C125" s="72"/>
    </row>
    <row r="126" spans="1:3" x14ac:dyDescent="0.25">
      <c r="A126" s="71"/>
      <c r="B126" s="53"/>
      <c r="C126" s="72"/>
    </row>
    <row r="127" spans="1:3" x14ac:dyDescent="0.25">
      <c r="A127" s="71"/>
      <c r="B127" s="53"/>
      <c r="C127" s="72"/>
    </row>
    <row r="128" spans="1:3" x14ac:dyDescent="0.25">
      <c r="A128" s="71"/>
      <c r="B128" s="53"/>
      <c r="C128" s="72"/>
    </row>
    <row r="129" spans="1:3" x14ac:dyDescent="0.25">
      <c r="A129" s="71"/>
      <c r="B129" s="53"/>
      <c r="C129" s="72"/>
    </row>
    <row r="130" spans="1:3" x14ac:dyDescent="0.25">
      <c r="A130" s="71"/>
      <c r="B130" s="53"/>
      <c r="C130" s="72"/>
    </row>
    <row r="131" spans="1:3" x14ac:dyDescent="0.25">
      <c r="A131" s="71"/>
      <c r="B131" s="53"/>
      <c r="C131" s="72"/>
    </row>
    <row r="132" spans="1:3" x14ac:dyDescent="0.25">
      <c r="A132" s="71"/>
      <c r="B132" s="53"/>
      <c r="C132" s="72"/>
    </row>
    <row r="133" spans="1:3" x14ac:dyDescent="0.25">
      <c r="A133" s="71"/>
      <c r="B133" s="53"/>
      <c r="C133" s="72"/>
    </row>
    <row r="134" spans="1:3" x14ac:dyDescent="0.25">
      <c r="A134" s="71"/>
      <c r="B134" s="53"/>
      <c r="C134" s="72"/>
    </row>
    <row r="135" spans="1:3" x14ac:dyDescent="0.25">
      <c r="A135" s="71"/>
      <c r="B135" s="53"/>
      <c r="C135" s="72"/>
    </row>
    <row r="136" spans="1:3" x14ac:dyDescent="0.25">
      <c r="A136" s="71"/>
      <c r="B136" s="53"/>
      <c r="C136" s="72"/>
    </row>
    <row r="137" spans="1:3" x14ac:dyDescent="0.25">
      <c r="A137" s="71"/>
      <c r="B137" s="53"/>
      <c r="C137" s="72"/>
    </row>
    <row r="138" spans="1:3" x14ac:dyDescent="0.25">
      <c r="A138" s="71"/>
      <c r="B138" s="53"/>
      <c r="C138" s="72"/>
    </row>
    <row r="139" spans="1:3" x14ac:dyDescent="0.25">
      <c r="A139" s="71"/>
      <c r="B139" s="53"/>
      <c r="C139" s="72"/>
    </row>
    <row r="140" spans="1:3" x14ac:dyDescent="0.25">
      <c r="A140" s="71"/>
      <c r="B140" s="53"/>
      <c r="C140" s="72"/>
    </row>
    <row r="141" spans="1:3" x14ac:dyDescent="0.25">
      <c r="A141" s="71"/>
      <c r="B141" s="53"/>
      <c r="C141" s="72"/>
    </row>
    <row r="142" spans="1:3" x14ac:dyDescent="0.25">
      <c r="A142" s="71"/>
      <c r="B142" s="53"/>
      <c r="C142" s="72"/>
    </row>
    <row r="143" spans="1:3" x14ac:dyDescent="0.25">
      <c r="A143" s="71"/>
      <c r="B143" s="53"/>
      <c r="C143" s="72"/>
    </row>
    <row r="144" spans="1:3" x14ac:dyDescent="0.25">
      <c r="A144" s="71"/>
      <c r="B144" s="53"/>
      <c r="C144" s="72"/>
    </row>
    <row r="145" spans="1:3" x14ac:dyDescent="0.25">
      <c r="A145" s="71"/>
      <c r="B145" s="53"/>
      <c r="C145" s="72"/>
    </row>
    <row r="146" spans="1:3" x14ac:dyDescent="0.25">
      <c r="A146" s="71"/>
      <c r="B146" s="53"/>
      <c r="C146" s="72"/>
    </row>
    <row r="147" spans="1:3" x14ac:dyDescent="0.25">
      <c r="A147" s="71"/>
      <c r="B147" s="53"/>
      <c r="C147" s="72"/>
    </row>
    <row r="148" spans="1:3" x14ac:dyDescent="0.25">
      <c r="A148" s="71"/>
      <c r="B148" s="53"/>
      <c r="C148" s="72"/>
    </row>
    <row r="149" spans="1:3" x14ac:dyDescent="0.25">
      <c r="A149" s="71"/>
      <c r="B149" s="53"/>
      <c r="C149" s="72"/>
    </row>
    <row r="150" spans="1:3" x14ac:dyDescent="0.25">
      <c r="A150" s="71"/>
      <c r="B150" s="53"/>
      <c r="C150" s="72"/>
    </row>
    <row r="151" spans="1:3" x14ac:dyDescent="0.25">
      <c r="A151" s="71"/>
      <c r="B151" s="53"/>
      <c r="C151" s="72"/>
    </row>
    <row r="152" spans="1:3" x14ac:dyDescent="0.25">
      <c r="A152" s="71"/>
      <c r="B152" s="53"/>
      <c r="C152" s="72"/>
    </row>
    <row r="153" spans="1:3" x14ac:dyDescent="0.25">
      <c r="A153" s="71"/>
      <c r="B153" s="53"/>
      <c r="C153" s="72"/>
    </row>
    <row r="154" spans="1:3" x14ac:dyDescent="0.25">
      <c r="A154" s="71"/>
      <c r="B154" s="53"/>
      <c r="C154" s="72"/>
    </row>
    <row r="155" spans="1:3" x14ac:dyDescent="0.25">
      <c r="A155" s="71"/>
      <c r="B155" s="53"/>
      <c r="C155" s="72"/>
    </row>
    <row r="156" spans="1:3" x14ac:dyDescent="0.25">
      <c r="A156" s="71"/>
      <c r="B156" s="53"/>
      <c r="C156" s="72"/>
    </row>
    <row r="157" spans="1:3" x14ac:dyDescent="0.25">
      <c r="A157" s="71"/>
      <c r="B157" s="53"/>
      <c r="C157" s="72"/>
    </row>
    <row r="158" spans="1:3" x14ac:dyDescent="0.25">
      <c r="A158" s="71"/>
      <c r="B158" s="53"/>
      <c r="C158" s="72"/>
    </row>
    <row r="159" spans="1:3" x14ac:dyDescent="0.25">
      <c r="A159" s="71"/>
      <c r="B159" s="53"/>
      <c r="C159" s="72"/>
    </row>
    <row r="160" spans="1:3" x14ac:dyDescent="0.25">
      <c r="A160" s="71"/>
      <c r="B160" s="53"/>
      <c r="C160" s="72"/>
    </row>
    <row r="161" spans="1:3" x14ac:dyDescent="0.25">
      <c r="A161" s="71"/>
      <c r="B161" s="53"/>
      <c r="C161" s="72"/>
    </row>
    <row r="162" spans="1:3" x14ac:dyDescent="0.25">
      <c r="A162" s="71"/>
      <c r="B162" s="53"/>
      <c r="C162" s="72"/>
    </row>
    <row r="163" spans="1:3" x14ac:dyDescent="0.25">
      <c r="A163" s="71"/>
      <c r="B163" s="53"/>
      <c r="C163" s="72"/>
    </row>
    <row r="164" spans="1:3" x14ac:dyDescent="0.25">
      <c r="A164" s="71"/>
      <c r="B164" s="53"/>
      <c r="C164" s="72"/>
    </row>
    <row r="165" spans="1:3" x14ac:dyDescent="0.25">
      <c r="A165" s="71"/>
      <c r="B165" s="53"/>
      <c r="C165" s="72"/>
    </row>
    <row r="166" spans="1:3" x14ac:dyDescent="0.25">
      <c r="A166" s="71"/>
      <c r="B166" s="53"/>
      <c r="C166" s="72"/>
    </row>
    <row r="167" spans="1:3" x14ac:dyDescent="0.25">
      <c r="A167" s="71"/>
      <c r="B167" s="53"/>
      <c r="C167" s="72"/>
    </row>
    <row r="168" spans="1:3" x14ac:dyDescent="0.25">
      <c r="A168" s="71"/>
      <c r="B168" s="53"/>
      <c r="C168" s="72"/>
    </row>
    <row r="169" spans="1:3" x14ac:dyDescent="0.25">
      <c r="A169" s="71"/>
      <c r="B169" s="53"/>
      <c r="C169" s="72"/>
    </row>
    <row r="170" spans="1:3" x14ac:dyDescent="0.25">
      <c r="A170" s="71"/>
      <c r="B170" s="53"/>
      <c r="C170" s="72"/>
    </row>
    <row r="171" spans="1:3" x14ac:dyDescent="0.25">
      <c r="A171" s="71"/>
      <c r="B171" s="53"/>
      <c r="C171" s="72"/>
    </row>
    <row r="172" spans="1:3" x14ac:dyDescent="0.25">
      <c r="A172" s="71"/>
      <c r="B172" s="53"/>
      <c r="C172" s="72"/>
    </row>
    <row r="173" spans="1:3" x14ac:dyDescent="0.25">
      <c r="A173" s="71"/>
      <c r="B173" s="53"/>
      <c r="C173" s="72"/>
    </row>
    <row r="174" spans="1:3" x14ac:dyDescent="0.25">
      <c r="A174" s="71"/>
      <c r="B174" s="53"/>
      <c r="C174" s="72"/>
    </row>
    <row r="175" spans="1:3" x14ac:dyDescent="0.25">
      <c r="A175" s="71"/>
      <c r="B175" s="53"/>
      <c r="C175" s="72"/>
    </row>
    <row r="176" spans="1:3" x14ac:dyDescent="0.25">
      <c r="A176" s="71"/>
      <c r="B176" s="53"/>
      <c r="C176" s="72"/>
    </row>
    <row r="177" spans="1:3" x14ac:dyDescent="0.25">
      <c r="A177" s="71"/>
      <c r="B177" s="53"/>
      <c r="C177" s="72"/>
    </row>
    <row r="178" spans="1:3" x14ac:dyDescent="0.25">
      <c r="A178" s="71"/>
      <c r="B178" s="53"/>
      <c r="C178" s="72"/>
    </row>
    <row r="179" spans="1:3" x14ac:dyDescent="0.25">
      <c r="A179" s="71"/>
      <c r="B179" s="53"/>
      <c r="C179" s="72"/>
    </row>
    <row r="180" spans="1:3" x14ac:dyDescent="0.25">
      <c r="A180" s="71"/>
      <c r="B180" s="53"/>
      <c r="C180" s="72"/>
    </row>
    <row r="181" spans="1:3" x14ac:dyDescent="0.25">
      <c r="A181" s="71"/>
      <c r="B181" s="53"/>
      <c r="C181" s="72"/>
    </row>
    <row r="182" spans="1:3" x14ac:dyDescent="0.25">
      <c r="A182" s="71"/>
      <c r="B182" s="53"/>
      <c r="C182" s="72"/>
    </row>
    <row r="183" spans="1:3" x14ac:dyDescent="0.25">
      <c r="A183" s="71"/>
      <c r="B183" s="53"/>
      <c r="C183" s="72"/>
    </row>
    <row r="184" spans="1:3" x14ac:dyDescent="0.25">
      <c r="A184" s="71"/>
      <c r="B184" s="53"/>
      <c r="C184" s="72"/>
    </row>
    <row r="185" spans="1:3" x14ac:dyDescent="0.25">
      <c r="A185" s="71"/>
      <c r="B185" s="53"/>
      <c r="C185" s="72"/>
    </row>
    <row r="186" spans="1:3" x14ac:dyDescent="0.25">
      <c r="A186" s="71"/>
      <c r="B186" s="53"/>
      <c r="C186" s="72"/>
    </row>
    <row r="187" spans="1:3" x14ac:dyDescent="0.25">
      <c r="A187" s="71"/>
      <c r="B187" s="53"/>
      <c r="C187" s="72"/>
    </row>
    <row r="188" spans="1:3" x14ac:dyDescent="0.25">
      <c r="A188" s="71"/>
      <c r="B188" s="53"/>
      <c r="C188" s="72"/>
    </row>
    <row r="189" spans="1:3" x14ac:dyDescent="0.25">
      <c r="A189" s="71"/>
      <c r="B189" s="53"/>
      <c r="C189" s="72"/>
    </row>
    <row r="190" spans="1:3" x14ac:dyDescent="0.25">
      <c r="A190" s="71"/>
      <c r="B190" s="53"/>
      <c r="C190" s="72"/>
    </row>
    <row r="191" spans="1:3" x14ac:dyDescent="0.25">
      <c r="A191" s="71"/>
      <c r="B191" s="53"/>
      <c r="C191" s="72"/>
    </row>
    <row r="192" spans="1:3" x14ac:dyDescent="0.25">
      <c r="A192" s="71"/>
      <c r="B192" s="53"/>
      <c r="C192" s="72"/>
    </row>
    <row r="193" spans="1:3" x14ac:dyDescent="0.25">
      <c r="A193" s="71"/>
      <c r="B193" s="53"/>
      <c r="C193" s="72"/>
    </row>
    <row r="194" spans="1:3" x14ac:dyDescent="0.25">
      <c r="A194" s="71"/>
      <c r="B194" s="53"/>
      <c r="C194" s="72"/>
    </row>
    <row r="195" spans="1:3" x14ac:dyDescent="0.25">
      <c r="A195" s="71"/>
      <c r="B195" s="53"/>
      <c r="C195" s="72"/>
    </row>
    <row r="196" spans="1:3" x14ac:dyDescent="0.25">
      <c r="A196" s="71"/>
      <c r="B196" s="53"/>
      <c r="C196" s="72"/>
    </row>
    <row r="197" spans="1:3" x14ac:dyDescent="0.25">
      <c r="A197" s="71"/>
      <c r="B197" s="53"/>
      <c r="C197" s="72"/>
    </row>
    <row r="198" spans="1:3" x14ac:dyDescent="0.25">
      <c r="A198" s="71"/>
      <c r="B198" s="53"/>
      <c r="C198" s="72"/>
    </row>
    <row r="199" spans="1:3" x14ac:dyDescent="0.25">
      <c r="A199" s="71"/>
      <c r="B199" s="53"/>
      <c r="C199" s="72"/>
    </row>
    <row r="200" spans="1:3" x14ac:dyDescent="0.25">
      <c r="A200" s="71"/>
      <c r="B200" s="53"/>
      <c r="C200" s="72"/>
    </row>
    <row r="201" spans="1:3" x14ac:dyDescent="0.25">
      <c r="A201" s="71"/>
      <c r="B201" s="53"/>
      <c r="C201" s="72"/>
    </row>
    <row r="202" spans="1:3" x14ac:dyDescent="0.25">
      <c r="A202" s="71"/>
      <c r="B202" s="53"/>
      <c r="C202" s="72"/>
    </row>
    <row r="203" spans="1:3" x14ac:dyDescent="0.25">
      <c r="A203" s="71"/>
      <c r="B203" s="53"/>
      <c r="C203" s="72"/>
    </row>
    <row r="204" spans="1:3" x14ac:dyDescent="0.25">
      <c r="A204" s="71"/>
      <c r="B204" s="53"/>
      <c r="C204" s="72"/>
    </row>
    <row r="205" spans="1:3" x14ac:dyDescent="0.25">
      <c r="A205" s="71"/>
      <c r="B205" s="53"/>
      <c r="C205" s="72"/>
    </row>
    <row r="206" spans="1:3" x14ac:dyDescent="0.25">
      <c r="A206" s="71"/>
      <c r="B206" s="53"/>
      <c r="C206" s="72"/>
    </row>
    <row r="207" spans="1:3" x14ac:dyDescent="0.25">
      <c r="A207" s="71"/>
      <c r="B207" s="53"/>
      <c r="C207" s="72"/>
    </row>
    <row r="208" spans="1:3" x14ac:dyDescent="0.25">
      <c r="A208" s="71"/>
      <c r="B208" s="53"/>
      <c r="C208" s="72"/>
    </row>
    <row r="209" spans="1:3" x14ac:dyDescent="0.25">
      <c r="A209" s="71"/>
      <c r="B209" s="53"/>
      <c r="C209" s="72"/>
    </row>
    <row r="210" spans="1:3" x14ac:dyDescent="0.25">
      <c r="A210" s="71"/>
      <c r="B210" s="53"/>
      <c r="C210" s="72"/>
    </row>
    <row r="211" spans="1:3" x14ac:dyDescent="0.25">
      <c r="A211" s="71"/>
      <c r="B211" s="53"/>
      <c r="C211" s="72"/>
    </row>
    <row r="212" spans="1:3" x14ac:dyDescent="0.25">
      <c r="A212" s="71"/>
      <c r="B212" s="53"/>
      <c r="C212" s="72"/>
    </row>
    <row r="213" spans="1:3" x14ac:dyDescent="0.25">
      <c r="A213" s="71"/>
      <c r="B213" s="53"/>
      <c r="C213" s="72"/>
    </row>
    <row r="214" spans="1:3" x14ac:dyDescent="0.25">
      <c r="A214" s="71"/>
      <c r="B214" s="53"/>
      <c r="C214" s="72"/>
    </row>
    <row r="215" spans="1:3" x14ac:dyDescent="0.25">
      <c r="A215" s="71"/>
      <c r="B215" s="53"/>
      <c r="C215" s="72"/>
    </row>
    <row r="216" spans="1:3" x14ac:dyDescent="0.25">
      <c r="A216" s="71"/>
      <c r="B216" s="53"/>
      <c r="C216" s="72"/>
    </row>
    <row r="217" spans="1:3" x14ac:dyDescent="0.25">
      <c r="A217" s="71"/>
      <c r="B217" s="53"/>
      <c r="C217" s="72"/>
    </row>
    <row r="218" spans="1:3" x14ac:dyDescent="0.25">
      <c r="A218" s="71"/>
      <c r="B218" s="53"/>
      <c r="C218" s="72"/>
    </row>
    <row r="219" spans="1:3" x14ac:dyDescent="0.25">
      <c r="A219" s="71"/>
      <c r="B219" s="53"/>
      <c r="C219" s="72"/>
    </row>
    <row r="220" spans="1:3" x14ac:dyDescent="0.25">
      <c r="A220" s="71"/>
      <c r="B220" s="53"/>
      <c r="C220" s="72"/>
    </row>
    <row r="221" spans="1:3" x14ac:dyDescent="0.25">
      <c r="A221" s="71"/>
      <c r="B221" s="53"/>
      <c r="C221" s="72"/>
    </row>
    <row r="222" spans="1:3" x14ac:dyDescent="0.25">
      <c r="A222" s="71"/>
      <c r="B222" s="53"/>
      <c r="C222" s="72"/>
    </row>
    <row r="223" spans="1:3" x14ac:dyDescent="0.25">
      <c r="A223" s="71"/>
      <c r="B223" s="53"/>
      <c r="C223" s="72"/>
    </row>
    <row r="224" spans="1:3" x14ac:dyDescent="0.25">
      <c r="A224" s="71"/>
      <c r="B224" s="53"/>
      <c r="C224" s="72"/>
    </row>
    <row r="225" spans="1:3" x14ac:dyDescent="0.25">
      <c r="A225" s="71"/>
      <c r="B225" s="53"/>
      <c r="C225" s="72"/>
    </row>
    <row r="226" spans="1:3" x14ac:dyDescent="0.25">
      <c r="A226" s="71"/>
      <c r="B226" s="53"/>
      <c r="C226" s="72"/>
    </row>
    <row r="227" spans="1:3" x14ac:dyDescent="0.25">
      <c r="A227" s="71"/>
      <c r="B227" s="53"/>
      <c r="C227" s="72"/>
    </row>
    <row r="228" spans="1:3" x14ac:dyDescent="0.25">
      <c r="A228" s="71"/>
      <c r="B228" s="53"/>
      <c r="C228" s="72"/>
    </row>
    <row r="229" spans="1:3" x14ac:dyDescent="0.25">
      <c r="A229" s="71"/>
      <c r="B229" s="53"/>
      <c r="C229" s="72"/>
    </row>
    <row r="230" spans="1:3" x14ac:dyDescent="0.25">
      <c r="A230" s="71"/>
      <c r="B230" s="53"/>
      <c r="C230" s="72"/>
    </row>
    <row r="231" spans="1:3" x14ac:dyDescent="0.25">
      <c r="A231" s="71"/>
      <c r="B231" s="53"/>
      <c r="C231" s="72"/>
    </row>
    <row r="232" spans="1:3" x14ac:dyDescent="0.25">
      <c r="A232" s="71"/>
      <c r="B232" s="53"/>
      <c r="C232" s="72"/>
    </row>
    <row r="233" spans="1:3" x14ac:dyDescent="0.25">
      <c r="A233" s="71"/>
      <c r="B233" s="53"/>
      <c r="C233" s="72"/>
    </row>
    <row r="234" spans="1:3" x14ac:dyDescent="0.25">
      <c r="A234" s="71"/>
      <c r="B234" s="53"/>
      <c r="C234" s="72"/>
    </row>
    <row r="235" spans="1:3" x14ac:dyDescent="0.25">
      <c r="A235" s="71"/>
      <c r="B235" s="53"/>
      <c r="C235" s="72"/>
    </row>
    <row r="236" spans="1:3" x14ac:dyDescent="0.25">
      <c r="A236" s="71"/>
      <c r="B236" s="53"/>
      <c r="C236" s="72"/>
    </row>
    <row r="237" spans="1:3" x14ac:dyDescent="0.25">
      <c r="A237" s="71"/>
      <c r="B237" s="53"/>
      <c r="C237" s="72"/>
    </row>
    <row r="238" spans="1:3" x14ac:dyDescent="0.25">
      <c r="A238" s="71"/>
      <c r="B238" s="53"/>
      <c r="C238" s="72"/>
    </row>
    <row r="239" spans="1:3" x14ac:dyDescent="0.25">
      <c r="A239" s="71"/>
      <c r="B239" s="53"/>
      <c r="C239" s="72"/>
    </row>
    <row r="240" spans="1:3" x14ac:dyDescent="0.25">
      <c r="A240" s="71"/>
      <c r="B240" s="53"/>
      <c r="C240" s="72"/>
    </row>
    <row r="241" spans="1:3" x14ac:dyDescent="0.25">
      <c r="A241" s="71"/>
      <c r="B241" s="53"/>
      <c r="C241" s="72"/>
    </row>
    <row r="242" spans="1:3" x14ac:dyDescent="0.25">
      <c r="A242" s="71"/>
      <c r="B242" s="53"/>
      <c r="C242" s="72"/>
    </row>
    <row r="243" spans="1:3" x14ac:dyDescent="0.25">
      <c r="A243" s="71"/>
      <c r="B243" s="53"/>
      <c r="C243" s="72"/>
    </row>
    <row r="244" spans="1:3" x14ac:dyDescent="0.25">
      <c r="A244" s="71"/>
      <c r="B244" s="53"/>
      <c r="C244" s="72"/>
    </row>
    <row r="245" spans="1:3" x14ac:dyDescent="0.25">
      <c r="A245" s="71"/>
      <c r="B245" s="53"/>
      <c r="C245" s="72"/>
    </row>
    <row r="246" spans="1:3" x14ac:dyDescent="0.25">
      <c r="A246" s="71"/>
      <c r="B246" s="53"/>
      <c r="C246" s="72"/>
    </row>
    <row r="247" spans="1:3" x14ac:dyDescent="0.25">
      <c r="A247" s="71"/>
      <c r="B247" s="53"/>
      <c r="C247" s="72"/>
    </row>
    <row r="248" spans="1:3" x14ac:dyDescent="0.25">
      <c r="A248" s="71"/>
      <c r="B248" s="53"/>
      <c r="C248" s="72"/>
    </row>
    <row r="249" spans="1:3" x14ac:dyDescent="0.25">
      <c r="A249" s="71"/>
      <c r="B249" s="53"/>
      <c r="C249" s="72"/>
    </row>
    <row r="250" spans="1:3" x14ac:dyDescent="0.25">
      <c r="A250" s="71"/>
      <c r="B250" s="53"/>
      <c r="C250" s="72"/>
    </row>
    <row r="251" spans="1:3" x14ac:dyDescent="0.25">
      <c r="A251" s="71"/>
      <c r="B251" s="53"/>
      <c r="C251" s="72"/>
    </row>
    <row r="252" spans="1:3" x14ac:dyDescent="0.25">
      <c r="A252" s="71"/>
      <c r="B252" s="53"/>
      <c r="C252" s="72"/>
    </row>
    <row r="253" spans="1:3" x14ac:dyDescent="0.25">
      <c r="A253" s="71"/>
      <c r="B253" s="53"/>
      <c r="C253" s="72"/>
    </row>
    <row r="254" spans="1:3" x14ac:dyDescent="0.25">
      <c r="A254" s="71"/>
      <c r="B254" s="53"/>
      <c r="C254" s="72"/>
    </row>
    <row r="255" spans="1:3" x14ac:dyDescent="0.25">
      <c r="A255" s="71"/>
      <c r="B255" s="53"/>
      <c r="C255" s="72"/>
    </row>
    <row r="256" spans="1:3" x14ac:dyDescent="0.25">
      <c r="A256" s="71"/>
      <c r="B256" s="53"/>
      <c r="C256" s="72"/>
    </row>
    <row r="257" spans="1:3" x14ac:dyDescent="0.25">
      <c r="A257" s="71"/>
      <c r="B257" s="53"/>
      <c r="C257" s="72"/>
    </row>
    <row r="258" spans="1:3" x14ac:dyDescent="0.25">
      <c r="A258" s="71"/>
      <c r="B258" s="53"/>
      <c r="C258" s="72"/>
    </row>
    <row r="259" spans="1:3" x14ac:dyDescent="0.25">
      <c r="A259" s="71"/>
      <c r="B259" s="53"/>
      <c r="C259" s="72"/>
    </row>
    <row r="260" spans="1:3" x14ac:dyDescent="0.25">
      <c r="A260" s="71"/>
      <c r="B260" s="53"/>
      <c r="C260" s="72"/>
    </row>
    <row r="261" spans="1:3" x14ac:dyDescent="0.25">
      <c r="A261" s="71"/>
      <c r="B261" s="53"/>
      <c r="C261" s="72"/>
    </row>
    <row r="262" spans="1:3" x14ac:dyDescent="0.25">
      <c r="A262" s="71"/>
      <c r="B262" s="53"/>
      <c r="C262" s="72"/>
    </row>
    <row r="263" spans="1:3" x14ac:dyDescent="0.25">
      <c r="A263" s="71"/>
      <c r="B263" s="53"/>
      <c r="C263" s="72"/>
    </row>
    <row r="264" spans="1:3" x14ac:dyDescent="0.25">
      <c r="A264" s="71"/>
      <c r="B264" s="53"/>
      <c r="C264" s="72"/>
    </row>
    <row r="265" spans="1:3" x14ac:dyDescent="0.25">
      <c r="A265" s="71"/>
      <c r="B265" s="53"/>
      <c r="C265" s="72"/>
    </row>
    <row r="266" spans="1:3" x14ac:dyDescent="0.25">
      <c r="A266" s="71"/>
      <c r="B266" s="53"/>
      <c r="C266" s="72"/>
    </row>
    <row r="267" spans="1:3" x14ac:dyDescent="0.25">
      <c r="A267" s="71"/>
      <c r="B267" s="53"/>
      <c r="C267" s="72"/>
    </row>
    <row r="268" spans="1:3" x14ac:dyDescent="0.25">
      <c r="A268" s="71"/>
      <c r="B268" s="53"/>
      <c r="C268" s="72"/>
    </row>
    <row r="269" spans="1:3" x14ac:dyDescent="0.25">
      <c r="A269" s="71"/>
      <c r="B269" s="53"/>
      <c r="C269" s="72"/>
    </row>
    <row r="270" spans="1:3" x14ac:dyDescent="0.25">
      <c r="A270" s="71"/>
      <c r="B270" s="53"/>
      <c r="C270" s="72"/>
    </row>
    <row r="271" spans="1:3" x14ac:dyDescent="0.25">
      <c r="A271" s="71"/>
      <c r="B271" s="53"/>
      <c r="C271" s="72"/>
    </row>
    <row r="272" spans="1:3" x14ac:dyDescent="0.25">
      <c r="A272" s="71"/>
      <c r="B272" s="53"/>
      <c r="C272" s="72"/>
    </row>
    <row r="273" spans="1:3" x14ac:dyDescent="0.25">
      <c r="A273" s="71"/>
      <c r="B273" s="53"/>
      <c r="C273" s="72"/>
    </row>
    <row r="274" spans="1:3" x14ac:dyDescent="0.25">
      <c r="A274" s="71"/>
      <c r="B274" s="53"/>
      <c r="C274" s="72"/>
    </row>
    <row r="275" spans="1:3" x14ac:dyDescent="0.25">
      <c r="A275" s="71"/>
      <c r="B275" s="53"/>
      <c r="C275" s="72"/>
    </row>
    <row r="276" spans="1:3" x14ac:dyDescent="0.25">
      <c r="A276" s="71"/>
      <c r="B276" s="53"/>
      <c r="C276" s="72"/>
    </row>
    <row r="277" spans="1:3" x14ac:dyDescent="0.25">
      <c r="A277" s="71"/>
      <c r="B277" s="53"/>
      <c r="C277" s="72"/>
    </row>
    <row r="278" spans="1:3" x14ac:dyDescent="0.25">
      <c r="A278" s="71"/>
      <c r="B278" s="53"/>
      <c r="C278" s="72"/>
    </row>
    <row r="279" spans="1:3" x14ac:dyDescent="0.25">
      <c r="A279" s="71"/>
      <c r="B279" s="53"/>
      <c r="C279" s="72"/>
    </row>
    <row r="280" spans="1:3" x14ac:dyDescent="0.25">
      <c r="A280" s="71"/>
      <c r="B280" s="53"/>
      <c r="C280" s="72"/>
    </row>
    <row r="281" spans="1:3" x14ac:dyDescent="0.25">
      <c r="A281" s="71"/>
      <c r="B281" s="53"/>
      <c r="C281" s="72"/>
    </row>
    <row r="282" spans="1:3" x14ac:dyDescent="0.25">
      <c r="A282" s="71"/>
      <c r="B282" s="53"/>
      <c r="C282" s="72"/>
    </row>
    <row r="283" spans="1:3" x14ac:dyDescent="0.25">
      <c r="A283" s="71"/>
      <c r="B283" s="53"/>
      <c r="C283" s="72"/>
    </row>
    <row r="284" spans="1:3" x14ac:dyDescent="0.25">
      <c r="A284" s="71"/>
      <c r="B284" s="53"/>
      <c r="C284" s="72"/>
    </row>
    <row r="285" spans="1:3" x14ac:dyDescent="0.25">
      <c r="A285" s="71"/>
      <c r="B285" s="53"/>
      <c r="C285" s="72"/>
    </row>
    <row r="286" spans="1:3" x14ac:dyDescent="0.25">
      <c r="A286" s="71"/>
      <c r="B286" s="53"/>
      <c r="C286" s="72"/>
    </row>
    <row r="287" spans="1:3" x14ac:dyDescent="0.25">
      <c r="A287" s="71"/>
      <c r="B287" s="53"/>
      <c r="C287" s="72"/>
    </row>
    <row r="288" spans="1:3" x14ac:dyDescent="0.25">
      <c r="A288" s="71"/>
      <c r="B288" s="53"/>
      <c r="C288" s="72"/>
    </row>
    <row r="289" spans="1:3" x14ac:dyDescent="0.25">
      <c r="A289" s="71"/>
      <c r="B289" s="53"/>
      <c r="C289" s="72"/>
    </row>
    <row r="290" spans="1:3" x14ac:dyDescent="0.25">
      <c r="A290" s="71"/>
      <c r="B290" s="53"/>
      <c r="C290" s="72"/>
    </row>
    <row r="291" spans="1:3" x14ac:dyDescent="0.25">
      <c r="A291" s="71"/>
      <c r="B291" s="53"/>
      <c r="C291" s="72"/>
    </row>
    <row r="292" spans="1:3" x14ac:dyDescent="0.25">
      <c r="A292" s="71"/>
      <c r="B292" s="53"/>
      <c r="C292" s="72"/>
    </row>
    <row r="293" spans="1:3" x14ac:dyDescent="0.25">
      <c r="A293" s="71"/>
      <c r="B293" s="53"/>
      <c r="C293" s="72"/>
    </row>
    <row r="294" spans="1:3" x14ac:dyDescent="0.25">
      <c r="A294" s="71"/>
      <c r="B294" s="53"/>
      <c r="C294" s="72"/>
    </row>
    <row r="295" spans="1:3" x14ac:dyDescent="0.25">
      <c r="A295" s="71"/>
      <c r="B295" s="53"/>
      <c r="C295" s="72"/>
    </row>
    <row r="296" spans="1:3" x14ac:dyDescent="0.25">
      <c r="A296" s="71"/>
      <c r="B296" s="53"/>
      <c r="C296" s="72"/>
    </row>
    <row r="297" spans="1:3" x14ac:dyDescent="0.25">
      <c r="A297" s="71"/>
      <c r="B297" s="53"/>
      <c r="C297" s="72"/>
    </row>
    <row r="298" spans="1:3" x14ac:dyDescent="0.25">
      <c r="A298" s="71"/>
      <c r="B298" s="53"/>
      <c r="C298" s="72"/>
    </row>
    <row r="299" spans="1:3" x14ac:dyDescent="0.25">
      <c r="A299" s="71"/>
      <c r="B299" s="53"/>
      <c r="C299" s="72"/>
    </row>
    <row r="300" spans="1:3" x14ac:dyDescent="0.25">
      <c r="A300" s="71"/>
      <c r="B300" s="53"/>
      <c r="C300" s="72"/>
    </row>
    <row r="301" spans="1:3" x14ac:dyDescent="0.25">
      <c r="A301" s="71"/>
      <c r="B301" s="53"/>
      <c r="C301" s="72"/>
    </row>
    <row r="302" spans="1:3" x14ac:dyDescent="0.25">
      <c r="A302" s="71"/>
      <c r="B302" s="53"/>
      <c r="C302" s="72"/>
    </row>
    <row r="303" spans="1:3" x14ac:dyDescent="0.25">
      <c r="A303" s="71"/>
      <c r="B303" s="53"/>
      <c r="C303" s="72"/>
    </row>
    <row r="304" spans="1:3" x14ac:dyDescent="0.25">
      <c r="A304" s="71"/>
      <c r="B304" s="53"/>
      <c r="C304" s="72"/>
    </row>
    <row r="305" spans="1:3" x14ac:dyDescent="0.25">
      <c r="A305" s="71"/>
      <c r="B305" s="53"/>
      <c r="C305" s="72"/>
    </row>
    <row r="306" spans="1:3" x14ac:dyDescent="0.25">
      <c r="A306" s="71"/>
      <c r="B306" s="53"/>
      <c r="C306" s="72"/>
    </row>
    <row r="307" spans="1:3" x14ac:dyDescent="0.25">
      <c r="A307" s="71"/>
      <c r="B307" s="53"/>
      <c r="C307" s="72"/>
    </row>
    <row r="308" spans="1:3" x14ac:dyDescent="0.25">
      <c r="A308" s="71"/>
      <c r="B308" s="53"/>
      <c r="C308" s="72"/>
    </row>
    <row r="309" spans="1:3" x14ac:dyDescent="0.25">
      <c r="A309" s="71"/>
      <c r="B309" s="53"/>
      <c r="C309" s="72"/>
    </row>
    <row r="310" spans="1:3" x14ac:dyDescent="0.25">
      <c r="A310" s="71"/>
      <c r="B310" s="53"/>
      <c r="C310" s="72"/>
    </row>
    <row r="311" spans="1:3" x14ac:dyDescent="0.25">
      <c r="A311" s="71"/>
      <c r="B311" s="53"/>
      <c r="C311" s="72"/>
    </row>
    <row r="312" spans="1:3" x14ac:dyDescent="0.25">
      <c r="A312" s="71"/>
      <c r="B312" s="53"/>
      <c r="C312" s="72"/>
    </row>
    <row r="313" spans="1:3" x14ac:dyDescent="0.25">
      <c r="A313" s="71"/>
      <c r="B313" s="53"/>
      <c r="C313" s="72"/>
    </row>
    <row r="314" spans="1:3" x14ac:dyDescent="0.25">
      <c r="A314" s="71"/>
      <c r="B314" s="53"/>
      <c r="C314" s="72"/>
    </row>
    <row r="315" spans="1:3" x14ac:dyDescent="0.25">
      <c r="A315" s="71"/>
      <c r="B315" s="53"/>
      <c r="C315" s="72"/>
    </row>
    <row r="316" spans="1:3" x14ac:dyDescent="0.25">
      <c r="A316" s="71"/>
      <c r="B316" s="53"/>
      <c r="C316" s="72"/>
    </row>
    <row r="317" spans="1:3" x14ac:dyDescent="0.25">
      <c r="A317" s="71"/>
      <c r="B317" s="53"/>
      <c r="C317" s="72"/>
    </row>
    <row r="318" spans="1:3" x14ac:dyDescent="0.25">
      <c r="A318" s="71"/>
      <c r="B318" s="53"/>
      <c r="C318" s="72"/>
    </row>
    <row r="319" spans="1:3" x14ac:dyDescent="0.25">
      <c r="A319" s="71"/>
      <c r="B319" s="53"/>
      <c r="C319" s="72"/>
    </row>
    <row r="320" spans="1:3" x14ac:dyDescent="0.25">
      <c r="A320" s="71"/>
      <c r="B320" s="53"/>
      <c r="C320" s="72"/>
    </row>
    <row r="321" spans="1:3" x14ac:dyDescent="0.25">
      <c r="A321" s="71"/>
      <c r="B321" s="53"/>
      <c r="C321" s="72"/>
    </row>
    <row r="322" spans="1:3" x14ac:dyDescent="0.25">
      <c r="A322" s="71"/>
      <c r="B322" s="53"/>
      <c r="C322" s="72"/>
    </row>
    <row r="323" spans="1:3" x14ac:dyDescent="0.25">
      <c r="A323" s="71"/>
      <c r="B323" s="53"/>
      <c r="C323" s="72"/>
    </row>
    <row r="324" spans="1:3" x14ac:dyDescent="0.25">
      <c r="A324" s="71"/>
      <c r="B324" s="53"/>
      <c r="C324" s="72"/>
    </row>
    <row r="325" spans="1:3" x14ac:dyDescent="0.25">
      <c r="A325" s="71"/>
      <c r="B325" s="53"/>
      <c r="C325" s="72"/>
    </row>
    <row r="326" spans="1:3" x14ac:dyDescent="0.25">
      <c r="A326" s="71"/>
      <c r="B326" s="53"/>
      <c r="C326" s="72"/>
    </row>
    <row r="327" spans="1:3" x14ac:dyDescent="0.25">
      <c r="A327" s="71"/>
      <c r="B327" s="53"/>
      <c r="C327" s="72"/>
    </row>
    <row r="328" spans="1:3" x14ac:dyDescent="0.25">
      <c r="A328" s="71"/>
      <c r="B328" s="53"/>
      <c r="C328" s="72"/>
    </row>
    <row r="329" spans="1:3" x14ac:dyDescent="0.25">
      <c r="A329" s="71"/>
      <c r="B329" s="53"/>
      <c r="C329" s="72"/>
    </row>
    <row r="330" spans="1:3" x14ac:dyDescent="0.25">
      <c r="A330" s="71"/>
      <c r="B330" s="53"/>
      <c r="C330" s="72"/>
    </row>
    <row r="331" spans="1:3" x14ac:dyDescent="0.25">
      <c r="A331" s="71"/>
      <c r="B331" s="53"/>
      <c r="C331" s="72"/>
    </row>
    <row r="332" spans="1:3" x14ac:dyDescent="0.25">
      <c r="A332" s="71"/>
      <c r="B332" s="53"/>
      <c r="C332" s="72"/>
    </row>
    <row r="333" spans="1:3" x14ac:dyDescent="0.25">
      <c r="A333" s="71"/>
      <c r="B333" s="53"/>
      <c r="C333" s="72"/>
    </row>
    <row r="334" spans="1:3" x14ac:dyDescent="0.25">
      <c r="A334" s="71"/>
      <c r="B334" s="53"/>
      <c r="C334" s="72"/>
    </row>
    <row r="335" spans="1:3" x14ac:dyDescent="0.25">
      <c r="A335" s="71"/>
      <c r="B335" s="53"/>
      <c r="C335" s="72"/>
    </row>
    <row r="336" spans="1:3" x14ac:dyDescent="0.25">
      <c r="A336" s="71"/>
      <c r="B336" s="53"/>
      <c r="C336" s="72"/>
    </row>
    <row r="337" spans="1:3" x14ac:dyDescent="0.25">
      <c r="A337" s="71"/>
      <c r="B337" s="53"/>
      <c r="C337" s="72"/>
    </row>
    <row r="338" spans="1:3" x14ac:dyDescent="0.25">
      <c r="A338" s="71"/>
      <c r="B338" s="53"/>
      <c r="C338" s="72"/>
    </row>
    <row r="339" spans="1:3" x14ac:dyDescent="0.25">
      <c r="A339" s="71"/>
      <c r="B339" s="53"/>
      <c r="C339" s="72"/>
    </row>
    <row r="340" spans="1:3" x14ac:dyDescent="0.25">
      <c r="A340" s="71"/>
      <c r="B340" s="53"/>
      <c r="C340" s="72"/>
    </row>
    <row r="341" spans="1:3" x14ac:dyDescent="0.25">
      <c r="A341" s="71"/>
      <c r="B341" s="53"/>
      <c r="C341" s="72"/>
    </row>
    <row r="342" spans="1:3" x14ac:dyDescent="0.25">
      <c r="A342" s="71"/>
      <c r="B342" s="53"/>
      <c r="C342" s="72"/>
    </row>
    <row r="343" spans="1:3" x14ac:dyDescent="0.25">
      <c r="A343" s="71"/>
      <c r="B343" s="53"/>
      <c r="C343" s="72"/>
    </row>
    <row r="344" spans="1:3" x14ac:dyDescent="0.25">
      <c r="A344" s="71"/>
      <c r="B344" s="53"/>
      <c r="C344" s="72"/>
    </row>
    <row r="345" spans="1:3" x14ac:dyDescent="0.25">
      <c r="A345" s="71"/>
      <c r="B345" s="53"/>
      <c r="C345" s="72"/>
    </row>
    <row r="346" spans="1:3" x14ac:dyDescent="0.25">
      <c r="A346" s="71"/>
      <c r="B346" s="53"/>
      <c r="C346" s="72"/>
    </row>
    <row r="347" spans="1:3" x14ac:dyDescent="0.25">
      <c r="A347" s="71"/>
      <c r="B347" s="53"/>
      <c r="C347" s="72"/>
    </row>
    <row r="348" spans="1:3" x14ac:dyDescent="0.25">
      <c r="A348" s="71"/>
      <c r="B348" s="53"/>
      <c r="C348" s="72"/>
    </row>
    <row r="349" spans="1:3" x14ac:dyDescent="0.25">
      <c r="A349" s="71"/>
      <c r="B349" s="53"/>
      <c r="C349" s="72"/>
    </row>
    <row r="350" spans="1:3" x14ac:dyDescent="0.25">
      <c r="A350" s="71"/>
      <c r="B350" s="53"/>
      <c r="C350" s="72"/>
    </row>
    <row r="351" spans="1:3" x14ac:dyDescent="0.25">
      <c r="A351" s="71"/>
      <c r="B351" s="53"/>
      <c r="C351" s="72"/>
    </row>
    <row r="352" spans="1:3" x14ac:dyDescent="0.25">
      <c r="A352" s="71"/>
      <c r="B352" s="53"/>
      <c r="C352" s="72"/>
    </row>
    <row r="353" spans="1:3" x14ac:dyDescent="0.25">
      <c r="A353" s="71"/>
      <c r="B353" s="53"/>
      <c r="C353" s="72"/>
    </row>
    <row r="354" spans="1:3" x14ac:dyDescent="0.25">
      <c r="A354" s="71"/>
      <c r="B354" s="53"/>
      <c r="C354" s="72"/>
    </row>
    <row r="355" spans="1:3" x14ac:dyDescent="0.25">
      <c r="A355" s="71"/>
      <c r="B355" s="53"/>
      <c r="C355" s="72"/>
    </row>
    <row r="356" spans="1:3" x14ac:dyDescent="0.25">
      <c r="A356" s="71"/>
      <c r="B356" s="53"/>
      <c r="C356" s="72"/>
    </row>
    <row r="357" spans="1:3" x14ac:dyDescent="0.25">
      <c r="A357" s="71"/>
      <c r="B357" s="53"/>
      <c r="C357" s="72"/>
    </row>
    <row r="358" spans="1:3" x14ac:dyDescent="0.25">
      <c r="A358" s="71"/>
      <c r="B358" s="53"/>
      <c r="C358" s="72"/>
    </row>
    <row r="359" spans="1:3" x14ac:dyDescent="0.25">
      <c r="A359" s="71"/>
      <c r="B359" s="53"/>
      <c r="C359" s="72"/>
    </row>
    <row r="360" spans="1:3" x14ac:dyDescent="0.25">
      <c r="A360" s="71"/>
      <c r="B360" s="53"/>
      <c r="C360" s="72"/>
    </row>
    <row r="361" spans="1:3" x14ac:dyDescent="0.25">
      <c r="A361" s="71"/>
      <c r="B361" s="53"/>
      <c r="C361" s="72"/>
    </row>
    <row r="362" spans="1:3" x14ac:dyDescent="0.25">
      <c r="A362" s="71"/>
      <c r="B362" s="53"/>
      <c r="C362" s="72"/>
    </row>
    <row r="363" spans="1:3" x14ac:dyDescent="0.25">
      <c r="A363" s="71"/>
      <c r="B363" s="53"/>
      <c r="C363" s="72"/>
    </row>
    <row r="364" spans="1:3" x14ac:dyDescent="0.25">
      <c r="A364" s="71"/>
      <c r="B364" s="53"/>
      <c r="C364" s="72"/>
    </row>
    <row r="365" spans="1:3" x14ac:dyDescent="0.25">
      <c r="A365" s="71"/>
      <c r="B365" s="53"/>
      <c r="C365" s="72"/>
    </row>
    <row r="366" spans="1:3" x14ac:dyDescent="0.25">
      <c r="A366" s="71"/>
      <c r="B366" s="53"/>
      <c r="C366" s="72"/>
    </row>
    <row r="367" spans="1:3" x14ac:dyDescent="0.25">
      <c r="A367" s="71"/>
      <c r="B367" s="53"/>
      <c r="C367" s="72"/>
    </row>
    <row r="368" spans="1:3" x14ac:dyDescent="0.25">
      <c r="A368" s="71"/>
      <c r="B368" s="53"/>
      <c r="C368" s="72"/>
    </row>
    <row r="369" spans="1:3" x14ac:dyDescent="0.25">
      <c r="A369" s="71"/>
      <c r="B369" s="53"/>
      <c r="C369" s="72"/>
    </row>
    <row r="370" spans="1:3" x14ac:dyDescent="0.25">
      <c r="A370" s="71"/>
      <c r="B370" s="53"/>
      <c r="C370" s="72"/>
    </row>
    <row r="371" spans="1:3" x14ac:dyDescent="0.25">
      <c r="A371" s="71"/>
      <c r="B371" s="53"/>
      <c r="C371" s="72"/>
    </row>
    <row r="372" spans="1:3" x14ac:dyDescent="0.25">
      <c r="A372" s="71"/>
      <c r="B372" s="53"/>
      <c r="C372" s="72"/>
    </row>
    <row r="373" spans="1:3" x14ac:dyDescent="0.25">
      <c r="A373" s="71"/>
      <c r="B373" s="53"/>
      <c r="C373" s="72"/>
    </row>
    <row r="374" spans="1:3" x14ac:dyDescent="0.25">
      <c r="A374" s="71"/>
      <c r="B374" s="53"/>
      <c r="C374" s="72"/>
    </row>
    <row r="375" spans="1:3" x14ac:dyDescent="0.25">
      <c r="A375" s="71"/>
      <c r="B375" s="53"/>
      <c r="C375" s="72"/>
    </row>
    <row r="376" spans="1:3" x14ac:dyDescent="0.25">
      <c r="A376" s="71"/>
      <c r="B376" s="53"/>
      <c r="C376" s="72"/>
    </row>
    <row r="377" spans="1:3" x14ac:dyDescent="0.25">
      <c r="A377" s="71"/>
      <c r="B377" s="53"/>
      <c r="C377" s="72"/>
    </row>
    <row r="378" spans="1:3" x14ac:dyDescent="0.25">
      <c r="A378" s="71"/>
      <c r="B378" s="53"/>
      <c r="C378" s="72"/>
    </row>
    <row r="379" spans="1:3" x14ac:dyDescent="0.25">
      <c r="A379" s="71"/>
      <c r="B379" s="53"/>
      <c r="C379" s="72"/>
    </row>
    <row r="380" spans="1:3" x14ac:dyDescent="0.25">
      <c r="A380" s="71"/>
      <c r="B380" s="53"/>
      <c r="C380" s="72"/>
    </row>
    <row r="381" spans="1:3" x14ac:dyDescent="0.25">
      <c r="A381" s="71"/>
      <c r="B381" s="53"/>
      <c r="C381" s="72"/>
    </row>
    <row r="382" spans="1:3" x14ac:dyDescent="0.25">
      <c r="A382" s="71"/>
      <c r="B382" s="53"/>
      <c r="C382" s="72"/>
    </row>
    <row r="383" spans="1:3" x14ac:dyDescent="0.25">
      <c r="A383" s="71"/>
      <c r="B383" s="53"/>
      <c r="C383" s="72"/>
    </row>
    <row r="384" spans="1:3" x14ac:dyDescent="0.25">
      <c r="A384" s="71"/>
      <c r="B384" s="53"/>
      <c r="C384" s="72"/>
    </row>
    <row r="385" spans="1:3" x14ac:dyDescent="0.25">
      <c r="A385" s="71"/>
      <c r="B385" s="53"/>
      <c r="C385" s="72"/>
    </row>
    <row r="386" spans="1:3" x14ac:dyDescent="0.25">
      <c r="A386" s="71"/>
      <c r="B386" s="53"/>
      <c r="C386" s="72"/>
    </row>
    <row r="387" spans="1:3" x14ac:dyDescent="0.25">
      <c r="A387" s="71"/>
      <c r="B387" s="53"/>
      <c r="C387" s="72"/>
    </row>
    <row r="388" spans="1:3" x14ac:dyDescent="0.25">
      <c r="A388" s="71"/>
      <c r="B388" s="53"/>
      <c r="C388" s="72"/>
    </row>
    <row r="389" spans="1:3" x14ac:dyDescent="0.25">
      <c r="A389" s="71"/>
      <c r="B389" s="53"/>
      <c r="C389" s="72"/>
    </row>
    <row r="390" spans="1:3" x14ac:dyDescent="0.25">
      <c r="A390" s="71"/>
      <c r="B390" s="53"/>
      <c r="C390" s="72"/>
    </row>
    <row r="391" spans="1:3" x14ac:dyDescent="0.25">
      <c r="A391" s="71"/>
      <c r="B391" s="53"/>
      <c r="C391" s="72"/>
    </row>
    <row r="392" spans="1:3" x14ac:dyDescent="0.25">
      <c r="A392" s="71"/>
      <c r="B392" s="53"/>
      <c r="C392" s="72"/>
    </row>
    <row r="393" spans="1:3" x14ac:dyDescent="0.25">
      <c r="A393" s="71"/>
      <c r="B393" s="53"/>
      <c r="C393" s="72"/>
    </row>
    <row r="394" spans="1:3" x14ac:dyDescent="0.25">
      <c r="A394" s="71"/>
      <c r="B394" s="53"/>
      <c r="C394" s="72"/>
    </row>
    <row r="395" spans="1:3" x14ac:dyDescent="0.25">
      <c r="A395" s="71"/>
      <c r="B395" s="53"/>
      <c r="C395" s="72"/>
    </row>
    <row r="396" spans="1:3" x14ac:dyDescent="0.25">
      <c r="A396" s="71"/>
      <c r="B396" s="53"/>
      <c r="C396" s="72"/>
    </row>
    <row r="397" spans="1:3" x14ac:dyDescent="0.25">
      <c r="A397" s="71"/>
      <c r="B397" s="53"/>
      <c r="C397" s="72"/>
    </row>
    <row r="398" spans="1:3" x14ac:dyDescent="0.25">
      <c r="A398" s="71"/>
      <c r="B398" s="53"/>
      <c r="C398" s="72"/>
    </row>
    <row r="399" spans="1:3" x14ac:dyDescent="0.25">
      <c r="A399" s="71"/>
      <c r="B399" s="53"/>
      <c r="C399" s="72"/>
    </row>
    <row r="400" spans="1:3" x14ac:dyDescent="0.25">
      <c r="A400" s="71"/>
      <c r="B400" s="53"/>
      <c r="C400" s="72"/>
    </row>
    <row r="401" spans="1:3" x14ac:dyDescent="0.25">
      <c r="A401" s="71"/>
      <c r="B401" s="53"/>
      <c r="C401" s="72"/>
    </row>
    <row r="402" spans="1:3" x14ac:dyDescent="0.25">
      <c r="A402" s="71"/>
      <c r="B402" s="53"/>
      <c r="C402" s="72"/>
    </row>
    <row r="403" spans="1:3" x14ac:dyDescent="0.25">
      <c r="A403" s="71"/>
      <c r="B403" s="53"/>
      <c r="C403" s="72"/>
    </row>
    <row r="404" spans="1:3" x14ac:dyDescent="0.25">
      <c r="A404" s="71"/>
      <c r="B404" s="53"/>
      <c r="C404" s="72"/>
    </row>
    <row r="405" spans="1:3" x14ac:dyDescent="0.25">
      <c r="A405" s="71"/>
      <c r="B405" s="53"/>
      <c r="C405" s="72"/>
    </row>
    <row r="406" spans="1:3" x14ac:dyDescent="0.25">
      <c r="A406" s="71"/>
      <c r="B406" s="53"/>
      <c r="C406" s="72"/>
    </row>
    <row r="407" spans="1:3" x14ac:dyDescent="0.25">
      <c r="A407" s="71"/>
      <c r="B407" s="53"/>
      <c r="C407" s="72"/>
    </row>
    <row r="408" spans="1:3" x14ac:dyDescent="0.25">
      <c r="A408" s="71"/>
      <c r="B408" s="53"/>
      <c r="C408" s="72"/>
    </row>
    <row r="409" spans="1:3" x14ac:dyDescent="0.25">
      <c r="A409" s="71"/>
      <c r="B409" s="53"/>
      <c r="C409" s="72"/>
    </row>
    <row r="410" spans="1:3" x14ac:dyDescent="0.25">
      <c r="A410" s="71"/>
      <c r="B410" s="53"/>
      <c r="C410" s="72"/>
    </row>
    <row r="411" spans="1:3" x14ac:dyDescent="0.25">
      <c r="A411" s="71"/>
      <c r="B411" s="53"/>
      <c r="C411" s="72"/>
    </row>
    <row r="412" spans="1:3" x14ac:dyDescent="0.25">
      <c r="A412" s="71"/>
      <c r="B412" s="53"/>
      <c r="C412" s="72"/>
    </row>
    <row r="413" spans="1:3" x14ac:dyDescent="0.25">
      <c r="A413" s="71"/>
      <c r="B413" s="53"/>
      <c r="C413" s="72"/>
    </row>
    <row r="414" spans="1:3" x14ac:dyDescent="0.25">
      <c r="A414" s="71"/>
      <c r="B414" s="53"/>
      <c r="C414" s="72"/>
    </row>
    <row r="415" spans="1:3" x14ac:dyDescent="0.25">
      <c r="A415" s="71"/>
      <c r="B415" s="53"/>
      <c r="C415" s="72"/>
    </row>
    <row r="416" spans="1:3" x14ac:dyDescent="0.25">
      <c r="A416" s="71"/>
      <c r="B416" s="53"/>
      <c r="C416" s="72"/>
    </row>
    <row r="417" spans="1:3" x14ac:dyDescent="0.25">
      <c r="A417" s="71"/>
      <c r="B417" s="53"/>
      <c r="C417" s="72"/>
    </row>
    <row r="418" spans="1:3" x14ac:dyDescent="0.25">
      <c r="A418" s="71"/>
      <c r="B418" s="53"/>
      <c r="C418" s="72"/>
    </row>
    <row r="419" spans="1:3" x14ac:dyDescent="0.25">
      <c r="A419" s="71"/>
      <c r="B419" s="53"/>
      <c r="C419" s="72"/>
    </row>
    <row r="420" spans="1:3" x14ac:dyDescent="0.25">
      <c r="A420" s="71"/>
      <c r="B420" s="53"/>
      <c r="C420" s="72"/>
    </row>
    <row r="421" spans="1:3" x14ac:dyDescent="0.25">
      <c r="A421" s="71"/>
      <c r="B421" s="53"/>
      <c r="C421" s="72"/>
    </row>
    <row r="422" spans="1:3" x14ac:dyDescent="0.25">
      <c r="A422" s="71"/>
      <c r="B422" s="53"/>
      <c r="C422" s="72"/>
    </row>
    <row r="423" spans="1:3" x14ac:dyDescent="0.25">
      <c r="A423" s="71"/>
      <c r="B423" s="53"/>
      <c r="C423" s="72"/>
    </row>
    <row r="424" spans="1:3" x14ac:dyDescent="0.25">
      <c r="A424" s="71"/>
      <c r="B424" s="53"/>
      <c r="C424" s="72"/>
    </row>
    <row r="425" spans="1:3" x14ac:dyDescent="0.25">
      <c r="A425" s="71"/>
      <c r="B425" s="53"/>
      <c r="C425" s="72"/>
    </row>
    <row r="426" spans="1:3" x14ac:dyDescent="0.25">
      <c r="A426" s="71"/>
      <c r="B426" s="53"/>
      <c r="C426" s="72"/>
    </row>
    <row r="427" spans="1:3" x14ac:dyDescent="0.25">
      <c r="A427" s="71"/>
      <c r="B427" s="53"/>
      <c r="C427" s="72"/>
    </row>
    <row r="428" spans="1:3" x14ac:dyDescent="0.25">
      <c r="A428" s="71"/>
      <c r="B428" s="53"/>
      <c r="C428" s="72"/>
    </row>
    <row r="429" spans="1:3" x14ac:dyDescent="0.25">
      <c r="A429" s="71"/>
      <c r="B429" s="53"/>
      <c r="C429" s="72"/>
    </row>
    <row r="430" spans="1:3" x14ac:dyDescent="0.25">
      <c r="A430" s="71"/>
      <c r="B430" s="53"/>
      <c r="C430" s="72"/>
    </row>
    <row r="431" spans="1:3" x14ac:dyDescent="0.25">
      <c r="A431" s="71"/>
      <c r="B431" s="53"/>
      <c r="C431" s="72"/>
    </row>
    <row r="432" spans="1:3" x14ac:dyDescent="0.25">
      <c r="A432" s="71"/>
      <c r="B432" s="53"/>
      <c r="C432" s="72"/>
    </row>
    <row r="433" spans="1:3" x14ac:dyDescent="0.25">
      <c r="A433" s="71"/>
      <c r="B433" s="53"/>
      <c r="C433" s="72"/>
    </row>
    <row r="434" spans="1:3" x14ac:dyDescent="0.25">
      <c r="A434" s="117"/>
      <c r="B434" s="53"/>
      <c r="C434" s="72"/>
    </row>
    <row r="435" spans="1:3" x14ac:dyDescent="0.25">
      <c r="A435" s="117"/>
      <c r="B435" s="53"/>
      <c r="C435" s="72"/>
    </row>
    <row r="436" spans="1:3" x14ac:dyDescent="0.25">
      <c r="A436" s="117"/>
      <c r="B436" s="53"/>
      <c r="C436" s="72"/>
    </row>
    <row r="437" spans="1:3" x14ac:dyDescent="0.25">
      <c r="A437" s="117"/>
      <c r="B437" s="53"/>
      <c r="C437" s="72"/>
    </row>
    <row r="438" spans="1:3" x14ac:dyDescent="0.25">
      <c r="A438" s="53"/>
      <c r="B438" s="53"/>
      <c r="C438" s="72"/>
    </row>
  </sheetData>
  <mergeCells count="5">
    <mergeCell ref="A1:A2"/>
    <mergeCell ref="D1:G1"/>
    <mergeCell ref="A3:B3"/>
    <mergeCell ref="A434:A435"/>
    <mergeCell ref="A436:A4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8"/>
  <sheetViews>
    <sheetView zoomScale="90" zoomScaleNormal="90" workbookViewId="0"/>
  </sheetViews>
  <sheetFormatPr baseColWidth="10" defaultRowHeight="15" x14ac:dyDescent="0.25"/>
  <cols>
    <col min="2" max="2" width="12.42578125" customWidth="1"/>
  </cols>
  <sheetData>
    <row r="1" spans="1:33" x14ac:dyDescent="0.25">
      <c r="C1" s="114" t="s">
        <v>539</v>
      </c>
      <c r="D1" s="114"/>
      <c r="E1" s="114"/>
      <c r="F1" s="114"/>
      <c r="H1" s="114" t="s">
        <v>540</v>
      </c>
      <c r="I1" s="114"/>
      <c r="J1" s="114"/>
    </row>
    <row r="3" spans="1:33" x14ac:dyDescent="0.25">
      <c r="A3" s="118" t="s">
        <v>535</v>
      </c>
      <c r="B3" s="116"/>
      <c r="C3" s="24">
        <v>1975</v>
      </c>
      <c r="D3" s="25">
        <v>1976</v>
      </c>
      <c r="E3" s="25">
        <v>1977</v>
      </c>
      <c r="F3" s="25">
        <v>1978</v>
      </c>
      <c r="G3" s="25">
        <v>1979</v>
      </c>
      <c r="H3" s="25">
        <v>1980</v>
      </c>
      <c r="I3" s="25">
        <v>1981</v>
      </c>
      <c r="J3" s="25">
        <v>1982</v>
      </c>
      <c r="K3" s="25">
        <v>1983</v>
      </c>
      <c r="L3" s="25">
        <v>1984</v>
      </c>
      <c r="M3" s="25">
        <v>1985</v>
      </c>
      <c r="N3" s="25">
        <v>1986</v>
      </c>
      <c r="O3" s="25">
        <v>1987</v>
      </c>
      <c r="P3" s="25">
        <v>1988</v>
      </c>
      <c r="Q3" s="25">
        <v>1989</v>
      </c>
      <c r="R3" s="25">
        <v>1990</v>
      </c>
      <c r="S3" s="25">
        <v>1991</v>
      </c>
      <c r="T3" s="25">
        <v>1992</v>
      </c>
      <c r="U3" s="25">
        <v>1993</v>
      </c>
      <c r="V3" s="25">
        <v>1994</v>
      </c>
      <c r="W3" s="25">
        <v>1995</v>
      </c>
      <c r="X3" s="25">
        <v>1996</v>
      </c>
      <c r="Y3" s="25">
        <v>1997</v>
      </c>
      <c r="Z3" s="25">
        <v>1998</v>
      </c>
      <c r="AA3" s="25">
        <v>1999</v>
      </c>
      <c r="AB3" s="25">
        <v>2000</v>
      </c>
      <c r="AC3" s="25">
        <v>2001</v>
      </c>
      <c r="AD3" s="25">
        <v>2002</v>
      </c>
      <c r="AE3" s="25">
        <v>2003</v>
      </c>
      <c r="AF3" s="25">
        <v>2004</v>
      </c>
      <c r="AG3" s="26">
        <v>2005</v>
      </c>
    </row>
    <row r="4" spans="1:33" x14ac:dyDescent="0.25">
      <c r="A4" s="73" t="s">
        <v>247</v>
      </c>
      <c r="B4" s="74" t="s">
        <v>541</v>
      </c>
      <c r="C4" s="7">
        <v>38.692261547690499</v>
      </c>
      <c r="D4" s="7">
        <v>38.692261547690499</v>
      </c>
      <c r="E4" s="7">
        <v>38.692261547690499</v>
      </c>
      <c r="F4" s="7">
        <v>38.692261547690499</v>
      </c>
      <c r="G4" s="7">
        <v>37.492084916350102</v>
      </c>
      <c r="H4" s="7">
        <v>38.071752316203401</v>
      </c>
      <c r="I4" s="7">
        <v>42.715540225288301</v>
      </c>
      <c r="J4" s="7">
        <v>43.507298540291899</v>
      </c>
      <c r="K4" s="7">
        <v>43.507298540291899</v>
      </c>
      <c r="L4" s="7">
        <v>43.507298540291899</v>
      </c>
      <c r="M4" s="7">
        <v>43.507298540291899</v>
      </c>
      <c r="N4" s="7">
        <v>43.507298540291899</v>
      </c>
      <c r="O4" s="7">
        <v>43.507298540291899</v>
      </c>
      <c r="P4" s="7">
        <v>43.507298540291899</v>
      </c>
      <c r="Q4" s="7">
        <v>43.507298540291899</v>
      </c>
      <c r="R4" s="7">
        <v>43.507298540291899</v>
      </c>
      <c r="S4" s="7">
        <v>43.507298540291899</v>
      </c>
      <c r="T4" s="7">
        <v>43.507298540291899</v>
      </c>
      <c r="U4" s="7">
        <v>43.507298540291899</v>
      </c>
      <c r="V4" s="7">
        <v>43</v>
      </c>
      <c r="W4" s="7">
        <v>36.567144623655899</v>
      </c>
      <c r="X4" s="7">
        <v>47.5</v>
      </c>
      <c r="Y4" s="7">
        <v>47.5</v>
      </c>
      <c r="Z4" s="7">
        <v>47.5</v>
      </c>
      <c r="AA4" s="7">
        <v>46.619531077188903</v>
      </c>
      <c r="AB4" s="7">
        <v>47.357574731182801</v>
      </c>
      <c r="AC4" s="7">
        <v>47.500014516128999</v>
      </c>
      <c r="AD4" s="7">
        <v>47.262999999999998</v>
      </c>
      <c r="AE4" s="7">
        <v>48.7627535833333</v>
      </c>
      <c r="AF4" s="7">
        <v>47.845312499999999</v>
      </c>
      <c r="AG4" s="7">
        <v>49.494597499999998</v>
      </c>
    </row>
    <row r="5" spans="1:33" x14ac:dyDescent="0.25">
      <c r="A5" s="73" t="s">
        <v>63</v>
      </c>
      <c r="B5" s="74" t="s">
        <v>541</v>
      </c>
      <c r="C5" s="7">
        <v>3.9494083323333302</v>
      </c>
      <c r="D5" s="7">
        <v>4.163824999</v>
      </c>
      <c r="E5" s="7">
        <v>4.1467583323333299</v>
      </c>
      <c r="F5" s="7">
        <v>3.9658999989999999</v>
      </c>
      <c r="G5" s="7">
        <v>3.8532666656666699</v>
      </c>
      <c r="H5" s="7">
        <v>3.8374499989999999</v>
      </c>
      <c r="I5" s="7">
        <v>4.3158083323333303</v>
      </c>
      <c r="J5" s="7">
        <v>4.5921916656666699</v>
      </c>
      <c r="K5" s="7">
        <v>4.7887999990000001</v>
      </c>
      <c r="L5" s="7">
        <v>4.9833749995833303</v>
      </c>
      <c r="M5" s="7">
        <v>5.0278</v>
      </c>
      <c r="N5" s="7">
        <v>4.70231666666667</v>
      </c>
      <c r="O5" s="7">
        <v>4.8497416666666702</v>
      </c>
      <c r="P5" s="7">
        <v>5.9147666666666696</v>
      </c>
      <c r="Q5" s="7">
        <v>7.6085583333333302</v>
      </c>
      <c r="R5" s="7">
        <v>8.9575083333333296</v>
      </c>
      <c r="S5" s="7">
        <v>18.472874999999998</v>
      </c>
      <c r="T5" s="7">
        <v>21.836075000000001</v>
      </c>
      <c r="U5" s="7">
        <v>23.345406666666701</v>
      </c>
      <c r="V5" s="7">
        <v>35.058500833333298</v>
      </c>
      <c r="W5" s="7">
        <v>47.6627266666667</v>
      </c>
      <c r="X5" s="7">
        <v>54.748933333333298</v>
      </c>
      <c r="Y5" s="7">
        <v>57.707349999999998</v>
      </c>
      <c r="Z5" s="7">
        <v>58.738958333333301</v>
      </c>
      <c r="AA5" s="7">
        <v>66.573875000000001</v>
      </c>
      <c r="AB5" s="7">
        <v>75.2597916666667</v>
      </c>
      <c r="AC5" s="7">
        <v>77.215020833333298</v>
      </c>
      <c r="AD5" s="7">
        <v>79.681899999999999</v>
      </c>
      <c r="AE5" s="7">
        <v>77.394975000000002</v>
      </c>
      <c r="AF5" s="7">
        <v>72.060649999999995</v>
      </c>
      <c r="AG5" s="7">
        <v>73.276308333333304</v>
      </c>
    </row>
    <row r="6" spans="1:33" x14ac:dyDescent="0.25">
      <c r="A6" s="73" t="s">
        <v>64</v>
      </c>
      <c r="B6" s="74" t="s">
        <v>541</v>
      </c>
      <c r="C6" s="7">
        <v>2.5552180833333302E-8</v>
      </c>
      <c r="D6" s="7">
        <v>2.9383623333333298E-8</v>
      </c>
      <c r="E6" s="7">
        <v>2.9917999999999997E-8</v>
      </c>
      <c r="F6" s="7">
        <v>2.9917999999999997E-8</v>
      </c>
      <c r="G6" s="7">
        <v>2.9917999999999997E-8</v>
      </c>
      <c r="H6" s="7">
        <v>2.9917999999999997E-8</v>
      </c>
      <c r="I6" s="7">
        <v>2.9917999999999997E-8</v>
      </c>
      <c r="J6" s="7">
        <v>2.9917999999999997E-8</v>
      </c>
      <c r="K6" s="7">
        <v>2.9917999999999997E-8</v>
      </c>
      <c r="L6" s="7">
        <v>2.9917999999999997E-8</v>
      </c>
      <c r="M6" s="7">
        <v>2.9917999999999997E-8</v>
      </c>
      <c r="N6" s="7">
        <v>2.9917999999999997E-8</v>
      </c>
      <c r="O6" s="7">
        <v>2.9917999999999997E-8</v>
      </c>
      <c r="P6" s="7">
        <v>2.9917999999999997E-8</v>
      </c>
      <c r="Q6" s="7">
        <v>2.9917999999999997E-8</v>
      </c>
      <c r="R6" s="7">
        <v>2.9917999999999997E-8</v>
      </c>
      <c r="S6" s="7">
        <v>5.5098333333333298E-8</v>
      </c>
      <c r="T6" s="7">
        <v>2.5141666666666701E-7</v>
      </c>
      <c r="U6" s="7">
        <v>2.6601666666666699E-6</v>
      </c>
      <c r="V6" s="7">
        <v>5.9515000000000002E-5</v>
      </c>
      <c r="W6" s="7">
        <v>2.7502295833333299E-3</v>
      </c>
      <c r="X6" s="7">
        <v>0.128029166666667</v>
      </c>
      <c r="Y6" s="7">
        <v>0.22904008333333301</v>
      </c>
      <c r="Z6" s="7">
        <v>0.3928235175</v>
      </c>
      <c r="AA6" s="7">
        <v>2.7907061666666699</v>
      </c>
      <c r="AB6" s="7">
        <v>10.040544166666701</v>
      </c>
      <c r="AC6" s="7">
        <v>22.0578616666667</v>
      </c>
      <c r="AD6" s="7">
        <v>43.5302066666667</v>
      </c>
      <c r="AE6" s="7">
        <v>74.606300833333293</v>
      </c>
      <c r="AF6" s="7">
        <v>83.541362500000005</v>
      </c>
      <c r="AG6" s="7">
        <v>87.159141666666699</v>
      </c>
    </row>
    <row r="7" spans="1:33" x14ac:dyDescent="0.25">
      <c r="A7" s="73" t="s">
        <v>166</v>
      </c>
      <c r="B7" s="74" t="s">
        <v>541</v>
      </c>
      <c r="C7" s="7">
        <v>2.16979583233333</v>
      </c>
      <c r="D7" s="7">
        <v>2.6146708328333301</v>
      </c>
      <c r="E7" s="7">
        <v>2.7</v>
      </c>
      <c r="F7" s="7">
        <v>2.7</v>
      </c>
      <c r="G7" s="7">
        <v>2.7</v>
      </c>
      <c r="H7" s="7">
        <v>2.7</v>
      </c>
      <c r="I7" s="7">
        <v>2.7</v>
      </c>
      <c r="J7" s="7">
        <v>2.7</v>
      </c>
      <c r="K7" s="7">
        <v>2.7</v>
      </c>
      <c r="L7" s="7">
        <v>2.7</v>
      </c>
      <c r="M7" s="7">
        <v>2.7</v>
      </c>
      <c r="N7" s="7">
        <v>2.7</v>
      </c>
      <c r="O7" s="7">
        <v>2.7</v>
      </c>
      <c r="P7" s="7">
        <v>2.7</v>
      </c>
      <c r="Q7" s="7">
        <v>2.7</v>
      </c>
      <c r="R7" s="7">
        <v>2.7</v>
      </c>
      <c r="S7" s="7">
        <v>2.7</v>
      </c>
      <c r="T7" s="7">
        <v>2.7</v>
      </c>
      <c r="U7" s="7">
        <v>2.7</v>
      </c>
      <c r="V7" s="7">
        <v>2.7</v>
      </c>
      <c r="W7" s="7">
        <v>2.7</v>
      </c>
      <c r="X7" s="7">
        <v>2.7</v>
      </c>
      <c r="Y7" s="7">
        <v>2.7</v>
      </c>
      <c r="Z7" s="7">
        <v>2.7</v>
      </c>
      <c r="AA7" s="7">
        <v>2.7</v>
      </c>
      <c r="AB7" s="7">
        <v>2.7</v>
      </c>
      <c r="AC7" s="7">
        <v>2.7</v>
      </c>
      <c r="AD7" s="7">
        <v>2.7</v>
      </c>
      <c r="AE7" s="7">
        <v>2.7</v>
      </c>
      <c r="AF7" s="7">
        <v>2.7</v>
      </c>
      <c r="AG7" s="7">
        <v>2.7</v>
      </c>
    </row>
    <row r="8" spans="1:33" x14ac:dyDescent="0.25">
      <c r="A8" s="73" t="s">
        <v>6</v>
      </c>
      <c r="B8" s="74" t="s">
        <v>541</v>
      </c>
      <c r="C8" s="7">
        <v>3.6574999999500001E-10</v>
      </c>
      <c r="D8" s="7">
        <v>1.39983333333167E-9</v>
      </c>
      <c r="E8" s="7">
        <v>4.0763333333283302E-9</v>
      </c>
      <c r="F8" s="7">
        <v>7.9574999999958296E-9</v>
      </c>
      <c r="G8" s="7">
        <v>1.31696666666408E-8</v>
      </c>
      <c r="H8" s="7">
        <v>1.83715833333225E-8</v>
      </c>
      <c r="I8" s="7">
        <v>4.4026916666672502E-8</v>
      </c>
      <c r="J8" s="7">
        <v>2.5922533333326298E-7</v>
      </c>
      <c r="K8" s="7">
        <v>1.05299574995841E-6</v>
      </c>
      <c r="L8" s="7">
        <v>6.7649116666E-6</v>
      </c>
      <c r="M8" s="7">
        <v>6.0180899999999998E-5</v>
      </c>
      <c r="N8" s="7">
        <v>9.4303166666666696E-5</v>
      </c>
      <c r="O8" s="7">
        <v>2.1442983333333301E-4</v>
      </c>
      <c r="P8" s="7">
        <v>8.7526041666666698E-4</v>
      </c>
      <c r="Q8" s="7">
        <v>4.2333960833333302E-2</v>
      </c>
      <c r="R8" s="7">
        <v>0.48758908333333301</v>
      </c>
      <c r="S8" s="7">
        <v>0.95355441666666696</v>
      </c>
      <c r="T8" s="7">
        <v>0.99064166666666698</v>
      </c>
      <c r="U8" s="7">
        <v>0.99894583333333298</v>
      </c>
      <c r="V8" s="7">
        <v>0.99900833333333305</v>
      </c>
      <c r="W8" s="7">
        <v>0.99975000000000003</v>
      </c>
      <c r="X8" s="7">
        <v>0.99966250000000001</v>
      </c>
      <c r="Y8" s="7">
        <v>0.99950000000000006</v>
      </c>
      <c r="Z8" s="7">
        <v>0.99950000000000006</v>
      </c>
      <c r="AA8" s="7">
        <v>0.99950000000000006</v>
      </c>
      <c r="AB8" s="7">
        <v>0.99950000000000006</v>
      </c>
      <c r="AC8" s="7">
        <v>0.99950000000000006</v>
      </c>
      <c r="AD8" s="7">
        <v>3.0632566666666698</v>
      </c>
      <c r="AE8" s="7">
        <v>2.9006291666666701</v>
      </c>
      <c r="AF8" s="7">
        <v>2.9233008189033201</v>
      </c>
      <c r="AG8" s="7">
        <v>2.9036575</v>
      </c>
    </row>
    <row r="9" spans="1:33" x14ac:dyDescent="0.25">
      <c r="A9" s="73" t="s">
        <v>7</v>
      </c>
      <c r="B9" s="74" t="s">
        <v>541</v>
      </c>
      <c r="C9" s="7">
        <v>0.76387124900000003</v>
      </c>
      <c r="D9" s="7">
        <v>0.81828408233333305</v>
      </c>
      <c r="E9" s="7">
        <v>0.90182499900000002</v>
      </c>
      <c r="F9" s="7">
        <v>0.87365924900000003</v>
      </c>
      <c r="G9" s="7">
        <v>0.89464091566666704</v>
      </c>
      <c r="H9" s="7">
        <v>0.87824433233333299</v>
      </c>
      <c r="I9" s="7">
        <v>0.87021458233333304</v>
      </c>
      <c r="J9" s="7">
        <v>0.98586283233333305</v>
      </c>
      <c r="K9" s="7">
        <v>1.1100149991666699</v>
      </c>
      <c r="L9" s="7">
        <v>1.1395191659166699</v>
      </c>
      <c r="M9" s="7">
        <v>1.4318949995000001</v>
      </c>
      <c r="N9" s="7">
        <v>1.4959741664166699</v>
      </c>
      <c r="O9" s="7">
        <v>1.42818</v>
      </c>
      <c r="P9" s="7">
        <v>1.2799083333333301</v>
      </c>
      <c r="Q9" s="7">
        <v>1.2645966666666699</v>
      </c>
      <c r="R9" s="7">
        <v>1.2810566666666701</v>
      </c>
      <c r="S9" s="7">
        <v>1.2837558333333301</v>
      </c>
      <c r="T9" s="7">
        <v>1.36164833333333</v>
      </c>
      <c r="U9" s="7">
        <v>1.4705600000000001</v>
      </c>
      <c r="V9" s="7">
        <v>1.3677508333333299</v>
      </c>
      <c r="W9" s="7">
        <v>1.3490325000000001</v>
      </c>
      <c r="X9" s="7">
        <v>1.27786333333333</v>
      </c>
      <c r="Y9" s="7">
        <v>1.34738</v>
      </c>
      <c r="Z9" s="7">
        <v>1.5918283333333301</v>
      </c>
      <c r="AA9" s="7">
        <v>1.5499499999999999</v>
      </c>
      <c r="AB9" s="7">
        <v>1.7248266666666701</v>
      </c>
      <c r="AC9" s="7">
        <v>1.9334425</v>
      </c>
      <c r="AD9" s="7">
        <v>1.8405625000000001</v>
      </c>
      <c r="AE9" s="7">
        <v>1.54191416666667</v>
      </c>
      <c r="AF9" s="7">
        <v>1.3597524999999999</v>
      </c>
      <c r="AG9" s="7">
        <v>1.3094733333333299</v>
      </c>
    </row>
    <row r="10" spans="1:33" x14ac:dyDescent="0.25">
      <c r="A10" s="73" t="s">
        <v>51</v>
      </c>
      <c r="B10" s="74" t="s">
        <v>541</v>
      </c>
      <c r="C10" s="7">
        <v>17.416749999166701</v>
      </c>
      <c r="D10" s="7">
        <v>17.9396666658333</v>
      </c>
      <c r="E10" s="7">
        <v>16.526916666000002</v>
      </c>
      <c r="F10" s="7">
        <v>14.521666665750001</v>
      </c>
      <c r="G10" s="7">
        <v>13.367499999416699</v>
      </c>
      <c r="H10" s="7">
        <v>12.937999999083299</v>
      </c>
      <c r="I10" s="7">
        <v>15.926833332333301</v>
      </c>
      <c r="J10" s="7">
        <v>17.059249999166699</v>
      </c>
      <c r="K10" s="7">
        <v>17.9633333325</v>
      </c>
      <c r="L10" s="7">
        <v>20.009083332666702</v>
      </c>
      <c r="M10" s="7">
        <v>20.689499999833298</v>
      </c>
      <c r="N10" s="7">
        <v>15.2671333333333</v>
      </c>
      <c r="O10" s="7">
        <v>12.6425</v>
      </c>
      <c r="P10" s="7">
        <v>12.347666666666701</v>
      </c>
      <c r="Q10" s="7">
        <v>13.2306666666667</v>
      </c>
      <c r="R10" s="7">
        <v>11.3698333333333</v>
      </c>
      <c r="S10" s="7">
        <v>11.6759166666667</v>
      </c>
      <c r="T10" s="7">
        <v>10.989333333333301</v>
      </c>
      <c r="U10" s="7">
        <v>11.632182500000001</v>
      </c>
      <c r="V10" s="7">
        <v>11.421824916666701</v>
      </c>
      <c r="W10" s="7">
        <v>10.0814958333333</v>
      </c>
      <c r="X10" s="7">
        <v>10.5865575</v>
      </c>
      <c r="Y10" s="7">
        <v>12.204244166666699</v>
      </c>
      <c r="Z10" s="7">
        <v>12.379065000000001</v>
      </c>
      <c r="AA10" s="7">
        <f>'4. Datos'!AC$437</f>
        <v>0.93862727583333305</v>
      </c>
      <c r="AB10" s="7">
        <f>'4. Datos'!AD$437</f>
        <v>1.08540083333333</v>
      </c>
      <c r="AC10" s="7">
        <f>'4. Datos'!AE$437</f>
        <v>1.11751</v>
      </c>
      <c r="AD10" s="7">
        <f>'4. Datos'!AF$437</f>
        <v>1.0625516666666699</v>
      </c>
      <c r="AE10" s="7">
        <f>'4. Datos'!AG$437</f>
        <v>0.88603416666666701</v>
      </c>
      <c r="AF10" s="7">
        <f>'4. Datos'!AH$437</f>
        <v>0.805365</v>
      </c>
      <c r="AG10" s="7">
        <f>'4. Datos'!AI$437</f>
        <v>0.80411999999999995</v>
      </c>
    </row>
    <row r="11" spans="1:33" x14ac:dyDescent="0.25">
      <c r="A11" s="73" t="s">
        <v>168</v>
      </c>
      <c r="B11" s="74" t="s">
        <v>541</v>
      </c>
      <c r="C11" s="7">
        <v>0.99999999900000003</v>
      </c>
      <c r="D11" s="7">
        <v>0.99999999900000003</v>
      </c>
      <c r="E11" s="7">
        <v>0.99999999900000003</v>
      </c>
      <c r="F11" s="7">
        <v>0.99999999900000003</v>
      </c>
      <c r="G11" s="7">
        <v>0.99999999900000003</v>
      </c>
      <c r="H11" s="7">
        <v>0.99999999900000003</v>
      </c>
      <c r="I11" s="7">
        <v>0.99999999900000003</v>
      </c>
      <c r="J11" s="7">
        <v>0.99999999900000003</v>
      </c>
      <c r="K11" s="7">
        <v>0.99999999900000003</v>
      </c>
      <c r="L11" s="7">
        <v>0.99999999958333297</v>
      </c>
      <c r="M11" s="7">
        <v>1</v>
      </c>
      <c r="N11" s="7">
        <v>1</v>
      </c>
      <c r="O11" s="7">
        <v>1</v>
      </c>
      <c r="P11" s="7">
        <v>1</v>
      </c>
      <c r="Q11" s="7">
        <v>1</v>
      </c>
      <c r="R11" s="7">
        <v>1</v>
      </c>
      <c r="S11" s="7">
        <v>1</v>
      </c>
      <c r="T11" s="7">
        <v>1</v>
      </c>
      <c r="U11" s="7">
        <v>1</v>
      </c>
      <c r="V11" s="7">
        <v>1</v>
      </c>
      <c r="W11" s="7">
        <v>1</v>
      </c>
      <c r="X11" s="7">
        <v>1</v>
      </c>
      <c r="Y11" s="7">
        <v>1</v>
      </c>
      <c r="Z11" s="7">
        <v>1</v>
      </c>
      <c r="AA11" s="7">
        <v>1</v>
      </c>
      <c r="AB11" s="7">
        <v>1</v>
      </c>
      <c r="AC11" s="7">
        <v>1</v>
      </c>
      <c r="AD11" s="7">
        <v>1</v>
      </c>
      <c r="AE11" s="7">
        <v>1</v>
      </c>
      <c r="AF11" s="7">
        <v>1</v>
      </c>
      <c r="AG11" s="7">
        <v>1</v>
      </c>
    </row>
    <row r="12" spans="1:33" x14ac:dyDescent="0.25">
      <c r="A12" s="73" t="s">
        <v>187</v>
      </c>
      <c r="B12" s="74" t="s">
        <v>541</v>
      </c>
      <c r="C12" s="7">
        <v>0.39549999899999999</v>
      </c>
      <c r="D12" s="7">
        <v>0.39559916566666697</v>
      </c>
      <c r="E12" s="7">
        <v>0.39564999899999997</v>
      </c>
      <c r="F12" s="7">
        <v>0.38745333233333301</v>
      </c>
      <c r="G12" s="7">
        <v>0.38161749924999999</v>
      </c>
      <c r="H12" s="7">
        <v>0.37700023471010102</v>
      </c>
      <c r="I12" s="7">
        <v>0.37599999899999997</v>
      </c>
      <c r="J12" s="7">
        <v>0.37599999899999997</v>
      </c>
      <c r="K12" s="7">
        <v>0.37599999899999997</v>
      </c>
      <c r="L12" s="7">
        <v>0.37599999958333302</v>
      </c>
      <c r="M12" s="7">
        <v>0.376</v>
      </c>
      <c r="N12" s="7">
        <v>0.376</v>
      </c>
      <c r="O12" s="7">
        <v>0.376</v>
      </c>
      <c r="P12" s="7">
        <v>0.376</v>
      </c>
      <c r="Q12" s="7">
        <v>0.376</v>
      </c>
      <c r="R12" s="7">
        <v>0.376</v>
      </c>
      <c r="S12" s="7">
        <v>0.376</v>
      </c>
      <c r="T12" s="7">
        <v>0.376</v>
      </c>
      <c r="U12" s="7">
        <v>0.37599998916666699</v>
      </c>
      <c r="V12" s="7">
        <v>0.37599996499999999</v>
      </c>
      <c r="W12" s="7">
        <v>0.37599997083333297</v>
      </c>
      <c r="X12" s="7">
        <v>0.37599996749999998</v>
      </c>
      <c r="Y12" s="7">
        <v>0.37599996499999999</v>
      </c>
      <c r="Z12" s="7">
        <v>0.37599996250000001</v>
      </c>
      <c r="AA12" s="7">
        <v>0.375999979166667</v>
      </c>
      <c r="AB12" s="7">
        <v>0.376</v>
      </c>
      <c r="AC12" s="7">
        <v>0.376</v>
      </c>
      <c r="AD12" s="7">
        <v>0.376</v>
      </c>
      <c r="AE12" s="7">
        <v>0.376</v>
      </c>
      <c r="AF12" s="7">
        <v>0.376</v>
      </c>
      <c r="AG12" s="7">
        <v>0.376</v>
      </c>
    </row>
    <row r="13" spans="1:33" x14ac:dyDescent="0.25">
      <c r="A13" s="73" t="s">
        <v>113</v>
      </c>
      <c r="B13" s="74" t="s">
        <v>541</v>
      </c>
      <c r="C13" s="7">
        <v>12.186180036989001</v>
      </c>
      <c r="D13" s="7">
        <v>15.3991686037548</v>
      </c>
      <c r="E13" s="7">
        <v>15.375099999416699</v>
      </c>
      <c r="F13" s="7">
        <v>15.016116665749999</v>
      </c>
      <c r="G13" s="7">
        <v>15.5519249993333</v>
      </c>
      <c r="H13" s="7">
        <v>15.454058332500001</v>
      </c>
      <c r="I13" s="7">
        <v>17.986691665833298</v>
      </c>
      <c r="J13" s="7">
        <v>22.1178833323333</v>
      </c>
      <c r="K13" s="7">
        <v>24.6154249995</v>
      </c>
      <c r="L13" s="7">
        <v>25.353933385083302</v>
      </c>
      <c r="M13" s="7">
        <v>27.9945916666667</v>
      </c>
      <c r="N13" s="7">
        <v>30.4069</v>
      </c>
      <c r="O13" s="7">
        <v>30.949833333333299</v>
      </c>
      <c r="P13" s="7">
        <v>31.7332485981559</v>
      </c>
      <c r="Q13" s="7">
        <v>32.270000000000003</v>
      </c>
      <c r="R13" s="7">
        <v>34.568808333333301</v>
      </c>
      <c r="S13" s="7">
        <v>36.5961833333333</v>
      </c>
      <c r="T13" s="7">
        <v>38.950758333333297</v>
      </c>
      <c r="U13" s="7">
        <v>39.567257499999997</v>
      </c>
      <c r="V13" s="7">
        <v>40.211739166666703</v>
      </c>
      <c r="W13" s="7">
        <v>40.278318333333303</v>
      </c>
      <c r="X13" s="7">
        <v>41.794168333333303</v>
      </c>
      <c r="Y13" s="7">
        <v>43.8921158333333</v>
      </c>
      <c r="Z13" s="7">
        <v>46.905651666666699</v>
      </c>
      <c r="AA13" s="7">
        <v>49.0854</v>
      </c>
      <c r="AB13" s="7">
        <v>52.141666666666701</v>
      </c>
      <c r="AC13" s="7">
        <v>55.8066666666667</v>
      </c>
      <c r="AD13" s="7">
        <v>57.887999999999998</v>
      </c>
      <c r="AE13" s="7">
        <v>58.150039999999997</v>
      </c>
      <c r="AF13" s="7">
        <v>59.512658333333299</v>
      </c>
      <c r="AG13" s="7">
        <v>64.327475000000007</v>
      </c>
    </row>
    <row r="14" spans="1:33" x14ac:dyDescent="0.25">
      <c r="A14" s="73" t="s">
        <v>169</v>
      </c>
      <c r="B14" s="74" t="s">
        <v>541</v>
      </c>
      <c r="C14" s="7">
        <v>2.0188665976000002</v>
      </c>
      <c r="D14" s="7">
        <v>2</v>
      </c>
      <c r="E14" s="7">
        <v>2</v>
      </c>
      <c r="F14" s="7">
        <v>2</v>
      </c>
      <c r="G14" s="7">
        <v>2</v>
      </c>
      <c r="H14" s="7">
        <v>2</v>
      </c>
      <c r="I14" s="7">
        <v>2</v>
      </c>
      <c r="J14" s="7">
        <v>2</v>
      </c>
      <c r="K14" s="7">
        <v>2</v>
      </c>
      <c r="L14" s="7">
        <v>2</v>
      </c>
      <c r="M14" s="7">
        <v>2</v>
      </c>
      <c r="N14" s="7">
        <v>2</v>
      </c>
      <c r="O14" s="7">
        <v>2</v>
      </c>
      <c r="P14" s="7">
        <v>2</v>
      </c>
      <c r="Q14" s="7">
        <v>2</v>
      </c>
      <c r="R14" s="7">
        <v>2</v>
      </c>
      <c r="S14" s="7">
        <v>2</v>
      </c>
      <c r="T14" s="7">
        <v>2</v>
      </c>
      <c r="U14" s="7">
        <v>2</v>
      </c>
      <c r="V14" s="7">
        <v>2</v>
      </c>
      <c r="W14" s="7">
        <v>2</v>
      </c>
      <c r="X14" s="7">
        <v>2</v>
      </c>
      <c r="Y14" s="7">
        <v>2</v>
      </c>
      <c r="Z14" s="7">
        <v>2</v>
      </c>
      <c r="AA14" s="7">
        <v>2</v>
      </c>
      <c r="AB14" s="7">
        <v>2</v>
      </c>
      <c r="AC14" s="7">
        <v>2</v>
      </c>
      <c r="AD14" s="7">
        <v>2</v>
      </c>
      <c r="AE14" s="7">
        <v>2</v>
      </c>
      <c r="AF14" s="7">
        <v>2</v>
      </c>
      <c r="AG14" s="7">
        <v>2</v>
      </c>
    </row>
    <row r="15" spans="1:33" x14ac:dyDescent="0.25">
      <c r="A15" s="73" t="s">
        <v>52</v>
      </c>
      <c r="B15" s="74" t="s">
        <v>541</v>
      </c>
      <c r="C15" s="7">
        <v>36.778916665666699</v>
      </c>
      <c r="D15" s="7">
        <v>38.605166665666701</v>
      </c>
      <c r="E15" s="7">
        <v>35.842749998999999</v>
      </c>
      <c r="F15" s="7">
        <v>31.492083332333301</v>
      </c>
      <c r="G15" s="7">
        <v>29.318666665666701</v>
      </c>
      <c r="H15" s="7">
        <v>29.24166666575</v>
      </c>
      <c r="I15" s="7">
        <v>37.129249999166703</v>
      </c>
      <c r="J15" s="7">
        <v>45.690583332333297</v>
      </c>
      <c r="K15" s="7">
        <v>51.131666665833301</v>
      </c>
      <c r="L15" s="7">
        <v>57.783916666416701</v>
      </c>
      <c r="M15" s="7">
        <v>59.378</v>
      </c>
      <c r="N15" s="7">
        <v>44.671916666666696</v>
      </c>
      <c r="O15" s="7">
        <v>37.334083333333297</v>
      </c>
      <c r="P15" s="7">
        <v>36.768333333333302</v>
      </c>
      <c r="Q15" s="7">
        <v>39.404000000000003</v>
      </c>
      <c r="R15" s="7">
        <v>33.417916666666699</v>
      </c>
      <c r="S15" s="7">
        <v>34.148249999999997</v>
      </c>
      <c r="T15" s="7">
        <v>32.149500000000003</v>
      </c>
      <c r="U15" s="7">
        <v>34.596520833333301</v>
      </c>
      <c r="V15" s="7">
        <v>33.456497499999998</v>
      </c>
      <c r="W15" s="7">
        <v>29.4800166666667</v>
      </c>
      <c r="X15" s="7">
        <v>30.961513333333301</v>
      </c>
      <c r="Y15" s="7">
        <v>35.773890833333297</v>
      </c>
      <c r="Z15" s="7">
        <v>36.298640833333302</v>
      </c>
      <c r="AA15" s="7">
        <f>'4. Datos'!AC$437</f>
        <v>0.93862727583333305</v>
      </c>
      <c r="AB15" s="7">
        <f>'4. Datos'!AD$437</f>
        <v>1.08540083333333</v>
      </c>
      <c r="AC15" s="7">
        <f>'4. Datos'!AE$437</f>
        <v>1.11751</v>
      </c>
      <c r="AD15" s="7">
        <f>'4. Datos'!AF$437</f>
        <v>1.0625516666666699</v>
      </c>
      <c r="AE15" s="7">
        <f>'4. Datos'!AG$437</f>
        <v>0.88603416666666701</v>
      </c>
      <c r="AF15" s="7">
        <f>'4. Datos'!AH$437</f>
        <v>0.805365</v>
      </c>
      <c r="AG15" s="7">
        <f>'4. Datos'!AI$437</f>
        <v>0.80411999999999995</v>
      </c>
    </row>
    <row r="16" spans="1:33" x14ac:dyDescent="0.25">
      <c r="A16" s="73" t="s">
        <v>170</v>
      </c>
      <c r="B16" s="74" t="s">
        <v>541</v>
      </c>
      <c r="C16" s="7">
        <v>1.80804370464356</v>
      </c>
      <c r="D16" s="7">
        <v>2.2256731316515599</v>
      </c>
      <c r="E16" s="7">
        <v>2</v>
      </c>
      <c r="F16" s="7">
        <v>2</v>
      </c>
      <c r="G16" s="7">
        <v>2</v>
      </c>
      <c r="H16" s="7">
        <v>2</v>
      </c>
      <c r="I16" s="7">
        <v>2</v>
      </c>
      <c r="J16" s="7">
        <v>2</v>
      </c>
      <c r="K16" s="7">
        <v>2</v>
      </c>
      <c r="L16" s="7">
        <v>2</v>
      </c>
      <c r="M16" s="7">
        <v>2</v>
      </c>
      <c r="N16" s="7">
        <v>2</v>
      </c>
      <c r="O16" s="7">
        <v>2</v>
      </c>
      <c r="P16" s="7">
        <v>2</v>
      </c>
      <c r="Q16" s="7">
        <v>2</v>
      </c>
      <c r="R16" s="7">
        <v>2</v>
      </c>
      <c r="S16" s="7">
        <v>2</v>
      </c>
      <c r="T16" s="7">
        <v>2</v>
      </c>
      <c r="U16" s="7">
        <v>2</v>
      </c>
      <c r="V16" s="7">
        <v>2</v>
      </c>
      <c r="W16" s="7">
        <v>2</v>
      </c>
      <c r="X16" s="7">
        <v>2</v>
      </c>
      <c r="Y16" s="7">
        <v>2</v>
      </c>
      <c r="Z16" s="7">
        <v>2</v>
      </c>
      <c r="AA16" s="7">
        <v>2</v>
      </c>
      <c r="AB16" s="7">
        <v>2</v>
      </c>
      <c r="AC16" s="7">
        <v>2</v>
      </c>
      <c r="AD16" s="7">
        <v>2</v>
      </c>
      <c r="AE16" s="7">
        <v>2</v>
      </c>
      <c r="AF16" s="7">
        <v>2</v>
      </c>
      <c r="AG16" s="7">
        <v>2</v>
      </c>
    </row>
    <row r="17" spans="1:33" x14ac:dyDescent="0.25">
      <c r="A17" s="73" t="s">
        <v>65</v>
      </c>
      <c r="B17" s="74" t="s">
        <v>541</v>
      </c>
      <c r="C17" s="7">
        <v>214.31290034121901</v>
      </c>
      <c r="D17" s="7">
        <v>238.95049426705901</v>
      </c>
      <c r="E17" s="7">
        <v>245.67968656657601</v>
      </c>
      <c r="F17" s="7">
        <v>225.65586023395699</v>
      </c>
      <c r="G17" s="7">
        <v>212.721644262377</v>
      </c>
      <c r="H17" s="7">
        <v>211.27955541470499</v>
      </c>
      <c r="I17" s="7">
        <v>271.73145255032699</v>
      </c>
      <c r="J17" s="7">
        <v>328.60625269898998</v>
      </c>
      <c r="K17" s="7">
        <v>381.06603602462798</v>
      </c>
      <c r="L17" s="7">
        <v>436.95666578800802</v>
      </c>
      <c r="M17" s="7">
        <v>449.26296271160697</v>
      </c>
      <c r="N17" s="7">
        <v>346.305903554493</v>
      </c>
      <c r="O17" s="7">
        <v>300.53656240147802</v>
      </c>
      <c r="P17" s="7">
        <v>297.84821881937802</v>
      </c>
      <c r="Q17" s="7">
        <v>319.008299487903</v>
      </c>
      <c r="R17" s="7">
        <v>272.264787954393</v>
      </c>
      <c r="S17" s="7">
        <v>282.10690880881998</v>
      </c>
      <c r="T17" s="7">
        <v>264.69180075057898</v>
      </c>
      <c r="U17" s="7">
        <v>283.16257950001801</v>
      </c>
      <c r="V17" s="7">
        <v>555.20469565569704</v>
      </c>
      <c r="W17" s="7">
        <v>499.14842590131002</v>
      </c>
      <c r="X17" s="7">
        <v>511.55243027251601</v>
      </c>
      <c r="Y17" s="7">
        <v>583.66937235339606</v>
      </c>
      <c r="Z17" s="7">
        <v>589.951774567332</v>
      </c>
      <c r="AA17" s="7">
        <v>615.69913197380595</v>
      </c>
      <c r="AB17" s="7">
        <v>711.97627443083297</v>
      </c>
      <c r="AC17" s="7">
        <v>733.03850707000004</v>
      </c>
      <c r="AD17" s="7">
        <v>696.98820361166702</v>
      </c>
      <c r="AE17" s="7">
        <v>581.20031386416701</v>
      </c>
      <c r="AF17" s="7">
        <v>528.28480930499995</v>
      </c>
      <c r="AG17" s="7">
        <v>527.46814284000004</v>
      </c>
    </row>
    <row r="18" spans="1:33" x14ac:dyDescent="0.25">
      <c r="A18" s="73" t="s">
        <v>114</v>
      </c>
      <c r="B18" s="74" t="s">
        <v>541</v>
      </c>
      <c r="C18" s="7">
        <v>8.3758919456538603</v>
      </c>
      <c r="D18" s="7">
        <v>8.9604127281239201</v>
      </c>
      <c r="E18" s="7">
        <v>8.7385761713145698</v>
      </c>
      <c r="F18" s="7">
        <v>8.1928403484039301</v>
      </c>
      <c r="G18" s="7">
        <v>8.12579094635689</v>
      </c>
      <c r="H18" s="7">
        <v>7.8629447011379803</v>
      </c>
      <c r="I18" s="7">
        <v>8.6585228170931696</v>
      </c>
      <c r="J18" s="7">
        <v>9.4551319334863901</v>
      </c>
      <c r="K18" s="7">
        <v>10.098898244046101</v>
      </c>
      <c r="L18" s="7">
        <v>11.3625833326667</v>
      </c>
      <c r="M18" s="7">
        <v>12.368749999583301</v>
      </c>
      <c r="N18" s="7">
        <v>12.61083333325</v>
      </c>
      <c r="O18" s="7">
        <v>12.961499999999999</v>
      </c>
      <c r="P18" s="7">
        <v>13.9170833333333</v>
      </c>
      <c r="Q18" s="7">
        <v>16.2255</v>
      </c>
      <c r="R18" s="7">
        <v>17.505324999999999</v>
      </c>
      <c r="S18" s="7">
        <v>22.742433333333299</v>
      </c>
      <c r="T18" s="7">
        <v>25.9180833333333</v>
      </c>
      <c r="U18" s="7">
        <v>30.4932916666667</v>
      </c>
      <c r="V18" s="7">
        <v>31.373742499999999</v>
      </c>
      <c r="W18" s="7">
        <v>32.4270766666667</v>
      </c>
      <c r="X18" s="7">
        <v>35.433173333333301</v>
      </c>
      <c r="Y18" s="7">
        <v>36.313285833333303</v>
      </c>
      <c r="Z18" s="7">
        <v>41.259365000000003</v>
      </c>
      <c r="AA18" s="7">
        <v>43.055428333333303</v>
      </c>
      <c r="AB18" s="7">
        <v>44.941605000000003</v>
      </c>
      <c r="AC18" s="7">
        <v>47.186414166666701</v>
      </c>
      <c r="AD18" s="7">
        <v>48.610319166666699</v>
      </c>
      <c r="AE18" s="7">
        <v>46.583284166666701</v>
      </c>
      <c r="AF18" s="7">
        <v>45.316466666666699</v>
      </c>
      <c r="AG18" s="7">
        <v>44.099975000000001</v>
      </c>
    </row>
    <row r="19" spans="1:33" x14ac:dyDescent="0.25">
      <c r="A19" s="73" t="s">
        <v>153</v>
      </c>
      <c r="B19" s="74" t="s">
        <v>541</v>
      </c>
      <c r="C19" s="7">
        <v>2.001E-5</v>
      </c>
      <c r="D19" s="7">
        <v>2.001E-5</v>
      </c>
      <c r="E19" s="7">
        <v>2.001E-5</v>
      </c>
      <c r="F19" s="7">
        <v>2.001E-5</v>
      </c>
      <c r="G19" s="7">
        <v>2.0403333333333301E-5</v>
      </c>
      <c r="H19" s="7">
        <v>2.4519999999999999E-5</v>
      </c>
      <c r="I19" s="7">
        <v>2.4519999999999999E-5</v>
      </c>
      <c r="J19" s="7">
        <v>6.4071666666666699E-5</v>
      </c>
      <c r="K19" s="7">
        <v>2.3163E-4</v>
      </c>
      <c r="L19" s="7">
        <v>3.1359091666666701E-3</v>
      </c>
      <c r="M19" s="7">
        <v>0.44002900833333303</v>
      </c>
      <c r="N19" s="7">
        <v>1.9219583333333301</v>
      </c>
      <c r="O19" s="7">
        <v>2.0548500000000001</v>
      </c>
      <c r="P19" s="7">
        <v>2.3502416666666699</v>
      </c>
      <c r="Q19" s="7">
        <v>2.6916833333333301</v>
      </c>
      <c r="R19" s="7">
        <v>3.17265</v>
      </c>
      <c r="S19" s="7">
        <v>3.5806083333333301</v>
      </c>
      <c r="T19" s="7">
        <v>3.90051666666667</v>
      </c>
      <c r="U19" s="7">
        <v>4.2650833333333296</v>
      </c>
      <c r="V19" s="7">
        <v>4.6205166666666697</v>
      </c>
      <c r="W19" s="7">
        <v>4.8003416666666698</v>
      </c>
      <c r="X19" s="7">
        <v>5.0746124999999997</v>
      </c>
      <c r="Y19" s="7">
        <v>5.2542583333333299</v>
      </c>
      <c r="Z19" s="7">
        <v>5.5101333333333304</v>
      </c>
      <c r="AA19" s="7">
        <v>5.8124083333333303</v>
      </c>
      <c r="AB19" s="7">
        <v>6.1835416666666703</v>
      </c>
      <c r="AC19" s="7">
        <v>6.6069166666666703</v>
      </c>
      <c r="AD19" s="7">
        <v>7.17</v>
      </c>
      <c r="AE19" s="7">
        <v>7.6591666666666702</v>
      </c>
      <c r="AF19" s="7">
        <v>7.9362666666666701</v>
      </c>
      <c r="AG19" s="7">
        <v>8.0660624999999992</v>
      </c>
    </row>
    <row r="20" spans="1:33" x14ac:dyDescent="0.25">
      <c r="A20" s="73" t="s">
        <v>66</v>
      </c>
      <c r="B20" s="74" t="s">
        <v>541</v>
      </c>
      <c r="C20" s="7">
        <v>0.73950770050947401</v>
      </c>
      <c r="D20" s="7">
        <v>0.86956499899999995</v>
      </c>
      <c r="E20" s="7">
        <v>0.84195966566666702</v>
      </c>
      <c r="F20" s="7">
        <v>0.82815699899999995</v>
      </c>
      <c r="G20" s="7">
        <v>0.81500666566666702</v>
      </c>
      <c r="H20" s="7">
        <v>0.77722499899999997</v>
      </c>
      <c r="I20" s="7">
        <v>0.83673833233333295</v>
      </c>
      <c r="J20" s="7">
        <v>1.0296608325000001</v>
      </c>
      <c r="K20" s="7">
        <v>1.0969258325</v>
      </c>
      <c r="L20" s="7">
        <v>1.29837333291667</v>
      </c>
      <c r="M20" s="7">
        <v>1.90256666641667</v>
      </c>
      <c r="N20" s="7">
        <v>1.8791441664999999</v>
      </c>
      <c r="O20" s="7">
        <v>1.67894083333333</v>
      </c>
      <c r="P20" s="7">
        <v>1.8285875</v>
      </c>
      <c r="Q20" s="7">
        <v>2.0148858333333299</v>
      </c>
      <c r="R20" s="7">
        <v>1.8604658333333299</v>
      </c>
      <c r="S20" s="7">
        <v>2.0215566666666702</v>
      </c>
      <c r="T20" s="7">
        <v>2.1097250000000001</v>
      </c>
      <c r="U20" s="7">
        <v>2.4230749999999999</v>
      </c>
      <c r="V20" s="7">
        <v>2.6846454999999998</v>
      </c>
      <c r="W20" s="7">
        <v>2.77220666666667</v>
      </c>
      <c r="X20" s="7">
        <v>3.32419666666667</v>
      </c>
      <c r="Y20" s="7">
        <v>3.6507633333333298</v>
      </c>
      <c r="Z20" s="7">
        <v>4.2258800000000001</v>
      </c>
      <c r="AA20" s="7">
        <v>4.6243952500000001</v>
      </c>
      <c r="AB20" s="7">
        <v>5.1022441818483104</v>
      </c>
      <c r="AC20" s="7">
        <v>5.8414352597686801</v>
      </c>
      <c r="AD20" s="7">
        <v>6.3277849018274601</v>
      </c>
      <c r="AE20" s="7">
        <v>4.9496638756615496</v>
      </c>
      <c r="AF20" s="7">
        <v>4.6938319715806003</v>
      </c>
      <c r="AG20" s="7">
        <v>5.1167564327104804</v>
      </c>
    </row>
    <row r="21" spans="1:33" x14ac:dyDescent="0.25">
      <c r="A21" s="73" t="s">
        <v>8</v>
      </c>
      <c r="B21" s="74" t="s">
        <v>541</v>
      </c>
      <c r="C21" s="7">
        <v>3.5168444719384999E-12</v>
      </c>
      <c r="D21" s="7">
        <v>4.61870733099062E-12</v>
      </c>
      <c r="E21" s="7">
        <v>6.1208672945584299E-12</v>
      </c>
      <c r="F21" s="7">
        <v>7.8197498441913693E-12</v>
      </c>
      <c r="G21" s="7">
        <v>1.1660690720063E-11</v>
      </c>
      <c r="H21" s="7">
        <v>2.2812318924444299E-11</v>
      </c>
      <c r="I21" s="7">
        <v>4.0300109353132597E-11</v>
      </c>
      <c r="J21" s="7">
        <v>7.7685442717109896E-11</v>
      </c>
      <c r="K21" s="7">
        <v>2.49718172221135E-10</v>
      </c>
      <c r="L21" s="7">
        <v>7.9974132397413699E-10</v>
      </c>
      <c r="M21" s="7">
        <v>2.68324234084592E-9</v>
      </c>
      <c r="N21" s="7">
        <v>5.9096822674925101E-9</v>
      </c>
      <c r="O21" s="7">
        <v>1.6976307824584001E-8</v>
      </c>
      <c r="P21" s="7">
        <v>1.1354767374037E-7</v>
      </c>
      <c r="Q21" s="7">
        <v>1.22638743473744E-6</v>
      </c>
      <c r="R21" s="7">
        <v>2.95572678942699E-5</v>
      </c>
      <c r="S21" s="7">
        <v>1.7596144308602401E-4</v>
      </c>
      <c r="T21" s="7">
        <v>1.95302352248811E-3</v>
      </c>
      <c r="U21" s="7">
        <v>3.8276610926672998E-2</v>
      </c>
      <c r="V21" s="7">
        <v>0.66468351407057702</v>
      </c>
      <c r="W21" s="7">
        <v>0.91766666666666696</v>
      </c>
      <c r="X21" s="7">
        <v>1.0051000000000001</v>
      </c>
      <c r="Y21" s="7">
        <v>1.07799166666667</v>
      </c>
      <c r="Z21" s="7">
        <v>1.16051666666667</v>
      </c>
      <c r="AA21" s="7">
        <v>1.8139328465721301</v>
      </c>
      <c r="AB21" s="7">
        <v>1.8294231220756101</v>
      </c>
      <c r="AC21" s="7">
        <v>2.3496317093224399</v>
      </c>
      <c r="AD21" s="7">
        <v>2.9203630177551898</v>
      </c>
      <c r="AE21" s="7">
        <v>3.0774751184780098</v>
      </c>
      <c r="AF21" s="7">
        <v>2.9251194495158601</v>
      </c>
      <c r="AG21" s="7">
        <v>2.4343900362318802</v>
      </c>
    </row>
    <row r="22" spans="1:33" x14ac:dyDescent="0.25">
      <c r="A22" s="73" t="s">
        <v>115</v>
      </c>
      <c r="B22" s="74" t="s">
        <v>541</v>
      </c>
      <c r="C22" s="7">
        <v>2.3712999990833299</v>
      </c>
      <c r="D22" s="7">
        <v>2.4708416659166699</v>
      </c>
      <c r="E22" s="7">
        <v>2.43939999925</v>
      </c>
      <c r="F22" s="7">
        <v>2.2740249991666701</v>
      </c>
      <c r="G22" s="7">
        <v>2.1745583325000002</v>
      </c>
      <c r="H22" s="7">
        <v>2.14120833258333</v>
      </c>
      <c r="I22" s="7">
        <v>2.1126916659999999</v>
      </c>
      <c r="J22" s="7">
        <v>2.1400249991666702</v>
      </c>
      <c r="K22" s="7">
        <v>2.1130499989999998</v>
      </c>
      <c r="L22" s="7">
        <v>2.1330833330000001</v>
      </c>
      <c r="M22" s="7">
        <v>2.20014999966667</v>
      </c>
      <c r="N22" s="7">
        <v>2.1774166665000001</v>
      </c>
      <c r="O22" s="7">
        <v>2.10598333333333</v>
      </c>
      <c r="P22" s="7">
        <v>2.0124249999999999</v>
      </c>
      <c r="Q22" s="7">
        <v>1.9502583333333301</v>
      </c>
      <c r="R22" s="7">
        <v>1.81253333333333</v>
      </c>
      <c r="S22" s="7">
        <v>1.7275499999999999</v>
      </c>
      <c r="T22" s="7">
        <v>1.62896666666667</v>
      </c>
      <c r="U22" s="7">
        <v>1.61579083333333</v>
      </c>
      <c r="V22" s="7">
        <v>1.52744416666667</v>
      </c>
      <c r="W22" s="7">
        <v>1.4173750000000001</v>
      </c>
      <c r="X22" s="7">
        <v>1.4100408333333301</v>
      </c>
      <c r="Y22" s="7">
        <v>1.48480583333333</v>
      </c>
      <c r="Z22" s="7">
        <v>1.67360166666667</v>
      </c>
      <c r="AA22" s="7">
        <v>1.69495666666667</v>
      </c>
      <c r="AB22" s="7">
        <v>1.72396333333333</v>
      </c>
      <c r="AC22" s="7">
        <v>1.7917225000000001</v>
      </c>
      <c r="AD22" s="7">
        <v>1.7905883333333299</v>
      </c>
      <c r="AE22" s="7">
        <v>1.7421833333333301</v>
      </c>
      <c r="AF22" s="7">
        <v>1.6902283333333299</v>
      </c>
      <c r="AG22" s="7">
        <v>1.6643975</v>
      </c>
    </row>
    <row r="23" spans="1:33" x14ac:dyDescent="0.25">
      <c r="A23" s="73" t="s">
        <v>67</v>
      </c>
      <c r="B23" s="74" t="s">
        <v>541</v>
      </c>
      <c r="C23" s="7">
        <v>214.31290034121901</v>
      </c>
      <c r="D23" s="7">
        <v>238.95049426705901</v>
      </c>
      <c r="E23" s="7">
        <v>245.67968656657601</v>
      </c>
      <c r="F23" s="7">
        <v>225.65586023395699</v>
      </c>
      <c r="G23" s="7">
        <v>212.721644262377</v>
      </c>
      <c r="H23" s="7">
        <v>211.27955541470499</v>
      </c>
      <c r="I23" s="7">
        <v>271.73145255032699</v>
      </c>
      <c r="J23" s="7">
        <v>328.60625269898998</v>
      </c>
      <c r="K23" s="7">
        <v>381.06603602462798</v>
      </c>
      <c r="L23" s="7">
        <v>436.95666578800802</v>
      </c>
      <c r="M23" s="7">
        <v>449.26296271160697</v>
      </c>
      <c r="N23" s="7">
        <v>346.305903554493</v>
      </c>
      <c r="O23" s="7">
        <v>300.53656240147802</v>
      </c>
      <c r="P23" s="7">
        <v>297.84821881937802</v>
      </c>
      <c r="Q23" s="7">
        <v>319.008299487903</v>
      </c>
      <c r="R23" s="7">
        <v>272.264787954393</v>
      </c>
      <c r="S23" s="7">
        <v>282.10690880881998</v>
      </c>
      <c r="T23" s="7">
        <v>264.69180075057898</v>
      </c>
      <c r="U23" s="7">
        <v>283.16257950001801</v>
      </c>
      <c r="V23" s="7">
        <v>555.20469565569704</v>
      </c>
      <c r="W23" s="7">
        <v>499.14842590131002</v>
      </c>
      <c r="X23" s="7">
        <v>511.55243027251601</v>
      </c>
      <c r="Y23" s="7">
        <v>583.66937235339606</v>
      </c>
      <c r="Z23" s="7">
        <v>589.951774567332</v>
      </c>
      <c r="AA23" s="7">
        <v>615.69913197380595</v>
      </c>
      <c r="AB23" s="7">
        <v>711.97627443083297</v>
      </c>
      <c r="AC23" s="7">
        <v>733.03850707000004</v>
      </c>
      <c r="AD23" s="7">
        <v>696.98820361166702</v>
      </c>
      <c r="AE23" s="7">
        <v>581.20031386416701</v>
      </c>
      <c r="AF23" s="7">
        <v>528.28480930499995</v>
      </c>
      <c r="AG23" s="7">
        <v>527.46814284000004</v>
      </c>
    </row>
    <row r="24" spans="1:33" x14ac:dyDescent="0.25">
      <c r="A24" s="73" t="s">
        <v>68</v>
      </c>
      <c r="B24" s="74" t="s">
        <v>541</v>
      </c>
      <c r="C24" s="7">
        <v>78.75</v>
      </c>
      <c r="D24" s="7">
        <v>86.25</v>
      </c>
      <c r="E24" s="7">
        <v>90</v>
      </c>
      <c r="F24" s="7">
        <v>90</v>
      </c>
      <c r="G24" s="7">
        <v>90</v>
      </c>
      <c r="H24" s="7">
        <v>90</v>
      </c>
      <c r="I24" s="7">
        <v>90</v>
      </c>
      <c r="J24" s="7">
        <v>90</v>
      </c>
      <c r="K24" s="7">
        <v>92.948333333166701</v>
      </c>
      <c r="L24" s="7">
        <v>119.70916666616699</v>
      </c>
      <c r="M24" s="7">
        <v>120.69074999941699</v>
      </c>
      <c r="N24" s="7">
        <v>114.171083333167</v>
      </c>
      <c r="O24" s="7">
        <v>123.56383333333299</v>
      </c>
      <c r="P24" s="7">
        <v>140.39500000000001</v>
      </c>
      <c r="Q24" s="7">
        <v>158.666666666667</v>
      </c>
      <c r="R24" s="7">
        <v>171.255416666667</v>
      </c>
      <c r="S24" s="7">
        <v>181.512583333333</v>
      </c>
      <c r="T24" s="7">
        <v>208.30266666666699</v>
      </c>
      <c r="U24" s="7">
        <v>242.78</v>
      </c>
      <c r="V24" s="7">
        <v>252.66249999999999</v>
      </c>
      <c r="W24" s="7">
        <v>249.75749999999999</v>
      </c>
      <c r="X24" s="7">
        <v>302.74666666666701</v>
      </c>
      <c r="Y24" s="7">
        <v>352.35083333333301</v>
      </c>
      <c r="Z24" s="7">
        <v>447.76583333333298</v>
      </c>
      <c r="AA24" s="7">
        <v>563.5625</v>
      </c>
      <c r="AB24" s="7">
        <v>720.67333333333295</v>
      </c>
      <c r="AC24" s="7">
        <v>830.35333333333301</v>
      </c>
      <c r="AD24" s="7">
        <v>930.74916666666695</v>
      </c>
      <c r="AE24" s="7">
        <v>1082.6199999999999</v>
      </c>
      <c r="AF24" s="7">
        <v>1100.9000000000001</v>
      </c>
      <c r="AG24" s="7">
        <v>1081.5771666666701</v>
      </c>
    </row>
    <row r="25" spans="1:33" x14ac:dyDescent="0.25">
      <c r="A25" s="73" t="s">
        <v>288</v>
      </c>
      <c r="B25" s="74" t="s">
        <v>541</v>
      </c>
      <c r="C25" s="7">
        <v>25.5432499999167</v>
      </c>
      <c r="D25" s="7">
        <v>30.2290833333333</v>
      </c>
      <c r="E25" s="7">
        <v>34.046491665833301</v>
      </c>
      <c r="F25" s="7">
        <v>35.500749999</v>
      </c>
      <c r="G25" s="7">
        <v>37.432999999000003</v>
      </c>
      <c r="H25" s="7">
        <v>40.1749166656667</v>
      </c>
      <c r="I25" s="7">
        <v>48.694666665666702</v>
      </c>
      <c r="J25" s="7">
        <v>58.293333332416701</v>
      </c>
      <c r="K25" s="7">
        <v>71.685833332499996</v>
      </c>
      <c r="L25" s="7">
        <v>84.877916666166698</v>
      </c>
      <c r="M25" s="7">
        <v>91.631666666333302</v>
      </c>
      <c r="N25" s="7">
        <v>80.144916666666703</v>
      </c>
      <c r="O25" s="7">
        <v>72.465833333333293</v>
      </c>
      <c r="P25" s="7">
        <v>72.067499999999995</v>
      </c>
      <c r="Q25" s="7">
        <v>77.978083333333302</v>
      </c>
      <c r="R25" s="7">
        <v>70.031333333333293</v>
      </c>
      <c r="S25" s="7">
        <v>71.408333333333303</v>
      </c>
      <c r="T25" s="7">
        <v>68.017583333333306</v>
      </c>
      <c r="U25" s="7">
        <v>80.426597362500004</v>
      </c>
      <c r="V25" s="7">
        <v>81.890833333333305</v>
      </c>
      <c r="W25" s="7">
        <v>76.853333333333296</v>
      </c>
      <c r="X25" s="7">
        <v>82.591466666666705</v>
      </c>
      <c r="Y25" s="7">
        <v>93.176666666666705</v>
      </c>
      <c r="Z25" s="7">
        <v>98.157499999999999</v>
      </c>
      <c r="AA25" s="7">
        <v>103.502429706142</v>
      </c>
      <c r="AB25" s="7">
        <v>119.687149891667</v>
      </c>
      <c r="AC25" s="7">
        <v>123.22782770000001</v>
      </c>
      <c r="AD25" s="7">
        <v>117.167572283333</v>
      </c>
      <c r="AE25" s="7">
        <v>97.702987558333305</v>
      </c>
      <c r="AF25" s="7">
        <v>88.807598549999994</v>
      </c>
      <c r="AG25" s="7">
        <v>88.6703124</v>
      </c>
    </row>
    <row r="26" spans="1:33" x14ac:dyDescent="0.25">
      <c r="A26" s="73" t="s">
        <v>69</v>
      </c>
      <c r="B26" s="74" t="s">
        <v>541</v>
      </c>
      <c r="C26" s="7">
        <v>214.31290034121901</v>
      </c>
      <c r="D26" s="7">
        <v>238.95049426705901</v>
      </c>
      <c r="E26" s="7">
        <v>245.67968656657601</v>
      </c>
      <c r="F26" s="7">
        <v>225.65586023395699</v>
      </c>
      <c r="G26" s="7">
        <v>212.721644262377</v>
      </c>
      <c r="H26" s="7">
        <v>211.27955541470499</v>
      </c>
      <c r="I26" s="7">
        <v>271.73145255032699</v>
      </c>
      <c r="J26" s="7">
        <v>328.60625269898998</v>
      </c>
      <c r="K26" s="7">
        <v>381.06603602462798</v>
      </c>
      <c r="L26" s="7">
        <v>436.95666578800802</v>
      </c>
      <c r="M26" s="7">
        <v>449.26296271160697</v>
      </c>
      <c r="N26" s="7">
        <v>346.305903554493</v>
      </c>
      <c r="O26" s="7">
        <v>300.53656240147802</v>
      </c>
      <c r="P26" s="7">
        <v>297.84821881937802</v>
      </c>
      <c r="Q26" s="7">
        <v>319.008299487903</v>
      </c>
      <c r="R26" s="7">
        <v>272.264787954393</v>
      </c>
      <c r="S26" s="7">
        <v>282.10690880881998</v>
      </c>
      <c r="T26" s="7">
        <v>264.69180075057898</v>
      </c>
      <c r="U26" s="7">
        <v>283.16257950001801</v>
      </c>
      <c r="V26" s="7">
        <v>555.20469565569704</v>
      </c>
      <c r="W26" s="7">
        <v>499.14842590131002</v>
      </c>
      <c r="X26" s="7">
        <v>511.55243027251601</v>
      </c>
      <c r="Y26" s="7">
        <v>583.66937235339606</v>
      </c>
      <c r="Z26" s="7">
        <v>589.951774567332</v>
      </c>
      <c r="AA26" s="7">
        <v>615.69913197380595</v>
      </c>
      <c r="AB26" s="7">
        <v>711.97627443083297</v>
      </c>
      <c r="AC26" s="7">
        <v>733.03850707000004</v>
      </c>
      <c r="AD26" s="7">
        <v>696.98820361166702</v>
      </c>
      <c r="AE26" s="7">
        <v>581.20031386416701</v>
      </c>
      <c r="AF26" s="7">
        <v>528.28480930499995</v>
      </c>
      <c r="AG26" s="7">
        <v>527.46814284000004</v>
      </c>
    </row>
    <row r="27" spans="1:33" x14ac:dyDescent="0.25">
      <c r="A27" s="73" t="s">
        <v>10</v>
      </c>
      <c r="B27" s="74" t="s">
        <v>541</v>
      </c>
      <c r="C27" s="7">
        <v>1.01715833283333</v>
      </c>
      <c r="D27" s="7">
        <v>0.98602499908333296</v>
      </c>
      <c r="E27" s="7">
        <v>1.06344999941667</v>
      </c>
      <c r="F27" s="7">
        <v>1.1406749993333301</v>
      </c>
      <c r="G27" s="7">
        <v>1.1714249994999999</v>
      </c>
      <c r="H27" s="7">
        <v>1.1692166660000001</v>
      </c>
      <c r="I27" s="7">
        <v>1.1989083325833301</v>
      </c>
      <c r="J27" s="7">
        <v>1.23373333266667</v>
      </c>
      <c r="K27" s="7">
        <v>1.23241666566667</v>
      </c>
      <c r="L27" s="7">
        <v>1.2950666663333299</v>
      </c>
      <c r="M27" s="7">
        <v>1.36548333291667</v>
      </c>
      <c r="N27" s="7">
        <v>1.3894999997499999</v>
      </c>
      <c r="O27" s="7">
        <v>1.32599166666667</v>
      </c>
      <c r="P27" s="7">
        <v>1.23070833333333</v>
      </c>
      <c r="Q27" s="7">
        <v>1.1839916666666701</v>
      </c>
      <c r="R27" s="7">
        <v>1.1667749999999999</v>
      </c>
      <c r="S27" s="7">
        <v>1.14571666666667</v>
      </c>
      <c r="T27" s="7">
        <v>1.208725</v>
      </c>
      <c r="U27" s="7">
        <v>1.29007416666667</v>
      </c>
      <c r="V27" s="7">
        <v>1.36563833333333</v>
      </c>
      <c r="W27" s="7">
        <v>1.37244083333333</v>
      </c>
      <c r="X27" s="7">
        <v>1.36346833333333</v>
      </c>
      <c r="Y27" s="7">
        <v>1.3846166666666699</v>
      </c>
      <c r="Z27" s="7">
        <v>1.48346308333333</v>
      </c>
      <c r="AA27" s="7">
        <v>1.48573166666667</v>
      </c>
      <c r="AB27" s="7">
        <v>1.4851099999999999</v>
      </c>
      <c r="AC27" s="7">
        <v>1.54876083333333</v>
      </c>
      <c r="AD27" s="7">
        <v>1.56931833333333</v>
      </c>
      <c r="AE27" s="7">
        <v>1.4010516666666699</v>
      </c>
      <c r="AF27" s="7">
        <v>1.3010191666666699</v>
      </c>
      <c r="AG27" s="7">
        <v>1.21176333333333</v>
      </c>
    </row>
    <row r="28" spans="1:33" x14ac:dyDescent="0.25">
      <c r="A28" s="73" t="s">
        <v>71</v>
      </c>
      <c r="B28" s="74" t="s">
        <v>541</v>
      </c>
      <c r="C28" s="7">
        <v>214.31290034121901</v>
      </c>
      <c r="D28" s="7">
        <v>238.95049426705901</v>
      </c>
      <c r="E28" s="7">
        <v>245.67968656657601</v>
      </c>
      <c r="F28" s="7">
        <v>225.65586023395699</v>
      </c>
      <c r="G28" s="7">
        <v>212.721644262377</v>
      </c>
      <c r="H28" s="7">
        <v>211.27955541470499</v>
      </c>
      <c r="I28" s="7">
        <v>271.73145255032699</v>
      </c>
      <c r="J28" s="7">
        <v>328.60625269898998</v>
      </c>
      <c r="K28" s="7">
        <v>381.06603602462798</v>
      </c>
      <c r="L28" s="7">
        <v>436.95666578800802</v>
      </c>
      <c r="M28" s="7">
        <v>449.26296271160697</v>
      </c>
      <c r="N28" s="7">
        <v>346.305903554493</v>
      </c>
      <c r="O28" s="7">
        <v>300.53656240147802</v>
      </c>
      <c r="P28" s="7">
        <v>297.84821881937802</v>
      </c>
      <c r="Q28" s="7">
        <v>319.008299487903</v>
      </c>
      <c r="R28" s="7">
        <v>272.264787954393</v>
      </c>
      <c r="S28" s="7">
        <v>282.10690880881998</v>
      </c>
      <c r="T28" s="7">
        <v>264.69180075057898</v>
      </c>
      <c r="U28" s="7">
        <v>283.16257950001801</v>
      </c>
      <c r="V28" s="7">
        <v>555.20469565569704</v>
      </c>
      <c r="W28" s="7">
        <v>499.14842590131002</v>
      </c>
      <c r="X28" s="7">
        <v>511.55243027251601</v>
      </c>
      <c r="Y28" s="7">
        <v>583.66937235339606</v>
      </c>
      <c r="Z28" s="7">
        <v>589.951774567332</v>
      </c>
      <c r="AA28" s="7">
        <v>615.69913197380595</v>
      </c>
      <c r="AB28" s="7">
        <v>711.97627443083297</v>
      </c>
      <c r="AC28" s="7">
        <v>733.03850707000004</v>
      </c>
      <c r="AD28" s="7">
        <v>696.98820361166702</v>
      </c>
      <c r="AE28" s="7">
        <v>581.20031386416701</v>
      </c>
      <c r="AF28" s="7">
        <v>528.28480930499995</v>
      </c>
      <c r="AG28" s="7">
        <v>527.46814284000004</v>
      </c>
    </row>
    <row r="29" spans="1:33" x14ac:dyDescent="0.25">
      <c r="A29" s="73" t="s">
        <v>72</v>
      </c>
      <c r="B29" s="74" t="s">
        <v>541</v>
      </c>
      <c r="C29" s="7">
        <v>214.31290034121901</v>
      </c>
      <c r="D29" s="7">
        <v>238.95049426705901</v>
      </c>
      <c r="E29" s="7">
        <v>245.67968656657601</v>
      </c>
      <c r="F29" s="7">
        <v>225.65586023395801</v>
      </c>
      <c r="G29" s="7">
        <v>212.721644262377</v>
      </c>
      <c r="H29" s="7">
        <v>211.27955541470601</v>
      </c>
      <c r="I29" s="7">
        <v>271.73145255032603</v>
      </c>
      <c r="J29" s="7">
        <v>328.60625269898998</v>
      </c>
      <c r="K29" s="7">
        <v>381.066036024629</v>
      </c>
      <c r="L29" s="7">
        <v>436.956665788007</v>
      </c>
      <c r="M29" s="7">
        <v>449.26296271160697</v>
      </c>
      <c r="N29" s="7">
        <v>346.30590355449198</v>
      </c>
      <c r="O29" s="7">
        <v>300.536562401477</v>
      </c>
      <c r="P29" s="7">
        <v>297.84821881937899</v>
      </c>
      <c r="Q29" s="7">
        <v>319.008299487903</v>
      </c>
      <c r="R29" s="7">
        <v>272.264787954393</v>
      </c>
      <c r="S29" s="7">
        <v>282.106908808821</v>
      </c>
      <c r="T29" s="7">
        <v>264.69180075057898</v>
      </c>
      <c r="U29" s="7">
        <v>283.16257950001801</v>
      </c>
      <c r="V29" s="7">
        <v>555.20469565569704</v>
      </c>
      <c r="W29" s="7">
        <v>499.14842590131002</v>
      </c>
      <c r="X29" s="7">
        <v>511.55243027251601</v>
      </c>
      <c r="Y29" s="7">
        <v>583.66937235339606</v>
      </c>
      <c r="Z29" s="7">
        <v>589.951774567332</v>
      </c>
      <c r="AA29" s="7">
        <v>615.69913197380595</v>
      </c>
      <c r="AB29" s="7">
        <v>711.97627443083297</v>
      </c>
      <c r="AC29" s="7">
        <v>733.03850707000004</v>
      </c>
      <c r="AD29" s="7">
        <v>696.98820361166702</v>
      </c>
      <c r="AE29" s="7">
        <v>581.20031386416701</v>
      </c>
      <c r="AF29" s="7">
        <v>528.28480930499995</v>
      </c>
      <c r="AG29" s="7">
        <v>527.46814284000004</v>
      </c>
    </row>
    <row r="30" spans="1:33" x14ac:dyDescent="0.25">
      <c r="A30" s="73" t="s">
        <v>11</v>
      </c>
      <c r="B30" s="74" t="s">
        <v>541</v>
      </c>
      <c r="C30" s="7">
        <v>4.91041666666667</v>
      </c>
      <c r="D30" s="7">
        <v>13.054166666666699</v>
      </c>
      <c r="E30" s="7">
        <v>21.535833333333301</v>
      </c>
      <c r="F30" s="7">
        <v>31.655833333333302</v>
      </c>
      <c r="G30" s="7">
        <v>37.245833333333302</v>
      </c>
      <c r="H30" s="7">
        <v>39</v>
      </c>
      <c r="I30" s="7">
        <v>39</v>
      </c>
      <c r="J30" s="7">
        <v>50.908333333333303</v>
      </c>
      <c r="K30" s="7">
        <v>78.788333333333298</v>
      </c>
      <c r="L30" s="7">
        <v>98.477500000000006</v>
      </c>
      <c r="M30" s="7">
        <v>160.85999999991699</v>
      </c>
      <c r="N30" s="7">
        <v>192.92999999966699</v>
      </c>
      <c r="O30" s="7">
        <v>219.40666666666701</v>
      </c>
      <c r="P30" s="7">
        <v>245.011666666667</v>
      </c>
      <c r="Q30" s="7">
        <v>266.95416666666699</v>
      </c>
      <c r="R30" s="7">
        <v>304.90333333333302</v>
      </c>
      <c r="S30" s="7">
        <v>349.21583333333302</v>
      </c>
      <c r="T30" s="7">
        <v>362.57583333333298</v>
      </c>
      <c r="U30" s="7">
        <v>404.16583333333301</v>
      </c>
      <c r="V30" s="7">
        <v>420.17666666666702</v>
      </c>
      <c r="W30" s="7">
        <v>396.77333333333303</v>
      </c>
      <c r="X30" s="7">
        <v>412.26666666666699</v>
      </c>
      <c r="Y30" s="7">
        <v>419.29500000000002</v>
      </c>
      <c r="Z30" s="7">
        <v>460.28750000000002</v>
      </c>
      <c r="AA30" s="7">
        <v>508.77666666666698</v>
      </c>
      <c r="AB30" s="7">
        <v>539.58749999999998</v>
      </c>
      <c r="AC30" s="7">
        <v>634.93833333333305</v>
      </c>
      <c r="AD30" s="7">
        <v>688.93666666666695</v>
      </c>
      <c r="AE30" s="7">
        <v>691.39750000000004</v>
      </c>
      <c r="AF30" s="7">
        <v>609.52916666666704</v>
      </c>
      <c r="AG30" s="7">
        <v>559.76750000000004</v>
      </c>
    </row>
    <row r="31" spans="1:33" x14ac:dyDescent="0.25">
      <c r="A31" s="73" t="s">
        <v>12</v>
      </c>
      <c r="B31" s="74" t="s">
        <v>541</v>
      </c>
      <c r="C31" s="7">
        <v>1.859799999</v>
      </c>
      <c r="D31" s="7">
        <v>1.9413999989999999</v>
      </c>
      <c r="E31" s="7">
        <v>1.8578238020097499</v>
      </c>
      <c r="F31" s="7">
        <v>1.6835999989999999</v>
      </c>
      <c r="G31" s="7">
        <v>1.5549999990000001</v>
      </c>
      <c r="H31" s="7">
        <v>1.4983999990000001</v>
      </c>
      <c r="I31" s="7">
        <v>1.7045333325000001</v>
      </c>
      <c r="J31" s="7">
        <v>1.8925416658333301</v>
      </c>
      <c r="K31" s="7">
        <v>1.97567499916667</v>
      </c>
      <c r="L31" s="7">
        <v>2.3200416662499999</v>
      </c>
      <c r="M31" s="7">
        <v>2.93665833325</v>
      </c>
      <c r="N31" s="7">
        <v>3.4527916665833298</v>
      </c>
      <c r="O31" s="7">
        <v>3.7221000000000002</v>
      </c>
      <c r="P31" s="7">
        <v>3.7221000000000002</v>
      </c>
      <c r="Q31" s="7">
        <v>3.7651083333333299</v>
      </c>
      <c r="R31" s="7">
        <v>4.78320833333333</v>
      </c>
      <c r="S31" s="7">
        <v>5.3233916666666703</v>
      </c>
      <c r="T31" s="7">
        <v>5.5145916666666697</v>
      </c>
      <c r="U31" s="7">
        <v>5.7619583333333297</v>
      </c>
      <c r="V31" s="7">
        <v>8.6187426666666695</v>
      </c>
      <c r="W31" s="7">
        <v>8.3514166666666707</v>
      </c>
      <c r="X31" s="7">
        <v>8.3141750000000005</v>
      </c>
      <c r="Y31" s="7">
        <v>8.2898166666666704</v>
      </c>
      <c r="Z31" s="7">
        <v>8.2789583333333301</v>
      </c>
      <c r="AA31" s="7">
        <v>8.2782499999999999</v>
      </c>
      <c r="AB31" s="7">
        <v>8.2785041666666697</v>
      </c>
      <c r="AC31" s="7">
        <v>8.2770683333333306</v>
      </c>
      <c r="AD31" s="7">
        <v>8.2769575</v>
      </c>
      <c r="AE31" s="7">
        <v>8.2770366666666693</v>
      </c>
      <c r="AF31" s="7">
        <v>8.2768008333333292</v>
      </c>
      <c r="AG31" s="7">
        <v>8.1943166666666691</v>
      </c>
    </row>
    <row r="32" spans="1:33" x14ac:dyDescent="0.25">
      <c r="A32" s="73" t="s">
        <v>13</v>
      </c>
      <c r="B32" s="74" t="s">
        <v>541</v>
      </c>
      <c r="C32" s="7">
        <v>30.928941665666699</v>
      </c>
      <c r="D32" s="7">
        <v>34.693924998999996</v>
      </c>
      <c r="E32" s="7">
        <v>36.7748666656667</v>
      </c>
      <c r="F32" s="7">
        <v>39.0946416656667</v>
      </c>
      <c r="G32" s="7">
        <v>42.549774999</v>
      </c>
      <c r="H32" s="7">
        <v>47.280308332416702</v>
      </c>
      <c r="I32" s="7">
        <v>54.490549999000002</v>
      </c>
      <c r="J32" s="7">
        <v>64.084716665749994</v>
      </c>
      <c r="K32" s="7">
        <v>78.854299999583304</v>
      </c>
      <c r="L32" s="7">
        <v>100.81724166625</v>
      </c>
      <c r="M32" s="7">
        <v>142.31166666641701</v>
      </c>
      <c r="N32" s="7">
        <v>194.261416666667</v>
      </c>
      <c r="O32" s="7">
        <v>242.60749999999999</v>
      </c>
      <c r="P32" s="7">
        <v>299.17383333333299</v>
      </c>
      <c r="Q32" s="7">
        <v>382.56808333333299</v>
      </c>
      <c r="R32" s="7">
        <v>502.25925000000001</v>
      </c>
      <c r="S32" s="7">
        <v>633.045166666667</v>
      </c>
      <c r="T32" s="7">
        <v>759.28200000000004</v>
      </c>
      <c r="U32" s="7">
        <v>863.06468333333305</v>
      </c>
      <c r="V32" s="7">
        <v>844.83588999999995</v>
      </c>
      <c r="W32" s="7">
        <v>912.826415</v>
      </c>
      <c r="X32" s="7">
        <v>1036.6864166666701</v>
      </c>
      <c r="Y32" s="7">
        <v>1140.9629416666701</v>
      </c>
      <c r="Z32" s="7">
        <v>1426.0374583333301</v>
      </c>
      <c r="AA32" s="7">
        <v>1756.23084833333</v>
      </c>
      <c r="AB32" s="7">
        <v>2087.9038416666699</v>
      </c>
      <c r="AC32" s="7">
        <v>2299.63315583333</v>
      </c>
      <c r="AD32" s="7">
        <v>2504.2413308333298</v>
      </c>
      <c r="AE32" s="7">
        <v>2877.6524583333298</v>
      </c>
      <c r="AF32" s="7">
        <v>2628.6129025</v>
      </c>
      <c r="AG32" s="7">
        <v>2320.8341766666699</v>
      </c>
    </row>
    <row r="33" spans="1:33" x14ac:dyDescent="0.25">
      <c r="A33" s="73" t="s">
        <v>73</v>
      </c>
      <c r="B33" s="74" t="s">
        <v>541</v>
      </c>
      <c r="C33" s="7">
        <v>214.31108426616299</v>
      </c>
      <c r="D33" s="7">
        <v>238.94846941446499</v>
      </c>
      <c r="E33" s="7">
        <v>245.67760469119699</v>
      </c>
      <c r="F33" s="7">
        <v>225.653948039319</v>
      </c>
      <c r="G33" s="7">
        <v>212.719841671533</v>
      </c>
      <c r="H33" s="7">
        <v>211.27776504403801</v>
      </c>
      <c r="I33" s="7">
        <v>271.72914991379798</v>
      </c>
      <c r="J33" s="7">
        <v>328.60346810871198</v>
      </c>
      <c r="K33" s="7">
        <v>381.06280689319698</v>
      </c>
      <c r="L33" s="7">
        <v>436.95296304263002</v>
      </c>
      <c r="M33" s="7">
        <v>449.25915568338502</v>
      </c>
      <c r="N33" s="7">
        <v>346.30296897840299</v>
      </c>
      <c r="O33" s="7">
        <v>300.53401567212302</v>
      </c>
      <c r="P33" s="7">
        <v>297.84569487089101</v>
      </c>
      <c r="Q33" s="7">
        <v>319.00559623012299</v>
      </c>
      <c r="R33" s="7">
        <v>272.26248079841201</v>
      </c>
      <c r="S33" s="7">
        <v>282.10451825127899</v>
      </c>
      <c r="T33" s="7">
        <v>264.68955776765102</v>
      </c>
      <c r="U33" s="7">
        <v>283.160179996784</v>
      </c>
      <c r="V33" s="7">
        <v>416.39882095182401</v>
      </c>
      <c r="W33" s="7">
        <v>374.35709325152499</v>
      </c>
      <c r="X33" s="7">
        <v>383.65999150808801</v>
      </c>
      <c r="Y33" s="7">
        <v>437.747087471253</v>
      </c>
      <c r="Z33" s="7">
        <v>442.45883594005699</v>
      </c>
      <c r="AA33" s="7">
        <v>461.77458363717301</v>
      </c>
      <c r="AB33" s="7">
        <v>533.982477173333</v>
      </c>
      <c r="AC33" s="7">
        <v>549.77915968000002</v>
      </c>
      <c r="AD33" s="7">
        <v>522.74141834666705</v>
      </c>
      <c r="AE33" s="7">
        <v>435.90045690666699</v>
      </c>
      <c r="AF33" s="7">
        <v>396.21380832</v>
      </c>
      <c r="AG33" s="7">
        <v>395.60130815999997</v>
      </c>
    </row>
    <row r="34" spans="1:33" x14ac:dyDescent="0.25">
      <c r="A34" s="73" t="s">
        <v>75</v>
      </c>
      <c r="B34" s="74" t="s">
        <v>541</v>
      </c>
      <c r="C34" s="7">
        <v>1.67E-12</v>
      </c>
      <c r="D34" s="7">
        <v>2.6408333333333302E-12</v>
      </c>
      <c r="E34" s="7">
        <v>2.8549999999999999E-12</v>
      </c>
      <c r="F34" s="7">
        <v>2.7866666666666699E-12</v>
      </c>
      <c r="G34" s="7">
        <v>5.7608333333333302E-12</v>
      </c>
      <c r="H34" s="7">
        <v>9.3308333333333297E-12</v>
      </c>
      <c r="I34" s="7">
        <v>1.46083333333333E-11</v>
      </c>
      <c r="J34" s="7">
        <v>1.91625E-11</v>
      </c>
      <c r="K34" s="7">
        <v>4.2955000000000002E-11</v>
      </c>
      <c r="L34" s="7">
        <v>1.20404166666667E-10</v>
      </c>
      <c r="M34" s="7">
        <v>1.6620749999999999E-10</v>
      </c>
      <c r="N34" s="7">
        <v>1.98705833333333E-10</v>
      </c>
      <c r="O34" s="7">
        <v>3.7459499999999999E-10</v>
      </c>
      <c r="P34" s="7">
        <v>6.2342999999999999E-10</v>
      </c>
      <c r="Q34" s="7">
        <v>1.27120833333333E-9</v>
      </c>
      <c r="R34" s="7">
        <v>2.3947483333333299E-9</v>
      </c>
      <c r="S34" s="7">
        <v>5.1945694166666698E-8</v>
      </c>
      <c r="T34" s="7">
        <v>2.1513626025000001E-6</v>
      </c>
      <c r="U34" s="7">
        <v>2.5144168139999999E-5</v>
      </c>
      <c r="V34" s="7">
        <v>1.19411916666667E-2</v>
      </c>
      <c r="W34" s="7">
        <v>7.0244716666666707E-2</v>
      </c>
      <c r="X34" s="7">
        <v>0.50184917500000004</v>
      </c>
      <c r="Y34" s="7">
        <v>1.3134475999999999</v>
      </c>
      <c r="Z34" s="7">
        <v>1.60723243633824</v>
      </c>
      <c r="AA34" s="7">
        <v>4.0206868435721397</v>
      </c>
      <c r="AB34" s="7">
        <v>21.8311121813367</v>
      </c>
      <c r="AC34" s="7">
        <v>206.73851445087499</v>
      </c>
      <c r="AD34" s="7">
        <v>346.68793388513302</v>
      </c>
      <c r="AE34" s="7">
        <v>405.39745174602899</v>
      </c>
      <c r="AF34" s="7">
        <v>399.47579166666702</v>
      </c>
      <c r="AG34" s="7">
        <v>473.90800833333299</v>
      </c>
    </row>
    <row r="35" spans="1:33" x14ac:dyDescent="0.25">
      <c r="A35" s="73" t="s">
        <v>203</v>
      </c>
      <c r="B35" s="74" t="s">
        <v>541</v>
      </c>
      <c r="C35" s="7">
        <v>214.31290034121901</v>
      </c>
      <c r="D35" s="7">
        <v>238.95049426705901</v>
      </c>
      <c r="E35" s="7">
        <v>245.67968656657601</v>
      </c>
      <c r="F35" s="7">
        <v>225.65586023395699</v>
      </c>
      <c r="G35" s="7">
        <v>212.721644262377</v>
      </c>
      <c r="H35" s="7">
        <v>211.27955541470499</v>
      </c>
      <c r="I35" s="7">
        <v>271.73145255032699</v>
      </c>
      <c r="J35" s="7">
        <v>328.60625269898998</v>
      </c>
      <c r="K35" s="7">
        <v>381.06603602462798</v>
      </c>
      <c r="L35" s="7">
        <v>436.95666578800802</v>
      </c>
      <c r="M35" s="7">
        <v>449.26296271160697</v>
      </c>
      <c r="N35" s="7">
        <v>346.305903554493</v>
      </c>
      <c r="O35" s="7">
        <v>300.53656240147802</v>
      </c>
      <c r="P35" s="7">
        <v>297.84821881937802</v>
      </c>
      <c r="Q35" s="7">
        <v>319.008299487903</v>
      </c>
      <c r="R35" s="7">
        <v>272.264787954393</v>
      </c>
      <c r="S35" s="7">
        <v>282.10690880881998</v>
      </c>
      <c r="T35" s="7">
        <v>264.69180075057898</v>
      </c>
      <c r="U35" s="7">
        <v>283.16257950001801</v>
      </c>
      <c r="V35" s="7">
        <v>555.20469565569704</v>
      </c>
      <c r="W35" s="7">
        <v>499.14842590131002</v>
      </c>
      <c r="X35" s="7">
        <v>511.55243027251601</v>
      </c>
      <c r="Y35" s="7">
        <v>583.66937235339606</v>
      </c>
      <c r="Z35" s="7">
        <v>589.951774567332</v>
      </c>
      <c r="AA35" s="7">
        <v>615.69913197380595</v>
      </c>
      <c r="AB35" s="7">
        <v>711.97627443083297</v>
      </c>
      <c r="AC35" s="7">
        <v>733.03850707000004</v>
      </c>
      <c r="AD35" s="7">
        <v>696.98820361166702</v>
      </c>
      <c r="AE35" s="7">
        <v>581.20031386416701</v>
      </c>
      <c r="AF35" s="7">
        <v>528.28480930499995</v>
      </c>
      <c r="AG35" s="7">
        <v>527.46814284000004</v>
      </c>
    </row>
    <row r="36" spans="1:33" x14ac:dyDescent="0.25">
      <c r="A36" s="73" t="s">
        <v>14</v>
      </c>
      <c r="B36" s="74" t="s">
        <v>541</v>
      </c>
      <c r="C36" s="7">
        <v>8.5699999990000002</v>
      </c>
      <c r="D36" s="7">
        <v>8.5699999990000002</v>
      </c>
      <c r="E36" s="7">
        <v>8.5699999990000002</v>
      </c>
      <c r="F36" s="7">
        <v>8.5699999990000002</v>
      </c>
      <c r="G36" s="7">
        <v>8.5699999990000002</v>
      </c>
      <c r="H36" s="7">
        <v>8.5699999990833309</v>
      </c>
      <c r="I36" s="7">
        <v>21.7633333325</v>
      </c>
      <c r="J36" s="7">
        <v>37.406666665750002</v>
      </c>
      <c r="K36" s="7">
        <v>41.094166665666698</v>
      </c>
      <c r="L36" s="7">
        <v>44.532683333000001</v>
      </c>
      <c r="M36" s="7">
        <v>50.45335</v>
      </c>
      <c r="N36" s="7">
        <v>55.985891666666703</v>
      </c>
      <c r="O36" s="7">
        <v>62.776200000000003</v>
      </c>
      <c r="P36" s="7">
        <v>75.804733333333303</v>
      </c>
      <c r="Q36" s="7">
        <v>81.504208333333295</v>
      </c>
      <c r="R36" s="7">
        <v>91.579291666666705</v>
      </c>
      <c r="S36" s="7">
        <v>122.432416666667</v>
      </c>
      <c r="T36" s="7">
        <v>134.506333333333</v>
      </c>
      <c r="U36" s="7">
        <v>142.17166666666699</v>
      </c>
      <c r="V36" s="7">
        <v>157.066666666667</v>
      </c>
      <c r="W36" s="7">
        <v>179.729166666667</v>
      </c>
      <c r="X36" s="7">
        <v>207.68916666666701</v>
      </c>
      <c r="Y36" s="7">
        <v>232.5975</v>
      </c>
      <c r="Z36" s="7">
        <v>257.22916666666703</v>
      </c>
      <c r="AA36" s="7">
        <v>285.68469483333303</v>
      </c>
      <c r="AB36" s="7">
        <v>308.18666666666701</v>
      </c>
      <c r="AC36" s="7">
        <v>328.870833333333</v>
      </c>
      <c r="AD36" s="7">
        <v>359.81752688172003</v>
      </c>
      <c r="AE36" s="7">
        <v>398.662222222222</v>
      </c>
      <c r="AF36" s="7">
        <v>437.935</v>
      </c>
      <c r="AG36" s="7">
        <v>477.786741487455</v>
      </c>
    </row>
    <row r="37" spans="1:33" x14ac:dyDescent="0.25">
      <c r="A37" s="73" t="s">
        <v>305</v>
      </c>
      <c r="B37" s="74" t="s">
        <v>541</v>
      </c>
      <c r="C37" s="7">
        <v>214.31290034121901</v>
      </c>
      <c r="D37" s="7">
        <v>238.95049426705901</v>
      </c>
      <c r="E37" s="7">
        <v>245.67968656657601</v>
      </c>
      <c r="F37" s="7">
        <v>225.65586023395699</v>
      </c>
      <c r="G37" s="7">
        <v>212.721644262377</v>
      </c>
      <c r="H37" s="7">
        <v>211.27955541470499</v>
      </c>
      <c r="I37" s="7">
        <v>271.73145255032699</v>
      </c>
      <c r="J37" s="7">
        <v>328.60625269898998</v>
      </c>
      <c r="K37" s="7">
        <v>381.06603602462798</v>
      </c>
      <c r="L37" s="7">
        <v>436.95666578800802</v>
      </c>
      <c r="M37" s="7">
        <v>449.26296271160697</v>
      </c>
      <c r="N37" s="7">
        <v>346.305903554493</v>
      </c>
      <c r="O37" s="7">
        <v>300.53656240147802</v>
      </c>
      <c r="P37" s="7">
        <v>297.84821881937802</v>
      </c>
      <c r="Q37" s="7">
        <v>319.008299487903</v>
      </c>
      <c r="R37" s="7">
        <v>272.264787954393</v>
      </c>
      <c r="S37" s="7">
        <v>282.10690880881998</v>
      </c>
      <c r="T37" s="7">
        <v>264.69180075057898</v>
      </c>
      <c r="U37" s="7">
        <v>283.16257950001801</v>
      </c>
      <c r="V37" s="7">
        <v>555.20469565569704</v>
      </c>
      <c r="W37" s="7">
        <v>499.14842590131002</v>
      </c>
      <c r="X37" s="7">
        <v>511.55243027251601</v>
      </c>
      <c r="Y37" s="7">
        <v>583.66937235339606</v>
      </c>
      <c r="Z37" s="7">
        <v>589.951774567332</v>
      </c>
      <c r="AA37" s="7">
        <v>615.69913197380595</v>
      </c>
      <c r="AB37" s="7">
        <v>711.97627443083297</v>
      </c>
      <c r="AC37" s="7">
        <v>733.03850707000004</v>
      </c>
      <c r="AD37" s="7">
        <v>696.98820361166702</v>
      </c>
      <c r="AE37" s="7">
        <v>581.20031386416701</v>
      </c>
      <c r="AF37" s="7">
        <v>528.28480930499995</v>
      </c>
      <c r="AG37" s="7">
        <v>527.46814284000004</v>
      </c>
    </row>
    <row r="38" spans="1:33" x14ac:dyDescent="0.25">
      <c r="A38" s="73" t="s">
        <v>140</v>
      </c>
      <c r="B38" s="74" t="s">
        <v>541</v>
      </c>
      <c r="C38" s="7">
        <v>0.36890724310711598</v>
      </c>
      <c r="D38" s="7">
        <v>0.41049569197003999</v>
      </c>
      <c r="E38" s="7">
        <v>0.40812157726554699</v>
      </c>
      <c r="F38" s="7">
        <v>0.37351258326468401</v>
      </c>
      <c r="G38" s="7">
        <v>0.35444386394817601</v>
      </c>
      <c r="H38" s="7">
        <v>0.353051686694203</v>
      </c>
      <c r="I38" s="7">
        <v>0.42143075903061999</v>
      </c>
      <c r="J38" s="7">
        <v>0.47538589573342899</v>
      </c>
      <c r="K38" s="7">
        <v>0.52664077116050401</v>
      </c>
      <c r="L38" s="7">
        <v>0.58838586009280902</v>
      </c>
      <c r="M38" s="7">
        <v>0.61255231616374495</v>
      </c>
      <c r="N38" s="7">
        <v>0.51814308333333303</v>
      </c>
      <c r="O38" s="7">
        <v>0.48109658333333299</v>
      </c>
      <c r="P38" s="7">
        <v>0.46662883333333299</v>
      </c>
      <c r="Q38" s="7">
        <v>0.49462491666666702</v>
      </c>
      <c r="R38" s="7">
        <v>0.45807991666666698</v>
      </c>
      <c r="S38" s="7">
        <v>0.46442850000000002</v>
      </c>
      <c r="T38" s="7">
        <v>0.44954858333333297</v>
      </c>
      <c r="U38" s="7">
        <v>0.49740516666666701</v>
      </c>
      <c r="V38" s="7">
        <v>0.49219099999999999</v>
      </c>
      <c r="W38" s="7">
        <v>0.45242016666666701</v>
      </c>
      <c r="X38" s="7">
        <v>0.46631125000000001</v>
      </c>
      <c r="Y38" s="7">
        <v>0.51389733333333298</v>
      </c>
      <c r="Z38" s="7">
        <v>0.51782558333333295</v>
      </c>
      <c r="AA38" s="7">
        <v>0.54294774999999995</v>
      </c>
      <c r="AB38" s="7">
        <v>0.62240911666666698</v>
      </c>
      <c r="AC38" s="7">
        <v>0.64310702615833304</v>
      </c>
      <c r="AD38" s="7">
        <v>0.61065998966666701</v>
      </c>
      <c r="AE38" s="7">
        <v>0.51744326166666699</v>
      </c>
      <c r="AF38" s="7">
        <v>0.46860055225000002</v>
      </c>
      <c r="AG38" s="7">
        <v>0.46407050716166698</v>
      </c>
    </row>
    <row r="39" spans="1:33" x14ac:dyDescent="0.25">
      <c r="A39" s="73" t="s">
        <v>16</v>
      </c>
      <c r="B39" s="74" t="s">
        <v>541</v>
      </c>
      <c r="C39" s="7">
        <v>5.746149999</v>
      </c>
      <c r="D39" s="7">
        <v>6.0450249989999998</v>
      </c>
      <c r="E39" s="7">
        <v>6.0031916656666704</v>
      </c>
      <c r="F39" s="7">
        <v>5.5146249989999996</v>
      </c>
      <c r="G39" s="7">
        <v>5.2609583323333302</v>
      </c>
      <c r="H39" s="7">
        <v>5.6359416656666701</v>
      </c>
      <c r="I39" s="7">
        <v>7.1233666656666701</v>
      </c>
      <c r="J39" s="7">
        <v>8.3324416661666696</v>
      </c>
      <c r="K39" s="7">
        <v>9.1449916657500001</v>
      </c>
      <c r="L39" s="7">
        <v>10.356591666250001</v>
      </c>
      <c r="M39" s="7">
        <v>10.5963916664167</v>
      </c>
      <c r="N39" s="7">
        <v>8.0909916665833403</v>
      </c>
      <c r="O39" s="7">
        <v>6.8403166666666699</v>
      </c>
      <c r="P39" s="7">
        <v>6.7315250000000004</v>
      </c>
      <c r="Q39" s="7">
        <v>7.3101750000000001</v>
      </c>
      <c r="R39" s="7">
        <v>6.1885583333333303</v>
      </c>
      <c r="S39" s="7">
        <v>6.3964583333333298</v>
      </c>
      <c r="T39" s="7">
        <v>6.0361333333333302</v>
      </c>
      <c r="U39" s="7">
        <v>6.4839391666666701</v>
      </c>
      <c r="V39" s="7">
        <v>6.3605516666666704</v>
      </c>
      <c r="W39" s="7">
        <v>5.6023666666666703</v>
      </c>
      <c r="X39" s="7">
        <v>5.79867166666667</v>
      </c>
      <c r="Y39" s="7">
        <v>6.6044591666666701</v>
      </c>
      <c r="Z39" s="7">
        <v>6.7008266666666696</v>
      </c>
      <c r="AA39" s="7">
        <v>6.9762399999999998</v>
      </c>
      <c r="AB39" s="7">
        <v>8.0831441666666706</v>
      </c>
      <c r="AC39" s="7">
        <v>8.3228174999999993</v>
      </c>
      <c r="AD39" s="7">
        <v>7.8947141666666703</v>
      </c>
      <c r="AE39" s="7">
        <v>6.5876733333333304</v>
      </c>
      <c r="AF39" s="7">
        <v>5.9910566666666698</v>
      </c>
      <c r="AG39" s="7">
        <v>5.9969099999999997</v>
      </c>
    </row>
    <row r="40" spans="1:33" x14ac:dyDescent="0.25">
      <c r="A40" s="73" t="s">
        <v>77</v>
      </c>
      <c r="B40" s="74" t="s">
        <v>541</v>
      </c>
      <c r="C40" s="7">
        <v>177.72099999899999</v>
      </c>
      <c r="D40" s="7">
        <v>177.72099999899999</v>
      </c>
      <c r="E40" s="7">
        <v>177.72099999899999</v>
      </c>
      <c r="F40" s="7">
        <v>177.72099999899999</v>
      </c>
      <c r="G40" s="7">
        <v>177.72099999899999</v>
      </c>
      <c r="H40" s="7">
        <v>177.72099999899999</v>
      </c>
      <c r="I40" s="7">
        <v>177.72099999899999</v>
      </c>
      <c r="J40" s="7">
        <v>177.72099999899999</v>
      </c>
      <c r="K40" s="7">
        <v>177.72099999899999</v>
      </c>
      <c r="L40" s="7">
        <v>177.72099999899999</v>
      </c>
      <c r="M40" s="7">
        <v>177.72099999899999</v>
      </c>
      <c r="N40" s="7">
        <v>177.72099999950001</v>
      </c>
      <c r="O40" s="7">
        <v>177.721</v>
      </c>
      <c r="P40" s="7">
        <v>177.721</v>
      </c>
      <c r="Q40" s="7">
        <v>177.721</v>
      </c>
      <c r="R40" s="7">
        <v>177.721</v>
      </c>
      <c r="S40" s="7">
        <v>177.721</v>
      </c>
      <c r="T40" s="7">
        <v>177.721</v>
      </c>
      <c r="U40" s="7">
        <v>177.721</v>
      </c>
      <c r="V40" s="7">
        <v>177.721</v>
      </c>
      <c r="W40" s="7">
        <v>177.721</v>
      </c>
      <c r="X40" s="7">
        <v>177.721</v>
      </c>
      <c r="Y40" s="7">
        <v>177.721</v>
      </c>
      <c r="Z40" s="7">
        <v>177.721</v>
      </c>
      <c r="AA40" s="7">
        <v>177.721</v>
      </c>
      <c r="AB40" s="7">
        <v>177.721</v>
      </c>
      <c r="AC40" s="7">
        <v>177.721</v>
      </c>
      <c r="AD40" s="7">
        <v>177.721</v>
      </c>
      <c r="AE40" s="7">
        <v>177.721</v>
      </c>
      <c r="AF40" s="7">
        <v>177.721</v>
      </c>
      <c r="AG40" s="7">
        <v>177.721</v>
      </c>
    </row>
    <row r="41" spans="1:33" x14ac:dyDescent="0.25">
      <c r="A41" s="73" t="s">
        <v>175</v>
      </c>
      <c r="B41" s="74" t="s">
        <v>541</v>
      </c>
      <c r="C41" s="7">
        <v>2.16979583233333</v>
      </c>
      <c r="D41" s="7">
        <v>2.6146708328333301</v>
      </c>
      <c r="E41" s="7">
        <v>2.7</v>
      </c>
      <c r="F41" s="7">
        <v>2.7</v>
      </c>
      <c r="G41" s="7">
        <v>2.7</v>
      </c>
      <c r="H41" s="7">
        <v>2.7</v>
      </c>
      <c r="I41" s="7">
        <v>2.7</v>
      </c>
      <c r="J41" s="7">
        <v>2.7</v>
      </c>
      <c r="K41" s="7">
        <v>2.7</v>
      </c>
      <c r="L41" s="7">
        <v>2.7</v>
      </c>
      <c r="M41" s="7">
        <v>2.7</v>
      </c>
      <c r="N41" s="7">
        <v>2.7</v>
      </c>
      <c r="O41" s="7">
        <v>2.7</v>
      </c>
      <c r="P41" s="7">
        <v>2.7</v>
      </c>
      <c r="Q41" s="7">
        <v>2.7</v>
      </c>
      <c r="R41" s="7">
        <v>2.7</v>
      </c>
      <c r="S41" s="7">
        <v>2.7</v>
      </c>
      <c r="T41" s="7">
        <v>2.7</v>
      </c>
      <c r="U41" s="7">
        <v>2.7</v>
      </c>
      <c r="V41" s="7">
        <v>2.7</v>
      </c>
      <c r="W41" s="7">
        <v>2.7</v>
      </c>
      <c r="X41" s="7">
        <v>2.7</v>
      </c>
      <c r="Y41" s="7">
        <v>2.7</v>
      </c>
      <c r="Z41" s="7">
        <v>2.7</v>
      </c>
      <c r="AA41" s="7">
        <v>2.7</v>
      </c>
      <c r="AB41" s="7">
        <v>2.7</v>
      </c>
      <c r="AC41" s="7">
        <v>2.7</v>
      </c>
      <c r="AD41" s="7">
        <v>2.7</v>
      </c>
      <c r="AE41" s="7">
        <v>2.7</v>
      </c>
      <c r="AF41" s="7">
        <v>2.7</v>
      </c>
      <c r="AG41" s="7">
        <v>2.7</v>
      </c>
    </row>
    <row r="42" spans="1:33" x14ac:dyDescent="0.25">
      <c r="A42" s="73" t="s">
        <v>155</v>
      </c>
      <c r="B42" s="74" t="s">
        <v>541</v>
      </c>
      <c r="C42" s="7">
        <v>0.99999999900000003</v>
      </c>
      <c r="D42" s="7">
        <v>0.99999999900000003</v>
      </c>
      <c r="E42" s="7">
        <v>0.99999999900000003</v>
      </c>
      <c r="F42" s="7">
        <v>0.99999999900000003</v>
      </c>
      <c r="G42" s="7">
        <v>0.99999999900000003</v>
      </c>
      <c r="H42" s="7">
        <v>0.99999999900000003</v>
      </c>
      <c r="I42" s="7">
        <v>0.99999999900000003</v>
      </c>
      <c r="J42" s="7">
        <v>0.99999999900000003</v>
      </c>
      <c r="K42" s="7">
        <v>0.99999999900000003</v>
      </c>
      <c r="L42" s="7">
        <v>0.99999999958333297</v>
      </c>
      <c r="M42" s="7">
        <v>3.1126083333333301</v>
      </c>
      <c r="N42" s="7">
        <v>2.9043333332499999</v>
      </c>
      <c r="O42" s="7">
        <v>3.8447583333333299</v>
      </c>
      <c r="P42" s="7">
        <v>6.1125166666666697</v>
      </c>
      <c r="Q42" s="7">
        <v>6.34</v>
      </c>
      <c r="R42" s="7">
        <v>8.5252999999999997</v>
      </c>
      <c r="S42" s="7">
        <v>12.692425</v>
      </c>
      <c r="T42" s="7">
        <v>12.774183333333299</v>
      </c>
      <c r="U42" s="7">
        <v>12.6757833333333</v>
      </c>
      <c r="V42" s="7">
        <v>13.1601416666667</v>
      </c>
      <c r="W42" s="7">
        <v>13.59735</v>
      </c>
      <c r="X42" s="7">
        <v>13.7745833333333</v>
      </c>
      <c r="Y42" s="7">
        <v>14.265475</v>
      </c>
      <c r="Z42" s="7">
        <v>15.266591666666701</v>
      </c>
      <c r="AA42" s="7">
        <v>16.033083333333298</v>
      </c>
      <c r="AB42" s="7">
        <v>16.415016666666698</v>
      </c>
      <c r="AC42" s="7">
        <v>16.951616666666698</v>
      </c>
      <c r="AD42" s="7">
        <v>18.609825000000001</v>
      </c>
      <c r="AE42" s="7">
        <v>30.830708333333298</v>
      </c>
      <c r="AF42" s="7">
        <v>42.098830166595597</v>
      </c>
      <c r="AG42" s="7">
        <v>30.510637891145301</v>
      </c>
    </row>
    <row r="43" spans="1:33" x14ac:dyDescent="0.25">
      <c r="A43" s="73" t="s">
        <v>319</v>
      </c>
      <c r="B43" s="74" t="s">
        <v>541</v>
      </c>
      <c r="C43" s="7">
        <v>0.39130366745108802</v>
      </c>
      <c r="D43" s="7">
        <v>0.39130366745108802</v>
      </c>
      <c r="E43" s="7">
        <v>0.39130366745108802</v>
      </c>
      <c r="F43" s="7">
        <v>0.39130366745108802</v>
      </c>
      <c r="G43" s="7">
        <v>0.70000070049070096</v>
      </c>
      <c r="H43" s="7">
        <v>0.70000070049070096</v>
      </c>
      <c r="I43" s="7">
        <v>0.70000070049070096</v>
      </c>
      <c r="J43" s="7">
        <v>0.70000070049070096</v>
      </c>
      <c r="K43" s="7">
        <v>0.70000070049070096</v>
      </c>
      <c r="L43" s="7">
        <v>0.70000070020486704</v>
      </c>
      <c r="M43" s="7">
        <v>0.70000070000070003</v>
      </c>
      <c r="N43" s="7">
        <v>0.70000070000070003</v>
      </c>
      <c r="O43" s="7">
        <v>0.70000070000070003</v>
      </c>
      <c r="P43" s="7">
        <v>0.70000070000070003</v>
      </c>
      <c r="Q43" s="7">
        <v>0.86666666666666703</v>
      </c>
      <c r="R43" s="7">
        <v>1.55</v>
      </c>
      <c r="S43" s="7">
        <v>3.13800833333333</v>
      </c>
      <c r="T43" s="7">
        <v>3.3217483333333302</v>
      </c>
      <c r="U43" s="7">
        <v>3.3525174999999998</v>
      </c>
      <c r="V43" s="7">
        <v>3.38513333333333</v>
      </c>
      <c r="W43" s="7">
        <v>3.3922083333333299</v>
      </c>
      <c r="X43" s="7">
        <v>3.3914833333333299</v>
      </c>
      <c r="Y43" s="7">
        <v>3.3887499999999999</v>
      </c>
      <c r="Z43" s="7">
        <v>3.3879999999999999</v>
      </c>
      <c r="AA43" s="7">
        <v>3.3952499999999999</v>
      </c>
      <c r="AB43" s="7">
        <v>3.4720499999999999</v>
      </c>
      <c r="AC43" s="7">
        <v>3.9729999999999999</v>
      </c>
      <c r="AD43" s="7">
        <v>4.4996666666666698</v>
      </c>
      <c r="AE43" s="7">
        <v>5.8508750000000003</v>
      </c>
      <c r="AF43" s="7">
        <v>6.19624166666667</v>
      </c>
      <c r="AG43" s="7">
        <v>5.7788333333333304</v>
      </c>
    </row>
    <row r="44" spans="1:33" x14ac:dyDescent="0.25">
      <c r="A44" s="73" t="s">
        <v>157</v>
      </c>
      <c r="B44" s="74" t="s">
        <v>541</v>
      </c>
      <c r="C44" s="7">
        <v>2.5</v>
      </c>
      <c r="D44" s="7">
        <v>2.5</v>
      </c>
      <c r="E44" s="7">
        <v>2.5</v>
      </c>
      <c r="F44" s="7">
        <v>2.5</v>
      </c>
      <c r="G44" s="7">
        <v>2.5</v>
      </c>
      <c r="H44" s="7">
        <v>2.5</v>
      </c>
      <c r="I44" s="7">
        <v>2.5</v>
      </c>
      <c r="J44" s="7">
        <v>2.5</v>
      </c>
      <c r="K44" s="7">
        <v>2.5</v>
      </c>
      <c r="L44" s="7">
        <v>2.5</v>
      </c>
      <c r="M44" s="7">
        <v>2.5</v>
      </c>
      <c r="N44" s="7">
        <v>4.85215</v>
      </c>
      <c r="O44" s="7">
        <v>5</v>
      </c>
      <c r="P44" s="7">
        <v>5</v>
      </c>
      <c r="Q44" s="7">
        <v>5</v>
      </c>
      <c r="R44" s="7">
        <v>6.8483333333333301</v>
      </c>
      <c r="S44" s="7">
        <v>8.0166666666666693</v>
      </c>
      <c r="T44" s="7">
        <v>8.3608333333333302</v>
      </c>
      <c r="U44" s="7">
        <v>8.7025083333333306</v>
      </c>
      <c r="V44" s="7">
        <v>8.7287499999999998</v>
      </c>
      <c r="W44" s="7">
        <v>8.7545833333333292</v>
      </c>
      <c r="X44" s="7">
        <v>8.7550000000000008</v>
      </c>
      <c r="Y44" s="7">
        <v>8.7562499999999996</v>
      </c>
      <c r="Z44" s="7">
        <v>8.7550000000000008</v>
      </c>
      <c r="AA44" s="7">
        <v>8.7550000000000008</v>
      </c>
      <c r="AB44" s="7">
        <v>8.7550000000000008</v>
      </c>
      <c r="AC44" s="7">
        <v>8.75</v>
      </c>
      <c r="AD44" s="7">
        <v>8.75</v>
      </c>
      <c r="AE44" s="7">
        <v>8.75</v>
      </c>
      <c r="AF44" s="7">
        <v>8.75</v>
      </c>
      <c r="AG44" s="7">
        <v>8.75</v>
      </c>
    </row>
    <row r="45" spans="1:33" x14ac:dyDescent="0.25">
      <c r="A45" s="73" t="s">
        <v>79</v>
      </c>
      <c r="B45" s="74" t="s">
        <v>541</v>
      </c>
      <c r="C45" s="7">
        <v>214.31290034121901</v>
      </c>
      <c r="D45" s="7">
        <v>238.95049426705901</v>
      </c>
      <c r="E45" s="7">
        <v>245.67968656657601</v>
      </c>
      <c r="F45" s="7">
        <v>225.65586023395699</v>
      </c>
      <c r="G45" s="7">
        <v>212.721644262377</v>
      </c>
      <c r="H45" s="7">
        <v>211.27955541470499</v>
      </c>
      <c r="I45" s="7">
        <v>271.73145255032699</v>
      </c>
      <c r="J45" s="7">
        <v>328.60625269898998</v>
      </c>
      <c r="K45" s="7">
        <v>381.06603602462798</v>
      </c>
      <c r="L45" s="7">
        <v>436.95666578800802</v>
      </c>
      <c r="M45" s="7">
        <v>449.26296271160697</v>
      </c>
      <c r="N45" s="7">
        <v>346.305903554493</v>
      </c>
      <c r="O45" s="7">
        <v>300.53656240147802</v>
      </c>
      <c r="P45" s="7">
        <v>297.84821881937802</v>
      </c>
      <c r="Q45" s="7">
        <v>319.008299487903</v>
      </c>
      <c r="R45" s="7">
        <v>272.264787954393</v>
      </c>
      <c r="S45" s="7">
        <v>282.10690880881998</v>
      </c>
      <c r="T45" s="7">
        <v>264.69180075057898</v>
      </c>
      <c r="U45" s="7">
        <v>283.16257950001801</v>
      </c>
      <c r="V45" s="7">
        <v>555.20469565569704</v>
      </c>
      <c r="W45" s="7">
        <v>499.14842590131002</v>
      </c>
      <c r="X45" s="7">
        <v>511.55243027251601</v>
      </c>
      <c r="Y45" s="7">
        <v>583.66937235339606</v>
      </c>
      <c r="Z45" s="7">
        <v>589.951774567332</v>
      </c>
      <c r="AA45" s="7">
        <v>615.69913197380595</v>
      </c>
      <c r="AB45" s="7">
        <v>711.97627443083297</v>
      </c>
      <c r="AC45" s="7">
        <v>733.03850707000004</v>
      </c>
      <c r="AD45" s="7">
        <v>696.98820361166702</v>
      </c>
      <c r="AE45" s="7">
        <v>581.20031386416701</v>
      </c>
      <c r="AF45" s="7">
        <v>528.28480930499995</v>
      </c>
      <c r="AG45" s="7">
        <v>527.46814284000004</v>
      </c>
    </row>
    <row r="46" spans="1:33" x14ac:dyDescent="0.25">
      <c r="A46" s="73" t="s">
        <v>323</v>
      </c>
      <c r="B46" s="74" t="s">
        <v>541</v>
      </c>
      <c r="C46" s="7">
        <v>2.0719654573390902</v>
      </c>
      <c r="D46" s="7">
        <v>2.0719654573390902</v>
      </c>
      <c r="E46" s="7">
        <v>2.0719654573390902</v>
      </c>
      <c r="F46" s="7">
        <v>2.0719654573390902</v>
      </c>
      <c r="G46" s="7">
        <v>2.0719654573390902</v>
      </c>
      <c r="H46" s="7">
        <v>2.0719654573390902</v>
      </c>
      <c r="I46" s="7">
        <v>2.0719654573390902</v>
      </c>
      <c r="J46" s="7">
        <v>2.0719654573390902</v>
      </c>
      <c r="K46" s="7">
        <v>2.0719654573390902</v>
      </c>
      <c r="L46" s="7">
        <v>2.0719654573390902</v>
      </c>
      <c r="M46" s="7">
        <v>2.0719654573390902</v>
      </c>
      <c r="N46" s="7">
        <v>2.0719654573390902</v>
      </c>
      <c r="O46" s="7">
        <v>2.0719654573390902</v>
      </c>
      <c r="P46" s="7">
        <v>2.0719654573390902</v>
      </c>
      <c r="Q46" s="7">
        <v>2.0719654573390902</v>
      </c>
      <c r="R46" s="7">
        <v>2.0719654573390902</v>
      </c>
      <c r="S46" s="7">
        <v>2.0719654573390902</v>
      </c>
      <c r="T46" s="7">
        <v>2.8051609633781598</v>
      </c>
      <c r="U46" s="7">
        <v>5.0047474814953796</v>
      </c>
      <c r="V46" s="7">
        <v>5.47018899727445</v>
      </c>
      <c r="W46" s="7">
        <v>6.1641806480418104</v>
      </c>
      <c r="X46" s="7">
        <v>6.3577058919054403</v>
      </c>
      <c r="Y46" s="7">
        <v>6.837275</v>
      </c>
      <c r="Z46" s="7">
        <v>7.3619304166666701</v>
      </c>
      <c r="AA46" s="7">
        <v>8.1526333333333305</v>
      </c>
      <c r="AB46" s="7">
        <v>9.625</v>
      </c>
      <c r="AC46" s="7">
        <v>11.3094520833333</v>
      </c>
      <c r="AD46" s="7">
        <v>13.958194166666701</v>
      </c>
      <c r="AE46" s="7">
        <v>13.877890583333301</v>
      </c>
      <c r="AF46" s="7">
        <v>13.7875</v>
      </c>
      <c r="AG46" s="7">
        <v>15.3679166666667</v>
      </c>
    </row>
    <row r="47" spans="1:33" x14ac:dyDescent="0.25">
      <c r="A47" s="73" t="s">
        <v>80</v>
      </c>
      <c r="B47" s="74" t="s">
        <v>541</v>
      </c>
      <c r="C47" s="7">
        <v>2.0699999990000002</v>
      </c>
      <c r="D47" s="7">
        <v>2.0699999990000002</v>
      </c>
      <c r="E47" s="7">
        <v>2.0699999990000002</v>
      </c>
      <c r="F47" s="7">
        <v>2.0699999990000002</v>
      </c>
      <c r="G47" s="7">
        <v>2.0699999990000002</v>
      </c>
      <c r="H47" s="7">
        <v>2.0699999990000002</v>
      </c>
      <c r="I47" s="7">
        <v>2.0699999990000002</v>
      </c>
      <c r="J47" s="7">
        <v>2.0699999990000002</v>
      </c>
      <c r="K47" s="7">
        <v>2.0699999990000002</v>
      </c>
      <c r="L47" s="7">
        <v>2.06999999958333</v>
      </c>
      <c r="M47" s="7">
        <v>2.0699999999999998</v>
      </c>
      <c r="N47" s="7">
        <v>2.0699999999999998</v>
      </c>
      <c r="O47" s="7">
        <v>2.0699999999999998</v>
      </c>
      <c r="P47" s="7">
        <v>2.0699999999999998</v>
      </c>
      <c r="Q47" s="7">
        <v>2.0699999999999998</v>
      </c>
      <c r="R47" s="7">
        <v>2.0699999999999998</v>
      </c>
      <c r="S47" s="7">
        <v>2.0699999999999998</v>
      </c>
      <c r="T47" s="7">
        <v>2.8025000000000002</v>
      </c>
      <c r="U47" s="7">
        <v>5</v>
      </c>
      <c r="V47" s="7">
        <v>5.4649999999999999</v>
      </c>
      <c r="W47" s="7">
        <v>6.1583333333333297</v>
      </c>
      <c r="X47" s="7">
        <v>6.3516750000000002</v>
      </c>
      <c r="Y47" s="7">
        <v>6.7093416666666696</v>
      </c>
      <c r="Z47" s="7">
        <v>7.1159083333333299</v>
      </c>
      <c r="AA47" s="7">
        <v>7.9422499999999996</v>
      </c>
      <c r="AB47" s="7">
        <v>8.21725833333333</v>
      </c>
      <c r="AC47" s="7">
        <v>8.4574916666666695</v>
      </c>
      <c r="AD47" s="7">
        <v>8.5677500000000002</v>
      </c>
      <c r="AE47" s="7">
        <v>8.5996833333333296</v>
      </c>
      <c r="AF47" s="7">
        <v>8.6355833333333294</v>
      </c>
      <c r="AG47" s="7">
        <v>8.6664416666666693</v>
      </c>
    </row>
    <row r="48" spans="1:33" x14ac:dyDescent="0.25">
      <c r="A48" s="73" t="s">
        <v>118</v>
      </c>
      <c r="B48" s="74" t="s">
        <v>541</v>
      </c>
      <c r="C48" s="7">
        <v>0.82188306421920099</v>
      </c>
      <c r="D48" s="7">
        <v>0.89771540302132802</v>
      </c>
      <c r="E48" s="7">
        <v>0.917440332333333</v>
      </c>
      <c r="F48" s="7">
        <v>0.84677074900000004</v>
      </c>
      <c r="G48" s="7">
        <v>0.83574324899999997</v>
      </c>
      <c r="H48" s="7">
        <v>0.81796466566666703</v>
      </c>
      <c r="I48" s="7">
        <v>0.854626582333333</v>
      </c>
      <c r="J48" s="7">
        <v>0.93244866566666695</v>
      </c>
      <c r="K48" s="7">
        <v>1.01702033233333</v>
      </c>
      <c r="L48" s="7">
        <v>1.0825966660833299</v>
      </c>
      <c r="M48" s="7">
        <v>1.15355416625</v>
      </c>
      <c r="N48" s="7">
        <v>1.1328658332499999</v>
      </c>
      <c r="O48" s="7">
        <v>1.24385833333333</v>
      </c>
      <c r="P48" s="7">
        <v>1.4302583333333301</v>
      </c>
      <c r="Q48" s="7">
        <v>1.4833333333333301</v>
      </c>
      <c r="R48" s="7">
        <v>1.4809083333333299</v>
      </c>
      <c r="S48" s="7">
        <v>1.4755575000000001</v>
      </c>
      <c r="T48" s="7">
        <v>1.5029908333333299</v>
      </c>
      <c r="U48" s="7">
        <v>1.5417749999999999</v>
      </c>
      <c r="V48" s="7">
        <v>1.4641249999999999</v>
      </c>
      <c r="W48" s="7">
        <v>1.4063333333333301</v>
      </c>
      <c r="X48" s="7">
        <v>1.4033</v>
      </c>
      <c r="Y48" s="7">
        <v>1.443675</v>
      </c>
      <c r="Z48" s="7">
        <v>1.98681666666667</v>
      </c>
      <c r="AA48" s="7">
        <v>1.969625</v>
      </c>
      <c r="AB48" s="7">
        <v>2.128625</v>
      </c>
      <c r="AC48" s="7">
        <v>2.2766333333333302</v>
      </c>
      <c r="AD48" s="7">
        <v>2.18669166666667</v>
      </c>
      <c r="AE48" s="7">
        <v>1.8956</v>
      </c>
      <c r="AF48" s="7">
        <v>1.73295</v>
      </c>
      <c r="AG48" s="7">
        <v>1.6909666666666701</v>
      </c>
    </row>
    <row r="49" spans="1:33" x14ac:dyDescent="0.25">
      <c r="A49" s="73" t="s">
        <v>54</v>
      </c>
      <c r="B49" s="74" t="s">
        <v>541</v>
      </c>
      <c r="C49" s="7">
        <v>3.6786666658773202</v>
      </c>
      <c r="D49" s="7">
        <v>3.8644166658879602</v>
      </c>
      <c r="E49" s="7">
        <v>4.0294166658974104</v>
      </c>
      <c r="F49" s="7">
        <v>4.1173333325691104</v>
      </c>
      <c r="G49" s="7">
        <v>3.8953333325564001</v>
      </c>
      <c r="H49" s="7">
        <v>3.73008333254693</v>
      </c>
      <c r="I49" s="7">
        <v>4.3152499992471096</v>
      </c>
      <c r="J49" s="7">
        <v>4.8204166659426999</v>
      </c>
      <c r="K49" s="7">
        <v>5.5700833326522998</v>
      </c>
      <c r="L49" s="7">
        <v>6.0099999997764701</v>
      </c>
      <c r="M49" s="7">
        <v>6.1978958331666698</v>
      </c>
      <c r="N49" s="7">
        <v>5.0695199999999998</v>
      </c>
      <c r="O49" s="7">
        <v>4.3955650000000004</v>
      </c>
      <c r="P49" s="7">
        <v>4.1828333333333303</v>
      </c>
      <c r="Q49" s="7">
        <v>4.2912158333333297</v>
      </c>
      <c r="R49" s="7">
        <v>3.8235049999999999</v>
      </c>
      <c r="S49" s="7">
        <v>4.04397916666667</v>
      </c>
      <c r="T49" s="7">
        <v>4.4794400000000003</v>
      </c>
      <c r="U49" s="7">
        <v>5.7122916666666699</v>
      </c>
      <c r="V49" s="7">
        <v>5.2235125</v>
      </c>
      <c r="W49" s="7">
        <v>4.3666666666666698</v>
      </c>
      <c r="X49" s="7">
        <v>4.5935499999999996</v>
      </c>
      <c r="Y49" s="7">
        <v>5.1914350000000002</v>
      </c>
      <c r="Z49" s="7">
        <v>5.34406583333333</v>
      </c>
      <c r="AA49" s="7">
        <f>'4. Datos'!AC$437</f>
        <v>0.93862727583333305</v>
      </c>
      <c r="AB49" s="7">
        <f>'4. Datos'!AD$437</f>
        <v>1.08540083333333</v>
      </c>
      <c r="AC49" s="7">
        <f>'4. Datos'!AE$437</f>
        <v>1.11751</v>
      </c>
      <c r="AD49" s="7">
        <f>'4. Datos'!AF$437</f>
        <v>1.0625516666666699</v>
      </c>
      <c r="AE49" s="7">
        <f>'4. Datos'!AG$437</f>
        <v>0.88603416666666701</v>
      </c>
      <c r="AF49" s="7">
        <f>'4. Datos'!AH$437</f>
        <v>0.805365</v>
      </c>
      <c r="AG49" s="7">
        <f>'4. Datos'!AI$437</f>
        <v>0.80411999999999995</v>
      </c>
    </row>
    <row r="50" spans="1:33" x14ac:dyDescent="0.25">
      <c r="A50" s="73" t="s">
        <v>55</v>
      </c>
      <c r="B50" s="74" t="s">
        <v>541</v>
      </c>
      <c r="C50" s="7">
        <v>4.2877995153765696</v>
      </c>
      <c r="D50" s="7">
        <v>4.8028783632131002</v>
      </c>
      <c r="E50" s="7">
        <v>4.9051733225321703</v>
      </c>
      <c r="F50" s="7">
        <v>4.5130999993333303</v>
      </c>
      <c r="G50" s="7">
        <v>4.2544166660833298</v>
      </c>
      <c r="H50" s="7">
        <v>4.2255749990833298</v>
      </c>
      <c r="I50" s="7">
        <v>5.4346083325833296</v>
      </c>
      <c r="J50" s="7">
        <v>6.5720999990833304</v>
      </c>
      <c r="K50" s="7">
        <v>7.6212916657500003</v>
      </c>
      <c r="L50" s="7">
        <v>8.7390999995833294</v>
      </c>
      <c r="M50" s="7">
        <v>8.9852249997500007</v>
      </c>
      <c r="N50" s="7">
        <v>6.9260916666666699</v>
      </c>
      <c r="O50" s="7">
        <v>6.01070833333333</v>
      </c>
      <c r="P50" s="7">
        <v>5.9569416666666699</v>
      </c>
      <c r="Q50" s="7">
        <v>6.3801416666666704</v>
      </c>
      <c r="R50" s="7">
        <v>5.4452749999999996</v>
      </c>
      <c r="S50" s="7">
        <v>5.64211666666667</v>
      </c>
      <c r="T50" s="7">
        <v>5.2938158333333298</v>
      </c>
      <c r="U50" s="7">
        <v>5.6632300000000004</v>
      </c>
      <c r="V50" s="7">
        <v>5.5520449999999997</v>
      </c>
      <c r="W50" s="7">
        <v>4.9914825</v>
      </c>
      <c r="X50" s="7">
        <v>5.1155225</v>
      </c>
      <c r="Y50" s="7">
        <v>5.8366916666666704</v>
      </c>
      <c r="Z50" s="7">
        <v>5.8995156666666704</v>
      </c>
      <c r="AA50" s="7">
        <f>'4. Datos'!AC$437</f>
        <v>0.93862727583333305</v>
      </c>
      <c r="AB50" s="7">
        <f>'4. Datos'!AD$437</f>
        <v>1.08540083333333</v>
      </c>
      <c r="AC50" s="7">
        <f>'4. Datos'!AE$437</f>
        <v>1.11751</v>
      </c>
      <c r="AD50" s="7">
        <f>'4. Datos'!AF$437</f>
        <v>1.0625516666666699</v>
      </c>
      <c r="AE50" s="7">
        <f>'4. Datos'!AG$437</f>
        <v>0.88603416666666701</v>
      </c>
      <c r="AF50" s="7">
        <f>'4. Datos'!AH$437</f>
        <v>0.805365</v>
      </c>
      <c r="AG50" s="7">
        <f>'4. Datos'!AI$437</f>
        <v>0.80411999999999995</v>
      </c>
    </row>
    <row r="51" spans="1:33" x14ac:dyDescent="0.25">
      <c r="A51" s="73" t="s">
        <v>332</v>
      </c>
      <c r="B51" s="74" t="s">
        <v>541</v>
      </c>
      <c r="C51" s="7">
        <v>77.931588724653196</v>
      </c>
      <c r="D51" s="7">
        <v>86.890670674160404</v>
      </c>
      <c r="E51" s="7">
        <v>89.337637916450106</v>
      </c>
      <c r="F51" s="7">
        <v>82.056281563365701</v>
      </c>
      <c r="G51" s="7">
        <v>77.352952935139498</v>
      </c>
      <c r="H51" s="7">
        <v>76.828559514107795</v>
      </c>
      <c r="I51" s="7">
        <v>98.810961781363503</v>
      </c>
      <c r="J51" s="7">
        <v>119.492607763333</v>
      </c>
      <c r="K51" s="7">
        <v>138.56880080833301</v>
      </c>
      <c r="L51" s="7">
        <v>158.89256837242399</v>
      </c>
      <c r="M51" s="7">
        <v>163.367563900455</v>
      </c>
      <c r="N51" s="7">
        <v>125.928813465</v>
      </c>
      <c r="O51" s="7">
        <v>109.285496775</v>
      </c>
      <c r="P51" s="7">
        <v>108.307921995</v>
      </c>
      <c r="Q51" s="7">
        <v>116.002459755</v>
      </c>
      <c r="R51" s="7">
        <v>99.004900995</v>
      </c>
      <c r="S51" s="7">
        <v>102.58383680999999</v>
      </c>
      <c r="T51" s="7">
        <v>96.251100718499998</v>
      </c>
      <c r="U51" s="7">
        <v>102.96771521399999</v>
      </c>
      <c r="V51" s="7">
        <v>100.946171781</v>
      </c>
      <c r="W51" s="7">
        <v>90.754136518500005</v>
      </c>
      <c r="X51" s="7">
        <v>93.009406990499997</v>
      </c>
      <c r="Y51" s="7">
        <v>106.12156054499999</v>
      </c>
      <c r="Z51" s="7">
        <v>107.2638139482</v>
      </c>
      <c r="AA51" s="7">
        <v>112.00798849156099</v>
      </c>
      <c r="AB51" s="7">
        <v>129.522726623083</v>
      </c>
      <c r="AC51" s="7">
        <v>133.354368067</v>
      </c>
      <c r="AD51" s="7">
        <v>126.796096721167</v>
      </c>
      <c r="AE51" s="7">
        <v>105.73196336641701</v>
      </c>
      <c r="AF51" s="7">
        <v>96.105574570499996</v>
      </c>
      <c r="AG51" s="7">
        <v>95.957006604</v>
      </c>
    </row>
    <row r="52" spans="1:33" x14ac:dyDescent="0.25">
      <c r="A52" s="73" t="s">
        <v>81</v>
      </c>
      <c r="B52" s="74" t="s">
        <v>541</v>
      </c>
      <c r="C52" s="7">
        <v>214.31290034121901</v>
      </c>
      <c r="D52" s="7">
        <v>238.95049426705901</v>
      </c>
      <c r="E52" s="7">
        <v>245.67968656657601</v>
      </c>
      <c r="F52" s="7">
        <v>225.65586023395699</v>
      </c>
      <c r="G52" s="7">
        <v>212.721644262377</v>
      </c>
      <c r="H52" s="7">
        <v>211.27955541470499</v>
      </c>
      <c r="I52" s="7">
        <v>271.73145255032699</v>
      </c>
      <c r="J52" s="7">
        <v>328.60625269898998</v>
      </c>
      <c r="K52" s="7">
        <v>381.06603602462798</v>
      </c>
      <c r="L52" s="7">
        <v>436.95666578800802</v>
      </c>
      <c r="M52" s="7">
        <v>449.26296271160697</v>
      </c>
      <c r="N52" s="7">
        <v>346.305903554493</v>
      </c>
      <c r="O52" s="7">
        <v>300.53656240147802</v>
      </c>
      <c r="P52" s="7">
        <v>297.84821881937802</v>
      </c>
      <c r="Q52" s="7">
        <v>319.008299487903</v>
      </c>
      <c r="R52" s="7">
        <v>272.264787954393</v>
      </c>
      <c r="S52" s="7">
        <v>282.10690880881998</v>
      </c>
      <c r="T52" s="7">
        <v>264.69180075057898</v>
      </c>
      <c r="U52" s="7">
        <v>283.16257950001801</v>
      </c>
      <c r="V52" s="7">
        <v>555.20469565569704</v>
      </c>
      <c r="W52" s="7">
        <v>499.14842590131002</v>
      </c>
      <c r="X52" s="7">
        <v>511.55243027251601</v>
      </c>
      <c r="Y52" s="7">
        <v>583.66937235339606</v>
      </c>
      <c r="Z52" s="7">
        <v>589.951774567332</v>
      </c>
      <c r="AA52" s="7">
        <v>615.69913197380595</v>
      </c>
      <c r="AB52" s="7">
        <v>711.97627443083297</v>
      </c>
      <c r="AC52" s="7">
        <v>733.03850707000004</v>
      </c>
      <c r="AD52" s="7">
        <v>696.98820361166702</v>
      </c>
      <c r="AE52" s="7">
        <v>581.20031386416701</v>
      </c>
      <c r="AF52" s="7">
        <v>528.28480930499995</v>
      </c>
      <c r="AG52" s="7">
        <v>527.46814284000004</v>
      </c>
    </row>
    <row r="53" spans="1:33" x14ac:dyDescent="0.25">
      <c r="A53" s="73" t="s">
        <v>82</v>
      </c>
      <c r="B53" s="74" t="s">
        <v>541</v>
      </c>
      <c r="C53" s="7">
        <v>1.8080437071058399</v>
      </c>
      <c r="D53" s="7">
        <v>2.2256731353848398</v>
      </c>
      <c r="E53" s="7">
        <v>2.2930188807786198</v>
      </c>
      <c r="F53" s="7">
        <v>2.0857452966718499</v>
      </c>
      <c r="G53" s="7">
        <v>1.88841579961904</v>
      </c>
      <c r="H53" s="7">
        <v>1.7209828399170599</v>
      </c>
      <c r="I53" s="7">
        <v>1.9901702093111799</v>
      </c>
      <c r="J53" s="7">
        <v>2.2895101853073001</v>
      </c>
      <c r="K53" s="7">
        <v>2.6385746191158299</v>
      </c>
      <c r="L53" s="7">
        <v>3.58405733379709</v>
      </c>
      <c r="M53" s="7">
        <v>3.8938738044416201</v>
      </c>
      <c r="N53" s="7">
        <v>6.9249710882610698</v>
      </c>
      <c r="O53" s="7">
        <v>7.07440010539122</v>
      </c>
      <c r="P53" s="7">
        <v>6.70842323781853</v>
      </c>
      <c r="Q53" s="7">
        <v>7.5835829400414898</v>
      </c>
      <c r="R53" s="7">
        <v>7.8789921808440599</v>
      </c>
      <c r="S53" s="7">
        <v>8.7331408398755705</v>
      </c>
      <c r="T53" s="7">
        <v>8.89571491305405</v>
      </c>
      <c r="U53" s="7">
        <v>9.1144194715680502</v>
      </c>
      <c r="V53" s="7">
        <v>9.5817709601133902</v>
      </c>
      <c r="W53" s="7">
        <v>9.5442648193098893</v>
      </c>
      <c r="X53" s="7">
        <v>9.7971734695092998</v>
      </c>
      <c r="Y53" s="7">
        <v>10.2001666666667</v>
      </c>
      <c r="Z53" s="7">
        <v>10.6431</v>
      </c>
      <c r="AA53" s="7">
        <v>11.395091666666699</v>
      </c>
      <c r="AB53" s="7">
        <v>12.7876250950944</v>
      </c>
      <c r="AC53" s="7">
        <v>15.687158333333301</v>
      </c>
      <c r="AD53" s="7">
        <v>19.917825000000001</v>
      </c>
      <c r="AE53" s="7">
        <v>28.530508333333302</v>
      </c>
      <c r="AF53" s="7">
        <v>30.030083333333302</v>
      </c>
      <c r="AG53" s="7">
        <v>28.575433333333301</v>
      </c>
    </row>
    <row r="54" spans="1:33" x14ac:dyDescent="0.25">
      <c r="A54" s="73" t="s">
        <v>56</v>
      </c>
      <c r="B54" s="74" t="s">
        <v>541</v>
      </c>
      <c r="C54" s="7">
        <v>2.4602916660833301</v>
      </c>
      <c r="D54" s="7">
        <v>2.5179999990833299</v>
      </c>
      <c r="E54" s="7">
        <v>2.3221833324166701</v>
      </c>
      <c r="F54" s="7">
        <v>2.00862499916667</v>
      </c>
      <c r="G54" s="7">
        <v>1.8328833325</v>
      </c>
      <c r="H54" s="7">
        <v>1.81766666583333</v>
      </c>
      <c r="I54" s="7">
        <v>2.2599999990833299</v>
      </c>
      <c r="J54" s="7">
        <v>2.4265916657500002</v>
      </c>
      <c r="K54" s="7">
        <v>2.5532583324166702</v>
      </c>
      <c r="L54" s="7">
        <v>2.8459416661666701</v>
      </c>
      <c r="M54" s="7">
        <v>2.9439666665000002</v>
      </c>
      <c r="N54" s="7">
        <v>2.1714833330833301</v>
      </c>
      <c r="O54" s="7">
        <v>1.7973916666666701</v>
      </c>
      <c r="P54" s="7">
        <v>1.7562249999999999</v>
      </c>
      <c r="Q54" s="7">
        <v>1.8800416666666699</v>
      </c>
      <c r="R54" s="7">
        <v>1.6157333333333299</v>
      </c>
      <c r="S54" s="7">
        <v>1.65954166666667</v>
      </c>
      <c r="T54" s="7">
        <v>1.56165</v>
      </c>
      <c r="U54" s="7">
        <v>1.65332083333333</v>
      </c>
      <c r="V54" s="7">
        <v>1.6227941666666701</v>
      </c>
      <c r="W54" s="7">
        <v>1.4331324999999999</v>
      </c>
      <c r="X54" s="7">
        <v>1.5047741666666701</v>
      </c>
      <c r="Y54" s="7">
        <v>1.73405583333333</v>
      </c>
      <c r="Z54" s="7">
        <v>1.7596676</v>
      </c>
      <c r="AA54" s="7">
        <f>'4. Datos'!AC$437</f>
        <v>0.93862727583333305</v>
      </c>
      <c r="AB54" s="7">
        <f>'4. Datos'!AD$437</f>
        <v>1.08540083333333</v>
      </c>
      <c r="AC54" s="7">
        <f>'4. Datos'!AE$437</f>
        <v>1.11751</v>
      </c>
      <c r="AD54" s="7">
        <f>'4. Datos'!AF$437</f>
        <v>1.0625516666666699</v>
      </c>
      <c r="AE54" s="7">
        <f>'4. Datos'!AG$437</f>
        <v>0.88603416666666701</v>
      </c>
      <c r="AF54" s="7">
        <f>'4. Datos'!AH$437</f>
        <v>0.805365</v>
      </c>
      <c r="AG54" s="7">
        <f>'4. Datos'!AI$437</f>
        <v>0.80411999999999995</v>
      </c>
    </row>
    <row r="55" spans="1:33" x14ac:dyDescent="0.25">
      <c r="A55" s="73" t="s">
        <v>83</v>
      </c>
      <c r="B55" s="74" t="s">
        <v>541</v>
      </c>
      <c r="C55" s="7">
        <v>1.14938171943065E-4</v>
      </c>
      <c r="D55" s="7">
        <v>1.14938171943065E-4</v>
      </c>
      <c r="E55" s="7">
        <v>1.14938171943065E-4</v>
      </c>
      <c r="F55" s="7">
        <v>1.7626318381266601E-4</v>
      </c>
      <c r="G55" s="7">
        <v>2.7485215053763402E-4</v>
      </c>
      <c r="H55" s="7">
        <v>2.7485215053763402E-4</v>
      </c>
      <c r="I55" s="7">
        <v>2.7485215053763402E-4</v>
      </c>
      <c r="J55" s="7">
        <v>2.7485215053763402E-4</v>
      </c>
      <c r="K55" s="7">
        <v>8.8252277014463302E-4</v>
      </c>
      <c r="L55" s="7">
        <v>3.5966844251375698E-3</v>
      </c>
      <c r="M55" s="7">
        <v>5.4335771505376398E-3</v>
      </c>
      <c r="N55" s="7">
        <v>8.9156207437275994E-3</v>
      </c>
      <c r="O55" s="7">
        <v>1.5365068100358399E-2</v>
      </c>
      <c r="P55" s="7">
        <v>2.0223704525089599E-2</v>
      </c>
      <c r="Q55" s="7">
        <v>2.6985483870967698E-2</v>
      </c>
      <c r="R55" s="7">
        <v>3.2615621953404998E-2</v>
      </c>
      <c r="S55" s="7">
        <v>3.67633074820789E-2</v>
      </c>
      <c r="T55" s="7">
        <v>4.3685167383512503E-2</v>
      </c>
      <c r="U55" s="7">
        <v>6.4871187589605694E-2</v>
      </c>
      <c r="V55" s="7">
        <v>9.5568238854515902E-2</v>
      </c>
      <c r="W55" s="7">
        <v>0.119913872960145</v>
      </c>
      <c r="X55" s="7">
        <v>0.16354716757520099</v>
      </c>
      <c r="Y55" s="7">
        <v>0.204796277898216</v>
      </c>
      <c r="Z55" s="7">
        <v>0.23116590058234099</v>
      </c>
      <c r="AA55" s="7">
        <v>0.26664297240719098</v>
      </c>
      <c r="AB55" s="7">
        <v>0.54491917586876604</v>
      </c>
      <c r="AC55" s="7">
        <v>0.71630515780899495</v>
      </c>
      <c r="AD55" s="7">
        <v>0.79241708431316704</v>
      </c>
      <c r="AE55" s="7">
        <v>0.86676432652534496</v>
      </c>
      <c r="AF55" s="7">
        <v>0.89949485400706297</v>
      </c>
      <c r="AG55" s="7">
        <v>0.90627897003822699</v>
      </c>
    </row>
    <row r="56" spans="1:33" x14ac:dyDescent="0.25">
      <c r="A56" s="73" t="s">
        <v>57</v>
      </c>
      <c r="B56" s="74" t="s">
        <v>541</v>
      </c>
      <c r="C56" s="7">
        <v>32.051324999999999</v>
      </c>
      <c r="D56" s="7">
        <v>36.517583332333302</v>
      </c>
      <c r="E56" s="7">
        <v>36.838416665666699</v>
      </c>
      <c r="F56" s="7">
        <v>36.745416665666703</v>
      </c>
      <c r="G56" s="7">
        <v>37.038416665666702</v>
      </c>
      <c r="H56" s="7">
        <v>42.616583332333299</v>
      </c>
      <c r="I56" s="7">
        <v>55.408416665666699</v>
      </c>
      <c r="J56" s="7">
        <v>66.803166665749998</v>
      </c>
      <c r="K56" s="7">
        <v>88.064249999500007</v>
      </c>
      <c r="L56" s="7">
        <v>112.716583333</v>
      </c>
      <c r="M56" s="7">
        <v>138.11908333299999</v>
      </c>
      <c r="N56" s="7">
        <v>139.98116666658299</v>
      </c>
      <c r="O56" s="7">
        <v>135.42949999999999</v>
      </c>
      <c r="P56" s="7">
        <v>141.8605</v>
      </c>
      <c r="Q56" s="7">
        <v>162.41658333333299</v>
      </c>
      <c r="R56" s="7">
        <v>158.513916666667</v>
      </c>
      <c r="S56" s="7">
        <v>182.266416666667</v>
      </c>
      <c r="T56" s="7">
        <v>190.62424999999999</v>
      </c>
      <c r="U56" s="7">
        <v>229.24984333333299</v>
      </c>
      <c r="V56" s="7">
        <v>242.60281749999999</v>
      </c>
      <c r="W56" s="7">
        <v>231.66273583333299</v>
      </c>
      <c r="X56" s="7">
        <v>240.71154250000001</v>
      </c>
      <c r="Y56" s="7">
        <v>273.05785333333301</v>
      </c>
      <c r="Z56" s="7">
        <v>295.52910500000002</v>
      </c>
      <c r="AA56" s="7">
        <v>305.64660416666698</v>
      </c>
      <c r="AB56" s="7">
        <v>365.39856083333302</v>
      </c>
      <c r="AC56" s="7">
        <f>'4. Datos'!AE437</f>
        <v>1.11751</v>
      </c>
      <c r="AD56" s="7">
        <f>'4. Datos'!AF437</f>
        <v>1.0625516666666699</v>
      </c>
      <c r="AE56" s="7">
        <f>'4. Datos'!AG437</f>
        <v>0.88603416666666701</v>
      </c>
      <c r="AF56" s="7">
        <f>'4. Datos'!AH437</f>
        <v>0.805365</v>
      </c>
      <c r="AG56" s="7">
        <f>'4. Datos'!AI437</f>
        <v>0.80411999999999995</v>
      </c>
    </row>
    <row r="57" spans="1:33" x14ac:dyDescent="0.25">
      <c r="A57" s="73" t="s">
        <v>176</v>
      </c>
      <c r="B57" s="74" t="s">
        <v>541</v>
      </c>
      <c r="C57" s="7">
        <v>2.16979583233333</v>
      </c>
      <c r="D57" s="7">
        <v>2.6146708328333301</v>
      </c>
      <c r="E57" s="7">
        <v>2.7</v>
      </c>
      <c r="F57" s="7">
        <v>2.7</v>
      </c>
      <c r="G57" s="7">
        <v>2.7</v>
      </c>
      <c r="H57" s="7">
        <v>2.7</v>
      </c>
      <c r="I57" s="7">
        <v>2.7</v>
      </c>
      <c r="J57" s="7">
        <v>2.7</v>
      </c>
      <c r="K57" s="7">
        <v>2.7</v>
      </c>
      <c r="L57" s="7">
        <v>2.7</v>
      </c>
      <c r="M57" s="7">
        <v>2.7</v>
      </c>
      <c r="N57" s="7">
        <v>2.7</v>
      </c>
      <c r="O57" s="7">
        <v>2.7</v>
      </c>
      <c r="P57" s="7">
        <v>2.7</v>
      </c>
      <c r="Q57" s="7">
        <v>2.7</v>
      </c>
      <c r="R57" s="7">
        <v>2.7</v>
      </c>
      <c r="S57" s="7">
        <v>2.7</v>
      </c>
      <c r="T57" s="7">
        <v>2.7</v>
      </c>
      <c r="U57" s="7">
        <v>2.7</v>
      </c>
      <c r="V57" s="7">
        <v>2.7</v>
      </c>
      <c r="W57" s="7">
        <v>2.7</v>
      </c>
      <c r="X57" s="7">
        <v>2.7</v>
      </c>
      <c r="Y57" s="7">
        <v>2.7</v>
      </c>
      <c r="Z57" s="7">
        <v>2.7</v>
      </c>
      <c r="AA57" s="7">
        <v>2.7</v>
      </c>
      <c r="AB57" s="7">
        <v>2.7</v>
      </c>
      <c r="AC57" s="7">
        <v>2.7</v>
      </c>
      <c r="AD57" s="7">
        <v>2.7</v>
      </c>
      <c r="AE57" s="7">
        <v>2.7</v>
      </c>
      <c r="AF57" s="7">
        <v>2.7</v>
      </c>
      <c r="AG57" s="7">
        <v>2.7</v>
      </c>
    </row>
    <row r="58" spans="1:33" x14ac:dyDescent="0.25">
      <c r="A58" s="73" t="s">
        <v>158</v>
      </c>
      <c r="B58" s="74" t="s">
        <v>541</v>
      </c>
      <c r="C58" s="7">
        <v>0.99999999900000003</v>
      </c>
      <c r="D58" s="7">
        <v>0.99999999900000003</v>
      </c>
      <c r="E58" s="7">
        <v>0.99999999900000003</v>
      </c>
      <c r="F58" s="7">
        <v>0.99999999900000003</v>
      </c>
      <c r="G58" s="7">
        <v>0.99999999900000003</v>
      </c>
      <c r="H58" s="7">
        <v>0.99999999900000003</v>
      </c>
      <c r="I58" s="7">
        <v>0.99999999900000003</v>
      </c>
      <c r="J58" s="7">
        <v>0.99999999900000003</v>
      </c>
      <c r="K58" s="7">
        <v>0.99999999900000003</v>
      </c>
      <c r="L58" s="7">
        <v>0.99999999958333297</v>
      </c>
      <c r="M58" s="7">
        <v>1</v>
      </c>
      <c r="N58" s="7">
        <v>1.875</v>
      </c>
      <c r="O58" s="7">
        <v>2.5</v>
      </c>
      <c r="P58" s="7">
        <v>2.6195833333333298</v>
      </c>
      <c r="Q58" s="7">
        <v>2.8161166666666699</v>
      </c>
      <c r="R58" s="7">
        <v>4.4857583333333304</v>
      </c>
      <c r="S58" s="7">
        <v>5.02888</v>
      </c>
      <c r="T58" s="7">
        <v>5.1706300000000001</v>
      </c>
      <c r="U58" s="7">
        <v>5.6353625000000003</v>
      </c>
      <c r="V58" s="7">
        <v>5.7512008333333302</v>
      </c>
      <c r="W58" s="7">
        <v>5.8103425</v>
      </c>
      <c r="X58" s="7">
        <v>6.0495124999999996</v>
      </c>
      <c r="Y58" s="7">
        <v>6.0652691666666696</v>
      </c>
      <c r="Z58" s="7">
        <v>6.3946533333333297</v>
      </c>
      <c r="AA58" s="7">
        <v>7.3856099999999998</v>
      </c>
      <c r="AB58" s="7">
        <v>7.7631591666666697</v>
      </c>
      <c r="AC58" s="7">
        <v>7.8585925000000003</v>
      </c>
      <c r="AD58" s="7">
        <v>7.8216450000000002</v>
      </c>
      <c r="AE58" s="7">
        <v>7.9408466666666699</v>
      </c>
      <c r="AF58" s="7">
        <v>7.94649583333333</v>
      </c>
      <c r="AG58" s="7">
        <v>7.6339441666666703</v>
      </c>
    </row>
    <row r="59" spans="1:33" x14ac:dyDescent="0.25">
      <c r="A59" s="73" t="s">
        <v>84</v>
      </c>
      <c r="B59" s="74" t="s">
        <v>541</v>
      </c>
      <c r="C59" s="7">
        <v>20.6732649333333</v>
      </c>
      <c r="D59" s="7">
        <v>21.3819569425</v>
      </c>
      <c r="E59" s="7">
        <v>21.144482672500001</v>
      </c>
      <c r="F59" s="7">
        <v>19.723540754999998</v>
      </c>
      <c r="G59" s="7">
        <v>19.1070133208333</v>
      </c>
      <c r="H59" s="7">
        <v>18.9688930416667</v>
      </c>
      <c r="I59" s="7">
        <v>20.948117119166699</v>
      </c>
      <c r="J59" s="7">
        <v>22.366028524166701</v>
      </c>
      <c r="K59" s="7">
        <v>23.095183975000001</v>
      </c>
      <c r="L59" s="7">
        <v>24.089943695833298</v>
      </c>
      <c r="M59" s="7">
        <v>24.333098786666699</v>
      </c>
      <c r="N59" s="7">
        <v>333.45249999999999</v>
      </c>
      <c r="O59" s="7">
        <v>428.40249999999997</v>
      </c>
      <c r="P59" s="7">
        <v>474.39583333333297</v>
      </c>
      <c r="Q59" s="7">
        <v>591.64583333333303</v>
      </c>
      <c r="R59" s="7">
        <v>660.16666666666697</v>
      </c>
      <c r="S59" s="7">
        <v>753.85808333333296</v>
      </c>
      <c r="T59" s="7">
        <v>902.00133333333304</v>
      </c>
      <c r="U59" s="7">
        <v>955.49033333333296</v>
      </c>
      <c r="V59" s="7">
        <v>976.63641666666695</v>
      </c>
      <c r="W59" s="7">
        <v>991.41150000000005</v>
      </c>
      <c r="X59" s="7">
        <v>1004.01658333333</v>
      </c>
      <c r="Y59" s="7">
        <v>1095.3254999999999</v>
      </c>
      <c r="Z59" s="7">
        <v>1236.8317500000001</v>
      </c>
      <c r="AA59" s="7">
        <v>1387.4013333333301</v>
      </c>
      <c r="AB59" s="7">
        <v>1746.86991666667</v>
      </c>
      <c r="AC59" s="7">
        <v>1950.55833333333</v>
      </c>
      <c r="AD59" s="7">
        <v>1975.84375</v>
      </c>
      <c r="AE59" s="7">
        <v>1984.9312500000001</v>
      </c>
      <c r="AF59" s="7">
        <v>2243.9312500000001</v>
      </c>
      <c r="AG59" s="7">
        <v>3644.3333333333298</v>
      </c>
    </row>
    <row r="60" spans="1:33" x14ac:dyDescent="0.25">
      <c r="A60" s="73" t="s">
        <v>85</v>
      </c>
      <c r="B60" s="74" t="s">
        <v>541</v>
      </c>
      <c r="C60" s="7">
        <v>0.39297307691794903</v>
      </c>
      <c r="D60" s="7">
        <v>0.46506282050897402</v>
      </c>
      <c r="E60" s="7">
        <v>0.51759904644615595</v>
      </c>
      <c r="F60" s="7">
        <v>0.53905898101025695</v>
      </c>
      <c r="G60" s="7">
        <v>0.52395467091410297</v>
      </c>
      <c r="H60" s="7">
        <v>0.52016712113846297</v>
      </c>
      <c r="I60" s="7">
        <v>0.57444162668717902</v>
      </c>
      <c r="J60" s="7">
        <v>0.61332410254871905</v>
      </c>
      <c r="K60" s="7">
        <v>0.64767012819102598</v>
      </c>
      <c r="L60" s="7">
        <v>1.6086282051281999</v>
      </c>
      <c r="M60" s="7">
        <v>2.4502564102564102</v>
      </c>
      <c r="N60" s="7">
        <v>3.13274358974359</v>
      </c>
      <c r="O60" s="7">
        <v>8.6001282051282004</v>
      </c>
      <c r="P60" s="7">
        <v>17.072410256410201</v>
      </c>
      <c r="Q60" s="7">
        <v>27.8483846153846</v>
      </c>
      <c r="R60" s="7">
        <v>33.622410256410198</v>
      </c>
      <c r="S60" s="7">
        <v>56.286256410256399</v>
      </c>
      <c r="T60" s="7">
        <v>106.675576923077</v>
      </c>
      <c r="U60" s="7">
        <v>155.106205128205</v>
      </c>
      <c r="V60" s="7">
        <v>198.34064102564099</v>
      </c>
      <c r="W60" s="7">
        <v>278.03910256410302</v>
      </c>
      <c r="X60" s="7">
        <v>405.745</v>
      </c>
      <c r="Y60" s="7">
        <v>583.66937235339606</v>
      </c>
      <c r="Z60" s="7">
        <v>589.951774567332</v>
      </c>
      <c r="AA60" s="7">
        <v>615.69913197380595</v>
      </c>
      <c r="AB60" s="7">
        <v>711.97627443083297</v>
      </c>
      <c r="AC60" s="7">
        <v>733.03850707000004</v>
      </c>
      <c r="AD60" s="7">
        <v>696.98820361166702</v>
      </c>
      <c r="AE60" s="7">
        <v>581.20031386416701</v>
      </c>
      <c r="AF60" s="7">
        <v>528.28480930499995</v>
      </c>
      <c r="AG60" s="7">
        <v>527.46814284000004</v>
      </c>
    </row>
    <row r="61" spans="1:33" x14ac:dyDescent="0.25">
      <c r="A61" s="73" t="s">
        <v>350</v>
      </c>
      <c r="B61" s="74" t="s">
        <v>541</v>
      </c>
      <c r="C61" s="7">
        <v>2.3553841543784801</v>
      </c>
      <c r="D61" s="7">
        <v>2.5499999990000002</v>
      </c>
      <c r="E61" s="7">
        <v>2.5499999990000002</v>
      </c>
      <c r="F61" s="7">
        <v>2.5499999990000002</v>
      </c>
      <c r="G61" s="7">
        <v>2.5499999990000002</v>
      </c>
      <c r="H61" s="7">
        <v>2.5499999990000002</v>
      </c>
      <c r="I61" s="7">
        <v>2.8124999989999999</v>
      </c>
      <c r="J61" s="7">
        <v>2.9999999989999999</v>
      </c>
      <c r="K61" s="7">
        <v>2.9999999989999999</v>
      </c>
      <c r="L61" s="7">
        <v>3.8315716662499999</v>
      </c>
      <c r="M61" s="7">
        <v>4.2518549999166702</v>
      </c>
      <c r="N61" s="7">
        <v>4.2724166666666701</v>
      </c>
      <c r="O61" s="7">
        <v>9.7558333333333298</v>
      </c>
      <c r="P61" s="7">
        <v>10</v>
      </c>
      <c r="Q61" s="7">
        <v>27.158750000000001</v>
      </c>
      <c r="R61" s="7">
        <v>39.533333333333303</v>
      </c>
      <c r="S61" s="7">
        <v>111.810666666667</v>
      </c>
      <c r="T61" s="7">
        <v>125.0025</v>
      </c>
      <c r="U61" s="7">
        <v>126.73044166666701</v>
      </c>
      <c r="V61" s="7">
        <v>138.290240833333</v>
      </c>
      <c r="W61" s="7">
        <v>141.98916666666699</v>
      </c>
      <c r="X61" s="7">
        <v>140.375</v>
      </c>
      <c r="Y61" s="7">
        <v>142.400833333333</v>
      </c>
      <c r="Z61" s="7">
        <v>150.51916666666699</v>
      </c>
      <c r="AA61" s="7">
        <v>177.995</v>
      </c>
      <c r="AB61" s="7">
        <v>182.43</v>
      </c>
      <c r="AC61" s="7">
        <v>187.32083333333301</v>
      </c>
      <c r="AD61" s="7">
        <v>190.66499999999999</v>
      </c>
      <c r="AE61" s="7">
        <v>193.87833333333299</v>
      </c>
      <c r="AF61" s="7">
        <v>198.3075</v>
      </c>
      <c r="AG61" s="7">
        <v>199.875</v>
      </c>
    </row>
    <row r="62" spans="1:33" x14ac:dyDescent="0.25">
      <c r="A62" s="73" t="s">
        <v>159</v>
      </c>
      <c r="B62" s="74" t="s">
        <v>541</v>
      </c>
      <c r="C62" s="7">
        <v>4.9999999989999999</v>
      </c>
      <c r="D62" s="7">
        <v>4.9999999989999999</v>
      </c>
      <c r="E62" s="7">
        <v>4.9999999989999999</v>
      </c>
      <c r="F62" s="7">
        <v>4.9999999989999999</v>
      </c>
      <c r="G62" s="7">
        <v>4.9999999989999999</v>
      </c>
      <c r="H62" s="7">
        <v>4.9999999989999999</v>
      </c>
      <c r="I62" s="7">
        <v>4.9999999989999999</v>
      </c>
      <c r="J62" s="7">
        <v>4.9999999989999999</v>
      </c>
      <c r="K62" s="7">
        <v>4.9999999989999999</v>
      </c>
      <c r="L62" s="7">
        <v>4.9999999995833297</v>
      </c>
      <c r="M62" s="7">
        <v>5</v>
      </c>
      <c r="N62" s="7">
        <v>5</v>
      </c>
      <c r="O62" s="7">
        <v>5</v>
      </c>
      <c r="P62" s="7">
        <v>5</v>
      </c>
      <c r="Q62" s="7">
        <v>5</v>
      </c>
      <c r="R62" s="7">
        <v>5</v>
      </c>
      <c r="S62" s="7">
        <v>6.0341666666666702</v>
      </c>
      <c r="T62" s="7">
        <v>9.8016666666666694</v>
      </c>
      <c r="U62" s="7">
        <v>12.8225</v>
      </c>
      <c r="V62" s="7">
        <v>15.04</v>
      </c>
      <c r="W62" s="7">
        <v>15.109733333333301</v>
      </c>
      <c r="X62" s="7">
        <v>15.70115</v>
      </c>
      <c r="Y62" s="7">
        <v>16.654499999999999</v>
      </c>
      <c r="Z62" s="7">
        <v>16.7656666666667</v>
      </c>
      <c r="AA62" s="7">
        <v>16.937891666666701</v>
      </c>
      <c r="AB62" s="7">
        <v>21.170666666666701</v>
      </c>
      <c r="AC62" s="7">
        <v>24.429083333333299</v>
      </c>
      <c r="AD62" s="7">
        <v>29.2504833333333</v>
      </c>
      <c r="AE62" s="7">
        <v>42.366758333333301</v>
      </c>
      <c r="AF62" s="7">
        <v>38.352033333333303</v>
      </c>
      <c r="AG62" s="7">
        <v>40.448549999999997</v>
      </c>
    </row>
    <row r="63" spans="1:33" x14ac:dyDescent="0.25">
      <c r="A63" s="73" t="s">
        <v>160</v>
      </c>
      <c r="B63" s="74" t="s">
        <v>541</v>
      </c>
      <c r="C63" s="7">
        <v>2</v>
      </c>
      <c r="D63" s="7">
        <v>2</v>
      </c>
      <c r="E63" s="7">
        <v>2</v>
      </c>
      <c r="F63" s="7">
        <v>2</v>
      </c>
      <c r="G63" s="7">
        <v>2</v>
      </c>
      <c r="H63" s="7">
        <v>2</v>
      </c>
      <c r="I63" s="7">
        <v>2</v>
      </c>
      <c r="J63" s="7">
        <v>2</v>
      </c>
      <c r="K63" s="7">
        <v>2</v>
      </c>
      <c r="L63" s="7">
        <v>2</v>
      </c>
      <c r="M63" s="7">
        <v>2</v>
      </c>
      <c r="N63" s="7">
        <v>2</v>
      </c>
      <c r="O63" s="7">
        <v>2</v>
      </c>
      <c r="P63" s="7">
        <v>2</v>
      </c>
      <c r="Q63" s="7">
        <v>2</v>
      </c>
      <c r="R63" s="7">
        <v>4.1119833333333302</v>
      </c>
      <c r="S63" s="7">
        <v>5.31666666666667</v>
      </c>
      <c r="T63" s="7">
        <v>5.4979166666666703</v>
      </c>
      <c r="U63" s="7">
        <v>6.4715833333333297</v>
      </c>
      <c r="V63" s="7">
        <v>8.4087575000000001</v>
      </c>
      <c r="W63" s="7">
        <v>9.4709866666666702</v>
      </c>
      <c r="X63" s="7">
        <v>11.7053025</v>
      </c>
      <c r="Y63" s="7">
        <v>13.003474166666701</v>
      </c>
      <c r="Z63" s="7">
        <v>13.385014999999999</v>
      </c>
      <c r="AA63" s="7">
        <v>14.2131683333333</v>
      </c>
      <c r="AB63" s="7">
        <v>14.840624999999999</v>
      </c>
      <c r="AC63" s="7">
        <v>15.476825</v>
      </c>
      <c r="AD63" s="7">
        <v>16.437058333333301</v>
      </c>
      <c r="AE63" s="7">
        <v>17.352491666666701</v>
      </c>
      <c r="AF63" s="7">
        <v>18.209724999999999</v>
      </c>
      <c r="AG63" s="7">
        <v>18.8323416666667</v>
      </c>
    </row>
    <row r="64" spans="1:33" x14ac:dyDescent="0.25">
      <c r="A64" s="73" t="s">
        <v>119</v>
      </c>
      <c r="B64" s="74" t="s">
        <v>541</v>
      </c>
      <c r="C64" s="7">
        <v>4.9351666665833296</v>
      </c>
      <c r="D64" s="7">
        <v>4.9047499998333297</v>
      </c>
      <c r="E64" s="7">
        <v>4.6619999999166701</v>
      </c>
      <c r="F64" s="7">
        <v>4.6836666665833304</v>
      </c>
      <c r="G64" s="7">
        <v>5.0026666664166699</v>
      </c>
      <c r="H64" s="7">
        <v>4.9760833333333299</v>
      </c>
      <c r="I64" s="7">
        <v>5.5893333333333297</v>
      </c>
      <c r="J64" s="7">
        <v>6.0699166666666704</v>
      </c>
      <c r="K64" s="7">
        <v>7.2651666665833297</v>
      </c>
      <c r="L64" s="7">
        <v>7.8179999999999996</v>
      </c>
      <c r="M64" s="7">
        <v>7.7907500000000001</v>
      </c>
      <c r="N64" s="7">
        <v>7.8033333333333301</v>
      </c>
      <c r="O64" s="7">
        <v>7.7982500000000003</v>
      </c>
      <c r="P64" s="7">
        <v>7.806</v>
      </c>
      <c r="Q64" s="7">
        <v>7.7999166666666699</v>
      </c>
      <c r="R64" s="7">
        <v>7.7897499999999997</v>
      </c>
      <c r="S64" s="7">
        <v>7.7711666666666703</v>
      </c>
      <c r="T64" s="7">
        <v>7.7405833333333298</v>
      </c>
      <c r="U64" s="7">
        <v>7.7355833333333299</v>
      </c>
      <c r="V64" s="7">
        <v>7.7284166666666696</v>
      </c>
      <c r="W64" s="7">
        <v>7.7358333333333302</v>
      </c>
      <c r="X64" s="7">
        <v>7.7342541666666698</v>
      </c>
      <c r="Y64" s="7">
        <v>7.7420833333333299</v>
      </c>
      <c r="Z64" s="7">
        <v>7.7453333333333303</v>
      </c>
      <c r="AA64" s="7">
        <v>7.7575000000000003</v>
      </c>
      <c r="AB64" s="7">
        <v>7.7911666666666699</v>
      </c>
      <c r="AC64" s="7">
        <v>7.7987500000000001</v>
      </c>
      <c r="AD64" s="7">
        <v>7.7989166666666696</v>
      </c>
      <c r="AE64" s="7">
        <v>7.7867499999999996</v>
      </c>
      <c r="AF64" s="7">
        <v>7.7880000000000003</v>
      </c>
      <c r="AG64" s="7">
        <v>7.7773333333333303</v>
      </c>
    </row>
    <row r="65" spans="1:33" x14ac:dyDescent="0.25">
      <c r="A65" s="73" t="s">
        <v>20</v>
      </c>
      <c r="B65" s="74" t="s">
        <v>541</v>
      </c>
      <c r="C65" s="7">
        <v>43.971383332333303</v>
      </c>
      <c r="D65" s="7">
        <v>41.575266665666703</v>
      </c>
      <c r="E65" s="7">
        <v>40.960749999000001</v>
      </c>
      <c r="F65" s="7">
        <v>37.911349999000002</v>
      </c>
      <c r="G65" s="7">
        <v>35.577999998999999</v>
      </c>
      <c r="H65" s="7">
        <v>32.5322833323333</v>
      </c>
      <c r="I65" s="7">
        <v>34.314291665666701</v>
      </c>
      <c r="J65" s="7">
        <v>36.630549999000003</v>
      </c>
      <c r="K65" s="7">
        <v>42.671149999000001</v>
      </c>
      <c r="L65" s="7">
        <v>48.042208332916701</v>
      </c>
      <c r="M65" s="7">
        <v>50.119399999999999</v>
      </c>
      <c r="N65" s="7">
        <v>45.832149999999999</v>
      </c>
      <c r="O65" s="7">
        <v>46.970541666666698</v>
      </c>
      <c r="P65" s="7">
        <v>50.413208333333301</v>
      </c>
      <c r="Q65" s="7">
        <v>59.066341666666702</v>
      </c>
      <c r="R65" s="7">
        <v>63.205866666666701</v>
      </c>
      <c r="S65" s="7">
        <v>74.735383333333303</v>
      </c>
      <c r="T65" s="7">
        <v>78.988391666666701</v>
      </c>
      <c r="U65" s="7">
        <v>91.933183333333304</v>
      </c>
      <c r="V65" s="7">
        <v>105.160458333333</v>
      </c>
      <c r="W65" s="7">
        <v>125.681425</v>
      </c>
      <c r="X65" s="7">
        <v>152.64666666666699</v>
      </c>
      <c r="Y65" s="7">
        <v>186.789166666667</v>
      </c>
      <c r="Z65" s="7">
        <v>214.40166666666701</v>
      </c>
      <c r="AA65" s="7">
        <v>237.145833333333</v>
      </c>
      <c r="AB65" s="7">
        <v>282.17916666666702</v>
      </c>
      <c r="AC65" s="7">
        <v>286.49</v>
      </c>
      <c r="AD65" s="7">
        <v>257.886666666667</v>
      </c>
      <c r="AE65" s="7">
        <v>224.30666666666701</v>
      </c>
      <c r="AF65" s="7">
        <v>202.745833333333</v>
      </c>
      <c r="AG65" s="7">
        <v>199.58250000000001</v>
      </c>
    </row>
    <row r="66" spans="1:33" x14ac:dyDescent="0.25">
      <c r="A66" s="73" t="s">
        <v>141</v>
      </c>
      <c r="B66" s="74" t="s">
        <v>541</v>
      </c>
      <c r="C66" s="7">
        <v>1.53694999974941</v>
      </c>
      <c r="D66" s="7">
        <v>1.82171666637135</v>
      </c>
      <c r="E66" s="7">
        <v>1.98869999967762</v>
      </c>
      <c r="F66" s="7">
        <v>2.7111083328974801</v>
      </c>
      <c r="G66" s="7">
        <v>3.5259999994328202</v>
      </c>
      <c r="H66" s="7">
        <v>4.7976416658989001</v>
      </c>
      <c r="I66" s="7">
        <v>7.2241833323333298</v>
      </c>
      <c r="J66" s="7">
        <v>12.35153333275</v>
      </c>
      <c r="K66" s="7">
        <v>24.842766665749998</v>
      </c>
      <c r="L66" s="7">
        <v>31.693741666249998</v>
      </c>
      <c r="M66" s="7">
        <v>41.507666666666701</v>
      </c>
      <c r="N66" s="7">
        <v>41.104158333333302</v>
      </c>
      <c r="O66" s="7">
        <v>38.677183333333303</v>
      </c>
      <c r="P66" s="7">
        <v>43.0139833333333</v>
      </c>
      <c r="Q66" s="7">
        <v>57.041791666666697</v>
      </c>
      <c r="R66" s="7">
        <v>58.283774999999999</v>
      </c>
      <c r="S66" s="7">
        <v>58.996341666666702</v>
      </c>
      <c r="T66" s="7">
        <v>57.545933333333302</v>
      </c>
      <c r="U66" s="7">
        <v>67.6031816666667</v>
      </c>
      <c r="V66" s="7">
        <v>69.944378333333304</v>
      </c>
      <c r="W66" s="7">
        <v>64.691666666666706</v>
      </c>
      <c r="X66" s="7">
        <v>66.5</v>
      </c>
      <c r="Y66" s="7">
        <v>70.904290833333306</v>
      </c>
      <c r="Z66" s="7">
        <v>70.9583333333333</v>
      </c>
      <c r="AA66" s="7">
        <v>72.335293333333297</v>
      </c>
      <c r="AB66" s="7">
        <v>78.615946666666702</v>
      </c>
      <c r="AC66" s="7">
        <v>97.424603333333295</v>
      </c>
      <c r="AD66" s="7">
        <v>91.661666666666704</v>
      </c>
      <c r="AE66" s="7">
        <v>76.708982500000005</v>
      </c>
      <c r="AF66" s="7">
        <v>70.191666666666706</v>
      </c>
      <c r="AG66" s="7">
        <v>62.981666666666698</v>
      </c>
    </row>
    <row r="67" spans="1:33" x14ac:dyDescent="0.25">
      <c r="A67" s="73" t="s">
        <v>21</v>
      </c>
      <c r="B67" s="74" t="s">
        <v>541</v>
      </c>
      <c r="C67" s="7">
        <v>8.3758919456538603</v>
      </c>
      <c r="D67" s="7">
        <v>8.9604127281239201</v>
      </c>
      <c r="E67" s="7">
        <v>8.7385761713145698</v>
      </c>
      <c r="F67" s="7">
        <v>8.1928403484039301</v>
      </c>
      <c r="G67" s="7">
        <v>8.12579094635689</v>
      </c>
      <c r="H67" s="7">
        <v>7.8629447011379803</v>
      </c>
      <c r="I67" s="7">
        <v>8.6585228170931696</v>
      </c>
      <c r="J67" s="7">
        <v>9.4551319334863901</v>
      </c>
      <c r="K67" s="7">
        <v>10.098898244046101</v>
      </c>
      <c r="L67" s="7">
        <v>11.3625833326667</v>
      </c>
      <c r="M67" s="7">
        <v>12.368749999583301</v>
      </c>
      <c r="N67" s="7">
        <v>12.61083333325</v>
      </c>
      <c r="O67" s="7">
        <v>12.961499999999999</v>
      </c>
      <c r="P67" s="7">
        <v>13.9170833333333</v>
      </c>
      <c r="Q67" s="7">
        <v>16.2255</v>
      </c>
      <c r="R67" s="7">
        <v>17.503499999999999</v>
      </c>
      <c r="S67" s="7">
        <v>22.742433333333299</v>
      </c>
      <c r="T67" s="7">
        <v>25.9180833333333</v>
      </c>
      <c r="U67" s="7">
        <v>30.4932916666667</v>
      </c>
      <c r="V67" s="7">
        <v>31.373742499999999</v>
      </c>
      <c r="W67" s="7">
        <v>32.4270766666667</v>
      </c>
      <c r="X67" s="7">
        <v>35.433173333333301</v>
      </c>
      <c r="Y67" s="7">
        <v>36.313285833333303</v>
      </c>
      <c r="Z67" s="7">
        <v>41.259365000000003</v>
      </c>
      <c r="AA67" s="7">
        <v>43.055428333333303</v>
      </c>
      <c r="AB67" s="7">
        <v>44.941605000000003</v>
      </c>
      <c r="AC67" s="7">
        <v>47.186414166666701</v>
      </c>
      <c r="AD67" s="7">
        <v>48.610319166666699</v>
      </c>
      <c r="AE67" s="7">
        <v>46.583284166666701</v>
      </c>
      <c r="AF67" s="7">
        <v>45.316466666666699</v>
      </c>
      <c r="AG67" s="7">
        <v>44.099975000000001</v>
      </c>
    </row>
    <row r="68" spans="1:33" x14ac:dyDescent="0.25">
      <c r="A68" s="73" t="s">
        <v>22</v>
      </c>
      <c r="B68" s="74" t="s">
        <v>541</v>
      </c>
      <c r="C68" s="7">
        <v>414.99999999900001</v>
      </c>
      <c r="D68" s="7">
        <v>414.99999999900001</v>
      </c>
      <c r="E68" s="7">
        <v>414.99999999900001</v>
      </c>
      <c r="F68" s="7">
        <v>442.045416665917</v>
      </c>
      <c r="G68" s="7">
        <v>623.05549999908305</v>
      </c>
      <c r="H68" s="7">
        <v>626.99399999858304</v>
      </c>
      <c r="I68" s="7">
        <v>631.75666666416703</v>
      </c>
      <c r="J68" s="7">
        <v>661.42074999925001</v>
      </c>
      <c r="K68" s="7">
        <v>909.26483333199997</v>
      </c>
      <c r="L68" s="7">
        <v>1025.9448333314999</v>
      </c>
      <c r="M68" s="7">
        <v>1110.57999999967</v>
      </c>
      <c r="N68" s="7">
        <v>1282.5599999997501</v>
      </c>
      <c r="O68" s="7">
        <v>1643.8483333333299</v>
      </c>
      <c r="P68" s="7">
        <v>1685.7041666666701</v>
      </c>
      <c r="Q68" s="7">
        <v>1770.0591666666701</v>
      </c>
      <c r="R68" s="7">
        <v>1842.8133333333301</v>
      </c>
      <c r="S68" s="7">
        <v>1950.3175000000001</v>
      </c>
      <c r="T68" s="7">
        <v>2029.9208333333299</v>
      </c>
      <c r="U68" s="7">
        <v>2087.10386666667</v>
      </c>
      <c r="V68" s="7">
        <v>2160.7536749999999</v>
      </c>
      <c r="W68" s="7">
        <v>2248.6079749999999</v>
      </c>
      <c r="X68" s="7">
        <v>2342.2962916666702</v>
      </c>
      <c r="Y68" s="7">
        <v>2909.38</v>
      </c>
      <c r="Z68" s="7">
        <v>10013.622499999999</v>
      </c>
      <c r="AA68" s="7">
        <v>7855.15</v>
      </c>
      <c r="AB68" s="7">
        <v>8421.7749999999996</v>
      </c>
      <c r="AC68" s="7">
        <v>10260.85</v>
      </c>
      <c r="AD68" s="7">
        <v>9311.1916666666693</v>
      </c>
      <c r="AE68" s="7">
        <v>8577.1333333333296</v>
      </c>
      <c r="AF68" s="7">
        <v>8938.85</v>
      </c>
      <c r="AG68" s="7">
        <v>9704.7416666666704</v>
      </c>
    </row>
    <row r="69" spans="1:33" x14ac:dyDescent="0.25">
      <c r="A69" s="73" t="s">
        <v>198</v>
      </c>
      <c r="B69" s="74" t="s">
        <v>541</v>
      </c>
      <c r="C69" s="7">
        <v>67.6554125476747</v>
      </c>
      <c r="D69" s="7">
        <v>70.239554714234103</v>
      </c>
      <c r="E69" s="7">
        <v>70.634219456379896</v>
      </c>
      <c r="F69" s="7">
        <v>70.492517575505502</v>
      </c>
      <c r="G69" s="7">
        <v>70.492517575505502</v>
      </c>
      <c r="H69" s="7">
        <v>70.632335654166695</v>
      </c>
      <c r="I69" s="7">
        <v>78.347386198071405</v>
      </c>
      <c r="J69" s="7">
        <v>83.623247263375205</v>
      </c>
      <c r="K69" s="7">
        <v>86.379332157739199</v>
      </c>
      <c r="L69" s="7">
        <v>90.052061507500895</v>
      </c>
      <c r="M69" s="7">
        <v>91.074215515717299</v>
      </c>
      <c r="N69" s="7">
        <v>78.7793268704675</v>
      </c>
      <c r="O69" s="7">
        <v>71.477929120539599</v>
      </c>
      <c r="P69" s="7">
        <v>68.700238857184402</v>
      </c>
      <c r="Q69" s="7">
        <v>72.032733657596793</v>
      </c>
      <c r="R69" s="7">
        <v>68.112842887737102</v>
      </c>
      <c r="S69" s="7">
        <v>67.522196110455397</v>
      </c>
      <c r="T69" s="7">
        <v>65.568293893935504</v>
      </c>
      <c r="U69" s="7">
        <v>1268.08751475802</v>
      </c>
      <c r="V69" s="7">
        <v>1749.1858106198599</v>
      </c>
      <c r="W69" s="7">
        <v>1748.3623143121799</v>
      </c>
      <c r="X69" s="7">
        <v>1751.1984440979099</v>
      </c>
      <c r="Y69" s="7">
        <v>1753.3575806490401</v>
      </c>
      <c r="Z69" s="7">
        <v>1752.29809044627</v>
      </c>
      <c r="AA69" s="7">
        <v>1753.3670530029499</v>
      </c>
      <c r="AB69" s="7">
        <v>1764.86825191454</v>
      </c>
      <c r="AC69" s="7">
        <v>1753.99779224331</v>
      </c>
      <c r="AD69" s="7">
        <v>6907.0364731579602</v>
      </c>
      <c r="AE69" s="7">
        <v>8193.8875191666702</v>
      </c>
      <c r="AF69" s="7">
        <v>8613.9894207500001</v>
      </c>
      <c r="AG69" s="7">
        <v>8963.9589066666704</v>
      </c>
    </row>
    <row r="70" spans="1:33" x14ac:dyDescent="0.25">
      <c r="A70" s="73" t="s">
        <v>188</v>
      </c>
      <c r="B70" s="74" t="s">
        <v>541</v>
      </c>
      <c r="C70" s="7">
        <v>0.29531366749907301</v>
      </c>
      <c r="D70" s="7">
        <v>0.29531366749907301</v>
      </c>
      <c r="E70" s="7">
        <v>0.29531366749907301</v>
      </c>
      <c r="F70" s="7">
        <v>0.29531366749907301</v>
      </c>
      <c r="G70" s="7">
        <v>0.29531366749907301</v>
      </c>
      <c r="H70" s="7">
        <v>0.29531366749907301</v>
      </c>
      <c r="I70" s="7">
        <v>0.29531366749907301</v>
      </c>
      <c r="J70" s="7">
        <v>0.29850454795786402</v>
      </c>
      <c r="K70" s="7">
        <v>0.31085731348123802</v>
      </c>
      <c r="L70" s="7">
        <v>0.310857313424869</v>
      </c>
      <c r="M70" s="7">
        <v>0.31085731338460598</v>
      </c>
      <c r="N70" s="7">
        <v>0.31085731338460598</v>
      </c>
      <c r="O70" s="7">
        <v>0.31085731338460598</v>
      </c>
      <c r="P70" s="7">
        <v>0.31085731338460598</v>
      </c>
      <c r="Q70" s="7">
        <v>0.31085731338460598</v>
      </c>
      <c r="R70" s="7">
        <v>0.31085731338460598</v>
      </c>
      <c r="S70" s="7">
        <v>0.31085731338460598</v>
      </c>
      <c r="T70" s="7">
        <v>0.31085731338460598</v>
      </c>
      <c r="U70" s="7">
        <v>0.31085731338460598</v>
      </c>
      <c r="V70" s="7">
        <v>0.31085731338460598</v>
      </c>
      <c r="W70" s="7">
        <v>0.31085731338460598</v>
      </c>
      <c r="X70" s="7">
        <v>0.31085731338460598</v>
      </c>
      <c r="Y70" s="7">
        <v>0.31085731338460598</v>
      </c>
      <c r="Z70" s="7">
        <v>0.31085731338460598</v>
      </c>
      <c r="AA70" s="7">
        <v>0.31085731338460598</v>
      </c>
      <c r="AB70" s="7">
        <v>0.31085731338460598</v>
      </c>
      <c r="AC70" s="7">
        <v>0.31085731338460598</v>
      </c>
      <c r="AD70" s="7">
        <v>0.31085739391174699</v>
      </c>
      <c r="AE70" s="7">
        <v>2133.7777777000001</v>
      </c>
      <c r="AF70" s="7">
        <v>1453.4166666666699</v>
      </c>
      <c r="AG70" s="7">
        <v>1472</v>
      </c>
    </row>
    <row r="71" spans="1:33" x14ac:dyDescent="0.25">
      <c r="A71" s="73" t="s">
        <v>58</v>
      </c>
      <c r="B71" s="74" t="s">
        <v>541</v>
      </c>
      <c r="C71" s="7">
        <v>0.45204116566666702</v>
      </c>
      <c r="D71" s="7">
        <v>0.55650983233333295</v>
      </c>
      <c r="E71" s="7">
        <v>0.57327199900000003</v>
      </c>
      <c r="F71" s="7">
        <v>0.52150458233333297</v>
      </c>
      <c r="G71" s="7">
        <v>0.48859487408443097</v>
      </c>
      <c r="H71" s="7">
        <v>0.48664527682958703</v>
      </c>
      <c r="I71" s="7">
        <v>0.62129806687560296</v>
      </c>
      <c r="J71" s="7">
        <v>0.70456163604996203</v>
      </c>
      <c r="K71" s="7">
        <v>0.80467792271777405</v>
      </c>
      <c r="L71" s="7">
        <v>0.92255349958333299</v>
      </c>
      <c r="M71" s="7">
        <v>0.94561499991666698</v>
      </c>
      <c r="N71" s="7">
        <v>0.74312833316666704</v>
      </c>
      <c r="O71" s="7">
        <v>0.67291666666666705</v>
      </c>
      <c r="P71" s="7">
        <v>0.65646749999999998</v>
      </c>
      <c r="Q71" s="7">
        <v>0.70554333333333297</v>
      </c>
      <c r="R71" s="7">
        <v>0.60458833333333295</v>
      </c>
      <c r="S71" s="7">
        <v>0.62129749999999995</v>
      </c>
      <c r="T71" s="7">
        <v>0.58772083333333303</v>
      </c>
      <c r="U71" s="7">
        <v>0.67724930666666705</v>
      </c>
      <c r="V71" s="7">
        <v>0.66862810166666697</v>
      </c>
      <c r="W71" s="7">
        <v>0.62373307499999997</v>
      </c>
      <c r="X71" s="7">
        <v>0.62502836833333297</v>
      </c>
      <c r="Y71" s="7">
        <v>0.65964312666666702</v>
      </c>
      <c r="Z71" s="7">
        <v>0.70227099833333295</v>
      </c>
      <c r="AA71" s="7">
        <f>'4. Datos'!AC$437</f>
        <v>0.93862727583333305</v>
      </c>
      <c r="AB71" s="7">
        <f>'4. Datos'!AD$437</f>
        <v>1.08540083333333</v>
      </c>
      <c r="AC71" s="7">
        <f>'4. Datos'!AE$437</f>
        <v>1.11751</v>
      </c>
      <c r="AD71" s="7">
        <f>'4. Datos'!AF$437</f>
        <v>1.0625516666666699</v>
      </c>
      <c r="AE71" s="7">
        <f>'4. Datos'!AG$437</f>
        <v>0.88603416666666701</v>
      </c>
      <c r="AF71" s="7">
        <f>'4. Datos'!AH$437</f>
        <v>0.805365</v>
      </c>
      <c r="AG71" s="7">
        <f>'4. Datos'!AI$437</f>
        <v>0.80411999999999995</v>
      </c>
    </row>
    <row r="72" spans="1:33" x14ac:dyDescent="0.25">
      <c r="A72" s="73" t="s">
        <v>23</v>
      </c>
      <c r="B72" s="74" t="s">
        <v>541</v>
      </c>
      <c r="C72" s="7">
        <v>6.3361493114652697E-4</v>
      </c>
      <c r="D72" s="7">
        <v>7.9255714918527302E-4</v>
      </c>
      <c r="E72" s="7">
        <v>1.0445457989628E-3</v>
      </c>
      <c r="F72" s="7">
        <v>1.7435371736355201E-3</v>
      </c>
      <c r="G72" s="7">
        <v>2.5406369082757599E-3</v>
      </c>
      <c r="H72" s="7">
        <v>5.1242916656839398E-3</v>
      </c>
      <c r="I72" s="7">
        <v>1.14305749992885E-2</v>
      </c>
      <c r="J72" s="7">
        <v>2.4266999999081801E-2</v>
      </c>
      <c r="K72" s="7">
        <v>5.6214491666022902E-2</v>
      </c>
      <c r="L72" s="7">
        <v>0.29320966666707199</v>
      </c>
      <c r="M72" s="7">
        <v>1.1788493333343899</v>
      </c>
      <c r="N72" s="7">
        <v>1.4878416665833301</v>
      </c>
      <c r="O72" s="7">
        <v>1.5946416666666701</v>
      </c>
      <c r="P72" s="7">
        <v>1.59893333333333</v>
      </c>
      <c r="Q72" s="7">
        <v>1.91641666666667</v>
      </c>
      <c r="R72" s="7">
        <v>2.0161750000000001</v>
      </c>
      <c r="S72" s="7">
        <v>2.2791083333333302</v>
      </c>
      <c r="T72" s="7">
        <v>2.45908333333333</v>
      </c>
      <c r="U72" s="7">
        <v>2.83008333333333</v>
      </c>
      <c r="V72" s="7">
        <v>3.01105520833333</v>
      </c>
      <c r="W72" s="7">
        <v>3.0112916666666698</v>
      </c>
      <c r="X72" s="7">
        <v>3.1916500000000001</v>
      </c>
      <c r="Y72" s="7">
        <v>3.4493499999999999</v>
      </c>
      <c r="Z72" s="7">
        <v>3.8000750000000001</v>
      </c>
      <c r="AA72" s="7">
        <v>4.1397166666666703</v>
      </c>
      <c r="AB72" s="7">
        <v>4.0773333333333301</v>
      </c>
      <c r="AC72" s="7">
        <v>4.2056500000000003</v>
      </c>
      <c r="AD72" s="7">
        <v>4.737825</v>
      </c>
      <c r="AE72" s="7">
        <v>4.55413333333333</v>
      </c>
      <c r="AF72" s="7">
        <v>4.4819833333333303</v>
      </c>
      <c r="AG72" s="7">
        <v>4.4877000000000002</v>
      </c>
    </row>
    <row r="73" spans="1:33" x14ac:dyDescent="0.25">
      <c r="A73" s="73" t="s">
        <v>59</v>
      </c>
      <c r="B73" s="74" t="s">
        <v>541</v>
      </c>
      <c r="C73" s="7">
        <v>652.84916666599997</v>
      </c>
      <c r="D73" s="7">
        <v>832.33499999966705</v>
      </c>
      <c r="E73" s="7">
        <v>882.38833333125001</v>
      </c>
      <c r="F73" s="7">
        <v>848.663333330917</v>
      </c>
      <c r="G73" s="7">
        <v>830.86166666591703</v>
      </c>
      <c r="H73" s="7">
        <v>856.44749999741703</v>
      </c>
      <c r="I73" s="7">
        <v>1136.7649999995799</v>
      </c>
      <c r="J73" s="7">
        <v>1352.50999999808</v>
      </c>
      <c r="K73" s="7">
        <v>1518.84833333283</v>
      </c>
      <c r="L73" s="7">
        <v>1756.9608333318299</v>
      </c>
      <c r="M73" s="7">
        <v>1909.4391666639999</v>
      </c>
      <c r="N73" s="7">
        <v>1490.8099999987501</v>
      </c>
      <c r="O73" s="7">
        <v>1296.07</v>
      </c>
      <c r="P73" s="7">
        <v>1301.6275000000001</v>
      </c>
      <c r="Q73" s="7">
        <v>1372.0933333333301</v>
      </c>
      <c r="R73" s="7">
        <v>1198.1016666666701</v>
      </c>
      <c r="S73" s="7">
        <v>1240.61333333333</v>
      </c>
      <c r="T73" s="7">
        <v>1232.4058333333301</v>
      </c>
      <c r="U73" s="7">
        <v>1573.6658666666699</v>
      </c>
      <c r="V73" s="7">
        <v>1612.4449833333299</v>
      </c>
      <c r="W73" s="7">
        <v>1628.9331583333301</v>
      </c>
      <c r="X73" s="7">
        <v>1542.9469666666701</v>
      </c>
      <c r="Y73" s="7">
        <v>1703.09690833333</v>
      </c>
      <c r="Z73" s="7">
        <v>1736.20738333333</v>
      </c>
      <c r="AA73" s="7">
        <f>'4. Datos'!AC$437</f>
        <v>0.93862727583333305</v>
      </c>
      <c r="AB73" s="7">
        <f>'4. Datos'!AD$437</f>
        <v>1.08540083333333</v>
      </c>
      <c r="AC73" s="7">
        <f>'4. Datos'!AE$437</f>
        <v>1.11751</v>
      </c>
      <c r="AD73" s="7">
        <f>'4. Datos'!AF$437</f>
        <v>1.0625516666666699</v>
      </c>
      <c r="AE73" s="7">
        <f>'4. Datos'!AG$437</f>
        <v>0.88603416666666701</v>
      </c>
      <c r="AF73" s="7">
        <f>'4. Datos'!AH$437</f>
        <v>0.805365</v>
      </c>
      <c r="AG73" s="7">
        <f>'4. Datos'!AI$437</f>
        <v>0.80411999999999995</v>
      </c>
    </row>
    <row r="74" spans="1:33" x14ac:dyDescent="0.25">
      <c r="A74" s="73" t="s">
        <v>177</v>
      </c>
      <c r="B74" s="74" t="s">
        <v>541</v>
      </c>
      <c r="C74" s="7">
        <v>0.90908999999999995</v>
      </c>
      <c r="D74" s="7">
        <v>0.90908999999999995</v>
      </c>
      <c r="E74" s="7">
        <v>0.90908999999999995</v>
      </c>
      <c r="F74" s="7">
        <v>1.4132583330833299</v>
      </c>
      <c r="G74" s="7">
        <v>1.7647783326666699</v>
      </c>
      <c r="H74" s="7">
        <v>1.7814199989999999</v>
      </c>
      <c r="I74" s="7">
        <v>1.7814199989999999</v>
      </c>
      <c r="J74" s="7">
        <v>1.7814199989999999</v>
      </c>
      <c r="K74" s="7">
        <v>1.9322174990000001</v>
      </c>
      <c r="L74" s="7">
        <v>3.94280416641667</v>
      </c>
      <c r="M74" s="7">
        <v>5.5585583331666699</v>
      </c>
      <c r="N74" s="7">
        <v>5.4778333332500004</v>
      </c>
      <c r="O74" s="7">
        <v>5.4866666666666699</v>
      </c>
      <c r="P74" s="7">
        <v>5.4885541666666704</v>
      </c>
      <c r="Q74" s="7">
        <v>5.74464166666667</v>
      </c>
      <c r="R74" s="7">
        <v>7.1840250000000001</v>
      </c>
      <c r="S74" s="7">
        <v>12.115875000000001</v>
      </c>
      <c r="T74" s="7">
        <v>22.960349999999998</v>
      </c>
      <c r="U74" s="7">
        <v>24.948550000000001</v>
      </c>
      <c r="V74" s="7">
        <v>33.085933333333301</v>
      </c>
      <c r="W74" s="7">
        <v>35.142116666666702</v>
      </c>
      <c r="X74" s="7">
        <v>37.119558333333302</v>
      </c>
      <c r="Y74" s="7">
        <v>35.4044666666667</v>
      </c>
      <c r="Z74" s="7">
        <v>36.549999999999997</v>
      </c>
      <c r="AA74" s="7">
        <v>39.043516666666697</v>
      </c>
      <c r="AB74" s="7">
        <v>42.985700000000001</v>
      </c>
      <c r="AC74" s="7">
        <v>45.996250000000003</v>
      </c>
      <c r="AD74" s="7">
        <v>48.415941666666697</v>
      </c>
      <c r="AE74" s="7">
        <v>57.740873749999999</v>
      </c>
      <c r="AF74" s="7">
        <v>61.197200000000002</v>
      </c>
      <c r="AG74" s="7">
        <v>62.280714944083698</v>
      </c>
    </row>
    <row r="75" spans="1:33" x14ac:dyDescent="0.25">
      <c r="A75" s="73" t="s">
        <v>24</v>
      </c>
      <c r="B75" s="74" t="s">
        <v>541</v>
      </c>
      <c r="C75" s="7">
        <v>296.78749999916698</v>
      </c>
      <c r="D75" s="7">
        <v>296.55249999916703</v>
      </c>
      <c r="E75" s="7">
        <v>268.50999999933299</v>
      </c>
      <c r="F75" s="7">
        <v>210.441666666</v>
      </c>
      <c r="G75" s="7">
        <v>219.13999999933301</v>
      </c>
      <c r="H75" s="7">
        <v>226.74083333283301</v>
      </c>
      <c r="I75" s="7">
        <v>220.53583333275</v>
      </c>
      <c r="J75" s="7">
        <v>249.07666666583299</v>
      </c>
      <c r="K75" s="7">
        <v>237.51166666608299</v>
      </c>
      <c r="L75" s="7">
        <v>237.52249999933301</v>
      </c>
      <c r="M75" s="7">
        <v>238.53583333275</v>
      </c>
      <c r="N75" s="7">
        <v>168.519833333083</v>
      </c>
      <c r="O75" s="7">
        <v>144.63749999999999</v>
      </c>
      <c r="P75" s="7">
        <v>128.15166666666701</v>
      </c>
      <c r="Q75" s="7">
        <v>137.96441666666701</v>
      </c>
      <c r="R75" s="7">
        <v>144.79249999999999</v>
      </c>
      <c r="S75" s="7">
        <v>134.70666666666699</v>
      </c>
      <c r="T75" s="7">
        <v>126.651333333333</v>
      </c>
      <c r="U75" s="7">
        <v>111.197785833333</v>
      </c>
      <c r="V75" s="7">
        <v>102.207805833333</v>
      </c>
      <c r="W75" s="7">
        <v>94.059579166666694</v>
      </c>
      <c r="X75" s="7">
        <v>108.779056666667</v>
      </c>
      <c r="Y75" s="7">
        <v>120.99086250000001</v>
      </c>
      <c r="Z75" s="7">
        <v>130.90530066666699</v>
      </c>
      <c r="AA75" s="7">
        <v>113.90680500000001</v>
      </c>
      <c r="AB75" s="7">
        <v>107.765498333333</v>
      </c>
      <c r="AC75" s="7">
        <v>121.5289475</v>
      </c>
      <c r="AD75" s="7">
        <v>125.38801916666699</v>
      </c>
      <c r="AE75" s="7">
        <v>115.93346416666699</v>
      </c>
      <c r="AF75" s="7">
        <v>108.192569166667</v>
      </c>
      <c r="AG75" s="7">
        <v>110.218211666667</v>
      </c>
    </row>
    <row r="76" spans="1:33" x14ac:dyDescent="0.25">
      <c r="A76" s="73" t="s">
        <v>189</v>
      </c>
      <c r="B76" s="74" t="s">
        <v>541</v>
      </c>
      <c r="C76" s="7">
        <v>0.319791665666667</v>
      </c>
      <c r="D76" s="7">
        <v>0.33198333233333299</v>
      </c>
      <c r="E76" s="7">
        <v>0.32926666566666701</v>
      </c>
      <c r="F76" s="7">
        <v>0.30562499900000001</v>
      </c>
      <c r="G76" s="7">
        <v>0.30033333233333298</v>
      </c>
      <c r="H76" s="7">
        <v>0.29792499900000002</v>
      </c>
      <c r="I76" s="7">
        <v>0.330433332333333</v>
      </c>
      <c r="J76" s="7">
        <v>0.35249166566666701</v>
      </c>
      <c r="K76" s="7">
        <v>0.36307916566666698</v>
      </c>
      <c r="L76" s="7">
        <v>0.38446499941666701</v>
      </c>
      <c r="M76" s="7">
        <v>0.39462499974999998</v>
      </c>
      <c r="N76" s="7">
        <v>0.34996583316666702</v>
      </c>
      <c r="O76" s="7">
        <v>0.33845874999999997</v>
      </c>
      <c r="P76" s="7">
        <v>0.37429249999999997</v>
      </c>
      <c r="Q76" s="7">
        <v>0.57457583333333295</v>
      </c>
      <c r="R76" s="7">
        <v>0.66371166666666703</v>
      </c>
      <c r="S76" s="7">
        <v>0.68086583333333295</v>
      </c>
      <c r="T76" s="7">
        <v>0.67981833333333297</v>
      </c>
      <c r="U76" s="7">
        <v>0.69285083333333297</v>
      </c>
      <c r="V76" s="7">
        <v>0.69876416666666696</v>
      </c>
      <c r="W76" s="7">
        <v>0.70037749999999999</v>
      </c>
      <c r="X76" s="7">
        <v>0.70899999999999996</v>
      </c>
      <c r="Y76" s="7">
        <v>0.70899999999999996</v>
      </c>
      <c r="Z76" s="7">
        <v>0.70899999999999996</v>
      </c>
      <c r="AA76" s="7">
        <v>0.70899999999999996</v>
      </c>
      <c r="AB76" s="7">
        <v>0.70899999999999996</v>
      </c>
      <c r="AC76" s="7">
        <v>0.708983174066667</v>
      </c>
      <c r="AD76" s="7">
        <v>0.70899983333333305</v>
      </c>
      <c r="AE76" s="7">
        <v>0.70899999999999996</v>
      </c>
      <c r="AF76" s="7">
        <v>0.70899999999999996</v>
      </c>
      <c r="AG76" s="7">
        <v>0.70899999999999996</v>
      </c>
    </row>
    <row r="77" spans="1:33" x14ac:dyDescent="0.25">
      <c r="A77" s="73" t="s">
        <v>86</v>
      </c>
      <c r="B77" s="74" t="s">
        <v>541</v>
      </c>
      <c r="C77" s="7">
        <v>7.34319333233333</v>
      </c>
      <c r="D77" s="7">
        <v>8.3671449991666709</v>
      </c>
      <c r="E77" s="7">
        <v>8.2765608324166706</v>
      </c>
      <c r="F77" s="7">
        <v>7.7293833323333301</v>
      </c>
      <c r="G77" s="7">
        <v>7.4753091656666699</v>
      </c>
      <c r="H77" s="7">
        <v>7.4201874989999999</v>
      </c>
      <c r="I77" s="7">
        <v>9.0474983325833307</v>
      </c>
      <c r="J77" s="7">
        <v>10.9223249994167</v>
      </c>
      <c r="K77" s="7">
        <v>13.311516665916701</v>
      </c>
      <c r="L77" s="7">
        <v>14.4138749994167</v>
      </c>
      <c r="M77" s="7">
        <v>16.432116666500001</v>
      </c>
      <c r="N77" s="7">
        <v>16.225741666499999</v>
      </c>
      <c r="O77" s="7">
        <v>16.454491666666701</v>
      </c>
      <c r="P77" s="7">
        <v>17.7471</v>
      </c>
      <c r="Q77" s="7">
        <v>20.572466666666699</v>
      </c>
      <c r="R77" s="7">
        <v>22.914766666666701</v>
      </c>
      <c r="S77" s="7">
        <v>27.5078666666667</v>
      </c>
      <c r="T77" s="7">
        <v>32.216833333333298</v>
      </c>
      <c r="U77" s="7">
        <v>58.001333333333299</v>
      </c>
      <c r="V77" s="7">
        <v>56.050575000000002</v>
      </c>
      <c r="W77" s="7">
        <v>51.429833333333299</v>
      </c>
      <c r="X77" s="7">
        <v>57.1148666666667</v>
      </c>
      <c r="Y77" s="7">
        <v>58.731841666666703</v>
      </c>
      <c r="Z77" s="7">
        <v>60.366700000000002</v>
      </c>
      <c r="AA77" s="7">
        <v>70.326216666666696</v>
      </c>
      <c r="AB77" s="7">
        <v>76.175541666666703</v>
      </c>
      <c r="AC77" s="7">
        <v>78.563194999999993</v>
      </c>
      <c r="AD77" s="7">
        <v>78.749141666666702</v>
      </c>
      <c r="AE77" s="7">
        <v>75.935569444444397</v>
      </c>
      <c r="AF77" s="7">
        <v>79.173876064213601</v>
      </c>
      <c r="AG77" s="7">
        <v>75.554109451431103</v>
      </c>
    </row>
    <row r="78" spans="1:33" x14ac:dyDescent="0.25">
      <c r="A78" s="73" t="s">
        <v>371</v>
      </c>
      <c r="B78" s="74" t="s">
        <v>541</v>
      </c>
      <c r="C78" s="7">
        <v>0.76387124900000003</v>
      </c>
      <c r="D78" s="7">
        <v>0.81828408233333305</v>
      </c>
      <c r="E78" s="7">
        <v>0.90182499900000002</v>
      </c>
      <c r="F78" s="7">
        <v>0.87365924900000003</v>
      </c>
      <c r="G78" s="7">
        <v>0.89464091566666704</v>
      </c>
      <c r="H78" s="7">
        <v>0.87824433233333299</v>
      </c>
      <c r="I78" s="7">
        <v>0.87021458233333304</v>
      </c>
      <c r="J78" s="7">
        <v>0.98586283233333305</v>
      </c>
      <c r="K78" s="7">
        <v>1.1100149991666699</v>
      </c>
      <c r="L78" s="7">
        <v>1.1395191659166699</v>
      </c>
      <c r="M78" s="7">
        <v>1.4318949995000001</v>
      </c>
      <c r="N78" s="7">
        <v>1.4959741664166699</v>
      </c>
      <c r="O78" s="7">
        <v>1.42818</v>
      </c>
      <c r="P78" s="7">
        <v>1.2799083333333301</v>
      </c>
      <c r="Q78" s="7">
        <v>1.2645966666666699</v>
      </c>
      <c r="R78" s="7">
        <v>1.2810566666666701</v>
      </c>
      <c r="S78" s="7">
        <v>1.2837558333333301</v>
      </c>
      <c r="T78" s="7">
        <v>1.36164833333333</v>
      </c>
      <c r="U78" s="7">
        <v>1.4705600000000001</v>
      </c>
      <c r="V78" s="7">
        <v>1.3677508333333299</v>
      </c>
      <c r="W78" s="7">
        <v>1.3490325000000001</v>
      </c>
      <c r="X78" s="7">
        <v>1.27786333333333</v>
      </c>
      <c r="Y78" s="7">
        <v>1.34738</v>
      </c>
      <c r="Z78" s="7">
        <v>1.5918283333333301</v>
      </c>
      <c r="AA78" s="7">
        <v>1.5499499999999999</v>
      </c>
      <c r="AB78" s="7">
        <v>1.7248266666666701</v>
      </c>
      <c r="AC78" s="7">
        <v>1.9334425</v>
      </c>
      <c r="AD78" s="7">
        <v>1.8405625000000001</v>
      </c>
      <c r="AE78" s="7">
        <v>1.54191416666667</v>
      </c>
      <c r="AF78" s="7">
        <v>1.3597524999999999</v>
      </c>
      <c r="AG78" s="7">
        <v>1.3094733333333299</v>
      </c>
    </row>
    <row r="79" spans="1:33" x14ac:dyDescent="0.25">
      <c r="A79" s="73" t="s">
        <v>142</v>
      </c>
      <c r="B79" s="74" t="s">
        <v>541</v>
      </c>
      <c r="C79" s="7">
        <v>484</v>
      </c>
      <c r="D79" s="7">
        <v>484</v>
      </c>
      <c r="E79" s="7">
        <v>484</v>
      </c>
      <c r="F79" s="7">
        <v>484</v>
      </c>
      <c r="G79" s="7">
        <v>484</v>
      </c>
      <c r="H79" s="7">
        <v>607.43249999925001</v>
      </c>
      <c r="I79" s="7">
        <v>681.02833333183298</v>
      </c>
      <c r="J79" s="7">
        <v>731.084166665917</v>
      </c>
      <c r="K79" s="7">
        <v>775.74833333125002</v>
      </c>
      <c r="L79" s="7">
        <v>805.97583333233297</v>
      </c>
      <c r="M79" s="7">
        <v>870.0199999985</v>
      </c>
      <c r="N79" s="7">
        <v>881.45416666633298</v>
      </c>
      <c r="O79" s="7">
        <v>822.5675</v>
      </c>
      <c r="P79" s="7">
        <v>731.46833333333302</v>
      </c>
      <c r="Q79" s="7">
        <v>671.45583333333298</v>
      </c>
      <c r="R79" s="7">
        <v>707.76416666666705</v>
      </c>
      <c r="S79" s="7">
        <v>733.35333333333301</v>
      </c>
      <c r="T79" s="7">
        <v>780.65083333333303</v>
      </c>
      <c r="U79" s="7">
        <v>802.67083333333301</v>
      </c>
      <c r="V79" s="7">
        <v>803.44583333333298</v>
      </c>
      <c r="W79" s="7">
        <v>771.27333333333297</v>
      </c>
      <c r="X79" s="7">
        <v>804.45333333333303</v>
      </c>
      <c r="Y79" s="7">
        <v>951.28916666666703</v>
      </c>
      <c r="Z79" s="7">
        <v>1401.4366666666699</v>
      </c>
      <c r="AA79" s="7">
        <v>1188.81666666667</v>
      </c>
      <c r="AB79" s="7">
        <v>1130.9575</v>
      </c>
      <c r="AC79" s="7">
        <v>1290.99458333333</v>
      </c>
      <c r="AD79" s="7">
        <v>1251.08833333333</v>
      </c>
      <c r="AE79" s="7">
        <v>1191.6141666666699</v>
      </c>
      <c r="AF79" s="7">
        <v>1145.3191666666701</v>
      </c>
      <c r="AG79" s="7">
        <v>1024.11666666667</v>
      </c>
    </row>
    <row r="80" spans="1:33" x14ac:dyDescent="0.25">
      <c r="A80" s="73" t="s">
        <v>190</v>
      </c>
      <c r="B80" s="74" t="s">
        <v>541</v>
      </c>
      <c r="C80" s="7">
        <v>0.29003233233333298</v>
      </c>
      <c r="D80" s="7">
        <v>0.29238741566666698</v>
      </c>
      <c r="E80" s="7">
        <v>0.28656599900000002</v>
      </c>
      <c r="F80" s="7">
        <v>0.27505274899999999</v>
      </c>
      <c r="G80" s="7">
        <v>0.27636608233333299</v>
      </c>
      <c r="H80" s="7">
        <v>0.27029741566666698</v>
      </c>
      <c r="I80" s="7">
        <v>0.27878533233333302</v>
      </c>
      <c r="J80" s="7">
        <v>0.287910999</v>
      </c>
      <c r="K80" s="7">
        <v>0.29147666566666702</v>
      </c>
      <c r="L80" s="7">
        <v>0.29606191616666699</v>
      </c>
      <c r="M80" s="7">
        <v>0.30075324991666702</v>
      </c>
      <c r="N80" s="7">
        <v>0.29059466658333299</v>
      </c>
      <c r="O80" s="7">
        <v>0.27866324999999997</v>
      </c>
      <c r="P80" s="7">
        <v>0.27902925000000001</v>
      </c>
      <c r="Q80" s="7">
        <v>0.29377941666666701</v>
      </c>
      <c r="R80" s="7">
        <v>0.28845500000000002</v>
      </c>
      <c r="S80" s="7">
        <v>0.28426857695150398</v>
      </c>
      <c r="T80" s="7">
        <v>0.29322266666666702</v>
      </c>
      <c r="U80" s="7">
        <v>0.30183860000000001</v>
      </c>
      <c r="V80" s="7">
        <v>0.296870315</v>
      </c>
      <c r="W80" s="7">
        <v>0.29844772083333299</v>
      </c>
      <c r="X80" s="7">
        <v>0.29940856333333299</v>
      </c>
      <c r="Y80" s="7">
        <v>0.30334883499999998</v>
      </c>
      <c r="Z80" s="7">
        <v>0.30475563999999999</v>
      </c>
      <c r="AA80" s="7">
        <v>0.304414666666667</v>
      </c>
      <c r="AB80" s="7">
        <v>0.30675158333333302</v>
      </c>
      <c r="AC80" s="7">
        <v>0.30668166666666702</v>
      </c>
      <c r="AD80" s="7">
        <v>0.30391425166666702</v>
      </c>
      <c r="AE80" s="7">
        <v>0.29801152108333301</v>
      </c>
      <c r="AF80" s="7">
        <v>0.29470000000000002</v>
      </c>
      <c r="AG80" s="7">
        <v>0.29199999999999998</v>
      </c>
    </row>
    <row r="81" spans="1:33" x14ac:dyDescent="0.25">
      <c r="A81" s="73" t="s">
        <v>120</v>
      </c>
      <c r="B81" s="74" t="s">
        <v>541</v>
      </c>
      <c r="C81" s="7">
        <v>724.99998063374403</v>
      </c>
      <c r="D81" s="7">
        <v>429.166988536058</v>
      </c>
      <c r="E81" s="7">
        <v>199.99999465758501</v>
      </c>
      <c r="F81" s="7">
        <v>333.33332442930703</v>
      </c>
      <c r="G81" s="7">
        <v>367.49999018331198</v>
      </c>
      <c r="H81" s="7">
        <v>9.9999997328792301</v>
      </c>
      <c r="I81" s="7">
        <v>21.666666087905</v>
      </c>
      <c r="J81" s="7">
        <v>34.999999065077297</v>
      </c>
      <c r="K81" s="7">
        <v>34.999999065077297</v>
      </c>
      <c r="L81" s="7">
        <v>34.999999065077297</v>
      </c>
      <c r="M81" s="7">
        <v>54.999998530835697</v>
      </c>
      <c r="N81" s="7">
        <v>94.999997462352695</v>
      </c>
      <c r="O81" s="7">
        <v>187.49999499148501</v>
      </c>
      <c r="P81" s="7">
        <v>400.37498930515198</v>
      </c>
      <c r="Q81" s="7">
        <v>591.49998419980602</v>
      </c>
      <c r="R81" s="7">
        <v>707.74998109452702</v>
      </c>
      <c r="S81" s="7">
        <v>702.08331457922895</v>
      </c>
      <c r="T81" s="7">
        <v>716.08331420525997</v>
      </c>
      <c r="U81" s="7">
        <v>716.24998086747496</v>
      </c>
      <c r="V81" s="7">
        <v>717.66664749629899</v>
      </c>
      <c r="W81" s="7">
        <v>804.69</v>
      </c>
      <c r="X81" s="7">
        <v>921.02166666666699</v>
      </c>
      <c r="Y81" s="7">
        <v>1259.9791666666699</v>
      </c>
      <c r="Z81" s="7">
        <v>3298.3333333333298</v>
      </c>
      <c r="AA81" s="7">
        <v>7102.0249999999996</v>
      </c>
      <c r="AB81" s="7">
        <v>7887.6433333333298</v>
      </c>
      <c r="AC81" s="7">
        <v>8954.5833333333303</v>
      </c>
      <c r="AD81" s="7">
        <v>10056.333333333299</v>
      </c>
      <c r="AE81" s="7">
        <v>10569.0375</v>
      </c>
      <c r="AF81" s="7">
        <v>10585.375</v>
      </c>
      <c r="AG81" s="7">
        <v>10655.166666666701</v>
      </c>
    </row>
    <row r="82" spans="1:33" x14ac:dyDescent="0.25">
      <c r="A82" s="73" t="s">
        <v>383</v>
      </c>
      <c r="B82" s="74" t="s">
        <v>541</v>
      </c>
      <c r="C82" s="7">
        <v>2.3019833324166701</v>
      </c>
      <c r="D82" s="7">
        <v>2.8715916659166698</v>
      </c>
      <c r="E82" s="7">
        <v>3.06895833233333</v>
      </c>
      <c r="F82" s="7">
        <v>2.955374999</v>
      </c>
      <c r="G82" s="7">
        <v>3.2427499989999999</v>
      </c>
      <c r="H82" s="7">
        <v>3.4361083323333301</v>
      </c>
      <c r="I82" s="7">
        <v>4.3138749990000003</v>
      </c>
      <c r="J82" s="7">
        <v>4.74353333233333</v>
      </c>
      <c r="K82" s="7">
        <v>4.5281666656666699</v>
      </c>
      <c r="L82" s="7">
        <v>6.5110916662499996</v>
      </c>
      <c r="M82" s="7">
        <v>16.417024999666701</v>
      </c>
      <c r="N82" s="7">
        <v>38.3699166665833</v>
      </c>
      <c r="O82" s="7">
        <v>224.59633333333301</v>
      </c>
      <c r="P82" s="7">
        <v>409.23</v>
      </c>
      <c r="Q82" s="7">
        <v>496.68916666666701</v>
      </c>
      <c r="R82" s="7">
        <v>695.08916666666698</v>
      </c>
      <c r="S82" s="7">
        <v>928.22749999999996</v>
      </c>
      <c r="T82" s="7">
        <v>1712.7908333333301</v>
      </c>
      <c r="U82" s="7">
        <v>1741.36333333333</v>
      </c>
      <c r="V82" s="7">
        <v>1680.0733333333301</v>
      </c>
      <c r="W82" s="7">
        <v>1621.41333333333</v>
      </c>
      <c r="X82" s="7">
        <v>1571.4441666666701</v>
      </c>
      <c r="Y82" s="7">
        <v>1539.45</v>
      </c>
      <c r="Z82" s="7">
        <v>1516.1316666666701</v>
      </c>
      <c r="AA82" s="7">
        <v>1507.8441666666699</v>
      </c>
      <c r="AB82" s="7">
        <v>1507.5</v>
      </c>
      <c r="AC82" s="7">
        <v>1507.5</v>
      </c>
      <c r="AD82" s="7">
        <v>1507.5</v>
      </c>
      <c r="AE82" s="7">
        <v>1507.5</v>
      </c>
      <c r="AF82" s="7">
        <v>1507.5</v>
      </c>
      <c r="AG82" s="7">
        <v>1507.5</v>
      </c>
    </row>
    <row r="83" spans="1:33" x14ac:dyDescent="0.25">
      <c r="A83" s="73" t="s">
        <v>87</v>
      </c>
      <c r="B83" s="74" t="s">
        <v>541</v>
      </c>
      <c r="C83" s="7">
        <v>0.73950775529633594</v>
      </c>
      <c r="D83" s="7">
        <v>0.86956521814744803</v>
      </c>
      <c r="E83" s="7">
        <v>0.86956521814744803</v>
      </c>
      <c r="F83" s="7">
        <v>0.86956521814744803</v>
      </c>
      <c r="G83" s="7">
        <v>0.84202260193494305</v>
      </c>
      <c r="H83" s="7">
        <v>0.77883373727604199</v>
      </c>
      <c r="I83" s="7">
        <v>0.87752833316666701</v>
      </c>
      <c r="J83" s="7">
        <v>1.0858158330833301</v>
      </c>
      <c r="K83" s="7">
        <v>1.1140999997500001</v>
      </c>
      <c r="L83" s="7">
        <v>1.47527749975</v>
      </c>
      <c r="M83" s="7">
        <v>2.2286749994166701</v>
      </c>
      <c r="N83" s="7">
        <v>2.2850316664166699</v>
      </c>
      <c r="O83" s="7">
        <v>2.03603333333333</v>
      </c>
      <c r="P83" s="7">
        <v>2.2734675000000002</v>
      </c>
      <c r="Q83" s="7">
        <v>2.6226775</v>
      </c>
      <c r="R83" s="7">
        <v>2.58732083333333</v>
      </c>
      <c r="S83" s="7">
        <v>2.7613150000000002</v>
      </c>
      <c r="T83" s="7">
        <v>2.8520141666666698</v>
      </c>
      <c r="U83" s="7">
        <v>3.2677415833333301</v>
      </c>
      <c r="V83" s="7">
        <v>3.5507983333333302</v>
      </c>
      <c r="W83" s="7">
        <v>3.6270850000000001</v>
      </c>
      <c r="X83" s="7">
        <v>4.2993491666666701</v>
      </c>
      <c r="Y83" s="7">
        <v>4.6079616666666698</v>
      </c>
      <c r="Z83" s="7">
        <v>5.52828416666667</v>
      </c>
      <c r="AA83" s="7">
        <v>6.1094841666666699</v>
      </c>
      <c r="AB83" s="7">
        <v>6.9398283333333302</v>
      </c>
      <c r="AC83" s="7">
        <v>8.6091808333333297</v>
      </c>
      <c r="AD83" s="7">
        <v>10.540746666666699</v>
      </c>
      <c r="AE83" s="7">
        <v>7.5647491666666697</v>
      </c>
      <c r="AF83" s="7">
        <v>6.4596925000000001</v>
      </c>
      <c r="AG83" s="7">
        <v>6.3593283333333304</v>
      </c>
    </row>
    <row r="84" spans="1:33" x14ac:dyDescent="0.25">
      <c r="A84" s="73" t="s">
        <v>88</v>
      </c>
      <c r="B84" s="74" t="s">
        <v>541</v>
      </c>
      <c r="C84" s="7">
        <v>46.438728045599099</v>
      </c>
      <c r="D84" s="7">
        <v>46.438728045599099</v>
      </c>
      <c r="E84" s="7">
        <v>46.438728045599099</v>
      </c>
      <c r="F84" s="7">
        <v>46.438728045599099</v>
      </c>
      <c r="G84" s="7">
        <v>46.438728045599099</v>
      </c>
      <c r="H84" s="7">
        <v>46.438728045599099</v>
      </c>
      <c r="I84" s="7">
        <v>46.438728045599099</v>
      </c>
      <c r="J84" s="7">
        <v>46.438728045599099</v>
      </c>
      <c r="K84" s="7">
        <v>46.438728045599099</v>
      </c>
      <c r="L84" s="7">
        <v>46.438728072688399</v>
      </c>
      <c r="M84" s="7">
        <v>46.438728092037898</v>
      </c>
      <c r="N84" s="7">
        <v>46.438728092037898</v>
      </c>
      <c r="O84" s="7">
        <v>46.438728092037898</v>
      </c>
      <c r="P84" s="7">
        <v>46.438728092037898</v>
      </c>
      <c r="Q84" s="7">
        <v>46.438728092037898</v>
      </c>
      <c r="R84" s="7">
        <v>46.438728092037898</v>
      </c>
      <c r="S84" s="7">
        <v>46.438728092037898</v>
      </c>
      <c r="T84" s="7">
        <v>46.438728092037898</v>
      </c>
      <c r="U84" s="7">
        <v>46.438728092037898</v>
      </c>
      <c r="V84" s="7">
        <v>46.438728092037898</v>
      </c>
      <c r="W84" s="7">
        <v>49.838333333333303</v>
      </c>
      <c r="X84" s="7">
        <v>5.4775002538471496</v>
      </c>
      <c r="Y84" s="7">
        <v>50.57</v>
      </c>
      <c r="Z84" s="7">
        <v>41.5075</v>
      </c>
      <c r="AA84" s="7">
        <v>41.902500000000003</v>
      </c>
      <c r="AB84" s="7">
        <v>40.902500000000003</v>
      </c>
      <c r="AC84" s="7">
        <v>48.591908993784003</v>
      </c>
      <c r="AD84" s="7">
        <v>61.754166666666698</v>
      </c>
      <c r="AE84" s="7">
        <v>59.378833333333297</v>
      </c>
      <c r="AF84" s="7">
        <v>54.905833333333298</v>
      </c>
      <c r="AG84" s="7">
        <v>57.095833333333303</v>
      </c>
    </row>
    <row r="85" spans="1:33" x14ac:dyDescent="0.25">
      <c r="A85" s="73" t="s">
        <v>387</v>
      </c>
      <c r="B85" s="74" t="s">
        <v>541</v>
      </c>
      <c r="C85" s="7">
        <v>0.29605099899999998</v>
      </c>
      <c r="D85" s="7">
        <v>0.29605099899999998</v>
      </c>
      <c r="E85" s="7">
        <v>0.29605099899999998</v>
      </c>
      <c r="F85" s="7">
        <v>0.29605099899999998</v>
      </c>
      <c r="G85" s="7">
        <v>0.29605099899999998</v>
      </c>
      <c r="H85" s="7">
        <v>0.296050749</v>
      </c>
      <c r="I85" s="7">
        <v>0.29605174899999998</v>
      </c>
      <c r="J85" s="7">
        <v>0.29605299899999998</v>
      </c>
      <c r="K85" s="7">
        <v>0.29605299908333299</v>
      </c>
      <c r="L85" s="7">
        <v>0.29605299958333298</v>
      </c>
      <c r="M85" s="7">
        <v>0.29605300000000001</v>
      </c>
      <c r="N85" s="7">
        <v>0.31539580253923399</v>
      </c>
      <c r="O85" s="7">
        <v>0.29702864435074999</v>
      </c>
      <c r="P85" s="7">
        <v>0.285766198804</v>
      </c>
      <c r="Q85" s="7">
        <v>0.29960165611424999</v>
      </c>
      <c r="R85" s="7">
        <v>0.28317718970299999</v>
      </c>
      <c r="S85" s="7">
        <v>0.28072831727850001</v>
      </c>
      <c r="T85" s="7">
        <v>0.28155335412458299</v>
      </c>
      <c r="U85" s="7">
        <v>0.30437021879031601</v>
      </c>
      <c r="V85" s="7">
        <v>0.34836821013777403</v>
      </c>
      <c r="W85" s="7">
        <v>0.41814493434980698</v>
      </c>
      <c r="X85" s="7">
        <v>0.43679976921490199</v>
      </c>
      <c r="Y85" s="7">
        <v>0.46086611531154598</v>
      </c>
      <c r="Z85" s="7">
        <v>0.46757443745260102</v>
      </c>
      <c r="AA85" s="7">
        <v>0.463810768619974</v>
      </c>
      <c r="AB85" s="7">
        <v>0.51218961330833301</v>
      </c>
      <c r="AC85" s="7">
        <v>0.60506425362333305</v>
      </c>
      <c r="AD85" s="7">
        <v>1.2706791739733301</v>
      </c>
      <c r="AE85" s="7">
        <v>1.29294412808415</v>
      </c>
      <c r="AF85" s="7">
        <v>1.3049661442676701</v>
      </c>
      <c r="AG85" s="7">
        <v>1.3083848239159199</v>
      </c>
    </row>
    <row r="86" spans="1:33" x14ac:dyDescent="0.25">
      <c r="A86" s="73" t="s">
        <v>143</v>
      </c>
      <c r="B86" s="74" t="s">
        <v>541</v>
      </c>
      <c r="C86" s="7">
        <v>36.778916665666699</v>
      </c>
      <c r="D86" s="7">
        <v>38.605166665666701</v>
      </c>
      <c r="E86" s="7">
        <v>35.842749998999999</v>
      </c>
      <c r="F86" s="7">
        <v>31.492083332333301</v>
      </c>
      <c r="G86" s="7">
        <v>29.318666665666701</v>
      </c>
      <c r="H86" s="7">
        <v>29.24166666575</v>
      </c>
      <c r="I86" s="7">
        <v>37.129249999166703</v>
      </c>
      <c r="J86" s="7">
        <v>45.690583332333297</v>
      </c>
      <c r="K86" s="7">
        <v>51.131666665833301</v>
      </c>
      <c r="L86" s="7">
        <v>57.783916666416701</v>
      </c>
      <c r="M86" s="7">
        <v>59.378</v>
      </c>
      <c r="N86" s="7">
        <v>44.671916666666696</v>
      </c>
      <c r="O86" s="7">
        <v>37.334083333333297</v>
      </c>
      <c r="P86" s="7">
        <v>36.768333333333302</v>
      </c>
      <c r="Q86" s="7">
        <v>39.404000000000003</v>
      </c>
      <c r="R86" s="7">
        <v>33.417916666666699</v>
      </c>
      <c r="S86" s="7">
        <v>34.148249999999997</v>
      </c>
      <c r="T86" s="7">
        <v>32.149500000000003</v>
      </c>
      <c r="U86" s="7">
        <v>34.596520833333301</v>
      </c>
      <c r="V86" s="7">
        <v>33.456497499999998</v>
      </c>
      <c r="W86" s="7">
        <v>29.4800166666667</v>
      </c>
      <c r="X86" s="7">
        <v>30.961513333333301</v>
      </c>
      <c r="Y86" s="7">
        <v>35.773890833333297</v>
      </c>
      <c r="Z86" s="7">
        <v>36.298640833333302</v>
      </c>
      <c r="AA86" s="7">
        <f>'4. Datos'!AC$437</f>
        <v>0.93862727583333305</v>
      </c>
      <c r="AB86" s="7">
        <f>'4. Datos'!AD$437</f>
        <v>1.08540083333333</v>
      </c>
      <c r="AC86" s="7">
        <f>'4. Datos'!AE$437</f>
        <v>1.11751</v>
      </c>
      <c r="AD86" s="7">
        <f>'4. Datos'!AF$437</f>
        <v>1.0625516666666699</v>
      </c>
      <c r="AE86" s="7">
        <f>'4. Datos'!AG$437</f>
        <v>0.88603416666666701</v>
      </c>
      <c r="AF86" s="7">
        <f>'4. Datos'!AH$437</f>
        <v>0.805365</v>
      </c>
      <c r="AG86" s="7">
        <f>'4. Datos'!AI$437</f>
        <v>0.80411999999999995</v>
      </c>
    </row>
    <row r="87" spans="1:33" x14ac:dyDescent="0.25">
      <c r="A87" s="73" t="s">
        <v>121</v>
      </c>
      <c r="B87" s="74" t="s">
        <v>541</v>
      </c>
      <c r="C87" s="7">
        <v>5.1264373541666703</v>
      </c>
      <c r="D87" s="7">
        <v>6.0614489860000003</v>
      </c>
      <c r="E87" s="7">
        <v>5.5737853099999999</v>
      </c>
      <c r="F87" s="7">
        <v>5.02916666575</v>
      </c>
      <c r="G87" s="7">
        <v>5.1766666656666702</v>
      </c>
      <c r="H87" s="7">
        <v>5.0949999990833303</v>
      </c>
      <c r="I87" s="7">
        <v>5.75166666583333</v>
      </c>
      <c r="J87" s="7">
        <v>6.2258333324999997</v>
      </c>
      <c r="K87" s="7">
        <v>7.4641666659999997</v>
      </c>
      <c r="L87" s="7">
        <v>8.0353499999999993</v>
      </c>
      <c r="M87" s="7">
        <v>7.99884166666667</v>
      </c>
      <c r="N87" s="7">
        <v>8.0131583333333296</v>
      </c>
      <c r="O87" s="7">
        <v>8.0098083333333303</v>
      </c>
      <c r="P87" s="7">
        <v>8.0405916666666695</v>
      </c>
      <c r="Q87" s="7">
        <v>8.0338833333333302</v>
      </c>
      <c r="R87" s="7">
        <v>8.0209916666666707</v>
      </c>
      <c r="S87" s="7">
        <v>8.0042500000000008</v>
      </c>
      <c r="T87" s="7">
        <v>7.9723416666666704</v>
      </c>
      <c r="U87" s="7">
        <v>7.9675500000000001</v>
      </c>
      <c r="V87" s="7">
        <v>7.9602833333333303</v>
      </c>
      <c r="W87" s="7">
        <v>7.9677583333333297</v>
      </c>
      <c r="X87" s="7">
        <v>7.9664000000000001</v>
      </c>
      <c r="Y87" s="7">
        <v>7.9752916666666698</v>
      </c>
      <c r="Z87" s="7">
        <v>7.9787666666666697</v>
      </c>
      <c r="AA87" s="7">
        <v>7.9918500000000003</v>
      </c>
      <c r="AB87" s="7">
        <v>8.0259</v>
      </c>
      <c r="AC87" s="7">
        <v>8.0335000000000001</v>
      </c>
      <c r="AD87" s="7">
        <v>8.0334333333333294</v>
      </c>
      <c r="AE87" s="7">
        <v>8.0212411666666696</v>
      </c>
      <c r="AF87" s="7">
        <v>8.0221710833333297</v>
      </c>
      <c r="AG87" s="7">
        <v>8.0110645833333294</v>
      </c>
    </row>
    <row r="88" spans="1:33" x14ac:dyDescent="0.25">
      <c r="A88" s="73" t="s">
        <v>89</v>
      </c>
      <c r="B88" s="74" t="s">
        <v>541</v>
      </c>
      <c r="C88" s="7">
        <v>42.862416663333299</v>
      </c>
      <c r="D88" s="7">
        <v>47.789916663333301</v>
      </c>
      <c r="E88" s="7">
        <v>49.135749992500003</v>
      </c>
      <c r="F88" s="7">
        <v>45.130999993333297</v>
      </c>
      <c r="G88" s="7">
        <v>42.544166660833298</v>
      </c>
      <c r="H88" s="7">
        <v>42.255749990833301</v>
      </c>
      <c r="I88" s="7">
        <v>54.346083325833298</v>
      </c>
      <c r="J88" s="7">
        <v>69.947166664166701</v>
      </c>
      <c r="K88" s="7">
        <v>86.089833333333303</v>
      </c>
      <c r="L88" s="7">
        <v>115.32850000000001</v>
      </c>
      <c r="M88" s="7">
        <v>132.49549999999999</v>
      </c>
      <c r="N88" s="7">
        <v>135.26816666666701</v>
      </c>
      <c r="O88" s="7">
        <v>213.84266666666699</v>
      </c>
      <c r="P88" s="7">
        <v>281.421333333333</v>
      </c>
      <c r="Q88" s="7">
        <v>320.6875</v>
      </c>
      <c r="R88" s="7">
        <v>298.82933333333301</v>
      </c>
      <c r="S88" s="7">
        <v>367.072</v>
      </c>
      <c r="T88" s="7">
        <v>372.79333333333301</v>
      </c>
      <c r="U88" s="7">
        <v>382.75650000000002</v>
      </c>
      <c r="V88" s="7">
        <v>613.46716666666703</v>
      </c>
      <c r="W88" s="7">
        <v>853.12633333333304</v>
      </c>
      <c r="X88" s="7">
        <v>812.25033333333295</v>
      </c>
      <c r="Y88" s="7">
        <v>1018.17716666667</v>
      </c>
      <c r="Z88" s="7">
        <v>1088.27966666667</v>
      </c>
      <c r="AA88" s="7">
        <v>1256.7550000000001</v>
      </c>
      <c r="AB88" s="7">
        <v>1353.49616666667</v>
      </c>
      <c r="AC88" s="7">
        <v>1317.69883333333</v>
      </c>
      <c r="AD88" s="7">
        <v>1366.39116666667</v>
      </c>
      <c r="AE88" s="7">
        <v>1238.32766666667</v>
      </c>
      <c r="AF88" s="7">
        <v>1868.8578333333301</v>
      </c>
      <c r="AG88" s="7">
        <v>2003.02583333333</v>
      </c>
    </row>
    <row r="89" spans="1:33" x14ac:dyDescent="0.25">
      <c r="A89" s="73" t="s">
        <v>90</v>
      </c>
      <c r="B89" s="74" t="s">
        <v>541</v>
      </c>
      <c r="C89" s="7">
        <v>0.86383349899999995</v>
      </c>
      <c r="D89" s="7">
        <v>0.91301141566666699</v>
      </c>
      <c r="E89" s="7">
        <v>0.90292808233333299</v>
      </c>
      <c r="F89" s="7">
        <v>0.84374508233333301</v>
      </c>
      <c r="G89" s="7">
        <v>0.81687791566666701</v>
      </c>
      <c r="H89" s="7">
        <v>0.81209566566666702</v>
      </c>
      <c r="I89" s="7">
        <v>0.895299082333333</v>
      </c>
      <c r="J89" s="7">
        <v>1.05550908241667</v>
      </c>
      <c r="K89" s="7">
        <v>1.17476333241667</v>
      </c>
      <c r="L89" s="7">
        <v>1.4133799995</v>
      </c>
      <c r="M89" s="7">
        <v>1.71909666625</v>
      </c>
      <c r="N89" s="7">
        <v>1.86107333308333</v>
      </c>
      <c r="O89" s="7">
        <v>2.2087425000000001</v>
      </c>
      <c r="P89" s="7">
        <v>2.56130083333333</v>
      </c>
      <c r="Q89" s="7">
        <v>2.7595241666666701</v>
      </c>
      <c r="R89" s="7">
        <v>2.7288816666666702</v>
      </c>
      <c r="S89" s="7">
        <v>2.8033125000000001</v>
      </c>
      <c r="T89" s="7">
        <v>3.6032754166666701</v>
      </c>
      <c r="U89" s="7">
        <v>4.4027783333333304</v>
      </c>
      <c r="V89" s="7">
        <v>8.7364049999999995</v>
      </c>
      <c r="W89" s="7">
        <v>15.2837416666667</v>
      </c>
      <c r="X89" s="7">
        <v>15.3084666666667</v>
      </c>
      <c r="Y89" s="7">
        <v>16.444175000000001</v>
      </c>
      <c r="Z89" s="7">
        <v>31.072683333333298</v>
      </c>
      <c r="AA89" s="7">
        <v>44.088141666666701</v>
      </c>
      <c r="AB89" s="7">
        <v>59.543808333333303</v>
      </c>
      <c r="AC89" s="7">
        <v>72.197333333333304</v>
      </c>
      <c r="AD89" s="7">
        <v>76.686608333333297</v>
      </c>
      <c r="AE89" s="7">
        <v>97.432474999999997</v>
      </c>
      <c r="AF89" s="7">
        <v>108.89750833333299</v>
      </c>
      <c r="AG89" s="7">
        <v>118.41974166666699</v>
      </c>
    </row>
    <row r="90" spans="1:33" x14ac:dyDescent="0.25">
      <c r="A90" s="73" t="s">
        <v>27</v>
      </c>
      <c r="B90" s="74" t="s">
        <v>541</v>
      </c>
      <c r="C90" s="7">
        <v>2.3937833331666698</v>
      </c>
      <c r="D90" s="7">
        <v>2.5415749991666701</v>
      </c>
      <c r="E90" s="7">
        <v>2.4612833324166701</v>
      </c>
      <c r="F90" s="7">
        <v>2.3160416657499998</v>
      </c>
      <c r="G90" s="7">
        <v>2.1884416659166699</v>
      </c>
      <c r="H90" s="7">
        <v>2.1768833324166699</v>
      </c>
      <c r="I90" s="7">
        <v>2.3041249991666701</v>
      </c>
      <c r="J90" s="7">
        <v>2.3353916658333298</v>
      </c>
      <c r="K90" s="7">
        <v>2.3212499991666702</v>
      </c>
      <c r="L90" s="7">
        <v>2.3436416661666701</v>
      </c>
      <c r="M90" s="7">
        <v>2.4830416666666699</v>
      </c>
      <c r="N90" s="7">
        <v>2.5814416666666702</v>
      </c>
      <c r="O90" s="7">
        <v>2.5196383333333299</v>
      </c>
      <c r="P90" s="7">
        <v>2.6187833333333299</v>
      </c>
      <c r="Q90" s="7">
        <v>2.7088416666666699</v>
      </c>
      <c r="R90" s="7">
        <v>2.7048749999999999</v>
      </c>
      <c r="S90" s="7">
        <v>2.7500666666666702</v>
      </c>
      <c r="T90" s="7">
        <v>2.5473833333333298</v>
      </c>
      <c r="U90" s="7">
        <v>2.5740949999999998</v>
      </c>
      <c r="V90" s="7">
        <v>2.6242566666666698</v>
      </c>
      <c r="W90" s="7">
        <v>2.5044041666666699</v>
      </c>
      <c r="X90" s="7">
        <v>2.5159425</v>
      </c>
      <c r="Y90" s="7">
        <v>2.8131916666666701</v>
      </c>
      <c r="Z90" s="7">
        <v>3.9243749999999999</v>
      </c>
      <c r="AA90" s="7">
        <v>3.8</v>
      </c>
      <c r="AB90" s="7">
        <v>3.8</v>
      </c>
      <c r="AC90" s="7">
        <v>3.8</v>
      </c>
      <c r="AD90" s="7">
        <v>3.8</v>
      </c>
      <c r="AE90" s="7">
        <v>3.8</v>
      </c>
      <c r="AF90" s="7">
        <v>3.8</v>
      </c>
      <c r="AG90" s="7">
        <v>3.7870916666666701</v>
      </c>
    </row>
    <row r="91" spans="1:33" x14ac:dyDescent="0.25">
      <c r="A91" s="73" t="s">
        <v>122</v>
      </c>
      <c r="B91" s="74" t="s">
        <v>541</v>
      </c>
      <c r="C91" s="7">
        <v>5.7648333323333301</v>
      </c>
      <c r="D91" s="7">
        <v>8.3646666663333296</v>
      </c>
      <c r="E91" s="7">
        <v>8.7667499995</v>
      </c>
      <c r="F91" s="7">
        <v>8.9687499994166693</v>
      </c>
      <c r="G91" s="7">
        <v>7.48858333233333</v>
      </c>
      <c r="H91" s="7">
        <v>7.5499999989999997</v>
      </c>
      <c r="I91" s="7">
        <v>7.5499999989999997</v>
      </c>
      <c r="J91" s="7">
        <v>7.1736666656666701</v>
      </c>
      <c r="K91" s="7">
        <v>7.0499999989999997</v>
      </c>
      <c r="L91" s="7">
        <v>7.0499999995833296</v>
      </c>
      <c r="M91" s="7">
        <v>7.0980833333333297</v>
      </c>
      <c r="N91" s="7">
        <v>7.1507333333333296</v>
      </c>
      <c r="O91" s="7">
        <v>9.2230000000000008</v>
      </c>
      <c r="P91" s="7">
        <v>8.7845833333333303</v>
      </c>
      <c r="Q91" s="7">
        <v>9.0408333333333406</v>
      </c>
      <c r="R91" s="7">
        <v>9.5517416666666701</v>
      </c>
      <c r="S91" s="7">
        <v>10.2526666666667</v>
      </c>
      <c r="T91" s="7">
        <v>10.5691666666667</v>
      </c>
      <c r="U91" s="7">
        <v>10.956991666666701</v>
      </c>
      <c r="V91" s="7">
        <v>11.585750000000001</v>
      </c>
      <c r="W91" s="7">
        <v>11.77</v>
      </c>
      <c r="X91" s="7">
        <v>11.77</v>
      </c>
      <c r="Y91" s="7">
        <v>11.77</v>
      </c>
      <c r="Z91" s="7">
        <v>11.77</v>
      </c>
      <c r="AA91" s="7">
        <v>11.77</v>
      </c>
      <c r="AB91" s="7">
        <v>11.77</v>
      </c>
      <c r="AC91" s="7">
        <v>12.2420833333333</v>
      </c>
      <c r="AD91" s="7">
        <v>12.8</v>
      </c>
      <c r="AE91" s="7">
        <v>12.8</v>
      </c>
      <c r="AF91" s="7">
        <v>12.8</v>
      </c>
      <c r="AG91" s="7">
        <v>12.8</v>
      </c>
    </row>
    <row r="92" spans="1:33" x14ac:dyDescent="0.25">
      <c r="A92" s="73" t="s">
        <v>91</v>
      </c>
      <c r="B92" s="74" t="s">
        <v>541</v>
      </c>
      <c r="C92" s="7">
        <v>214.31290034121901</v>
      </c>
      <c r="D92" s="7">
        <v>238.95049426705901</v>
      </c>
      <c r="E92" s="7">
        <v>245.67968656657601</v>
      </c>
      <c r="F92" s="7">
        <v>225.65586023395699</v>
      </c>
      <c r="G92" s="7">
        <v>212.721644262377</v>
      </c>
      <c r="H92" s="7">
        <v>211.27955541470499</v>
      </c>
      <c r="I92" s="7">
        <v>271.73145255032699</v>
      </c>
      <c r="J92" s="7">
        <v>328.60625269898998</v>
      </c>
      <c r="K92" s="7">
        <v>381.06603602462798</v>
      </c>
      <c r="L92" s="7">
        <v>436.95666578800802</v>
      </c>
      <c r="M92" s="7">
        <v>449.26296271160697</v>
      </c>
      <c r="N92" s="7">
        <v>346.305903554493</v>
      </c>
      <c r="O92" s="7">
        <v>300.53656240147802</v>
      </c>
      <c r="P92" s="7">
        <v>297.84821881937802</v>
      </c>
      <c r="Q92" s="7">
        <v>319.008299487903</v>
      </c>
      <c r="R92" s="7">
        <v>272.264787954393</v>
      </c>
      <c r="S92" s="7">
        <v>282.10690880881998</v>
      </c>
      <c r="T92" s="7">
        <v>264.69180075057898</v>
      </c>
      <c r="U92" s="7">
        <v>283.16257950001801</v>
      </c>
      <c r="V92" s="7">
        <v>555.20469565569704</v>
      </c>
      <c r="W92" s="7">
        <v>499.14842590131002</v>
      </c>
      <c r="X92" s="7">
        <v>511.55243027251601</v>
      </c>
      <c r="Y92" s="7">
        <v>583.66937235339606</v>
      </c>
      <c r="Z92" s="7">
        <v>589.951774567332</v>
      </c>
      <c r="AA92" s="7">
        <v>615.69913197380595</v>
      </c>
      <c r="AB92" s="7">
        <v>711.97627443083297</v>
      </c>
      <c r="AC92" s="7">
        <v>733.03850707000004</v>
      </c>
      <c r="AD92" s="7">
        <v>696.98820361166702</v>
      </c>
      <c r="AE92" s="7">
        <v>581.20031386416701</v>
      </c>
      <c r="AF92" s="7">
        <v>528.28480930499995</v>
      </c>
      <c r="AG92" s="7">
        <v>527.46814284000004</v>
      </c>
    </row>
    <row r="93" spans="1:33" x14ac:dyDescent="0.25">
      <c r="A93" s="73" t="s">
        <v>145</v>
      </c>
      <c r="B93" s="74" t="s">
        <v>541</v>
      </c>
      <c r="C93" s="7">
        <v>0.38478333233333301</v>
      </c>
      <c r="D93" s="7">
        <v>0.42513583233333302</v>
      </c>
      <c r="E93" s="7">
        <v>0.42230916566666699</v>
      </c>
      <c r="F93" s="7">
        <v>0.385383332333333</v>
      </c>
      <c r="G93" s="7">
        <v>0.35846999899999998</v>
      </c>
      <c r="H93" s="7">
        <v>0.34542666566666702</v>
      </c>
      <c r="I93" s="7">
        <v>0.38670083233333302</v>
      </c>
      <c r="J93" s="7">
        <v>0.412142499</v>
      </c>
      <c r="K93" s="7">
        <v>0.43244916566666702</v>
      </c>
      <c r="L93" s="7">
        <v>0.46103416591666702</v>
      </c>
      <c r="M93" s="7">
        <v>0.46915499983333298</v>
      </c>
      <c r="N93" s="7">
        <v>0.39299249983333301</v>
      </c>
      <c r="O93" s="7">
        <v>0.34549166666666697</v>
      </c>
      <c r="P93" s="7">
        <v>0.33085666666666702</v>
      </c>
      <c r="Q93" s="7">
        <v>0.34849249999999998</v>
      </c>
      <c r="R93" s="7">
        <v>0.31779000000000002</v>
      </c>
      <c r="S93" s="7">
        <v>0.32324249999999999</v>
      </c>
      <c r="T93" s="7">
        <v>0.318923333333333</v>
      </c>
      <c r="U93" s="7">
        <v>0.38228933333333298</v>
      </c>
      <c r="V93" s="7">
        <v>0.37792108333333302</v>
      </c>
      <c r="W93" s="7">
        <v>0.35305874999999998</v>
      </c>
      <c r="X93" s="7">
        <v>0.36045586833333298</v>
      </c>
      <c r="Y93" s="7">
        <v>0.38596612499999999</v>
      </c>
      <c r="Z93" s="7">
        <v>0.38845951083333302</v>
      </c>
      <c r="AA93" s="7">
        <v>0.39889839500000002</v>
      </c>
      <c r="AB93" s="7">
        <v>0.43814999166666702</v>
      </c>
      <c r="AC93" s="7">
        <v>0.450041566666667</v>
      </c>
      <c r="AD93" s="7">
        <v>0.43362033825000001</v>
      </c>
      <c r="AE93" s="7">
        <v>0.37723333333333298</v>
      </c>
      <c r="AF93" s="7">
        <v>0.34466317998548601</v>
      </c>
      <c r="AG93" s="7">
        <v>0.34577739224999998</v>
      </c>
    </row>
    <row r="94" spans="1:33" x14ac:dyDescent="0.25">
      <c r="A94" s="73" t="s">
        <v>92</v>
      </c>
      <c r="B94" s="74" t="s">
        <v>541</v>
      </c>
      <c r="C94" s="7">
        <v>43.104249998999997</v>
      </c>
      <c r="D94" s="7">
        <v>45.022249999000003</v>
      </c>
      <c r="E94" s="7">
        <v>45.58708333325</v>
      </c>
      <c r="F94" s="7">
        <v>46.162500000000001</v>
      </c>
      <c r="G94" s="7">
        <v>45.892499999999998</v>
      </c>
      <c r="H94" s="7">
        <v>45.914083332499999</v>
      </c>
      <c r="I94" s="7">
        <v>48.295833333333299</v>
      </c>
      <c r="J94" s="7">
        <v>51.769166666666699</v>
      </c>
      <c r="K94" s="7">
        <v>54.811666665666699</v>
      </c>
      <c r="L94" s="7">
        <v>63.803333332833297</v>
      </c>
      <c r="M94" s="7">
        <v>77.084999999583303</v>
      </c>
      <c r="N94" s="7">
        <v>74.374999999833307</v>
      </c>
      <c r="O94" s="7">
        <v>73.878333333333302</v>
      </c>
      <c r="P94" s="7">
        <v>75.260833333333295</v>
      </c>
      <c r="Q94" s="7">
        <v>83.051000000000002</v>
      </c>
      <c r="R94" s="7">
        <v>80.608999999999995</v>
      </c>
      <c r="S94" s="7">
        <v>81.945833333333297</v>
      </c>
      <c r="T94" s="7">
        <v>87.026750000000007</v>
      </c>
      <c r="U94" s="7">
        <v>120.805833333333</v>
      </c>
      <c r="V94" s="7">
        <v>123.575</v>
      </c>
      <c r="W94" s="7">
        <v>129.768333333333</v>
      </c>
      <c r="X94" s="7">
        <v>137.22166666666701</v>
      </c>
      <c r="Y94" s="7">
        <v>151.85333333333301</v>
      </c>
      <c r="Z94" s="7">
        <v>188.47583333333299</v>
      </c>
      <c r="AA94" s="7">
        <v>209.51416666666699</v>
      </c>
      <c r="AB94" s="7">
        <v>238.92333333333301</v>
      </c>
      <c r="AC94" s="7">
        <v>255.629166666667</v>
      </c>
      <c r="AD94" s="7">
        <v>271.73916666666702</v>
      </c>
      <c r="AE94" s="7">
        <v>263.02999999999997</v>
      </c>
      <c r="AF94" s="7" t="s">
        <v>251</v>
      </c>
      <c r="AG94" s="7">
        <v>265.52833333333302</v>
      </c>
    </row>
    <row r="95" spans="1:33" x14ac:dyDescent="0.25">
      <c r="A95" s="73" t="s">
        <v>93</v>
      </c>
      <c r="B95" s="74" t="s">
        <v>541</v>
      </c>
      <c r="C95" s="7">
        <v>6.0267973347139598</v>
      </c>
      <c r="D95" s="7">
        <v>6.6815249989999996</v>
      </c>
      <c r="E95" s="7">
        <v>6.6073083323333304</v>
      </c>
      <c r="F95" s="7">
        <v>6.1632749990000004</v>
      </c>
      <c r="G95" s="7">
        <v>6.3081083323333296</v>
      </c>
      <c r="H95" s="7">
        <v>7.6842916656666702</v>
      </c>
      <c r="I95" s="7">
        <v>8.9365416660833308</v>
      </c>
      <c r="J95" s="7">
        <v>10.872549999583301</v>
      </c>
      <c r="K95" s="7">
        <v>11.7061999994167</v>
      </c>
      <c r="L95" s="7">
        <v>13.800333332833301</v>
      </c>
      <c r="M95" s="7">
        <v>15.442483333166701</v>
      </c>
      <c r="N95" s="7">
        <v>13.4663583333333</v>
      </c>
      <c r="O95" s="7">
        <v>12.878216666666701</v>
      </c>
      <c r="P95" s="7">
        <v>13.437725</v>
      </c>
      <c r="Q95" s="7">
        <v>15.2497666666667</v>
      </c>
      <c r="R95" s="7">
        <v>14.863466666666699</v>
      </c>
      <c r="S95" s="7">
        <v>15.6523083333333</v>
      </c>
      <c r="T95" s="7">
        <v>15.5632083333333</v>
      </c>
      <c r="U95" s="7">
        <v>17.648025000000001</v>
      </c>
      <c r="V95" s="7">
        <v>17.960366666666701</v>
      </c>
      <c r="W95" s="7">
        <v>17.386316666666701</v>
      </c>
      <c r="X95" s="7">
        <v>17.948066666666701</v>
      </c>
      <c r="Y95" s="7">
        <v>21.057258333333301</v>
      </c>
      <c r="Z95" s="7">
        <v>23.992650000000001</v>
      </c>
      <c r="AA95" s="7">
        <v>25.185808333333298</v>
      </c>
      <c r="AB95" s="7">
        <v>26.249558333333301</v>
      </c>
      <c r="AC95" s="7">
        <v>29.129258333333301</v>
      </c>
      <c r="AD95" s="7">
        <v>29.962</v>
      </c>
      <c r="AE95" s="7">
        <v>27.901475000000001</v>
      </c>
      <c r="AF95" s="7">
        <v>27.498516666666699</v>
      </c>
      <c r="AG95" s="7">
        <v>29.496233333333301</v>
      </c>
    </row>
    <row r="96" spans="1:33" x14ac:dyDescent="0.25">
      <c r="A96" s="73" t="s">
        <v>28</v>
      </c>
      <c r="B96" s="74" t="s">
        <v>541</v>
      </c>
      <c r="C96" s="7">
        <v>1.2500000000000001E-2</v>
      </c>
      <c r="D96" s="7">
        <v>1.54258499996667E-2</v>
      </c>
      <c r="E96" s="7">
        <v>2.2572866665750001E-2</v>
      </c>
      <c r="F96" s="7">
        <v>2.2767283332333299E-2</v>
      </c>
      <c r="G96" s="7">
        <v>2.2805383332333298E-2</v>
      </c>
      <c r="H96" s="7">
        <v>2.2951008332333302E-2</v>
      </c>
      <c r="I96" s="7">
        <v>2.45145999990833E-2</v>
      </c>
      <c r="J96" s="7">
        <v>5.6401699999250002E-2</v>
      </c>
      <c r="K96" s="7">
        <v>0.1200935833325</v>
      </c>
      <c r="L96" s="7">
        <v>0.16782758333266701</v>
      </c>
      <c r="M96" s="7">
        <v>0.25687158333316701</v>
      </c>
      <c r="N96" s="7">
        <v>0.611772583333</v>
      </c>
      <c r="O96" s="7">
        <v>1.3781825000000001</v>
      </c>
      <c r="P96" s="7">
        <v>2.2731050000000002</v>
      </c>
      <c r="Q96" s="7">
        <v>2.4614725000000002</v>
      </c>
      <c r="R96" s="7">
        <v>2.8125991666666699</v>
      </c>
      <c r="S96" s="7">
        <v>3.0184299999999999</v>
      </c>
      <c r="T96" s="7">
        <v>3.09489833333333</v>
      </c>
      <c r="U96" s="7">
        <v>3.11561666666667</v>
      </c>
      <c r="V96" s="7">
        <v>3.3751166666666701</v>
      </c>
      <c r="W96" s="7">
        <v>6.4194250000000004</v>
      </c>
      <c r="X96" s="7">
        <v>7.5994484166666698</v>
      </c>
      <c r="Y96" s="7">
        <v>7.9184599999999996</v>
      </c>
      <c r="Z96" s="7">
        <v>9.1360417500000004</v>
      </c>
      <c r="AA96" s="7">
        <v>9.5603975000000005</v>
      </c>
      <c r="AB96" s="7">
        <v>9.4555583333333306</v>
      </c>
      <c r="AC96" s="7">
        <v>9.3423416666666697</v>
      </c>
      <c r="AD96" s="7">
        <v>9.6559583333333308</v>
      </c>
      <c r="AE96" s="7">
        <v>10.7890191666667</v>
      </c>
      <c r="AF96" s="7">
        <v>11.285966666666701</v>
      </c>
      <c r="AG96" s="7">
        <v>10.8978916666667</v>
      </c>
    </row>
    <row r="97" spans="1:33" x14ac:dyDescent="0.25">
      <c r="A97" s="73" t="s">
        <v>406</v>
      </c>
      <c r="B97" s="74" t="s">
        <v>541</v>
      </c>
      <c r="C97" s="7">
        <v>1</v>
      </c>
      <c r="D97" s="7">
        <v>1</v>
      </c>
      <c r="E97" s="7">
        <v>1</v>
      </c>
      <c r="F97" s="7">
        <v>1</v>
      </c>
      <c r="G97" s="7">
        <v>1</v>
      </c>
      <c r="H97" s="7">
        <v>1</v>
      </c>
      <c r="I97" s="7">
        <v>1</v>
      </c>
      <c r="J97" s="7">
        <v>1</v>
      </c>
      <c r="K97" s="7">
        <v>1</v>
      </c>
      <c r="L97" s="7">
        <v>1</v>
      </c>
      <c r="M97" s="7">
        <v>1</v>
      </c>
      <c r="N97" s="7">
        <v>1</v>
      </c>
      <c r="O97" s="7">
        <v>1</v>
      </c>
      <c r="P97" s="7">
        <v>1</v>
      </c>
      <c r="Q97" s="7">
        <v>1</v>
      </c>
      <c r="R97" s="7">
        <v>1</v>
      </c>
      <c r="S97" s="7">
        <v>1</v>
      </c>
      <c r="T97" s="7">
        <v>1</v>
      </c>
      <c r="U97" s="7">
        <v>1</v>
      </c>
      <c r="V97" s="7">
        <v>1</v>
      </c>
      <c r="W97" s="7">
        <v>1</v>
      </c>
      <c r="X97" s="7">
        <v>1</v>
      </c>
      <c r="Y97" s="7">
        <v>1</v>
      </c>
      <c r="Z97" s="7">
        <v>1</v>
      </c>
      <c r="AA97" s="7">
        <v>1</v>
      </c>
      <c r="AB97" s="7">
        <v>1</v>
      </c>
      <c r="AC97" s="7">
        <v>1</v>
      </c>
      <c r="AD97" s="7">
        <v>1</v>
      </c>
      <c r="AE97" s="7">
        <v>1</v>
      </c>
      <c r="AF97" s="7">
        <v>1</v>
      </c>
      <c r="AG97" s="7">
        <v>1</v>
      </c>
    </row>
    <row r="98" spans="1:33" x14ac:dyDescent="0.25">
      <c r="A98" s="73" t="s">
        <v>94</v>
      </c>
      <c r="B98" s="74" t="s">
        <v>541</v>
      </c>
      <c r="C98" s="7">
        <v>4.0524874989999997</v>
      </c>
      <c r="D98" s="7">
        <v>4.4193124990000001</v>
      </c>
      <c r="E98" s="7">
        <v>4.5033458323333297</v>
      </c>
      <c r="F98" s="7">
        <v>4.1666708323333301</v>
      </c>
      <c r="G98" s="7">
        <v>3.8991341656666698</v>
      </c>
      <c r="H98" s="7">
        <v>3.9366458323333302</v>
      </c>
      <c r="I98" s="7">
        <v>5.1722958323333303</v>
      </c>
      <c r="J98" s="7">
        <v>6.0230224989999996</v>
      </c>
      <c r="K98" s="7">
        <v>7.1113233323333302</v>
      </c>
      <c r="L98" s="7">
        <v>8.8105358327500003</v>
      </c>
      <c r="M98" s="7">
        <v>10.0624941664167</v>
      </c>
      <c r="N98" s="7">
        <v>9.1044416664166707</v>
      </c>
      <c r="O98" s="7">
        <v>8.3592250000000003</v>
      </c>
      <c r="P98" s="7">
        <v>8.2091499999999993</v>
      </c>
      <c r="Q98" s="7">
        <v>8.4881700000000002</v>
      </c>
      <c r="R98" s="7">
        <v>8.24234166666667</v>
      </c>
      <c r="S98" s="7">
        <v>8.70655</v>
      </c>
      <c r="T98" s="7">
        <v>8.5378749999999997</v>
      </c>
      <c r="U98" s="7">
        <v>9.2987091666666704</v>
      </c>
      <c r="V98" s="7">
        <v>9.2027149999999995</v>
      </c>
      <c r="W98" s="7">
        <v>8.5402358333333304</v>
      </c>
      <c r="X98" s="7">
        <v>8.7158758333333299</v>
      </c>
      <c r="Y98" s="7">
        <v>9.5271066666666702</v>
      </c>
      <c r="Z98" s="7">
        <v>9.6044158333333307</v>
      </c>
      <c r="AA98" s="7">
        <v>9.8044191666666691</v>
      </c>
      <c r="AB98" s="7">
        <v>10.6256361666667</v>
      </c>
      <c r="AC98" s="7">
        <v>11.302975</v>
      </c>
      <c r="AD98" s="7">
        <v>11.020583333333301</v>
      </c>
      <c r="AE98" s="7">
        <v>9.5743833333333299</v>
      </c>
      <c r="AF98" s="7">
        <v>8.8680166666666693</v>
      </c>
      <c r="AG98" s="7">
        <v>8.8650083333333303</v>
      </c>
    </row>
    <row r="99" spans="1:33" x14ac:dyDescent="0.25">
      <c r="A99" s="73" t="s">
        <v>95</v>
      </c>
      <c r="B99" s="74" t="s">
        <v>541</v>
      </c>
      <c r="C99" s="7">
        <v>2.5552749999E-2</v>
      </c>
      <c r="D99" s="7">
        <v>3.0229083332583302E-2</v>
      </c>
      <c r="E99" s="7">
        <v>3.04072499998333E-2</v>
      </c>
      <c r="F99" s="7">
        <v>0.03</v>
      </c>
      <c r="G99" s="7">
        <v>0.03</v>
      </c>
      <c r="H99" s="7">
        <v>3.2400249999999998E-2</v>
      </c>
      <c r="I99" s="7">
        <v>3.5349499999999999E-2</v>
      </c>
      <c r="J99" s="7">
        <v>3.7769749999999998E-2</v>
      </c>
      <c r="K99" s="7">
        <v>4.01833333333333E-2</v>
      </c>
      <c r="L99" s="7">
        <v>4.2442750000000001E-2</v>
      </c>
      <c r="M99" s="7">
        <v>4.3180666666666701E-2</v>
      </c>
      <c r="N99" s="7">
        <v>4.0428916666666703E-2</v>
      </c>
      <c r="O99" s="7">
        <v>0.29073125</v>
      </c>
      <c r="P99" s="7">
        <v>0.52464466666666698</v>
      </c>
      <c r="Q99" s="7">
        <v>0.74491808333333298</v>
      </c>
      <c r="R99" s="7">
        <v>0.92908883333333303</v>
      </c>
      <c r="S99" s="7">
        <v>1.4344675</v>
      </c>
      <c r="T99" s="7">
        <v>2.51655416666667</v>
      </c>
      <c r="U99" s="7">
        <v>3.8742366666666701</v>
      </c>
      <c r="V99" s="7">
        <v>6.0385883333333297</v>
      </c>
      <c r="W99" s="7">
        <v>9.0243333333333293</v>
      </c>
      <c r="X99" s="7">
        <v>11.293749999999999</v>
      </c>
      <c r="Y99" s="7">
        <v>11.5435833333333</v>
      </c>
      <c r="Z99" s="7">
        <v>11.8745833333333</v>
      </c>
      <c r="AA99" s="7">
        <v>12.7751116666667</v>
      </c>
      <c r="AB99" s="7">
        <v>15.22725</v>
      </c>
      <c r="AC99" s="7">
        <v>20.703640833333299</v>
      </c>
      <c r="AD99" s="7">
        <v>23.677956666666699</v>
      </c>
      <c r="AE99" s="7">
        <v>23.7822675</v>
      </c>
      <c r="AF99" s="7">
        <v>22.581342500000002</v>
      </c>
      <c r="AG99" s="7">
        <v>23.060964999999999</v>
      </c>
    </row>
    <row r="100" spans="1:33" x14ac:dyDescent="0.25">
      <c r="A100" s="73" t="s">
        <v>124</v>
      </c>
      <c r="B100" s="74" t="s">
        <v>541</v>
      </c>
      <c r="C100" s="7">
        <v>6.3793993244748703</v>
      </c>
      <c r="D100" s="7">
        <v>6.7067493564075997</v>
      </c>
      <c r="E100" s="7">
        <v>7.0675997590921096</v>
      </c>
      <c r="F100" s="7">
        <v>6.7982604310998598</v>
      </c>
      <c r="G100" s="7">
        <v>6.58576139284986</v>
      </c>
      <c r="H100" s="7">
        <v>6.5381423224165296</v>
      </c>
      <c r="I100" s="7">
        <v>7.2203372662331997</v>
      </c>
      <c r="J100" s="7">
        <v>7.7090637830331996</v>
      </c>
      <c r="K100" s="7">
        <v>7.9603968964415301</v>
      </c>
      <c r="L100" s="7">
        <v>8.3032669705207596</v>
      </c>
      <c r="M100" s="7">
        <v>8.4748499994166693</v>
      </c>
      <c r="N100" s="7">
        <v>7.3303750000000001</v>
      </c>
      <c r="O100" s="7">
        <v>6.6534500000000003</v>
      </c>
      <c r="P100" s="7">
        <v>6.3945416666666697</v>
      </c>
      <c r="Q100" s="7">
        <v>6.7049000000000003</v>
      </c>
      <c r="R100" s="7">
        <v>6.3385583333333297</v>
      </c>
      <c r="S100" s="7">
        <v>6.2836999999999996</v>
      </c>
      <c r="T100" s="7">
        <v>6.1045333333333298</v>
      </c>
      <c r="U100" s="7">
        <v>6.15696666666667</v>
      </c>
      <c r="V100" s="7">
        <v>5.9749125000000003</v>
      </c>
      <c r="W100" s="7">
        <v>5.6670416666666696</v>
      </c>
      <c r="X100" s="7">
        <v>5.9175666666666702</v>
      </c>
      <c r="Y100" s="7">
        <v>6.2418333333333296</v>
      </c>
      <c r="Z100" s="7">
        <v>6.3431583333333297</v>
      </c>
      <c r="AA100" s="7">
        <v>6.28579166666667</v>
      </c>
      <c r="AB100" s="7">
        <v>6.5167250000000001</v>
      </c>
      <c r="AC100" s="7">
        <v>6.74890833333333</v>
      </c>
      <c r="AD100" s="7">
        <v>6.6420833333333302</v>
      </c>
      <c r="AE100" s="7">
        <v>6.1389250000000004</v>
      </c>
      <c r="AF100" s="7">
        <v>5.8058333333333296</v>
      </c>
      <c r="AG100" s="7">
        <v>5.81816666666667</v>
      </c>
    </row>
    <row r="101" spans="1:33" x14ac:dyDescent="0.25">
      <c r="A101" s="73" t="s">
        <v>96</v>
      </c>
      <c r="B101" s="74" t="s">
        <v>541</v>
      </c>
      <c r="C101" s="7">
        <v>0.73950775529633594</v>
      </c>
      <c r="D101" s="7">
        <v>0.86956521814744803</v>
      </c>
      <c r="E101" s="7">
        <v>0.86956521814744803</v>
      </c>
      <c r="F101" s="7">
        <v>0.86956521814744803</v>
      </c>
      <c r="G101" s="7">
        <v>0.84202260193494305</v>
      </c>
      <c r="H101" s="7">
        <v>0.77883373727604199</v>
      </c>
      <c r="I101" s="7">
        <v>0.87757894275815296</v>
      </c>
      <c r="J101" s="7">
        <v>1.0858158330833301</v>
      </c>
      <c r="K101" s="7">
        <v>1.1140999997500001</v>
      </c>
      <c r="L101" s="7">
        <v>1.47527749975</v>
      </c>
      <c r="M101" s="7">
        <v>2.2286749994166701</v>
      </c>
      <c r="N101" s="7">
        <v>2.2850316664166699</v>
      </c>
      <c r="O101" s="7">
        <v>2.03603333333333</v>
      </c>
      <c r="P101" s="7">
        <v>2.2734675000000002</v>
      </c>
      <c r="Q101" s="7">
        <v>2.6226775</v>
      </c>
      <c r="R101" s="7">
        <v>2.58732083333333</v>
      </c>
      <c r="S101" s="7">
        <v>2.7613150000000002</v>
      </c>
      <c r="T101" s="7">
        <v>2.8520141666666698</v>
      </c>
      <c r="U101" s="7">
        <v>3.2677415833333301</v>
      </c>
      <c r="V101" s="7">
        <v>3.5507983333333302</v>
      </c>
      <c r="W101" s="7">
        <v>3.6270850000000001</v>
      </c>
      <c r="X101" s="7">
        <v>4.2993491666666701</v>
      </c>
      <c r="Y101" s="7">
        <v>4.6079616666666698</v>
      </c>
      <c r="Z101" s="7">
        <v>5.52828416666667</v>
      </c>
      <c r="AA101" s="7">
        <v>6.1094841666666699</v>
      </c>
      <c r="AB101" s="7">
        <v>6.9398283333333302</v>
      </c>
      <c r="AC101" s="7">
        <v>8.6091808333333297</v>
      </c>
      <c r="AD101" s="7">
        <v>10.540746666666699</v>
      </c>
      <c r="AE101" s="7">
        <v>7.5647491666666697</v>
      </c>
      <c r="AF101" s="7">
        <v>6.4596925000000001</v>
      </c>
      <c r="AG101" s="7">
        <v>6.3593283333333304</v>
      </c>
    </row>
    <row r="102" spans="1:33" x14ac:dyDescent="0.25">
      <c r="A102" s="73" t="s">
        <v>125</v>
      </c>
      <c r="B102" s="74" t="s">
        <v>541</v>
      </c>
      <c r="C102" s="7">
        <v>11.0028333325</v>
      </c>
      <c r="D102" s="7">
        <v>12.5</v>
      </c>
      <c r="E102" s="7">
        <v>12.5</v>
      </c>
      <c r="F102" s="7">
        <v>12.1105</v>
      </c>
      <c r="G102" s="7">
        <v>12</v>
      </c>
      <c r="H102" s="7">
        <v>12</v>
      </c>
      <c r="I102" s="7">
        <v>12.336333333000001</v>
      </c>
      <c r="J102" s="7">
        <v>13.243833332416701</v>
      </c>
      <c r="K102" s="7">
        <v>14.545249999416701</v>
      </c>
      <c r="L102" s="7">
        <v>16.459416666333301</v>
      </c>
      <c r="M102" s="7">
        <v>18.2464166665</v>
      </c>
      <c r="N102" s="7">
        <v>21.229833333166699</v>
      </c>
      <c r="O102" s="7">
        <v>21.8191666666667</v>
      </c>
      <c r="P102" s="7">
        <v>23.289249999999999</v>
      </c>
      <c r="Q102" s="7">
        <v>27.188833333333299</v>
      </c>
      <c r="R102" s="7">
        <v>29.3691666666667</v>
      </c>
      <c r="S102" s="7">
        <v>37.255000000000003</v>
      </c>
      <c r="T102" s="7">
        <v>42.717500000000001</v>
      </c>
      <c r="U102" s="7">
        <v>48.607165000000002</v>
      </c>
      <c r="V102" s="7">
        <v>49.397518333333302</v>
      </c>
      <c r="W102" s="7">
        <v>51.890333333333302</v>
      </c>
      <c r="X102" s="7">
        <v>56.691952499999999</v>
      </c>
      <c r="Y102" s="7">
        <v>58.009549166666702</v>
      </c>
      <c r="Z102" s="7">
        <v>65.975787499999996</v>
      </c>
      <c r="AA102" s="7">
        <v>68.239370833333297</v>
      </c>
      <c r="AB102" s="7">
        <v>71.093795833333303</v>
      </c>
      <c r="AC102" s="7">
        <v>74.949250000000006</v>
      </c>
      <c r="AD102" s="7">
        <v>77.8766191666667</v>
      </c>
      <c r="AE102" s="7">
        <v>76.141447499999998</v>
      </c>
      <c r="AF102" s="7">
        <v>73.673596666666697</v>
      </c>
      <c r="AG102" s="7">
        <v>71.367500000000007</v>
      </c>
    </row>
    <row r="103" spans="1:33" x14ac:dyDescent="0.25">
      <c r="A103" s="73" t="s">
        <v>60</v>
      </c>
      <c r="B103" s="74" t="s">
        <v>541</v>
      </c>
      <c r="C103" s="7">
        <v>2.52899166575</v>
      </c>
      <c r="D103" s="7">
        <v>2.6439416656666701</v>
      </c>
      <c r="E103" s="7">
        <v>2.4542499990833302</v>
      </c>
      <c r="F103" s="7">
        <v>2.1635833325833298</v>
      </c>
      <c r="G103" s="7">
        <v>2.0059916657499999</v>
      </c>
      <c r="H103" s="7">
        <v>1.98811666591667</v>
      </c>
      <c r="I103" s="7">
        <v>2.4951999990833298</v>
      </c>
      <c r="J103" s="7">
        <v>2.6702083324166699</v>
      </c>
      <c r="K103" s="7">
        <v>2.8541249990000002</v>
      </c>
      <c r="L103" s="7">
        <v>3.20868333291667</v>
      </c>
      <c r="M103" s="7">
        <v>3.3214000000000001</v>
      </c>
      <c r="N103" s="7">
        <v>2.4500249999166699</v>
      </c>
      <c r="O103" s="7">
        <v>2.0257000000000001</v>
      </c>
      <c r="P103" s="7">
        <v>1.97658333333333</v>
      </c>
      <c r="Q103" s="7">
        <v>2.1207375000000002</v>
      </c>
      <c r="R103" s="7">
        <v>1.82094166666667</v>
      </c>
      <c r="S103" s="7">
        <v>1.8696666666666699</v>
      </c>
      <c r="T103" s="7">
        <v>1.7584663333333299</v>
      </c>
      <c r="U103" s="7">
        <v>1.85730516666667</v>
      </c>
      <c r="V103" s="7">
        <v>1.81999508333333</v>
      </c>
      <c r="W103" s="7">
        <v>1.60567525</v>
      </c>
      <c r="X103" s="7">
        <v>1.6858967499999999</v>
      </c>
      <c r="Y103" s="7">
        <v>1.95126991666667</v>
      </c>
      <c r="Z103" s="7">
        <v>1.983733</v>
      </c>
      <c r="AA103" s="7">
        <f>'4. Datos'!AC$437</f>
        <v>0.93862727583333305</v>
      </c>
      <c r="AB103" s="7">
        <f>'4. Datos'!AD$437</f>
        <v>1.08540083333333</v>
      </c>
      <c r="AC103" s="7">
        <f>'4. Datos'!AE$437</f>
        <v>1.11751</v>
      </c>
      <c r="AD103" s="7">
        <f>'4. Datos'!AF$437</f>
        <v>1.0625516666666699</v>
      </c>
      <c r="AE103" s="7">
        <f>'4. Datos'!AG$437</f>
        <v>0.88603416666666701</v>
      </c>
      <c r="AF103" s="7">
        <f>'4. Datos'!AH$437</f>
        <v>0.805365</v>
      </c>
      <c r="AG103" s="7">
        <f>'4. Datos'!AI$437</f>
        <v>0.80411999999999995</v>
      </c>
    </row>
    <row r="104" spans="1:33" x14ac:dyDescent="0.25">
      <c r="A104" s="73" t="s">
        <v>29</v>
      </c>
      <c r="B104" s="74" t="s">
        <v>541</v>
      </c>
      <c r="C104" s="7">
        <v>0.83230721942330699</v>
      </c>
      <c r="D104" s="7">
        <v>1.0048887896505101</v>
      </c>
      <c r="E104" s="7">
        <v>1.03031165084621</v>
      </c>
      <c r="F104" s="7">
        <v>0.96442499900000001</v>
      </c>
      <c r="G104" s="7">
        <v>0.97850249899999997</v>
      </c>
      <c r="H104" s="7">
        <v>1.02667999916667</v>
      </c>
      <c r="I104" s="7">
        <v>1.15279499925</v>
      </c>
      <c r="J104" s="7">
        <v>1.33260833233333</v>
      </c>
      <c r="K104" s="7">
        <v>1.4967733323333301</v>
      </c>
      <c r="L104" s="7">
        <v>1.76399249916667</v>
      </c>
      <c r="M104" s="7">
        <v>2.02337249966667</v>
      </c>
      <c r="N104" s="7">
        <v>1.9131608330833301</v>
      </c>
      <c r="O104" s="7">
        <v>1.69456083333333</v>
      </c>
      <c r="P104" s="7">
        <v>1.5264008333333301</v>
      </c>
      <c r="Q104" s="7">
        <v>1.67214833333333</v>
      </c>
      <c r="R104" s="7">
        <v>1.6762033333333299</v>
      </c>
      <c r="S104" s="7">
        <v>1.73351416666667</v>
      </c>
      <c r="T104" s="7">
        <v>1.8617916666666701</v>
      </c>
      <c r="U104" s="7">
        <v>1.8505133333333299</v>
      </c>
      <c r="V104" s="7">
        <v>1.68652166666667</v>
      </c>
      <c r="W104" s="7">
        <v>1.5238766666666701</v>
      </c>
      <c r="X104" s="7">
        <v>1.4548475000000001</v>
      </c>
      <c r="Y104" s="7">
        <v>1.51242083333333</v>
      </c>
      <c r="Z104" s="7">
        <v>1.8682491666666701</v>
      </c>
      <c r="AA104" s="7">
        <v>1.88961389919167</v>
      </c>
      <c r="AB104" s="7">
        <v>2.2011491666666698</v>
      </c>
      <c r="AC104" s="7">
        <v>2.37875083333333</v>
      </c>
      <c r="AD104" s="7">
        <v>2.1621908333333302</v>
      </c>
      <c r="AE104" s="7">
        <v>1.7220991463977799</v>
      </c>
      <c r="AF104" s="7">
        <v>1.50868127077323</v>
      </c>
      <c r="AG104" s="7">
        <v>1.42027345661433</v>
      </c>
    </row>
    <row r="105" spans="1:33" x14ac:dyDescent="0.25">
      <c r="A105" s="73" t="s">
        <v>161</v>
      </c>
      <c r="B105" s="74" t="s">
        <v>541</v>
      </c>
      <c r="C105" s="7">
        <v>2.0606441896551702E-9</v>
      </c>
      <c r="D105" s="7">
        <v>2.0606441896551702E-9</v>
      </c>
      <c r="E105" s="7">
        <v>2.0606441896551702E-9</v>
      </c>
      <c r="F105" s="7">
        <v>2.0606441896551702E-9</v>
      </c>
      <c r="G105" s="7">
        <v>2.7882567155172501E-9</v>
      </c>
      <c r="H105" s="7">
        <v>2.9474224137930999E-9</v>
      </c>
      <c r="I105" s="7">
        <v>2.9474224137930999E-9</v>
      </c>
      <c r="J105" s="7">
        <v>2.9474224137930999E-9</v>
      </c>
      <c r="K105" s="7">
        <v>2.9476668103448302E-9</v>
      </c>
      <c r="L105" s="7">
        <v>2.9476668103448302E-9</v>
      </c>
      <c r="M105" s="7">
        <v>7.7730323275862004E-9</v>
      </c>
      <c r="N105" s="7">
        <v>1.9502844827586202E-8</v>
      </c>
      <c r="O105" s="7">
        <v>2.05293103448276E-8</v>
      </c>
      <c r="P105" s="7">
        <v>5.3946239999999998E-5</v>
      </c>
      <c r="Q105" s="7">
        <v>3.1308999999999998E-3</v>
      </c>
      <c r="R105" s="7">
        <v>0.14092241666666699</v>
      </c>
      <c r="S105" s="7">
        <v>4.27082828333333</v>
      </c>
      <c r="T105" s="7">
        <v>5</v>
      </c>
      <c r="U105" s="7">
        <v>5.6204083333333301</v>
      </c>
      <c r="V105" s="7">
        <v>6.7228750000000002</v>
      </c>
      <c r="W105" s="7">
        <v>7.5455916666666702</v>
      </c>
      <c r="X105" s="7">
        <v>8.4354999999999993</v>
      </c>
      <c r="Y105" s="7">
        <v>9.4480833333333294</v>
      </c>
      <c r="Z105" s="7">
        <v>10.5819166666667</v>
      </c>
      <c r="AA105" s="7">
        <v>11.80925</v>
      </c>
      <c r="AB105" s="7">
        <v>12.6843916666667</v>
      </c>
      <c r="AC105" s="7">
        <v>13.3719416666667</v>
      </c>
      <c r="AD105" s="7">
        <v>14.251325250000001</v>
      </c>
      <c r="AE105" s="7">
        <v>15.1046433333333</v>
      </c>
      <c r="AF105" s="7">
        <v>15.937247316462701</v>
      </c>
      <c r="AG105" s="7">
        <v>16.733329534050199</v>
      </c>
    </row>
    <row r="106" spans="1:33" x14ac:dyDescent="0.25">
      <c r="A106" s="73" t="s">
        <v>97</v>
      </c>
      <c r="B106" s="74" t="s">
        <v>541</v>
      </c>
      <c r="C106" s="7">
        <v>214.31290034121901</v>
      </c>
      <c r="D106" s="7">
        <v>238.95049426705901</v>
      </c>
      <c r="E106" s="7">
        <v>245.67968656657601</v>
      </c>
      <c r="F106" s="7">
        <v>225.65586023395699</v>
      </c>
      <c r="G106" s="7">
        <v>212.721644262377</v>
      </c>
      <c r="H106" s="7">
        <v>211.27955541470499</v>
      </c>
      <c r="I106" s="7">
        <v>271.73145255032699</v>
      </c>
      <c r="J106" s="7">
        <v>328.60625269898998</v>
      </c>
      <c r="K106" s="7">
        <v>381.06603602462798</v>
      </c>
      <c r="L106" s="7">
        <v>436.95666578800802</v>
      </c>
      <c r="M106" s="7">
        <v>449.26296271160697</v>
      </c>
      <c r="N106" s="7">
        <v>346.305903554493</v>
      </c>
      <c r="O106" s="7">
        <v>300.53656240147802</v>
      </c>
      <c r="P106" s="7">
        <v>297.84821881937802</v>
      </c>
      <c r="Q106" s="7">
        <v>319.008299487903</v>
      </c>
      <c r="R106" s="7">
        <v>272.264787954393</v>
      </c>
      <c r="S106" s="7">
        <v>282.10690880881998</v>
      </c>
      <c r="T106" s="7">
        <v>264.69180075057898</v>
      </c>
      <c r="U106" s="7">
        <v>283.16257950001801</v>
      </c>
      <c r="V106" s="7">
        <v>555.20469565569704</v>
      </c>
      <c r="W106" s="7">
        <v>499.14842590131002</v>
      </c>
      <c r="X106" s="7">
        <v>511.55243027251601</v>
      </c>
      <c r="Y106" s="7">
        <v>583.66937235339606</v>
      </c>
      <c r="Z106" s="7">
        <v>589.951774567332</v>
      </c>
      <c r="AA106" s="7">
        <v>615.69913197380595</v>
      </c>
      <c r="AB106" s="7">
        <v>711.97627443083297</v>
      </c>
      <c r="AC106" s="7">
        <v>733.03850707000004</v>
      </c>
      <c r="AD106" s="7">
        <v>696.98820361166702</v>
      </c>
      <c r="AE106" s="7">
        <v>581.20031386416701</v>
      </c>
      <c r="AF106" s="7">
        <v>528.28480930499995</v>
      </c>
      <c r="AG106" s="7">
        <v>527.46814284000004</v>
      </c>
    </row>
    <row r="107" spans="1:33" x14ac:dyDescent="0.25">
      <c r="A107" s="73" t="s">
        <v>98</v>
      </c>
      <c r="B107" s="74" t="s">
        <v>541</v>
      </c>
      <c r="C107" s="7">
        <v>0.61550155335078705</v>
      </c>
      <c r="D107" s="7">
        <v>0.62660100366536897</v>
      </c>
      <c r="E107" s="7">
        <v>0.64470106214118506</v>
      </c>
      <c r="F107" s="7">
        <v>0.63527199426580105</v>
      </c>
      <c r="G107" s="7">
        <v>0.60400737401714399</v>
      </c>
      <c r="H107" s="7">
        <v>0.54678089191608303</v>
      </c>
      <c r="I107" s="7">
        <v>0.61770817502880504</v>
      </c>
      <c r="J107" s="7">
        <v>0.67346126152852404</v>
      </c>
      <c r="K107" s="7">
        <v>0.72440985115157297</v>
      </c>
      <c r="L107" s="7">
        <v>0.76652744911239201</v>
      </c>
      <c r="M107" s="7">
        <v>0.89377408333333297</v>
      </c>
      <c r="N107" s="7">
        <v>1.7545230040748101</v>
      </c>
      <c r="O107" s="7">
        <v>4.0160373443362998</v>
      </c>
      <c r="P107" s="7">
        <v>4.5369666666666699</v>
      </c>
      <c r="Q107" s="7">
        <v>7.3647349999999996</v>
      </c>
      <c r="R107" s="7">
        <v>8.0382850000000001</v>
      </c>
      <c r="S107" s="7">
        <v>9.9094916666666695</v>
      </c>
      <c r="T107" s="7">
        <v>17.298425000000002</v>
      </c>
      <c r="U107" s="7">
        <v>22.0654</v>
      </c>
      <c r="V107" s="7">
        <v>21.995999999999999</v>
      </c>
      <c r="W107" s="7">
        <v>21.895258333333299</v>
      </c>
      <c r="X107" s="7">
        <v>21.884425</v>
      </c>
      <c r="Y107" s="7">
        <v>21.886050000000001</v>
      </c>
      <c r="Z107" s="7">
        <v>21.885999999999999</v>
      </c>
      <c r="AA107" s="7">
        <v>92.338099999999997</v>
      </c>
      <c r="AB107" s="7">
        <v>101.69733333333301</v>
      </c>
      <c r="AC107" s="7">
        <v>111.23125</v>
      </c>
      <c r="AD107" s="7">
        <v>120.57815833333299</v>
      </c>
      <c r="AE107" s="7">
        <v>129.22235000000001</v>
      </c>
      <c r="AF107" s="7">
        <v>132.888025</v>
      </c>
      <c r="AG107" s="7">
        <v>131.274333333333</v>
      </c>
    </row>
    <row r="108" spans="1:33" x14ac:dyDescent="0.25">
      <c r="A108" s="73" t="s">
        <v>30</v>
      </c>
      <c r="B108" s="74" t="s">
        <v>541</v>
      </c>
      <c r="C108" s="7">
        <v>5.2269416656666703</v>
      </c>
      <c r="D108" s="7">
        <v>5.4565166656666699</v>
      </c>
      <c r="E108" s="7">
        <v>5.323499999</v>
      </c>
      <c r="F108" s="7">
        <v>5.2422499990000002</v>
      </c>
      <c r="G108" s="7">
        <v>5.0640666656666697</v>
      </c>
      <c r="H108" s="7">
        <v>4.9392249990000003</v>
      </c>
      <c r="I108" s="7">
        <v>5.7395083323333296</v>
      </c>
      <c r="J108" s="7">
        <v>6.4540333323333297</v>
      </c>
      <c r="K108" s="7">
        <v>7.2963666656666701</v>
      </c>
      <c r="L108" s="7">
        <v>8.1614583325833294</v>
      </c>
      <c r="M108" s="7">
        <v>8.5972333330833308</v>
      </c>
      <c r="N108" s="7">
        <v>7.3947416666666701</v>
      </c>
      <c r="O108" s="7">
        <v>6.7374499999999999</v>
      </c>
      <c r="P108" s="7">
        <v>6.5169833333333296</v>
      </c>
      <c r="Q108" s="7">
        <v>6.9044999999999996</v>
      </c>
      <c r="R108" s="7">
        <v>6.2597416666666703</v>
      </c>
      <c r="S108" s="7">
        <v>6.4829425000000001</v>
      </c>
      <c r="T108" s="7">
        <v>6.2145008333333296</v>
      </c>
      <c r="U108" s="7">
        <v>7.0941291666666704</v>
      </c>
      <c r="V108" s="7">
        <v>7.0575841666666701</v>
      </c>
      <c r="W108" s="7">
        <v>6.3351566666666699</v>
      </c>
      <c r="X108" s="7">
        <v>6.4498083333333298</v>
      </c>
      <c r="Y108" s="7">
        <v>7.0734008333333298</v>
      </c>
      <c r="Z108" s="7">
        <v>7.5450974999999998</v>
      </c>
      <c r="AA108" s="7">
        <v>7.7991716666666697</v>
      </c>
      <c r="AB108" s="7">
        <v>8.8018416666666699</v>
      </c>
      <c r="AC108" s="7">
        <v>8.9916541666666703</v>
      </c>
      <c r="AD108" s="7">
        <v>7.9837788333333304</v>
      </c>
      <c r="AE108" s="7">
        <v>7.0802166666666704</v>
      </c>
      <c r="AF108" s="7">
        <v>6.7408333333333301</v>
      </c>
      <c r="AG108" s="7">
        <v>6.4424999999999999</v>
      </c>
    </row>
    <row r="109" spans="1:33" x14ac:dyDescent="0.25">
      <c r="A109" s="73" t="s">
        <v>191</v>
      </c>
      <c r="B109" s="74" t="s">
        <v>541</v>
      </c>
      <c r="C109" s="7">
        <v>0.34539999900000001</v>
      </c>
      <c r="D109" s="7">
        <v>0.34539999900000001</v>
      </c>
      <c r="E109" s="7">
        <v>0.34539999900000001</v>
      </c>
      <c r="F109" s="7">
        <v>0.34539999900000001</v>
      </c>
      <c r="G109" s="7">
        <v>0.34539999900000001</v>
      </c>
      <c r="H109" s="7">
        <v>0.34539999900000001</v>
      </c>
      <c r="I109" s="7">
        <v>0.34539999900000001</v>
      </c>
      <c r="J109" s="7">
        <v>0.34539999900000001</v>
      </c>
      <c r="K109" s="7">
        <v>0.34539999900000001</v>
      </c>
      <c r="L109" s="7">
        <v>0.34539749958333299</v>
      </c>
      <c r="M109" s="7">
        <v>0.34539500000000001</v>
      </c>
      <c r="N109" s="7">
        <v>0.38198191666666698</v>
      </c>
      <c r="O109" s="7">
        <v>0.38450000000000001</v>
      </c>
      <c r="P109" s="7">
        <v>0.38450000000000001</v>
      </c>
      <c r="Q109" s="7">
        <v>0.38450000000000001</v>
      </c>
      <c r="R109" s="7">
        <v>0.38450000000000001</v>
      </c>
      <c r="S109" s="7">
        <v>0.38450000000000001</v>
      </c>
      <c r="T109" s="7">
        <v>0.38450000000000001</v>
      </c>
      <c r="U109" s="7">
        <v>0.38449999750000002</v>
      </c>
      <c r="V109" s="7">
        <v>0.38449999499999998</v>
      </c>
      <c r="W109" s="7">
        <v>0.3844999925</v>
      </c>
      <c r="X109" s="7">
        <v>0.38449999499999998</v>
      </c>
      <c r="Y109" s="7">
        <v>0.38449999499999998</v>
      </c>
      <c r="Z109" s="7">
        <v>0.38449999750000002</v>
      </c>
      <c r="AA109" s="7">
        <v>0.38449999750000002</v>
      </c>
      <c r="AB109" s="7">
        <v>0.38450000000000001</v>
      </c>
      <c r="AC109" s="7">
        <v>0.38450000000000001</v>
      </c>
      <c r="AD109" s="7">
        <v>0.38450000000000001</v>
      </c>
      <c r="AE109" s="7">
        <v>0.38450000000000001</v>
      </c>
      <c r="AF109" s="7">
        <v>0.38450000000000001</v>
      </c>
      <c r="AG109" s="7">
        <v>0.38450000000000001</v>
      </c>
    </row>
    <row r="110" spans="1:33" x14ac:dyDescent="0.25">
      <c r="A110" s="73" t="s">
        <v>31</v>
      </c>
      <c r="B110" s="74" t="s">
        <v>541</v>
      </c>
      <c r="C110" s="7">
        <v>9.9</v>
      </c>
      <c r="D110" s="7">
        <v>9.9</v>
      </c>
      <c r="E110" s="7">
        <v>9.9</v>
      </c>
      <c r="F110" s="7">
        <v>9.9</v>
      </c>
      <c r="G110" s="7">
        <v>9.9</v>
      </c>
      <c r="H110" s="7">
        <v>9.9</v>
      </c>
      <c r="I110" s="7">
        <v>9.9</v>
      </c>
      <c r="J110" s="7">
        <v>11.8474666658333</v>
      </c>
      <c r="K110" s="7">
        <v>13.1169749993333</v>
      </c>
      <c r="L110" s="7">
        <v>14.0463333330833</v>
      </c>
      <c r="M110" s="7">
        <v>15.92839166625</v>
      </c>
      <c r="N110" s="7">
        <v>16.647508333083302</v>
      </c>
      <c r="O110" s="7">
        <v>17.398800000000001</v>
      </c>
      <c r="P110" s="7">
        <v>18.003291666666701</v>
      </c>
      <c r="Q110" s="7">
        <v>20.541491666666701</v>
      </c>
      <c r="R110" s="7">
        <v>21.707374999999999</v>
      </c>
      <c r="S110" s="7">
        <v>23.8007666666667</v>
      </c>
      <c r="T110" s="7">
        <v>25.082791666666701</v>
      </c>
      <c r="U110" s="7">
        <v>28.1071833333333</v>
      </c>
      <c r="V110" s="7">
        <v>30.566591666666699</v>
      </c>
      <c r="W110" s="7">
        <v>31.642683333333299</v>
      </c>
      <c r="X110" s="7">
        <v>36.078683333333302</v>
      </c>
      <c r="Y110" s="7">
        <v>41.111525</v>
      </c>
      <c r="Z110" s="7">
        <v>45.046666666666702</v>
      </c>
      <c r="AA110" s="7">
        <v>49.5006915833333</v>
      </c>
      <c r="AB110" s="7">
        <v>53.648186500000001</v>
      </c>
      <c r="AC110" s="7">
        <v>61.927161666666699</v>
      </c>
      <c r="AD110" s="7">
        <v>59.723781666666703</v>
      </c>
      <c r="AE110" s="7">
        <v>57.751996666666699</v>
      </c>
      <c r="AF110" s="7">
        <v>58.257863333333297</v>
      </c>
      <c r="AG110" s="7">
        <v>59.514474999999997</v>
      </c>
    </row>
    <row r="111" spans="1:33" x14ac:dyDescent="0.25">
      <c r="A111" s="73" t="s">
        <v>162</v>
      </c>
      <c r="B111" s="74" t="s">
        <v>541</v>
      </c>
      <c r="C111" s="7">
        <v>0.99999999900000003</v>
      </c>
      <c r="D111" s="7">
        <v>0.99999999900000003</v>
      </c>
      <c r="E111" s="7">
        <v>0.99999999900000003</v>
      </c>
      <c r="F111" s="7">
        <v>0.99999999900000003</v>
      </c>
      <c r="G111" s="7">
        <v>0.99999999900000003</v>
      </c>
      <c r="H111" s="7">
        <v>0.99999999900000003</v>
      </c>
      <c r="I111" s="7">
        <v>0.99999999900000003</v>
      </c>
      <c r="J111" s="7">
        <v>0.99999999900000003</v>
      </c>
      <c r="K111" s="7">
        <v>0.99999999900000003</v>
      </c>
      <c r="L111" s="7">
        <v>0.99999999958333297</v>
      </c>
      <c r="M111" s="7">
        <v>1</v>
      </c>
      <c r="N111" s="7">
        <v>1</v>
      </c>
      <c r="O111" s="7">
        <v>1</v>
      </c>
      <c r="P111" s="7">
        <v>1</v>
      </c>
      <c r="Q111" s="7">
        <v>1</v>
      </c>
      <c r="R111" s="7">
        <v>1</v>
      </c>
      <c r="S111" s="7">
        <v>1</v>
      </c>
      <c r="T111" s="7">
        <v>1</v>
      </c>
      <c r="U111" s="7">
        <v>1</v>
      </c>
      <c r="V111" s="7">
        <v>1</v>
      </c>
      <c r="W111" s="7">
        <v>1</v>
      </c>
      <c r="X111" s="7">
        <v>1</v>
      </c>
      <c r="Y111" s="7">
        <v>1</v>
      </c>
      <c r="Z111" s="7">
        <v>1</v>
      </c>
      <c r="AA111" s="7">
        <v>1</v>
      </c>
      <c r="AB111" s="7">
        <v>1</v>
      </c>
      <c r="AC111" s="7">
        <v>1</v>
      </c>
      <c r="AD111" s="7">
        <v>1</v>
      </c>
      <c r="AE111" s="7">
        <v>1</v>
      </c>
      <c r="AF111" s="7">
        <v>1</v>
      </c>
      <c r="AG111" s="7">
        <v>1</v>
      </c>
    </row>
    <row r="112" spans="1:33" x14ac:dyDescent="0.25">
      <c r="A112" s="73" t="s">
        <v>435</v>
      </c>
      <c r="B112" s="74" t="s">
        <v>541</v>
      </c>
      <c r="C112" s="7">
        <v>0.76389333233333301</v>
      </c>
      <c r="D112" s="7">
        <v>0.79280749900000003</v>
      </c>
      <c r="E112" s="7">
        <v>0.79140833233333296</v>
      </c>
      <c r="F112" s="7">
        <v>0.70892499899999994</v>
      </c>
      <c r="G112" s="7">
        <v>0.71175749899999996</v>
      </c>
      <c r="H112" s="7">
        <v>0.67094583233333305</v>
      </c>
      <c r="I112" s="7">
        <v>0.67296749899999997</v>
      </c>
      <c r="J112" s="7">
        <v>0.73845833233333302</v>
      </c>
      <c r="K112" s="7">
        <v>0.83614583233333295</v>
      </c>
      <c r="L112" s="7">
        <v>0.89855166625000005</v>
      </c>
      <c r="M112" s="7">
        <v>1.0003141664166699</v>
      </c>
      <c r="N112" s="7">
        <v>0.97141416666666702</v>
      </c>
      <c r="O112" s="7">
        <v>0.90789916666666703</v>
      </c>
      <c r="P112" s="7">
        <v>0.8670525</v>
      </c>
      <c r="Q112" s="7">
        <v>0.85879749999999999</v>
      </c>
      <c r="R112" s="7">
        <v>0.95499999999999996</v>
      </c>
      <c r="S112" s="7">
        <v>0.95170916666666705</v>
      </c>
      <c r="T112" s="7">
        <v>0.96466333333333298</v>
      </c>
      <c r="U112" s="7">
        <v>0.97817666666666703</v>
      </c>
      <c r="V112" s="7">
        <v>1.0113399999999999</v>
      </c>
      <c r="W112" s="7">
        <v>1.2798416666666701</v>
      </c>
      <c r="X112" s="7">
        <v>1.319075</v>
      </c>
      <c r="Y112" s="7">
        <v>1.43797166666667</v>
      </c>
      <c r="Z112" s="7">
        <v>2.0735916666666698</v>
      </c>
      <c r="AA112" s="7">
        <v>2.5707724999999999</v>
      </c>
      <c r="AB112" s="7">
        <v>2.7821566666666699</v>
      </c>
      <c r="AC112" s="7">
        <v>3.3887150645833302</v>
      </c>
      <c r="AD112" s="7">
        <v>3.8952208016666701</v>
      </c>
      <c r="AE112" s="7">
        <v>3.5634528749999999</v>
      </c>
      <c r="AF112" s="7">
        <v>3.2225401036691999</v>
      </c>
      <c r="AG112" s="7">
        <v>3.1019498003333301</v>
      </c>
    </row>
    <row r="113" spans="1:33" x14ac:dyDescent="0.25">
      <c r="A113" s="73" t="s">
        <v>163</v>
      </c>
      <c r="B113" s="74" t="s">
        <v>541</v>
      </c>
      <c r="C113" s="7">
        <v>126</v>
      </c>
      <c r="D113" s="7">
        <v>126</v>
      </c>
      <c r="E113" s="7">
        <v>126</v>
      </c>
      <c r="F113" s="7">
        <v>126</v>
      </c>
      <c r="G113" s="7">
        <v>126</v>
      </c>
      <c r="H113" s="7">
        <v>126</v>
      </c>
      <c r="I113" s="7">
        <v>126</v>
      </c>
      <c r="J113" s="7">
        <v>126</v>
      </c>
      <c r="K113" s="7">
        <v>126</v>
      </c>
      <c r="L113" s="7">
        <v>201</v>
      </c>
      <c r="M113" s="7">
        <v>306.66666666666703</v>
      </c>
      <c r="N113" s="7">
        <v>339.16666666666703</v>
      </c>
      <c r="O113" s="7">
        <v>550</v>
      </c>
      <c r="P113" s="7">
        <v>550</v>
      </c>
      <c r="Q113" s="7">
        <v>1056.2166666666701</v>
      </c>
      <c r="R113" s="7">
        <v>1229.80833333333</v>
      </c>
      <c r="S113" s="7">
        <v>1325.18333333333</v>
      </c>
      <c r="T113" s="7">
        <v>1500.25833333333</v>
      </c>
      <c r="U113" s="7">
        <v>1744.3458333333299</v>
      </c>
      <c r="V113" s="7">
        <v>1904.7608333333301</v>
      </c>
      <c r="W113" s="7">
        <v>1963.0191666666699</v>
      </c>
      <c r="X113" s="7">
        <v>2056.8116666666701</v>
      </c>
      <c r="Y113" s="7">
        <v>2177.8625000000002</v>
      </c>
      <c r="Z113" s="7">
        <v>2726.49</v>
      </c>
      <c r="AA113" s="7">
        <v>3119.0733333333301</v>
      </c>
      <c r="AB113" s="7">
        <v>3486.3533333333298</v>
      </c>
      <c r="AC113" s="7">
        <v>4105.9250000000002</v>
      </c>
      <c r="AD113" s="7">
        <v>5716.2583333333296</v>
      </c>
      <c r="AE113" s="7">
        <v>6424.3391666666703</v>
      </c>
      <c r="AF113" s="7">
        <v>5974.5775000000003</v>
      </c>
      <c r="AG113" s="7">
        <v>6177.9583333333303</v>
      </c>
    </row>
    <row r="114" spans="1:33" x14ac:dyDescent="0.25">
      <c r="A114" s="73" t="s">
        <v>32</v>
      </c>
      <c r="B114" s="74" t="s">
        <v>541</v>
      </c>
      <c r="C114" s="7">
        <v>4.0370833332583299E-8</v>
      </c>
      <c r="D114" s="7">
        <v>5.5755833332916701E-8</v>
      </c>
      <c r="E114" s="7">
        <v>8.4234833332583294E-8</v>
      </c>
      <c r="F114" s="7">
        <v>1.5634883333275001E-7</v>
      </c>
      <c r="G114" s="7">
        <v>2.24718916665667E-7</v>
      </c>
      <c r="H114" s="7">
        <v>2.8885524999866702E-7</v>
      </c>
      <c r="I114" s="7">
        <v>4.2231799999849999E-7</v>
      </c>
      <c r="J114" s="7">
        <v>6.9756674999766704E-7</v>
      </c>
      <c r="K114" s="7">
        <v>1.62863416666367E-6</v>
      </c>
      <c r="L114" s="7">
        <v>3.4668541666649202E-6</v>
      </c>
      <c r="M114" s="7">
        <v>1.09749424999999E-5</v>
      </c>
      <c r="N114" s="7">
        <v>1.39475E-5</v>
      </c>
      <c r="O114" s="7">
        <v>1.6835833333333298E-5</v>
      </c>
      <c r="P114" s="7">
        <v>1.2883166666666701E-4</v>
      </c>
      <c r="Q114" s="7">
        <v>2.6661875000000002E-3</v>
      </c>
      <c r="R114" s="7">
        <v>0.18788557916666701</v>
      </c>
      <c r="S114" s="7">
        <v>0.77249999999999996</v>
      </c>
      <c r="T114" s="7">
        <v>1.24583333333333</v>
      </c>
      <c r="U114" s="7">
        <v>1.9883189166666699</v>
      </c>
      <c r="V114" s="7">
        <v>2.1949999999999998</v>
      </c>
      <c r="W114" s="7">
        <v>2.2533333333333299</v>
      </c>
      <c r="X114" s="7">
        <v>2.45333333333333</v>
      </c>
      <c r="Y114" s="7">
        <v>2.6641666666666701</v>
      </c>
      <c r="Z114" s="7">
        <v>2.93</v>
      </c>
      <c r="AA114" s="7">
        <v>3.3833333333333302</v>
      </c>
      <c r="AB114" s="7">
        <v>3.49</v>
      </c>
      <c r="AC114" s="7">
        <v>3.5068333333333301</v>
      </c>
      <c r="AD114" s="7">
        <v>3.5165000000000002</v>
      </c>
      <c r="AE114" s="7">
        <v>3.4784670000000002</v>
      </c>
      <c r="AF114" s="7">
        <v>3.4131749999999998</v>
      </c>
      <c r="AG114" s="7">
        <v>3.2958416666666701</v>
      </c>
    </row>
    <row r="115" spans="1:33" x14ac:dyDescent="0.25">
      <c r="A115" s="73" t="s">
        <v>33</v>
      </c>
      <c r="B115" s="74" t="s">
        <v>541</v>
      </c>
      <c r="C115" s="7">
        <v>7.2478999990000004</v>
      </c>
      <c r="D115" s="7">
        <v>7.4402583323333298</v>
      </c>
      <c r="E115" s="7">
        <v>7.4028249989999999</v>
      </c>
      <c r="F115" s="7">
        <v>7.3657583324999996</v>
      </c>
      <c r="G115" s="7">
        <v>7.3775499990000002</v>
      </c>
      <c r="H115" s="7">
        <v>7.51143333233333</v>
      </c>
      <c r="I115" s="7">
        <v>7.89964999908333</v>
      </c>
      <c r="J115" s="7">
        <v>8.5399999994166702</v>
      </c>
      <c r="K115" s="7">
        <v>11.1127166658333</v>
      </c>
      <c r="L115" s="7">
        <v>16.698708332916699</v>
      </c>
      <c r="M115" s="7">
        <v>18.607341666500002</v>
      </c>
      <c r="N115" s="7">
        <v>20.385683333333301</v>
      </c>
      <c r="O115" s="7">
        <v>20.567675000000001</v>
      </c>
      <c r="P115" s="7">
        <v>21.094674999999999</v>
      </c>
      <c r="Q115" s="7">
        <v>21.7366833333333</v>
      </c>
      <c r="R115" s="7">
        <v>24.310500000000001</v>
      </c>
      <c r="S115" s="7">
        <v>27.478633333333299</v>
      </c>
      <c r="T115" s="7">
        <v>25.512491666666701</v>
      </c>
      <c r="U115" s="7">
        <v>27.119841666666701</v>
      </c>
      <c r="V115" s="7">
        <v>26.417166666666699</v>
      </c>
      <c r="W115" s="7">
        <v>25.714466666666699</v>
      </c>
      <c r="X115" s="7">
        <v>26.216100000000001</v>
      </c>
      <c r="Y115" s="7">
        <v>29.470658333333301</v>
      </c>
      <c r="Z115" s="7">
        <v>40.893050000000002</v>
      </c>
      <c r="AA115" s="7">
        <v>39.088983333333303</v>
      </c>
      <c r="AB115" s="7">
        <v>44.192250000000001</v>
      </c>
      <c r="AC115" s="7">
        <v>50.992649999999998</v>
      </c>
      <c r="AD115" s="7">
        <v>51.603566666666701</v>
      </c>
      <c r="AE115" s="7">
        <v>54.203333333333298</v>
      </c>
      <c r="AF115" s="7">
        <v>56.039916666666699</v>
      </c>
      <c r="AG115" s="7">
        <v>55.085491666666698</v>
      </c>
    </row>
    <row r="116" spans="1:33" x14ac:dyDescent="0.25">
      <c r="A116" s="73" t="s">
        <v>34</v>
      </c>
      <c r="B116" s="74" t="s">
        <v>541</v>
      </c>
      <c r="C116" s="7">
        <v>3.3199999999999999E-4</v>
      </c>
      <c r="D116" s="7">
        <v>3.3199999999999999E-4</v>
      </c>
      <c r="E116" s="7">
        <v>3.3199999999999999E-4</v>
      </c>
      <c r="F116" s="7">
        <v>5.8100000000000003E-4</v>
      </c>
      <c r="G116" s="7">
        <v>3.32E-3</v>
      </c>
      <c r="H116" s="7">
        <v>4.4216666666666701E-3</v>
      </c>
      <c r="I116" s="7">
        <v>5.11525E-3</v>
      </c>
      <c r="J116" s="7">
        <v>8.4824166666416703E-3</v>
      </c>
      <c r="K116" s="7">
        <v>9.1549999999666707E-3</v>
      </c>
      <c r="L116" s="7">
        <v>1.1323999999950001E-2</v>
      </c>
      <c r="M116" s="7">
        <v>1.47141666666333E-2</v>
      </c>
      <c r="N116" s="7">
        <v>1.7528666666666699E-2</v>
      </c>
      <c r="O116" s="7">
        <v>2.6508250000000001E-2</v>
      </c>
      <c r="P116" s="7">
        <v>4.3054583333333299E-2</v>
      </c>
      <c r="Q116" s="7">
        <v>0.14391841666666699</v>
      </c>
      <c r="R116" s="7">
        <v>0.95</v>
      </c>
      <c r="S116" s="7">
        <v>1.05760583333333</v>
      </c>
      <c r="T116" s="7">
        <v>1.3626433333333301</v>
      </c>
      <c r="U116" s="7">
        <v>1.8114966666666701</v>
      </c>
      <c r="V116" s="7">
        <v>2.2722766666666701</v>
      </c>
      <c r="W116" s="7">
        <v>2.4249833333333299</v>
      </c>
      <c r="X116" s="7">
        <v>2.6960999999999999</v>
      </c>
      <c r="Y116" s="7">
        <v>3.27929166666667</v>
      </c>
      <c r="Z116" s="7">
        <v>3.4754</v>
      </c>
      <c r="AA116" s="7">
        <v>3.9671083333333299</v>
      </c>
      <c r="AB116" s="7">
        <v>4.3460749999999999</v>
      </c>
      <c r="AC116" s="7">
        <v>4.0938999999999997</v>
      </c>
      <c r="AD116" s="7">
        <v>4.0800333333333301</v>
      </c>
      <c r="AE116" s="7">
        <v>3.8890750000000001</v>
      </c>
      <c r="AF116" s="7">
        <v>3.6576416666666698</v>
      </c>
      <c r="AG116" s="7">
        <v>3.2354833333333302</v>
      </c>
    </row>
    <row r="117" spans="1:33" x14ac:dyDescent="0.25">
      <c r="A117" s="73" t="s">
        <v>61</v>
      </c>
      <c r="B117" s="74" t="s">
        <v>541</v>
      </c>
      <c r="C117" s="7">
        <v>25.552749999</v>
      </c>
      <c r="D117" s="7">
        <v>30.229083332583301</v>
      </c>
      <c r="E117" s="7">
        <v>38.276949999000003</v>
      </c>
      <c r="F117" s="7">
        <v>43.9373333325833</v>
      </c>
      <c r="G117" s="7">
        <v>48.923466665666702</v>
      </c>
      <c r="H117" s="7">
        <v>50.062133332333303</v>
      </c>
      <c r="I117" s="7">
        <v>61.546374999249998</v>
      </c>
      <c r="J117" s="7">
        <v>79.473333332833306</v>
      </c>
      <c r="K117" s="7">
        <v>110.779833332583</v>
      </c>
      <c r="L117" s="7">
        <v>146.39033333291701</v>
      </c>
      <c r="M117" s="7">
        <v>170.3946666665</v>
      </c>
      <c r="N117" s="7">
        <v>149.58674999999999</v>
      </c>
      <c r="O117" s="7">
        <v>140.88241666666701</v>
      </c>
      <c r="P117" s="7">
        <v>143.953916666667</v>
      </c>
      <c r="Q117" s="7">
        <v>157.45824999999999</v>
      </c>
      <c r="R117" s="7">
        <v>142.55475000000001</v>
      </c>
      <c r="S117" s="7">
        <v>144.482</v>
      </c>
      <c r="T117" s="7">
        <v>134.99783333333301</v>
      </c>
      <c r="U117" s="7">
        <v>160.80018583333299</v>
      </c>
      <c r="V117" s="7">
        <v>165.992776666667</v>
      </c>
      <c r="W117" s="7">
        <v>151.10552833333301</v>
      </c>
      <c r="X117" s="7">
        <v>154.24366166666701</v>
      </c>
      <c r="Y117" s="7">
        <v>175.312445</v>
      </c>
      <c r="Z117" s="7">
        <v>180.10448</v>
      </c>
      <c r="AA117" s="7">
        <f>'4. Datos'!AC$437</f>
        <v>0.93862727583333305</v>
      </c>
      <c r="AB117" s="7">
        <f>'4. Datos'!AD$437</f>
        <v>1.08540083333333</v>
      </c>
      <c r="AC117" s="7">
        <f>'4. Datos'!AE$437</f>
        <v>1.11751</v>
      </c>
      <c r="AD117" s="7">
        <f>'4. Datos'!AF$437</f>
        <v>1.0625516666666699</v>
      </c>
      <c r="AE117" s="7">
        <f>'4. Datos'!AG$437</f>
        <v>0.88603416666666701</v>
      </c>
      <c r="AF117" s="7">
        <f>'4. Datos'!AH$437</f>
        <v>0.805365</v>
      </c>
      <c r="AG117" s="7">
        <f>'4. Datos'!AI$437</f>
        <v>0.80411999999999995</v>
      </c>
    </row>
    <row r="118" spans="1:33" x14ac:dyDescent="0.25">
      <c r="A118" s="73" t="s">
        <v>193</v>
      </c>
      <c r="B118" s="74" t="s">
        <v>541</v>
      </c>
      <c r="C118" s="7">
        <v>3.9307166656666701</v>
      </c>
      <c r="D118" s="7">
        <v>3.96343333233333</v>
      </c>
      <c r="E118" s="7">
        <v>3.9590166656666699</v>
      </c>
      <c r="F118" s="7">
        <v>3.8768999989999999</v>
      </c>
      <c r="G118" s="7">
        <v>3.7733249990000002</v>
      </c>
      <c r="H118" s="7">
        <v>3.6569666656666699</v>
      </c>
      <c r="I118" s="7">
        <v>3.639999999</v>
      </c>
      <c r="J118" s="7">
        <v>3.639999999</v>
      </c>
      <c r="K118" s="7">
        <v>3.639999999</v>
      </c>
      <c r="L118" s="7">
        <v>3.6399999995833299</v>
      </c>
      <c r="M118" s="7">
        <v>3.64</v>
      </c>
      <c r="N118" s="7">
        <v>3.64</v>
      </c>
      <c r="O118" s="7">
        <v>3.64</v>
      </c>
      <c r="P118" s="7">
        <v>3.64</v>
      </c>
      <c r="Q118" s="7">
        <v>3.64</v>
      </c>
      <c r="R118" s="7">
        <v>3.64</v>
      </c>
      <c r="S118" s="7">
        <v>3.64</v>
      </c>
      <c r="T118" s="7">
        <v>3.64</v>
      </c>
      <c r="U118" s="7">
        <v>3.64</v>
      </c>
      <c r="V118" s="7">
        <v>3.64</v>
      </c>
      <c r="W118" s="7">
        <v>3.64</v>
      </c>
      <c r="X118" s="7">
        <v>3.64</v>
      </c>
      <c r="Y118" s="7">
        <v>3.64</v>
      </c>
      <c r="Z118" s="7">
        <v>3.64</v>
      </c>
      <c r="AA118" s="7">
        <v>3.64</v>
      </c>
      <c r="AB118" s="7">
        <v>3.64</v>
      </c>
      <c r="AC118" s="7">
        <v>3.64</v>
      </c>
      <c r="AD118" s="7">
        <v>3.64</v>
      </c>
      <c r="AE118" s="7">
        <v>3.64</v>
      </c>
      <c r="AF118" s="7">
        <v>3.64</v>
      </c>
      <c r="AG118" s="7">
        <v>3.64</v>
      </c>
    </row>
    <row r="119" spans="1:33" x14ac:dyDescent="0.25">
      <c r="A119" s="73" t="s">
        <v>147</v>
      </c>
      <c r="B119" s="74" t="s">
        <v>541</v>
      </c>
      <c r="C119" s="7">
        <v>2E-3</v>
      </c>
      <c r="D119" s="7">
        <v>2E-3</v>
      </c>
      <c r="E119" s="7">
        <v>2E-3</v>
      </c>
      <c r="F119" s="7">
        <v>1.8360249999916701E-3</v>
      </c>
      <c r="G119" s="7">
        <v>1.8E-3</v>
      </c>
      <c r="H119" s="7">
        <v>1.8E-3</v>
      </c>
      <c r="I119" s="7">
        <v>1.5E-3</v>
      </c>
      <c r="J119" s="7">
        <v>1.5E-3</v>
      </c>
      <c r="K119" s="7">
        <v>1.71784999995E-3</v>
      </c>
      <c r="L119" s="7">
        <v>2.1280166666249999E-3</v>
      </c>
      <c r="M119" s="7">
        <v>1.714141666625E-3</v>
      </c>
      <c r="N119" s="7">
        <v>1.6153416666499999E-3</v>
      </c>
      <c r="O119" s="7">
        <v>1.4557000000000001E-3</v>
      </c>
      <c r="P119" s="7">
        <v>1.42769166666667E-3</v>
      </c>
      <c r="Q119" s="7">
        <v>1.4921583333333301E-3</v>
      </c>
      <c r="R119" s="7">
        <v>2.2432083333333301E-3</v>
      </c>
      <c r="S119" s="7">
        <v>7.6387249999999999E-3</v>
      </c>
      <c r="T119" s="7">
        <v>3.07953333333333E-2</v>
      </c>
      <c r="U119" s="7">
        <v>7.6005083333333306E-2</v>
      </c>
      <c r="V119" s="7">
        <v>0.16550858333333299</v>
      </c>
      <c r="W119" s="7">
        <v>0.20332758333333301</v>
      </c>
      <c r="X119" s="7">
        <v>0.30842174999999999</v>
      </c>
      <c r="Y119" s="7">
        <v>0.71679433333333298</v>
      </c>
      <c r="Z119" s="7">
        <v>0.88755758333333301</v>
      </c>
      <c r="AA119" s="7">
        <v>1.5332837500000001</v>
      </c>
      <c r="AB119" s="7">
        <v>2.1708720833333301</v>
      </c>
      <c r="AC119" s="7">
        <v>2.9060791666666699</v>
      </c>
      <c r="AD119" s="7">
        <v>3.3055430000000001</v>
      </c>
      <c r="AE119" s="7">
        <v>3.3200070833333299</v>
      </c>
      <c r="AF119" s="7">
        <v>3.26365683333333</v>
      </c>
      <c r="AG119" s="7">
        <v>2.9136531666666698</v>
      </c>
    </row>
    <row r="120" spans="1:33" x14ac:dyDescent="0.25">
      <c r="A120" s="73" t="s">
        <v>99</v>
      </c>
      <c r="B120" s="74" t="s">
        <v>541</v>
      </c>
      <c r="C120" s="7">
        <v>92.277266554666696</v>
      </c>
      <c r="D120" s="7">
        <v>97.012346554666706</v>
      </c>
      <c r="E120" s="7">
        <v>95.935093221333304</v>
      </c>
      <c r="F120" s="7">
        <v>89.487906554666694</v>
      </c>
      <c r="G120" s="7">
        <v>86.690706554666704</v>
      </c>
      <c r="H120" s="7">
        <v>86.063879888000002</v>
      </c>
      <c r="I120" s="7">
        <v>87.160305038956693</v>
      </c>
      <c r="J120" s="7">
        <v>93.059967438956704</v>
      </c>
      <c r="K120" s="7">
        <v>96.093935247290005</v>
      </c>
      <c r="L120" s="7">
        <v>100.23289152364499</v>
      </c>
      <c r="M120" s="7">
        <v>101.244670649548</v>
      </c>
      <c r="N120" s="7">
        <v>87.590916816666606</v>
      </c>
      <c r="O120" s="7">
        <v>79.460649991666699</v>
      </c>
      <c r="P120" s="7">
        <v>76.447737733333298</v>
      </c>
      <c r="Q120" s="7">
        <v>80.148978174999996</v>
      </c>
      <c r="R120" s="7">
        <v>83.704097558333302</v>
      </c>
      <c r="S120" s="7">
        <v>125.1642483</v>
      </c>
      <c r="T120" s="7">
        <v>133.938583325</v>
      </c>
      <c r="U120" s="7">
        <v>144.23702053722499</v>
      </c>
      <c r="V120" s="7">
        <v>140.703847467575</v>
      </c>
      <c r="W120" s="7">
        <v>262.18226325860002</v>
      </c>
      <c r="X120" s="7">
        <v>306.82</v>
      </c>
      <c r="Y120" s="7">
        <v>301.52981666666699</v>
      </c>
      <c r="Z120" s="7">
        <v>312.31409166666703</v>
      </c>
      <c r="AA120" s="7">
        <v>333.94192500000003</v>
      </c>
      <c r="AB120" s="7">
        <v>389.696216666667</v>
      </c>
      <c r="AC120" s="7">
        <v>442.99189166666702</v>
      </c>
      <c r="AD120" s="7">
        <v>475.36524166666698</v>
      </c>
      <c r="AE120" s="7">
        <v>537.65498475000004</v>
      </c>
      <c r="AF120" s="7">
        <v>577.44897458333298</v>
      </c>
      <c r="AG120" s="7">
        <v>557.82264077499997</v>
      </c>
    </row>
    <row r="121" spans="1:33" x14ac:dyDescent="0.25">
      <c r="A121" s="73" t="s">
        <v>449</v>
      </c>
      <c r="B121" s="74" t="s">
        <v>541</v>
      </c>
      <c r="C121" s="7">
        <v>0.63278858316666697</v>
      </c>
      <c r="D121" s="7">
        <v>0.79536549899999998</v>
      </c>
      <c r="E121" s="7">
        <v>0.78607749900000001</v>
      </c>
      <c r="F121" s="7">
        <v>0.73633283233333302</v>
      </c>
      <c r="G121" s="7">
        <v>0.82615833233333302</v>
      </c>
      <c r="H121" s="7">
        <v>0.91930666566666697</v>
      </c>
      <c r="I121" s="7">
        <v>1.0340849990833301</v>
      </c>
      <c r="J121" s="7">
        <v>1.2073324990833301</v>
      </c>
      <c r="K121" s="7">
        <v>1.54913083308333</v>
      </c>
      <c r="L121" s="7">
        <v>1.86230583283333</v>
      </c>
      <c r="M121" s="7">
        <v>2.2452733330833299</v>
      </c>
      <c r="N121" s="7">
        <v>2.2357599999166702</v>
      </c>
      <c r="O121" s="7">
        <v>2.12174833333333</v>
      </c>
      <c r="P121" s="7">
        <v>2.08043666666667</v>
      </c>
      <c r="Q121" s="7">
        <v>2.2701916666666699</v>
      </c>
      <c r="R121" s="7">
        <v>2.30985166666667</v>
      </c>
      <c r="S121" s="7">
        <v>2.3996223333333302</v>
      </c>
      <c r="T121" s="7">
        <v>2.46630833333333</v>
      </c>
      <c r="U121" s="7">
        <v>2.56860341666667</v>
      </c>
      <c r="V121" s="7">
        <v>2.5350371666666698</v>
      </c>
      <c r="W121" s="7">
        <v>2.4734041666666702</v>
      </c>
      <c r="X121" s="7">
        <v>2.4621729166666699</v>
      </c>
      <c r="Y121" s="7">
        <v>2.5593716666666699</v>
      </c>
      <c r="Z121" s="7">
        <v>2.9476868333333299</v>
      </c>
      <c r="AA121" s="7">
        <v>3.0131519999999998</v>
      </c>
      <c r="AB121" s="7">
        <v>3.2863615249999998</v>
      </c>
      <c r="AC121" s="7">
        <v>3.4780400715000002</v>
      </c>
      <c r="AD121" s="7">
        <v>3.3762581025</v>
      </c>
      <c r="AE121" s="7">
        <v>2.9732376583333302</v>
      </c>
      <c r="AF121" s="7">
        <v>2.7807234306666699</v>
      </c>
      <c r="AG121" s="7">
        <v>2.71033673441667</v>
      </c>
    </row>
    <row r="122" spans="1:33" x14ac:dyDescent="0.25">
      <c r="A122" s="73" t="s">
        <v>451</v>
      </c>
      <c r="B122" s="74" t="s">
        <v>541</v>
      </c>
      <c r="C122" s="7">
        <v>652.84916666599997</v>
      </c>
      <c r="D122" s="7">
        <v>832.33499999966705</v>
      </c>
      <c r="E122" s="7">
        <v>882.38833333125001</v>
      </c>
      <c r="F122" s="7">
        <v>848.663333330917</v>
      </c>
      <c r="G122" s="7">
        <v>830.86166666591703</v>
      </c>
      <c r="H122" s="7">
        <v>856.44749999741703</v>
      </c>
      <c r="I122" s="7">
        <v>1136.7649999995799</v>
      </c>
      <c r="J122" s="7">
        <v>1352.50999999808</v>
      </c>
      <c r="K122" s="7">
        <v>1518.84833333283</v>
      </c>
      <c r="L122" s="7">
        <v>1756.9608333318299</v>
      </c>
      <c r="M122" s="7">
        <v>1909.4391666639999</v>
      </c>
      <c r="N122" s="7">
        <v>1490.8099999987501</v>
      </c>
      <c r="O122" s="7">
        <v>1296.07</v>
      </c>
      <c r="P122" s="7">
        <v>1301.6275000000001</v>
      </c>
      <c r="Q122" s="7">
        <v>1372.0933333333301</v>
      </c>
      <c r="R122" s="7">
        <v>1198.1016666666701</v>
      </c>
      <c r="S122" s="7">
        <v>1240.61333333333</v>
      </c>
      <c r="T122" s="7">
        <v>1232.4058333333301</v>
      </c>
      <c r="U122" s="7">
        <v>1573.6658666666699</v>
      </c>
      <c r="V122" s="7">
        <v>1612.4449833333299</v>
      </c>
      <c r="W122" s="7">
        <v>1628.9331583333301</v>
      </c>
      <c r="X122" s="7">
        <v>1542.9469666666701</v>
      </c>
      <c r="Y122" s="7">
        <v>1703.09690833333</v>
      </c>
      <c r="Z122" s="7">
        <v>1736.20738333333</v>
      </c>
      <c r="AA122" s="7">
        <v>0.93862727583333305</v>
      </c>
      <c r="AB122" s="7">
        <v>1.08540083333333</v>
      </c>
      <c r="AC122" s="7">
        <v>1.11751</v>
      </c>
      <c r="AD122" s="7">
        <v>1.0625516666666699</v>
      </c>
      <c r="AE122" s="7">
        <v>0.88603416666666701</v>
      </c>
      <c r="AF122" s="7">
        <v>0.805365</v>
      </c>
      <c r="AG122" s="7">
        <v>0.80411999999999995</v>
      </c>
    </row>
    <row r="123" spans="1:33" x14ac:dyDescent="0.25">
      <c r="A123" s="73" t="s">
        <v>453</v>
      </c>
      <c r="B123" s="74" t="s">
        <v>541</v>
      </c>
      <c r="C123" s="7">
        <v>25.5432499999167</v>
      </c>
      <c r="D123" s="7">
        <v>30.2290833333333</v>
      </c>
      <c r="E123" s="7">
        <v>37.558070960585603</v>
      </c>
      <c r="F123" s="7">
        <v>36.154724439896903</v>
      </c>
      <c r="G123" s="7">
        <v>35.024583566634902</v>
      </c>
      <c r="H123" s="7">
        <v>34.7713987737202</v>
      </c>
      <c r="I123" s="7">
        <v>38.399464445231601</v>
      </c>
      <c r="J123" s="7">
        <v>40.998602033422898</v>
      </c>
      <c r="K123" s="7">
        <v>42.335198473825301</v>
      </c>
      <c r="L123" s="7">
        <v>44.158667395588601</v>
      </c>
      <c r="M123" s="7">
        <v>44.604388848353302</v>
      </c>
      <c r="N123" s="7">
        <v>38.589012228171804</v>
      </c>
      <c r="O123" s="7">
        <v>54.211215237687803</v>
      </c>
      <c r="P123" s="7">
        <v>86.343333333333305</v>
      </c>
      <c r="Q123" s="7">
        <v>124.67225000000001</v>
      </c>
      <c r="R123" s="7">
        <v>143.33091666666701</v>
      </c>
      <c r="S123" s="7">
        <v>201.81591666666699</v>
      </c>
      <c r="T123" s="7">
        <v>321.337083333333</v>
      </c>
      <c r="U123" s="7">
        <v>429.85416666666703</v>
      </c>
      <c r="V123" s="7">
        <v>732.62816666666697</v>
      </c>
      <c r="W123" s="7">
        <v>1420.34183333333</v>
      </c>
      <c r="X123" s="7">
        <v>2203.1635833333298</v>
      </c>
      <c r="Y123" s="7">
        <v>4552.5059166666697</v>
      </c>
      <c r="Z123" s="7">
        <v>6883.2428333333301</v>
      </c>
      <c r="AA123" s="7">
        <v>7118.9583333333303</v>
      </c>
      <c r="AB123" s="7">
        <v>7978.1716666666698</v>
      </c>
      <c r="AC123" s="7">
        <v>8842.1091666666707</v>
      </c>
      <c r="AD123" s="7">
        <v>9088.3250000000007</v>
      </c>
      <c r="AE123" s="7">
        <v>9347.5833333333394</v>
      </c>
      <c r="AF123" s="7">
        <v>9902.3241666666709</v>
      </c>
      <c r="AG123" s="7">
        <v>10557.9703333333</v>
      </c>
    </row>
    <row r="124" spans="1:33" x14ac:dyDescent="0.25">
      <c r="A124" s="73" t="s">
        <v>36</v>
      </c>
      <c r="B124" s="74" t="s">
        <v>541</v>
      </c>
      <c r="C124" s="7">
        <v>3.5176124990000002</v>
      </c>
      <c r="D124" s="7">
        <v>3.5299999990000002</v>
      </c>
      <c r="E124" s="7">
        <v>3.525064999</v>
      </c>
      <c r="F124" s="7">
        <v>3.3995616656666701</v>
      </c>
      <c r="G124" s="7">
        <v>3.3608366656666702</v>
      </c>
      <c r="H124" s="7">
        <v>3.32674166566667</v>
      </c>
      <c r="I124" s="7">
        <v>3.3825083325833298</v>
      </c>
      <c r="J124" s="7">
        <v>3.42817083241667</v>
      </c>
      <c r="K124" s="7">
        <v>3.4547591657500001</v>
      </c>
      <c r="L124" s="7">
        <v>3.5238108330000002</v>
      </c>
      <c r="M124" s="7">
        <v>3.62213583316667</v>
      </c>
      <c r="N124" s="7">
        <v>3.7062499999999998</v>
      </c>
      <c r="O124" s="7">
        <v>3.75</v>
      </c>
      <c r="P124" s="7">
        <v>3.75</v>
      </c>
      <c r="Q124" s="7">
        <v>3.75</v>
      </c>
      <c r="R124" s="7">
        <v>3.75</v>
      </c>
      <c r="S124" s="7">
        <v>3.75</v>
      </c>
      <c r="T124" s="7">
        <v>3.75</v>
      </c>
      <c r="U124" s="7">
        <v>3.75</v>
      </c>
      <c r="V124" s="7">
        <v>3.75</v>
      </c>
      <c r="W124" s="7">
        <v>3.75</v>
      </c>
      <c r="X124" s="7">
        <v>3.75</v>
      </c>
      <c r="Y124" s="7">
        <v>3.75</v>
      </c>
      <c r="Z124" s="7">
        <v>3.75</v>
      </c>
      <c r="AA124" s="7">
        <v>3.75</v>
      </c>
      <c r="AB124" s="7">
        <v>3.75</v>
      </c>
      <c r="AC124" s="7">
        <v>3.75</v>
      </c>
      <c r="AD124" s="7">
        <v>3.75</v>
      </c>
      <c r="AE124" s="7">
        <v>3.75</v>
      </c>
      <c r="AF124" s="7">
        <v>3.75</v>
      </c>
      <c r="AG124" s="7">
        <v>3.7470833333333302</v>
      </c>
    </row>
    <row r="125" spans="1:33" x14ac:dyDescent="0.25">
      <c r="A125" s="73" t="s">
        <v>101</v>
      </c>
      <c r="B125" s="74" t="s">
        <v>541</v>
      </c>
      <c r="C125" s="7">
        <v>214.31290034121901</v>
      </c>
      <c r="D125" s="7">
        <v>238.95049426705901</v>
      </c>
      <c r="E125" s="7">
        <v>245.67968656657601</v>
      </c>
      <c r="F125" s="7">
        <v>225.65586023395699</v>
      </c>
      <c r="G125" s="7">
        <v>212.721644262377</v>
      </c>
      <c r="H125" s="7">
        <v>211.27955541470499</v>
      </c>
      <c r="I125" s="7">
        <v>271.73145255032699</v>
      </c>
      <c r="J125" s="7">
        <v>328.60625269898998</v>
      </c>
      <c r="K125" s="7">
        <v>381.06603602462798</v>
      </c>
      <c r="L125" s="7">
        <v>436.95666578800802</v>
      </c>
      <c r="M125" s="7">
        <v>449.26296271160697</v>
      </c>
      <c r="N125" s="7">
        <v>346.305903554493</v>
      </c>
      <c r="O125" s="7">
        <v>300.53656240147802</v>
      </c>
      <c r="P125" s="7">
        <v>297.84821881937802</v>
      </c>
      <c r="Q125" s="7">
        <v>319.008299487903</v>
      </c>
      <c r="R125" s="7">
        <v>272.264787954393</v>
      </c>
      <c r="S125" s="7">
        <v>282.10690880881998</v>
      </c>
      <c r="T125" s="7">
        <v>264.69180075057898</v>
      </c>
      <c r="U125" s="7">
        <v>283.16257950001801</v>
      </c>
      <c r="V125" s="7">
        <v>555.20469565569704</v>
      </c>
      <c r="W125" s="7">
        <v>499.14842590131002</v>
      </c>
      <c r="X125" s="7">
        <v>511.55243027251601</v>
      </c>
      <c r="Y125" s="7">
        <v>583.66937235339606</v>
      </c>
      <c r="Z125" s="7">
        <v>589.951774567332</v>
      </c>
      <c r="AA125" s="7">
        <v>615.69913197380595</v>
      </c>
      <c r="AB125" s="7">
        <v>711.97627443083297</v>
      </c>
      <c r="AC125" s="7">
        <v>733.03850707000004</v>
      </c>
      <c r="AD125" s="7">
        <v>696.98820361166702</v>
      </c>
      <c r="AE125" s="7">
        <v>581.20031386416701</v>
      </c>
      <c r="AF125" s="7">
        <v>528.28480930499995</v>
      </c>
      <c r="AG125" s="7">
        <v>527.46814284000004</v>
      </c>
    </row>
    <row r="126" spans="1:33" x14ac:dyDescent="0.25">
      <c r="A126" s="73" t="s">
        <v>102</v>
      </c>
      <c r="B126" s="74" t="s">
        <v>541</v>
      </c>
      <c r="C126" s="7">
        <v>6.0267999989999996</v>
      </c>
      <c r="D126" s="7">
        <v>7.4188833324166703</v>
      </c>
      <c r="E126" s="7">
        <v>7.6433833323333298</v>
      </c>
      <c r="F126" s="7">
        <v>6.9524666656666696</v>
      </c>
      <c r="G126" s="7">
        <v>6.332649999</v>
      </c>
      <c r="H126" s="7">
        <v>6.3919499990000004</v>
      </c>
      <c r="I126" s="7">
        <v>6.3149249989999996</v>
      </c>
      <c r="J126" s="7">
        <v>6.55254166566667</v>
      </c>
      <c r="K126" s="7">
        <v>6.7676416656666696</v>
      </c>
      <c r="L126" s="7">
        <v>7.0588666662500001</v>
      </c>
      <c r="M126" s="7">
        <v>7.1343333333333296</v>
      </c>
      <c r="N126" s="7">
        <v>6.17679166666667</v>
      </c>
      <c r="O126" s="7">
        <v>5.6000083333333297</v>
      </c>
      <c r="P126" s="7">
        <v>5.3835666666666704</v>
      </c>
      <c r="Q126" s="7">
        <v>5.6457166666666696</v>
      </c>
      <c r="R126" s="7">
        <v>5.3369</v>
      </c>
      <c r="S126" s="7">
        <v>5.2893083333333299</v>
      </c>
      <c r="T126" s="7">
        <v>5.12198333333333</v>
      </c>
      <c r="U126" s="7">
        <v>5.1815333333333298</v>
      </c>
      <c r="V126" s="7">
        <v>5.0558583333333296</v>
      </c>
      <c r="W126" s="7">
        <v>4.7619749999999996</v>
      </c>
      <c r="X126" s="7">
        <v>4.9699833333333299</v>
      </c>
      <c r="Y126" s="7">
        <v>5.0263416666666698</v>
      </c>
      <c r="Z126" s="7">
        <v>5.2621916666666699</v>
      </c>
      <c r="AA126" s="7">
        <v>5.3425833333333301</v>
      </c>
      <c r="AB126" s="7">
        <v>5.7138166666666699</v>
      </c>
      <c r="AC126" s="7">
        <v>5.8575416666666698</v>
      </c>
      <c r="AD126" s="7">
        <v>5.4800333333333304</v>
      </c>
      <c r="AE126" s="7">
        <v>5.4007166666666704</v>
      </c>
      <c r="AF126" s="7">
        <v>5.5</v>
      </c>
      <c r="AG126" s="7">
        <v>5.5</v>
      </c>
    </row>
    <row r="127" spans="1:33" x14ac:dyDescent="0.25">
      <c r="A127" s="73" t="s">
        <v>103</v>
      </c>
      <c r="B127" s="74" t="s">
        <v>541</v>
      </c>
      <c r="C127" s="7">
        <v>0.90402166566666697</v>
      </c>
      <c r="D127" s="7">
        <v>1.1128408325000001</v>
      </c>
      <c r="E127" s="7">
        <v>1.14649666575</v>
      </c>
      <c r="F127" s="7">
        <v>1.0470433324999999</v>
      </c>
      <c r="G127" s="7">
        <v>1.0569725444662901</v>
      </c>
      <c r="H127" s="7">
        <v>1.04979764914153</v>
      </c>
      <c r="I127" s="7">
        <v>1.15909847113534</v>
      </c>
      <c r="J127" s="7">
        <v>1.2386504266874001</v>
      </c>
      <c r="K127" s="7">
        <v>1.8853301635048201</v>
      </c>
      <c r="L127" s="7">
        <v>2.5099499995833301</v>
      </c>
      <c r="M127" s="7">
        <v>5.0941625000000004</v>
      </c>
      <c r="N127" s="7">
        <v>16.092133333250001</v>
      </c>
      <c r="O127" s="7">
        <v>34.042524999999998</v>
      </c>
      <c r="P127" s="7">
        <v>32.514083333333303</v>
      </c>
      <c r="Q127" s="7">
        <v>59.812758333333299</v>
      </c>
      <c r="R127" s="7">
        <v>151.44583333333301</v>
      </c>
      <c r="S127" s="7">
        <v>295.34416666666698</v>
      </c>
      <c r="T127" s="7">
        <v>499.44183333333302</v>
      </c>
      <c r="U127" s="7">
        <v>567.45858333333297</v>
      </c>
      <c r="V127" s="7">
        <v>586.73970833333306</v>
      </c>
      <c r="W127" s="7">
        <v>755.21583333333297</v>
      </c>
      <c r="X127" s="7">
        <v>920.73249999999996</v>
      </c>
      <c r="Y127" s="7">
        <v>981.48249999999996</v>
      </c>
      <c r="Z127" s="7">
        <v>1563.6179999999999</v>
      </c>
      <c r="AA127" s="7">
        <v>1804.1949999999999</v>
      </c>
      <c r="AB127" s="7">
        <v>2092.125</v>
      </c>
      <c r="AC127" s="7">
        <v>1986.1541666666701</v>
      </c>
      <c r="AD127" s="7">
        <v>2099.0338657500001</v>
      </c>
      <c r="AE127" s="7">
        <v>2347.9416666666698</v>
      </c>
      <c r="AF127" s="7">
        <v>2701.2966666666698</v>
      </c>
      <c r="AG127" s="7">
        <v>2889.5875000000001</v>
      </c>
    </row>
    <row r="128" spans="1:33" x14ac:dyDescent="0.25">
      <c r="A128" s="73" t="s">
        <v>37</v>
      </c>
      <c r="B128" s="74" t="s">
        <v>541</v>
      </c>
      <c r="C128" s="7">
        <v>2.3712999990833299</v>
      </c>
      <c r="D128" s="7">
        <v>2.4708416659166699</v>
      </c>
      <c r="E128" s="7">
        <v>2.43939999925</v>
      </c>
      <c r="F128" s="7">
        <v>2.2740249991666701</v>
      </c>
      <c r="G128" s="7">
        <v>2.1745583325000002</v>
      </c>
      <c r="H128" s="7">
        <v>2.14120833258333</v>
      </c>
      <c r="I128" s="7">
        <v>2.1126916659999999</v>
      </c>
      <c r="J128" s="7">
        <v>2.1400249991666702</v>
      </c>
      <c r="K128" s="7">
        <v>2.1130499989999998</v>
      </c>
      <c r="L128" s="7">
        <v>2.1330833330000001</v>
      </c>
      <c r="M128" s="7">
        <v>2.20014999966667</v>
      </c>
      <c r="N128" s="7">
        <v>2.1774166665000001</v>
      </c>
      <c r="O128" s="7">
        <v>2.10598333333333</v>
      </c>
      <c r="P128" s="7">
        <v>2.0124249999999999</v>
      </c>
      <c r="Q128" s="7">
        <v>1.9502583333333301</v>
      </c>
      <c r="R128" s="7">
        <v>1.81253333333333</v>
      </c>
      <c r="S128" s="7">
        <v>1.7275499999999999</v>
      </c>
      <c r="T128" s="7">
        <v>1.62896666666667</v>
      </c>
      <c r="U128" s="7">
        <v>1.61579083333333</v>
      </c>
      <c r="V128" s="7">
        <v>1.52744416666667</v>
      </c>
      <c r="W128" s="7">
        <v>1.4173750000000001</v>
      </c>
      <c r="X128" s="7">
        <v>1.4100408333333301</v>
      </c>
      <c r="Y128" s="7">
        <v>1.48480583333333</v>
      </c>
      <c r="Z128" s="7">
        <v>1.67360166666667</v>
      </c>
      <c r="AA128" s="7">
        <v>1.69495666666667</v>
      </c>
      <c r="AB128" s="7">
        <v>1.72396333333333</v>
      </c>
      <c r="AC128" s="7">
        <v>1.7917225000000001</v>
      </c>
      <c r="AD128" s="7">
        <v>1.7905883333333299</v>
      </c>
      <c r="AE128" s="7">
        <v>1.7421833333333301</v>
      </c>
      <c r="AF128" s="7">
        <v>1.6902283333333299</v>
      </c>
      <c r="AG128" s="7">
        <v>1.6643975</v>
      </c>
    </row>
    <row r="129" spans="1:33" x14ac:dyDescent="0.25">
      <c r="A129" s="73" t="s">
        <v>466</v>
      </c>
      <c r="B129" s="74" t="s">
        <v>541</v>
      </c>
      <c r="C129" s="7">
        <v>0.76386666666666703</v>
      </c>
      <c r="D129" s="7">
        <v>0.81828333333333303</v>
      </c>
      <c r="E129" s="7">
        <v>0.90181666666666704</v>
      </c>
      <c r="F129" s="7">
        <v>0.87365833333333298</v>
      </c>
      <c r="G129" s="7">
        <v>0.86596432184602701</v>
      </c>
      <c r="H129" s="7">
        <v>0.82982723705133399</v>
      </c>
      <c r="I129" s="7">
        <v>0.87016628815513497</v>
      </c>
      <c r="J129" s="7">
        <v>0.97110438154040202</v>
      </c>
      <c r="K129" s="7">
        <v>1.1485583118840701</v>
      </c>
      <c r="L129" s="7">
        <v>1.2737151385596699</v>
      </c>
      <c r="M129" s="7">
        <v>1.4807666665000001</v>
      </c>
      <c r="N129" s="7">
        <v>1.74149999983333</v>
      </c>
      <c r="O129" s="7">
        <v>2.0032916666666698</v>
      </c>
      <c r="P129" s="7">
        <v>2.0825166666666699</v>
      </c>
      <c r="Q129" s="7">
        <v>2.29324166666667</v>
      </c>
      <c r="R129" s="7">
        <v>2.5287833333333301</v>
      </c>
      <c r="S129" s="7">
        <v>2.71475</v>
      </c>
      <c r="T129" s="7">
        <v>2.9281000000000001</v>
      </c>
      <c r="U129" s="7">
        <v>3.18773333333333</v>
      </c>
      <c r="V129" s="7">
        <v>3.2913583333333301</v>
      </c>
      <c r="W129" s="7">
        <v>3.4058999999999999</v>
      </c>
      <c r="X129" s="7">
        <v>3.56635833333333</v>
      </c>
      <c r="Y129" s="7">
        <v>3.7169416666666701</v>
      </c>
      <c r="Z129" s="7">
        <v>4.8156491666666703</v>
      </c>
      <c r="AA129" s="7">
        <v>4.8381416666666697</v>
      </c>
      <c r="AB129" s="7">
        <v>5.0889308333333299</v>
      </c>
      <c r="AC129" s="7">
        <v>5.2779849531703702</v>
      </c>
      <c r="AD129" s="7">
        <v>6.7487721028988696</v>
      </c>
      <c r="AE129" s="7">
        <v>7.50594374859842</v>
      </c>
      <c r="AF129" s="7">
        <v>7.48474390550839</v>
      </c>
      <c r="AG129" s="7">
        <v>7.5298730248359602</v>
      </c>
    </row>
    <row r="130" spans="1:33" x14ac:dyDescent="0.25">
      <c r="A130" s="73" t="s">
        <v>468</v>
      </c>
      <c r="B130" s="74" t="s">
        <v>541</v>
      </c>
      <c r="C130" s="7">
        <v>6.2949999989999998</v>
      </c>
      <c r="D130" s="7">
        <v>6.2949999989999998</v>
      </c>
      <c r="E130" s="7">
        <v>6.2949999989999998</v>
      </c>
      <c r="F130" s="7">
        <v>6.2949999989999998</v>
      </c>
      <c r="G130" s="7">
        <v>6.2949999989999998</v>
      </c>
      <c r="H130" s="7">
        <v>6.2949999989999998</v>
      </c>
      <c r="I130" s="7">
        <v>6.2949999989999998</v>
      </c>
      <c r="J130" s="7">
        <v>10.750349999000001</v>
      </c>
      <c r="K130" s="7">
        <v>15.787658332333301</v>
      </c>
      <c r="L130" s="7">
        <v>20.0185499995833</v>
      </c>
      <c r="M130" s="7">
        <v>39.487141666666702</v>
      </c>
      <c r="N130" s="7">
        <v>72</v>
      </c>
      <c r="O130" s="7">
        <v>105.177083333333</v>
      </c>
      <c r="P130" s="7">
        <v>170.45275000000001</v>
      </c>
      <c r="Q130" s="7">
        <v>490.675166666667</v>
      </c>
      <c r="R130" s="7" t="s">
        <v>251</v>
      </c>
      <c r="S130" s="7" t="s">
        <v>251</v>
      </c>
      <c r="T130" s="7" t="s">
        <v>251</v>
      </c>
      <c r="U130" s="7" t="s">
        <v>251</v>
      </c>
      <c r="V130" s="7" t="s">
        <v>251</v>
      </c>
      <c r="W130" s="7" t="s">
        <v>251</v>
      </c>
      <c r="X130" s="7" t="s">
        <v>251</v>
      </c>
      <c r="Y130" s="7" t="s">
        <v>251</v>
      </c>
      <c r="Z130" s="7" t="s">
        <v>251</v>
      </c>
      <c r="AA130" s="7"/>
      <c r="AB130" s="7"/>
      <c r="AC130" s="7"/>
      <c r="AD130" s="7"/>
      <c r="AE130" s="7"/>
      <c r="AF130" s="7"/>
      <c r="AG130" s="7"/>
    </row>
    <row r="131" spans="1:33" x14ac:dyDescent="0.25">
      <c r="A131" s="73" t="s">
        <v>38</v>
      </c>
      <c r="B131" s="74" t="s">
        <v>541</v>
      </c>
      <c r="C131" s="7">
        <v>0.73950775529633594</v>
      </c>
      <c r="D131" s="7">
        <v>0.86956521814744803</v>
      </c>
      <c r="E131" s="7">
        <v>0.86956521814744803</v>
      </c>
      <c r="F131" s="7">
        <v>0.86956521814744803</v>
      </c>
      <c r="G131" s="7">
        <v>0.84202260193494305</v>
      </c>
      <c r="H131" s="7">
        <v>0.77883373727604199</v>
      </c>
      <c r="I131" s="7">
        <v>0.87757894275815296</v>
      </c>
      <c r="J131" s="7">
        <v>1.0858158330833301</v>
      </c>
      <c r="K131" s="7">
        <v>1.1140999997500001</v>
      </c>
      <c r="L131" s="7">
        <v>1.47527749975</v>
      </c>
      <c r="M131" s="7">
        <v>2.2286749994166701</v>
      </c>
      <c r="N131" s="7">
        <v>2.2850316664166699</v>
      </c>
      <c r="O131" s="7">
        <v>2.03603333333333</v>
      </c>
      <c r="P131" s="7">
        <v>2.2734675000000002</v>
      </c>
      <c r="Q131" s="7">
        <v>2.6226775</v>
      </c>
      <c r="R131" s="7">
        <v>2.58732083333333</v>
      </c>
      <c r="S131" s="7">
        <v>2.7613150000000002</v>
      </c>
      <c r="T131" s="7">
        <v>2.8520141666666698</v>
      </c>
      <c r="U131" s="7">
        <v>3.2677415833333301</v>
      </c>
      <c r="V131" s="7">
        <v>3.5507983333333302</v>
      </c>
      <c r="W131" s="7">
        <v>3.6270850000000001</v>
      </c>
      <c r="X131" s="7">
        <v>4.2993491666666701</v>
      </c>
      <c r="Y131" s="7">
        <v>4.6079616666666698</v>
      </c>
      <c r="Z131" s="7">
        <v>5.52828416666667</v>
      </c>
      <c r="AA131" s="7">
        <v>6.1094841666666699</v>
      </c>
      <c r="AB131" s="7">
        <v>6.9398283333333302</v>
      </c>
      <c r="AC131" s="7">
        <v>8.6091808333333297</v>
      </c>
      <c r="AD131" s="7">
        <v>10.540746666666699</v>
      </c>
      <c r="AE131" s="7">
        <v>7.5647491666666697</v>
      </c>
      <c r="AF131" s="7">
        <v>6.4596925000000001</v>
      </c>
      <c r="AG131" s="7">
        <v>6.3593283333333304</v>
      </c>
    </row>
    <row r="132" spans="1:33" x14ac:dyDescent="0.25">
      <c r="A132" s="73" t="s">
        <v>62</v>
      </c>
      <c r="B132" s="74" t="s">
        <v>541</v>
      </c>
      <c r="C132" s="7">
        <v>57.406916665666699</v>
      </c>
      <c r="D132" s="7">
        <v>66.9029166660833</v>
      </c>
      <c r="E132" s="7">
        <v>75.961833332416703</v>
      </c>
      <c r="F132" s="7">
        <v>76.667833332833297</v>
      </c>
      <c r="G132" s="7">
        <v>67.124999999583295</v>
      </c>
      <c r="H132" s="7">
        <v>71.701916665916698</v>
      </c>
      <c r="I132" s="7">
        <v>92.321833332500006</v>
      </c>
      <c r="J132" s="7">
        <v>109.859166665833</v>
      </c>
      <c r="K132" s="7">
        <v>143.42991666633301</v>
      </c>
      <c r="L132" s="7">
        <v>160.76099999966701</v>
      </c>
      <c r="M132" s="7">
        <v>170.04408333316701</v>
      </c>
      <c r="N132" s="7">
        <v>140.04837544216801</v>
      </c>
      <c r="O132" s="7">
        <v>123.478333333333</v>
      </c>
      <c r="P132" s="7">
        <v>116.486833333333</v>
      </c>
      <c r="Q132" s="7">
        <v>118.377666666667</v>
      </c>
      <c r="R132" s="7">
        <v>101.933916666667</v>
      </c>
      <c r="S132" s="7">
        <v>103.911583333333</v>
      </c>
      <c r="T132" s="7">
        <v>102.379083333333</v>
      </c>
      <c r="U132" s="7">
        <v>127.260416666667</v>
      </c>
      <c r="V132" s="7">
        <v>133.957955</v>
      </c>
      <c r="W132" s="7">
        <v>124.68899999999999</v>
      </c>
      <c r="X132" s="7">
        <v>126.661583333333</v>
      </c>
      <c r="Y132" s="7">
        <v>146.41362833333301</v>
      </c>
      <c r="Z132" s="7">
        <v>149.395331666667</v>
      </c>
      <c r="AA132" s="7">
        <f>'4. Datos'!AC$437</f>
        <v>0.93862727583333305</v>
      </c>
      <c r="AB132" s="7">
        <f>'4. Datos'!AD$437</f>
        <v>1.08540083333333</v>
      </c>
      <c r="AC132" s="7">
        <f>'4. Datos'!AE$437</f>
        <v>1.11751</v>
      </c>
      <c r="AD132" s="7">
        <f>'4. Datos'!AF$437</f>
        <v>1.0625516666666699</v>
      </c>
      <c r="AE132" s="7">
        <f>'4. Datos'!AG$437</f>
        <v>0.88603416666666701</v>
      </c>
      <c r="AF132" s="7">
        <f>'4. Datos'!AH$437</f>
        <v>0.805365</v>
      </c>
      <c r="AG132" s="7">
        <f>'4. Datos'!AI$437</f>
        <v>0.80411999999999995</v>
      </c>
    </row>
    <row r="133" spans="1:33" x14ac:dyDescent="0.25">
      <c r="A133" s="73" t="s">
        <v>40</v>
      </c>
      <c r="B133" s="74" t="s">
        <v>541</v>
      </c>
      <c r="C133" s="7">
        <v>7.00716666566667</v>
      </c>
      <c r="D133" s="7">
        <v>8.4119999990833296</v>
      </c>
      <c r="E133" s="7">
        <v>8.8728333326666693</v>
      </c>
      <c r="F133" s="7">
        <v>15.610666665749999</v>
      </c>
      <c r="G133" s="7">
        <v>15.571833332583299</v>
      </c>
      <c r="H133" s="7">
        <v>16.534416666166699</v>
      </c>
      <c r="I133" s="7">
        <v>19.245749999166701</v>
      </c>
      <c r="J133" s="7">
        <v>20.812249998999999</v>
      </c>
      <c r="K133" s="7">
        <v>23.528583332416702</v>
      </c>
      <c r="L133" s="7">
        <v>25.438166666083301</v>
      </c>
      <c r="M133" s="7">
        <v>27.162583333000001</v>
      </c>
      <c r="N133" s="7">
        <v>28.017333333250001</v>
      </c>
      <c r="O133" s="7">
        <v>29.444749999999999</v>
      </c>
      <c r="P133" s="7">
        <v>31.806750000000001</v>
      </c>
      <c r="Q133" s="7">
        <v>36.047083333333298</v>
      </c>
      <c r="R133" s="7">
        <v>40.062916666666702</v>
      </c>
      <c r="S133" s="7">
        <v>41.371499999999997</v>
      </c>
      <c r="T133" s="7">
        <v>43.829625</v>
      </c>
      <c r="U133" s="7">
        <v>48.322167499999999</v>
      </c>
      <c r="V133" s="7">
        <v>49.415141666666699</v>
      </c>
      <c r="W133" s="7">
        <v>51.251589166666697</v>
      </c>
      <c r="X133" s="7">
        <v>55.271444166666697</v>
      </c>
      <c r="Y133" s="7">
        <v>58.994605</v>
      </c>
      <c r="Z133" s="7">
        <v>64.450118333333293</v>
      </c>
      <c r="AA133" s="7">
        <v>70.635450000000006</v>
      </c>
      <c r="AB133" s="7">
        <v>77.005116666666694</v>
      </c>
      <c r="AC133" s="7">
        <v>89.383013333333295</v>
      </c>
      <c r="AD133" s="7">
        <v>95.662064999999998</v>
      </c>
      <c r="AE133" s="7">
        <v>96.520950833333302</v>
      </c>
      <c r="AF133" s="7">
        <v>101.1944575</v>
      </c>
      <c r="AG133" s="7">
        <v>100.498051666667</v>
      </c>
    </row>
    <row r="134" spans="1:33" x14ac:dyDescent="0.25">
      <c r="A134" s="73" t="s">
        <v>179</v>
      </c>
      <c r="B134" s="74" t="s">
        <v>541</v>
      </c>
      <c r="C134" s="7">
        <v>2.16979583233333</v>
      </c>
      <c r="D134" s="7">
        <v>2.6146708328333301</v>
      </c>
      <c r="E134" s="7">
        <v>2.7</v>
      </c>
      <c r="F134" s="7">
        <v>2.7</v>
      </c>
      <c r="G134" s="7">
        <v>2.7</v>
      </c>
      <c r="H134" s="7">
        <v>2.7</v>
      </c>
      <c r="I134" s="7">
        <v>2.7</v>
      </c>
      <c r="J134" s="7">
        <v>2.7</v>
      </c>
      <c r="K134" s="7">
        <v>2.7</v>
      </c>
      <c r="L134" s="7">
        <v>2.7</v>
      </c>
      <c r="M134" s="7">
        <v>2.7</v>
      </c>
      <c r="N134" s="7">
        <v>2.7</v>
      </c>
      <c r="O134" s="7">
        <v>2.7</v>
      </c>
      <c r="P134" s="7">
        <v>2.7</v>
      </c>
      <c r="Q134" s="7">
        <v>2.7</v>
      </c>
      <c r="R134" s="7">
        <v>2.7</v>
      </c>
      <c r="S134" s="7">
        <v>2.7</v>
      </c>
      <c r="T134" s="7">
        <v>2.7</v>
      </c>
      <c r="U134" s="7">
        <v>2.7</v>
      </c>
      <c r="V134" s="7">
        <v>2.7</v>
      </c>
      <c r="W134" s="7">
        <v>2.7</v>
      </c>
      <c r="X134" s="7">
        <v>2.7</v>
      </c>
      <c r="Y134" s="7">
        <v>2.7</v>
      </c>
      <c r="Z134" s="7">
        <v>2.7</v>
      </c>
      <c r="AA134" s="7">
        <v>2.7</v>
      </c>
      <c r="AB134" s="7">
        <v>2.7</v>
      </c>
      <c r="AC134" s="7">
        <v>2.7</v>
      </c>
      <c r="AD134" s="7">
        <v>2.7</v>
      </c>
      <c r="AE134" s="7">
        <v>2.7</v>
      </c>
      <c r="AF134" s="7">
        <v>2.7</v>
      </c>
      <c r="AG134" s="7">
        <v>2.7</v>
      </c>
    </row>
    <row r="135" spans="1:33" x14ac:dyDescent="0.25">
      <c r="A135" s="73" t="s">
        <v>180</v>
      </c>
      <c r="B135" s="74" t="s">
        <v>541</v>
      </c>
      <c r="C135" s="7">
        <v>2.16979583233333</v>
      </c>
      <c r="D135" s="7">
        <v>2.6146708328333301</v>
      </c>
      <c r="E135" s="7">
        <v>2.7</v>
      </c>
      <c r="F135" s="7">
        <v>2.7</v>
      </c>
      <c r="G135" s="7">
        <v>2.7</v>
      </c>
      <c r="H135" s="7">
        <v>2.7</v>
      </c>
      <c r="I135" s="7">
        <v>2.7</v>
      </c>
      <c r="J135" s="7">
        <v>2.7</v>
      </c>
      <c r="K135" s="7">
        <v>2.7</v>
      </c>
      <c r="L135" s="7">
        <v>2.7</v>
      </c>
      <c r="M135" s="7">
        <v>2.7</v>
      </c>
      <c r="N135" s="7">
        <v>2.7</v>
      </c>
      <c r="O135" s="7">
        <v>2.7</v>
      </c>
      <c r="P135" s="7">
        <v>2.7</v>
      </c>
      <c r="Q135" s="7">
        <v>2.7</v>
      </c>
      <c r="R135" s="7">
        <v>2.7</v>
      </c>
      <c r="S135" s="7">
        <v>2.7</v>
      </c>
      <c r="T135" s="7">
        <v>2.7</v>
      </c>
      <c r="U135" s="7">
        <v>2.7</v>
      </c>
      <c r="V135" s="7">
        <v>2.7</v>
      </c>
      <c r="W135" s="7">
        <v>2.7</v>
      </c>
      <c r="X135" s="7">
        <v>2.7</v>
      </c>
      <c r="Y135" s="7">
        <v>2.7</v>
      </c>
      <c r="Z135" s="7">
        <v>2.7</v>
      </c>
      <c r="AA135" s="7">
        <v>2.7</v>
      </c>
      <c r="AB135" s="7">
        <v>2.7</v>
      </c>
      <c r="AC135" s="7">
        <v>2.7</v>
      </c>
      <c r="AD135" s="7">
        <v>2.7</v>
      </c>
      <c r="AE135" s="7">
        <v>2.7</v>
      </c>
      <c r="AF135" s="7">
        <v>2.7</v>
      </c>
      <c r="AG135" s="7">
        <v>2.7</v>
      </c>
    </row>
    <row r="136" spans="1:33" x14ac:dyDescent="0.25">
      <c r="A136" s="73" t="s">
        <v>181</v>
      </c>
      <c r="B136" s="74" t="s">
        <v>541</v>
      </c>
      <c r="C136" s="7">
        <v>2.16979583233333</v>
      </c>
      <c r="D136" s="7">
        <v>2.6146708328333301</v>
      </c>
      <c r="E136" s="7">
        <v>2.7</v>
      </c>
      <c r="F136" s="7">
        <v>2.7</v>
      </c>
      <c r="G136" s="7">
        <v>2.7</v>
      </c>
      <c r="H136" s="7">
        <v>2.7</v>
      </c>
      <c r="I136" s="7">
        <v>2.7</v>
      </c>
      <c r="J136" s="7">
        <v>2.7</v>
      </c>
      <c r="K136" s="7">
        <v>2.7</v>
      </c>
      <c r="L136" s="7">
        <v>2.7</v>
      </c>
      <c r="M136" s="7">
        <v>2.7</v>
      </c>
      <c r="N136" s="7">
        <v>2.7</v>
      </c>
      <c r="O136" s="7">
        <v>2.7</v>
      </c>
      <c r="P136" s="7">
        <v>2.7</v>
      </c>
      <c r="Q136" s="7">
        <v>2.7</v>
      </c>
      <c r="R136" s="7">
        <v>2.7</v>
      </c>
      <c r="S136" s="7">
        <v>2.7</v>
      </c>
      <c r="T136" s="7">
        <v>2.7</v>
      </c>
      <c r="U136" s="7">
        <v>2.7</v>
      </c>
      <c r="V136" s="7">
        <v>2.7</v>
      </c>
      <c r="W136" s="7">
        <v>2.7</v>
      </c>
      <c r="X136" s="7">
        <v>2.7</v>
      </c>
      <c r="Y136" s="7">
        <v>2.7</v>
      </c>
      <c r="Z136" s="7">
        <v>2.7</v>
      </c>
      <c r="AA136" s="7">
        <v>2.7</v>
      </c>
      <c r="AB136" s="7">
        <v>2.7</v>
      </c>
      <c r="AC136" s="7">
        <v>2.7</v>
      </c>
      <c r="AD136" s="7">
        <v>2.7</v>
      </c>
      <c r="AE136" s="7">
        <v>2.7</v>
      </c>
      <c r="AF136" s="7">
        <v>2.7</v>
      </c>
      <c r="AG136" s="7">
        <v>2.7</v>
      </c>
    </row>
    <row r="137" spans="1:33" x14ac:dyDescent="0.25">
      <c r="A137" s="73" t="s">
        <v>480</v>
      </c>
      <c r="B137" s="74" t="s">
        <v>541</v>
      </c>
      <c r="C137" s="7">
        <v>3.4819999900000001E-4</v>
      </c>
      <c r="D137" s="7">
        <v>3.4819999900000001E-4</v>
      </c>
      <c r="E137" s="7">
        <v>3.4820616566666701E-4</v>
      </c>
      <c r="F137" s="7">
        <v>3.7745183233333301E-4</v>
      </c>
      <c r="G137" s="7">
        <v>4.29166665666667E-4</v>
      </c>
      <c r="H137" s="7">
        <v>4.9999999900000001E-4</v>
      </c>
      <c r="I137" s="7">
        <v>5.5885833233333302E-4</v>
      </c>
      <c r="J137" s="7">
        <v>9.5229999916666703E-4</v>
      </c>
      <c r="K137" s="7">
        <v>1.2999999999999999E-3</v>
      </c>
      <c r="L137" s="7">
        <v>1.2999999999999999E-3</v>
      </c>
      <c r="M137" s="7">
        <v>2.3040249999166699E-3</v>
      </c>
      <c r="N137" s="7">
        <v>2.5000000000000001E-3</v>
      </c>
      <c r="O137" s="7">
        <v>3.0000000000000001E-3</v>
      </c>
      <c r="P137" s="7">
        <v>4.4999999999999997E-3</v>
      </c>
      <c r="Q137" s="7">
        <v>4.4999999999999997E-3</v>
      </c>
      <c r="R137" s="7">
        <v>4.4999999999999997E-3</v>
      </c>
      <c r="S137" s="7">
        <v>6.95564166666667E-3</v>
      </c>
      <c r="T137" s="7">
        <v>9.7431666666666694E-2</v>
      </c>
      <c r="U137" s="7">
        <v>0.159313916666667</v>
      </c>
      <c r="V137" s="7">
        <v>0.28960891666666699</v>
      </c>
      <c r="W137" s="7">
        <v>0.58087374999999997</v>
      </c>
      <c r="X137" s="7">
        <v>1.2507916666666701</v>
      </c>
      <c r="Y137" s="7">
        <v>1.5757425</v>
      </c>
      <c r="Z137" s="7">
        <v>2.0080191666666698</v>
      </c>
      <c r="AA137" s="7">
        <v>2.52550416666667</v>
      </c>
      <c r="AB137" s="7">
        <v>2.5712250000000001</v>
      </c>
      <c r="AC137" s="7">
        <v>2.5870210416666701</v>
      </c>
      <c r="AD137" s="7">
        <v>2.6330583333333299</v>
      </c>
      <c r="AE137" s="7">
        <v>2.60983433333333</v>
      </c>
      <c r="AF137" s="7">
        <v>2.5790500000000001</v>
      </c>
      <c r="AG137" s="7">
        <v>2.4360583333333299</v>
      </c>
    </row>
    <row r="138" spans="1:33" x14ac:dyDescent="0.25">
      <c r="A138" s="73" t="s">
        <v>183</v>
      </c>
      <c r="B138" s="74" t="s">
        <v>541</v>
      </c>
      <c r="C138" s="7">
        <v>1.7849999999999999E-3</v>
      </c>
      <c r="D138" s="7">
        <v>1.7849999999999999E-3</v>
      </c>
      <c r="E138" s="7">
        <v>1.7849999999999999E-3</v>
      </c>
      <c r="F138" s="7">
        <v>1.7849999999999999E-3</v>
      </c>
      <c r="G138" s="7">
        <v>1.7849999999999999E-3</v>
      </c>
      <c r="H138" s="7">
        <v>1.7849999999999999E-3</v>
      </c>
      <c r="I138" s="7">
        <v>1.7849999999999999E-3</v>
      </c>
      <c r="J138" s="7">
        <v>1.7849999999999999E-3</v>
      </c>
      <c r="K138" s="7">
        <v>1.7849999999999999E-3</v>
      </c>
      <c r="L138" s="7">
        <v>1.7849999999999999E-3</v>
      </c>
      <c r="M138" s="7">
        <v>1.7849999999999999E-3</v>
      </c>
      <c r="N138" s="7">
        <v>1.7849999999999999E-3</v>
      </c>
      <c r="O138" s="7">
        <v>1.7849999999999999E-3</v>
      </c>
      <c r="P138" s="7">
        <v>1.7849999999999999E-3</v>
      </c>
      <c r="Q138" s="7">
        <v>1.7849999999999999E-3</v>
      </c>
      <c r="R138" s="7">
        <v>1.7849999999999999E-3</v>
      </c>
      <c r="S138" s="7">
        <v>1.7849999999999999E-3</v>
      </c>
      <c r="T138" s="7">
        <v>1.7849999999999999E-3</v>
      </c>
      <c r="U138" s="7">
        <v>1.7849999999999999E-3</v>
      </c>
      <c r="V138" s="7">
        <v>0.22246075758842601</v>
      </c>
      <c r="W138" s="7">
        <v>0.44277198913867399</v>
      </c>
      <c r="X138" s="7">
        <v>0.40101835370904798</v>
      </c>
      <c r="Y138" s="7">
        <v>0.401566152294698</v>
      </c>
      <c r="Z138" s="7">
        <v>0.40160642570281102</v>
      </c>
      <c r="AA138" s="7">
        <v>0.83408426422225102</v>
      </c>
      <c r="AB138" s="7">
        <v>1.3224905154787401</v>
      </c>
      <c r="AC138" s="7">
        <v>2.1781822542340898</v>
      </c>
      <c r="AD138" s="7">
        <v>2.3467500000000001</v>
      </c>
      <c r="AE138" s="7">
        <v>2.6013333333333302</v>
      </c>
      <c r="AF138" s="7">
        <v>2.7335833333333301</v>
      </c>
      <c r="AG138" s="7">
        <v>2.73166666666667</v>
      </c>
    </row>
    <row r="139" spans="1:33" x14ac:dyDescent="0.25">
      <c r="A139" s="73" t="s">
        <v>105</v>
      </c>
      <c r="B139" s="74" t="s">
        <v>541</v>
      </c>
      <c r="C139" s="7">
        <v>0.73950775529633594</v>
      </c>
      <c r="D139" s="7">
        <v>0.86956521814744803</v>
      </c>
      <c r="E139" s="7">
        <v>0.86956521814744803</v>
      </c>
      <c r="F139" s="7">
        <v>0.86956521814744803</v>
      </c>
      <c r="G139" s="7">
        <v>0.84179807087060499</v>
      </c>
      <c r="H139" s="7">
        <v>0.77878999999999998</v>
      </c>
      <c r="I139" s="7">
        <v>0.87644333325000001</v>
      </c>
      <c r="J139" s="7">
        <v>1.0858158330833301</v>
      </c>
      <c r="K139" s="7">
        <v>1.1140999997500001</v>
      </c>
      <c r="L139" s="7">
        <v>1.47527749975</v>
      </c>
      <c r="M139" s="7">
        <v>2.2229158328333298</v>
      </c>
      <c r="N139" s="7">
        <v>2.2850316664166699</v>
      </c>
      <c r="O139" s="7">
        <v>2.03603333333333</v>
      </c>
      <c r="P139" s="7">
        <v>2.2734675000000002</v>
      </c>
      <c r="Q139" s="7">
        <v>2.6226775</v>
      </c>
      <c r="R139" s="7">
        <v>2.58732083333333</v>
      </c>
      <c r="S139" s="7">
        <v>2.7613150000000002</v>
      </c>
      <c r="T139" s="7">
        <v>2.8520141666666698</v>
      </c>
      <c r="U139" s="7">
        <v>3.2677415833333301</v>
      </c>
      <c r="V139" s="7">
        <v>3.5507983333333302</v>
      </c>
      <c r="W139" s="7">
        <v>3.6270850000000001</v>
      </c>
      <c r="X139" s="7">
        <v>4.2993491666666701</v>
      </c>
      <c r="Y139" s="7">
        <v>4.6079616666666698</v>
      </c>
      <c r="Z139" s="7">
        <v>5.52828416666667</v>
      </c>
      <c r="AA139" s="7">
        <v>6.1094841666666699</v>
      </c>
      <c r="AB139" s="7">
        <v>6.9398283333333302</v>
      </c>
      <c r="AC139" s="7">
        <v>8.6091808333333297</v>
      </c>
      <c r="AD139" s="7">
        <v>10.540746666666699</v>
      </c>
      <c r="AE139" s="7">
        <v>7.5647491666666697</v>
      </c>
      <c r="AF139" s="7">
        <v>6.4596925000000001</v>
      </c>
      <c r="AG139" s="7">
        <v>6.3593283333333304</v>
      </c>
    </row>
    <row r="140" spans="1:33" x14ac:dyDescent="0.25">
      <c r="A140" s="73" t="s">
        <v>41</v>
      </c>
      <c r="B140" s="74" t="s">
        <v>541</v>
      </c>
      <c r="C140" s="7">
        <v>4.1521916656666704</v>
      </c>
      <c r="D140" s="7">
        <v>4.35589166566667</v>
      </c>
      <c r="E140" s="7">
        <v>4.48164166566667</v>
      </c>
      <c r="F140" s="7">
        <v>4.5184749990000004</v>
      </c>
      <c r="G140" s="7">
        <v>4.2870833323333297</v>
      </c>
      <c r="H140" s="7">
        <v>4.2295749989999996</v>
      </c>
      <c r="I140" s="7">
        <v>5.0634416656666703</v>
      </c>
      <c r="J140" s="7">
        <v>6.2826083323333304</v>
      </c>
      <c r="K140" s="7">
        <v>7.6671083323333296</v>
      </c>
      <c r="L140" s="7">
        <v>8.27179999941667</v>
      </c>
      <c r="M140" s="7">
        <v>8.6039249996666705</v>
      </c>
      <c r="N140" s="7">
        <v>7.1235833333333298</v>
      </c>
      <c r="O140" s="7">
        <v>6.3404416666666696</v>
      </c>
      <c r="P140" s="7">
        <v>6.1271500000000003</v>
      </c>
      <c r="Q140" s="7">
        <v>6.4468758333333298</v>
      </c>
      <c r="R140" s="7">
        <v>5.9187900000000004</v>
      </c>
      <c r="S140" s="7">
        <v>6.0474666666666703</v>
      </c>
      <c r="T140" s="7">
        <v>5.8238333333333303</v>
      </c>
      <c r="U140" s="7">
        <v>7.7834266666666698</v>
      </c>
      <c r="V140" s="7">
        <v>7.7159700000000004</v>
      </c>
      <c r="W140" s="7">
        <v>7.13326833333333</v>
      </c>
      <c r="X140" s="7">
        <v>6.7059558333333298</v>
      </c>
      <c r="Y140" s="7">
        <v>7.6348941666666699</v>
      </c>
      <c r="Z140" s="7">
        <v>7.9498681666666702</v>
      </c>
      <c r="AA140" s="7">
        <v>8.2624283333333306</v>
      </c>
      <c r="AB140" s="7">
        <v>9.1622441666666692</v>
      </c>
      <c r="AC140" s="7">
        <v>10.3291358333333</v>
      </c>
      <c r="AD140" s="7">
        <v>9.7371233333333294</v>
      </c>
      <c r="AE140" s="7">
        <v>8.08630416666667</v>
      </c>
      <c r="AF140" s="7">
        <v>7.3488866666666697</v>
      </c>
      <c r="AG140" s="7">
        <v>7.4730883333333296</v>
      </c>
    </row>
    <row r="141" spans="1:33" x14ac:dyDescent="0.25">
      <c r="A141" s="73" t="s">
        <v>42</v>
      </c>
      <c r="B141" s="74" t="s">
        <v>541</v>
      </c>
      <c r="C141" s="7">
        <v>2.5812833324166702</v>
      </c>
      <c r="D141" s="7">
        <v>2.49964166575</v>
      </c>
      <c r="E141" s="7">
        <v>2.4035249993333299</v>
      </c>
      <c r="F141" s="7">
        <v>1.7880249992499999</v>
      </c>
      <c r="G141" s="7">
        <v>1.6627249990833299</v>
      </c>
      <c r="H141" s="7">
        <v>1.67570833258333</v>
      </c>
      <c r="I141" s="7">
        <v>1.9642416659166699</v>
      </c>
      <c r="J141" s="7">
        <v>2.0302749990833302</v>
      </c>
      <c r="K141" s="7">
        <v>2.0991416657499999</v>
      </c>
      <c r="L141" s="7">
        <v>2.34968333283333</v>
      </c>
      <c r="M141" s="7">
        <v>2.457125</v>
      </c>
      <c r="N141" s="7">
        <v>1.7989166665</v>
      </c>
      <c r="O141" s="7">
        <v>1.49119166666667</v>
      </c>
      <c r="P141" s="7">
        <v>1.4633</v>
      </c>
      <c r="Q141" s="7">
        <v>1.6359250000000001</v>
      </c>
      <c r="R141" s="7">
        <v>1.3891583333333299</v>
      </c>
      <c r="S141" s="7">
        <v>1.4339916666666701</v>
      </c>
      <c r="T141" s="7">
        <v>1.40621833333333</v>
      </c>
      <c r="U141" s="7">
        <v>1.4776166666666699</v>
      </c>
      <c r="V141" s="7">
        <v>1.3676925</v>
      </c>
      <c r="W141" s="7">
        <v>1.18246916666667</v>
      </c>
      <c r="X141" s="7">
        <v>1.2360100000000001</v>
      </c>
      <c r="Y141" s="7">
        <v>1.4513125</v>
      </c>
      <c r="Z141" s="7">
        <v>1.44981330833333</v>
      </c>
      <c r="AA141" s="7">
        <v>1.5021549999999999</v>
      </c>
      <c r="AB141" s="7">
        <v>1.6888425</v>
      </c>
      <c r="AC141" s="7">
        <v>1.6876150000000001</v>
      </c>
      <c r="AD141" s="7">
        <v>1.5586074999999999</v>
      </c>
      <c r="AE141" s="7">
        <v>1.34665083333333</v>
      </c>
      <c r="AF141" s="7">
        <v>1.2434958333333299</v>
      </c>
      <c r="AG141" s="7">
        <v>1.2451766666666699</v>
      </c>
    </row>
    <row r="142" spans="1:33" x14ac:dyDescent="0.25">
      <c r="A142" s="73" t="s">
        <v>486</v>
      </c>
      <c r="B142" s="74" t="s">
        <v>541</v>
      </c>
      <c r="C142" s="7">
        <v>3.6999999990000001</v>
      </c>
      <c r="D142" s="7">
        <v>3.8526666656666699</v>
      </c>
      <c r="E142" s="7">
        <v>3.9249999990000002</v>
      </c>
      <c r="F142" s="7">
        <v>3.9249999990000002</v>
      </c>
      <c r="G142" s="7">
        <v>3.9249999990000002</v>
      </c>
      <c r="H142" s="7">
        <v>3.9249999990000002</v>
      </c>
      <c r="I142" s="7">
        <v>3.9249999990000002</v>
      </c>
      <c r="J142" s="7">
        <v>3.9249999990000002</v>
      </c>
      <c r="K142" s="7">
        <v>3.9249999990000002</v>
      </c>
      <c r="L142" s="7">
        <v>3.92499999958333</v>
      </c>
      <c r="M142" s="7">
        <v>3.9249999999999998</v>
      </c>
      <c r="N142" s="7">
        <v>3.9249999999999998</v>
      </c>
      <c r="O142" s="7">
        <v>3.9249999999999998</v>
      </c>
      <c r="P142" s="7">
        <v>11.225</v>
      </c>
      <c r="Q142" s="7">
        <v>11.225</v>
      </c>
      <c r="R142" s="7">
        <v>11.225</v>
      </c>
      <c r="S142" s="7">
        <v>11.225</v>
      </c>
      <c r="T142" s="7">
        <v>11.225</v>
      </c>
      <c r="U142" s="7">
        <v>11.225</v>
      </c>
      <c r="V142" s="7">
        <v>11.225</v>
      </c>
      <c r="W142" s="7">
        <v>11.225</v>
      </c>
      <c r="X142" s="7">
        <v>11.225</v>
      </c>
      <c r="Y142" s="7">
        <v>11.225</v>
      </c>
      <c r="Z142" s="7">
        <v>11.225</v>
      </c>
      <c r="AA142" s="7">
        <v>11.225</v>
      </c>
      <c r="AB142" s="7">
        <v>11.225</v>
      </c>
      <c r="AC142" s="7">
        <v>11.225</v>
      </c>
      <c r="AD142" s="7">
        <v>11.225</v>
      </c>
      <c r="AE142" s="7">
        <v>11.225</v>
      </c>
      <c r="AF142" s="7">
        <v>11.225</v>
      </c>
      <c r="AG142" s="7">
        <v>11.225</v>
      </c>
    </row>
    <row r="143" spans="1:33" x14ac:dyDescent="0.25">
      <c r="A143" s="73" t="s">
        <v>106</v>
      </c>
      <c r="B143" s="74" t="s">
        <v>541</v>
      </c>
      <c r="C143" s="7">
        <v>7.3667916656666703</v>
      </c>
      <c r="D143" s="7">
        <v>8.3767749994166696</v>
      </c>
      <c r="E143" s="7">
        <v>8.2892083324999994</v>
      </c>
      <c r="F143" s="7">
        <v>7.7120499990000004</v>
      </c>
      <c r="G143" s="7">
        <v>8.2166249990000004</v>
      </c>
      <c r="H143" s="7">
        <v>8.1965916658333295</v>
      </c>
      <c r="I143" s="7">
        <v>8.2835083325833292</v>
      </c>
      <c r="J143" s="7">
        <v>9.2825916658333298</v>
      </c>
      <c r="K143" s="7">
        <v>11.1427833323333</v>
      </c>
      <c r="L143" s="7">
        <v>15.292249999499999</v>
      </c>
      <c r="M143" s="7">
        <v>17.472333333083299</v>
      </c>
      <c r="N143" s="7">
        <v>32.698016666416699</v>
      </c>
      <c r="O143" s="7">
        <v>64.260350000000003</v>
      </c>
      <c r="P143" s="7">
        <v>99.292108333333303</v>
      </c>
      <c r="Q143" s="7">
        <v>143.376916666667</v>
      </c>
      <c r="R143" s="7">
        <v>195.055916666667</v>
      </c>
      <c r="S143" s="7">
        <v>219.15741666666699</v>
      </c>
      <c r="T143" s="7">
        <v>297.70808333333298</v>
      </c>
      <c r="U143" s="7">
        <v>405.27401666666702</v>
      </c>
      <c r="V143" s="7">
        <v>509.630875</v>
      </c>
      <c r="W143" s="7">
        <v>574.76174166666704</v>
      </c>
      <c r="X143" s="7">
        <v>579.97666666666703</v>
      </c>
      <c r="Y143" s="7">
        <v>612.12249999999995</v>
      </c>
      <c r="Z143" s="7">
        <v>664.67120833333297</v>
      </c>
      <c r="AA143" s="7">
        <v>744.75907500000005</v>
      </c>
      <c r="AB143" s="7">
        <v>800.40851666666697</v>
      </c>
      <c r="AC143" s="7">
        <v>876.41166666666697</v>
      </c>
      <c r="AD143" s="7">
        <v>966.58278425925903</v>
      </c>
      <c r="AE143" s="7">
        <v>1038.4190065960399</v>
      </c>
      <c r="AF143" s="7">
        <v>1089.33477148982</v>
      </c>
      <c r="AG143" s="7">
        <v>1128.9341791619199</v>
      </c>
    </row>
    <row r="144" spans="1:33" x14ac:dyDescent="0.25">
      <c r="A144" s="73" t="s">
        <v>44</v>
      </c>
      <c r="B144" s="74" t="s">
        <v>541</v>
      </c>
      <c r="C144" s="7">
        <v>20.379269485649299</v>
      </c>
      <c r="D144" s="7">
        <v>20.400102923259801</v>
      </c>
      <c r="E144" s="7">
        <v>20.400102923259801</v>
      </c>
      <c r="F144" s="7">
        <v>20.336102600360199</v>
      </c>
      <c r="G144" s="7">
        <v>20.418936351696502</v>
      </c>
      <c r="H144" s="7">
        <v>20.476353308047798</v>
      </c>
      <c r="I144" s="7">
        <v>21.820443423110699</v>
      </c>
      <c r="J144" s="7">
        <v>23.000116042057702</v>
      </c>
      <c r="K144" s="7">
        <v>23.000116042057702</v>
      </c>
      <c r="L144" s="7">
        <v>23.639369267103401</v>
      </c>
      <c r="M144" s="7">
        <v>27.158887023977499</v>
      </c>
      <c r="N144" s="7">
        <v>26.2988826852636</v>
      </c>
      <c r="O144" s="7">
        <v>25.722796445413099</v>
      </c>
      <c r="P144" s="7">
        <v>25.293877614730299</v>
      </c>
      <c r="Q144" s="7">
        <v>25.702046340723001</v>
      </c>
      <c r="R144" s="7">
        <v>25.585462419191</v>
      </c>
      <c r="S144" s="7">
        <v>25.5167954060799</v>
      </c>
      <c r="T144" s="7">
        <v>25.400128150794099</v>
      </c>
      <c r="U144" s="7">
        <v>25.319611077896202</v>
      </c>
      <c r="V144" s="7">
        <v>25.1499518885845</v>
      </c>
      <c r="W144" s="7">
        <v>24.915175704072599</v>
      </c>
      <c r="X144" s="7">
        <v>25.342682860966502</v>
      </c>
      <c r="Y144" s="7">
        <v>31.364334454295399</v>
      </c>
      <c r="Z144" s="7">
        <v>41.359387499999997</v>
      </c>
      <c r="AA144" s="7">
        <v>37.8136558333333</v>
      </c>
      <c r="AB144" s="7">
        <v>40.111803333333299</v>
      </c>
      <c r="AC144" s="7">
        <v>44.431899999999999</v>
      </c>
      <c r="AD144" s="7">
        <v>42.960083333333301</v>
      </c>
      <c r="AE144" s="7">
        <v>41.484616666666703</v>
      </c>
      <c r="AF144" s="7">
        <v>40.2224149175021</v>
      </c>
      <c r="AG144" s="7">
        <v>40.220130208333302</v>
      </c>
    </row>
    <row r="145" spans="1:33" x14ac:dyDescent="0.25">
      <c r="A145" s="73" t="s">
        <v>107</v>
      </c>
      <c r="B145" s="74" t="s">
        <v>541</v>
      </c>
      <c r="C145" s="7">
        <v>214.31290034121901</v>
      </c>
      <c r="D145" s="7">
        <v>238.95049426705901</v>
      </c>
      <c r="E145" s="7">
        <v>245.67968656657601</v>
      </c>
      <c r="F145" s="7">
        <v>225.65586023395699</v>
      </c>
      <c r="G145" s="7">
        <v>212.721644262377</v>
      </c>
      <c r="H145" s="7">
        <v>211.27955541470499</v>
      </c>
      <c r="I145" s="7">
        <v>271.73145255032699</v>
      </c>
      <c r="J145" s="7">
        <v>328.60625269898998</v>
      </c>
      <c r="K145" s="7">
        <v>381.06603602462798</v>
      </c>
      <c r="L145" s="7">
        <v>436.95666578800802</v>
      </c>
      <c r="M145" s="7">
        <v>449.26296271160697</v>
      </c>
      <c r="N145" s="7">
        <v>346.305903554493</v>
      </c>
      <c r="O145" s="7">
        <v>300.53656240147802</v>
      </c>
      <c r="P145" s="7">
        <v>297.84821881937802</v>
      </c>
      <c r="Q145" s="7">
        <v>319.008299487903</v>
      </c>
      <c r="R145" s="7">
        <v>272.264787954393</v>
      </c>
      <c r="S145" s="7">
        <v>282.10690880881998</v>
      </c>
      <c r="T145" s="7">
        <v>264.69180075057898</v>
      </c>
      <c r="U145" s="7">
        <v>283.16257950001801</v>
      </c>
      <c r="V145" s="7">
        <v>555.20469565569704</v>
      </c>
      <c r="W145" s="7">
        <v>499.14842590131002</v>
      </c>
      <c r="X145" s="7">
        <v>511.55243027251601</v>
      </c>
      <c r="Y145" s="7">
        <v>583.66937235339606</v>
      </c>
      <c r="Z145" s="7">
        <v>589.951774567332</v>
      </c>
      <c r="AA145" s="7">
        <v>615.69913197380595</v>
      </c>
      <c r="AB145" s="7">
        <v>711.97627443083297</v>
      </c>
      <c r="AC145" s="7">
        <v>733.03850707000004</v>
      </c>
      <c r="AD145" s="7">
        <v>696.98820361166702</v>
      </c>
      <c r="AE145" s="7">
        <v>581.20031386416701</v>
      </c>
      <c r="AF145" s="7">
        <v>528.28480930499995</v>
      </c>
      <c r="AG145" s="7">
        <v>527.46814284000004</v>
      </c>
    </row>
    <row r="146" spans="1:33" x14ac:dyDescent="0.25">
      <c r="A146" s="73" t="s">
        <v>494</v>
      </c>
      <c r="B146" s="74" t="s">
        <v>541</v>
      </c>
      <c r="C146" s="7">
        <v>0.763901879621256</v>
      </c>
      <c r="D146" s="7">
        <v>0.81831689486533898</v>
      </c>
      <c r="E146" s="7">
        <v>0.90186116145541395</v>
      </c>
      <c r="F146" s="7">
        <v>0.87369428203154598</v>
      </c>
      <c r="G146" s="7">
        <v>0.89467679004612999</v>
      </c>
      <c r="H146" s="7">
        <v>0.87827954922302398</v>
      </c>
      <c r="I146" s="7">
        <v>0.87024947723652302</v>
      </c>
      <c r="J146" s="7">
        <v>0.98590236463811198</v>
      </c>
      <c r="K146" s="7">
        <v>1.11005950987325</v>
      </c>
      <c r="L146" s="7">
        <v>1.13956485971655</v>
      </c>
      <c r="M146" s="7">
        <v>1.4319524173350899</v>
      </c>
      <c r="N146" s="7">
        <v>1.49603415377469</v>
      </c>
      <c r="O146" s="7">
        <v>1.4282372688666101</v>
      </c>
      <c r="P146" s="7">
        <v>1.27498844541721</v>
      </c>
      <c r="Q146" s="7">
        <v>1.26123285511588</v>
      </c>
      <c r="R146" s="7">
        <v>1.28003686506171</v>
      </c>
      <c r="S146" s="7">
        <v>1.2961145894858599</v>
      </c>
      <c r="T146" s="7">
        <v>1.34717068495896</v>
      </c>
      <c r="U146" s="7">
        <v>1.3840888319542</v>
      </c>
      <c r="V146" s="7">
        <v>1.32021960428569</v>
      </c>
      <c r="W146" s="7">
        <v>1.2709426283979099</v>
      </c>
      <c r="X146" s="7">
        <v>1.2319743991993299</v>
      </c>
      <c r="Y146" s="7">
        <v>1.26351842815085</v>
      </c>
      <c r="Z146" s="7">
        <v>1.4920553704766999</v>
      </c>
      <c r="AA146" s="7">
        <v>1.5991323724217399</v>
      </c>
      <c r="AB146" s="7">
        <v>1.75850260417167</v>
      </c>
      <c r="AC146" s="7">
        <v>2.1235741689248901</v>
      </c>
      <c r="AD146" s="7">
        <v>2.1951873352873799</v>
      </c>
      <c r="AE146" s="7">
        <v>2.1458922520015999</v>
      </c>
      <c r="AF146" s="7">
        <v>1.9715627931326101</v>
      </c>
      <c r="AG146" s="7">
        <v>1.9430362169364801</v>
      </c>
    </row>
    <row r="147" spans="1:33" x14ac:dyDescent="0.25">
      <c r="A147" s="73" t="s">
        <v>184</v>
      </c>
      <c r="B147" s="74" t="s">
        <v>541</v>
      </c>
      <c r="C147" s="7">
        <v>2.1697975951999999</v>
      </c>
      <c r="D147" s="7">
        <v>2.4357864317</v>
      </c>
      <c r="E147" s="7">
        <v>2.3999999989999998</v>
      </c>
      <c r="F147" s="7">
        <v>2.3999999989999998</v>
      </c>
      <c r="G147" s="7">
        <v>2.3999999989999998</v>
      </c>
      <c r="H147" s="7">
        <v>2.3999999989999998</v>
      </c>
      <c r="I147" s="7">
        <v>2.3999999989999998</v>
      </c>
      <c r="J147" s="7">
        <v>2.3999999989999998</v>
      </c>
      <c r="K147" s="7">
        <v>2.3999999989999998</v>
      </c>
      <c r="L147" s="7">
        <v>2.3999999995833301</v>
      </c>
      <c r="M147" s="7">
        <v>2.4500000000000002</v>
      </c>
      <c r="N147" s="7">
        <v>3.6</v>
      </c>
      <c r="O147" s="7">
        <v>3.6</v>
      </c>
      <c r="P147" s="7">
        <v>3.84375</v>
      </c>
      <c r="Q147" s="7">
        <v>4.25</v>
      </c>
      <c r="R147" s="7">
        <v>4.25</v>
      </c>
      <c r="S147" s="7">
        <v>4.25</v>
      </c>
      <c r="T147" s="7">
        <v>4.25</v>
      </c>
      <c r="U147" s="7">
        <v>5.3510966666666704</v>
      </c>
      <c r="V147" s="7">
        <v>5.9249291666666704</v>
      </c>
      <c r="W147" s="7">
        <v>5.9477958333333296</v>
      </c>
      <c r="X147" s="7">
        <v>6.0050658333333304</v>
      </c>
      <c r="Y147" s="7">
        <v>6.2516783333333299</v>
      </c>
      <c r="Z147" s="7">
        <v>6.2983074999999999</v>
      </c>
      <c r="AA147" s="7">
        <v>6.2988999999999997</v>
      </c>
      <c r="AB147" s="7">
        <v>6.29979666666667</v>
      </c>
      <c r="AC147" s="7">
        <v>6.23321666666667</v>
      </c>
      <c r="AD147" s="7">
        <v>6.2486833333333296</v>
      </c>
      <c r="AE147" s="7">
        <v>6.2950999999999997</v>
      </c>
      <c r="AF147" s="7">
        <v>6.2989916666666703</v>
      </c>
      <c r="AG147" s="7">
        <v>6.29955833333333</v>
      </c>
    </row>
    <row r="148" spans="1:33" x14ac:dyDescent="0.25">
      <c r="A148" s="73" t="s">
        <v>108</v>
      </c>
      <c r="B148" s="74" t="s">
        <v>541</v>
      </c>
      <c r="C148" s="7">
        <v>0.40226666566666702</v>
      </c>
      <c r="D148" s="7">
        <v>0.42877499899999999</v>
      </c>
      <c r="E148" s="7">
        <v>0.42894999900000003</v>
      </c>
      <c r="F148" s="7">
        <v>0.41617083233333302</v>
      </c>
      <c r="G148" s="7">
        <v>0.40646249899999998</v>
      </c>
      <c r="H148" s="7">
        <v>0.40495416566666698</v>
      </c>
      <c r="I148" s="7">
        <v>0.49380416566666702</v>
      </c>
      <c r="J148" s="7">
        <v>0.59068749899999995</v>
      </c>
      <c r="K148" s="7">
        <v>0.67876666575</v>
      </c>
      <c r="L148" s="7">
        <v>0.77683333291666701</v>
      </c>
      <c r="M148" s="7">
        <v>0.83449583324999999</v>
      </c>
      <c r="N148" s="7">
        <v>0.79402916666666701</v>
      </c>
      <c r="O148" s="7">
        <v>0.82866249999999997</v>
      </c>
      <c r="P148" s="7">
        <v>0.85780416666666703</v>
      </c>
      <c r="Q148" s="7">
        <v>0.94932083333333295</v>
      </c>
      <c r="R148" s="7">
        <v>0.87833333333333297</v>
      </c>
      <c r="S148" s="7">
        <v>0.924620833333333</v>
      </c>
      <c r="T148" s="7">
        <v>0.88443333333333296</v>
      </c>
      <c r="U148" s="7">
        <v>1.0037416666666701</v>
      </c>
      <c r="V148" s="7">
        <v>1.0115541666666701</v>
      </c>
      <c r="W148" s="7">
        <v>0.94574999999999998</v>
      </c>
      <c r="X148" s="7">
        <v>0.97340833333333299</v>
      </c>
      <c r="Y148" s="7">
        <v>1.1059083333333299</v>
      </c>
      <c r="Z148" s="7">
        <v>1.138725</v>
      </c>
      <c r="AA148" s="7">
        <v>1.1862250000000001</v>
      </c>
      <c r="AB148" s="7">
        <v>1.3706833333333299</v>
      </c>
      <c r="AC148" s="7">
        <v>1.4387125000000001</v>
      </c>
      <c r="AD148" s="7">
        <v>1.42173333333333</v>
      </c>
      <c r="AE148" s="7">
        <v>1.2884583333333299</v>
      </c>
      <c r="AF148" s="7">
        <v>1.2454666666666701</v>
      </c>
      <c r="AG148" s="7">
        <v>1.2974333333333301</v>
      </c>
    </row>
    <row r="149" spans="1:33" x14ac:dyDescent="0.25">
      <c r="A149" s="73" t="s">
        <v>45</v>
      </c>
      <c r="B149" s="74" t="s">
        <v>541</v>
      </c>
      <c r="C149" s="7">
        <v>1.44420833326667E-5</v>
      </c>
      <c r="D149" s="7">
        <v>1.60530833323333E-5</v>
      </c>
      <c r="E149" s="7">
        <v>1.8002249999000002E-5</v>
      </c>
      <c r="F149" s="7">
        <v>2.42821666656667E-5</v>
      </c>
      <c r="G149" s="7">
        <v>3.1077499999000002E-5</v>
      </c>
      <c r="H149" s="7">
        <v>7.6038083332833302E-5</v>
      </c>
      <c r="I149" s="7">
        <v>1.1121858333266701E-4</v>
      </c>
      <c r="J149" s="7">
        <v>1.6255341666566699E-4</v>
      </c>
      <c r="K149" s="7">
        <v>2.2545708333224999E-4</v>
      </c>
      <c r="L149" s="7">
        <v>3.66677833333167E-4</v>
      </c>
      <c r="M149" s="7">
        <v>5.2198308333316703E-4</v>
      </c>
      <c r="N149" s="7">
        <v>6.7451175000024998E-4</v>
      </c>
      <c r="O149" s="7">
        <v>8.5721416666666704E-4</v>
      </c>
      <c r="P149" s="7">
        <v>1.4223458333333301E-3</v>
      </c>
      <c r="Q149" s="7">
        <v>2.1216791666666701E-3</v>
      </c>
      <c r="R149" s="7">
        <v>2.6086416666666699E-3</v>
      </c>
      <c r="S149" s="7">
        <v>4.17181583333333E-3</v>
      </c>
      <c r="T149" s="7">
        <v>6.8724233333333296E-3</v>
      </c>
      <c r="U149" s="7">
        <v>1.09846283333333E-2</v>
      </c>
      <c r="V149" s="7">
        <v>2.9608675833333299E-2</v>
      </c>
      <c r="W149" s="7">
        <v>4.5845060833333298E-2</v>
      </c>
      <c r="X149" s="7">
        <v>8.1404891666666701E-2</v>
      </c>
      <c r="Y149" s="7">
        <v>0.151865</v>
      </c>
      <c r="Z149" s="7">
        <v>0.26072424999999999</v>
      </c>
      <c r="AA149" s="7">
        <v>0.418782916666667</v>
      </c>
      <c r="AB149" s="7">
        <v>0.62521850000000001</v>
      </c>
      <c r="AC149" s="7">
        <v>1.2255880833333299</v>
      </c>
      <c r="AD149" s="7">
        <v>1.50722641666667</v>
      </c>
      <c r="AE149" s="7">
        <v>1.50088520858333</v>
      </c>
      <c r="AF149" s="7">
        <v>1.4255372500000001</v>
      </c>
      <c r="AG149" s="7">
        <v>1.3435831083333301</v>
      </c>
    </row>
    <row r="150" spans="1:33" x14ac:dyDescent="0.25">
      <c r="A150" s="73" t="s">
        <v>109</v>
      </c>
      <c r="B150" s="74" t="s">
        <v>541</v>
      </c>
      <c r="C150" s="7">
        <v>7.421924999E-2</v>
      </c>
      <c r="D150" s="7">
        <v>8.2661666662499994E-2</v>
      </c>
      <c r="E150" s="7">
        <v>8.2589999993333302E-2</v>
      </c>
      <c r="F150" s="7">
        <v>7.7356666656666698E-2</v>
      </c>
      <c r="G150" s="7">
        <v>7.4828333323333301E-2</v>
      </c>
      <c r="H150" s="7">
        <v>7.4169999989999999E-2</v>
      </c>
      <c r="I150" s="7">
        <v>0.50052333332666699</v>
      </c>
      <c r="J150" s="7">
        <v>0.94046666666166701</v>
      </c>
      <c r="K150" s="7">
        <v>1.5386249999924999</v>
      </c>
      <c r="L150" s="7">
        <v>3.5970249999949999</v>
      </c>
      <c r="M150" s="7">
        <v>6.7202000000058302</v>
      </c>
      <c r="N150" s="7">
        <v>14</v>
      </c>
      <c r="O150" s="7">
        <v>42.841266666666698</v>
      </c>
      <c r="P150" s="7">
        <v>106.135833333333</v>
      </c>
      <c r="Q150" s="7">
        <v>223.09160630809001</v>
      </c>
      <c r="R150" s="7">
        <v>428.85466666666701</v>
      </c>
      <c r="S150" s="7">
        <v>734.00991666666698</v>
      </c>
      <c r="T150" s="7">
        <v>1133.8343333333301</v>
      </c>
      <c r="U150" s="7">
        <v>1195.01675</v>
      </c>
      <c r="V150" s="7">
        <v>979.44541666666703</v>
      </c>
      <c r="W150" s="7">
        <v>968.91666666666697</v>
      </c>
      <c r="X150" s="7">
        <v>1046.08475</v>
      </c>
      <c r="Y150" s="7">
        <v>1083.00866666667</v>
      </c>
      <c r="Z150" s="7">
        <v>1240.3058333333299</v>
      </c>
      <c r="AA150" s="7">
        <v>1454.8271666666701</v>
      </c>
      <c r="AB150" s="7">
        <v>1644.4753333333299</v>
      </c>
      <c r="AC150" s="7">
        <v>1755.6587500000001</v>
      </c>
      <c r="AD150" s="7">
        <v>1797.5505000000001</v>
      </c>
      <c r="AE150" s="7">
        <v>1963.72008333333</v>
      </c>
      <c r="AF150" s="7">
        <v>1810.3047136515099</v>
      </c>
      <c r="AG150" s="7">
        <v>1780.6657768939399</v>
      </c>
    </row>
    <row r="151" spans="1:33" x14ac:dyDescent="0.25">
      <c r="A151" s="73" t="s">
        <v>195</v>
      </c>
      <c r="B151" s="74" t="s">
        <v>541</v>
      </c>
      <c r="C151" s="7">
        <v>3.9612849990000001</v>
      </c>
      <c r="D151" s="7">
        <v>3.9530724990000001</v>
      </c>
      <c r="E151" s="7">
        <v>3.9032474989999999</v>
      </c>
      <c r="F151" s="7">
        <v>3.8712108323333299</v>
      </c>
      <c r="G151" s="7">
        <v>3.81567583233333</v>
      </c>
      <c r="H151" s="7">
        <v>3.7073649990000002</v>
      </c>
      <c r="I151" s="7">
        <v>3.6709999990000002</v>
      </c>
      <c r="J151" s="7">
        <v>3.6709999990000002</v>
      </c>
      <c r="K151" s="7">
        <v>3.6709999990000002</v>
      </c>
      <c r="L151" s="7">
        <v>3.67099999958333</v>
      </c>
      <c r="M151" s="7">
        <v>3.6709999999999998</v>
      </c>
      <c r="N151" s="7">
        <v>3.6709999999999998</v>
      </c>
      <c r="O151" s="7">
        <v>3.6709999999999998</v>
      </c>
      <c r="P151" s="7">
        <v>3.6709999999999998</v>
      </c>
      <c r="Q151" s="7">
        <v>3.6709999999999998</v>
      </c>
      <c r="R151" s="7">
        <v>3.6709999999999998</v>
      </c>
      <c r="S151" s="7">
        <v>3.6709999999999998</v>
      </c>
      <c r="T151" s="7">
        <v>3.6709999999999998</v>
      </c>
      <c r="U151" s="7">
        <v>3.6709999999999998</v>
      </c>
      <c r="V151" s="7">
        <v>3.6709999999999998</v>
      </c>
      <c r="W151" s="7">
        <v>3.6709999999999998</v>
      </c>
      <c r="X151" s="7">
        <v>3.6709999999999998</v>
      </c>
      <c r="Y151" s="7">
        <v>3.671125</v>
      </c>
      <c r="Z151" s="7">
        <v>3.6724999999999999</v>
      </c>
      <c r="AA151" s="7">
        <v>3.6724999999999999</v>
      </c>
      <c r="AB151" s="7">
        <v>3.6724999999999999</v>
      </c>
      <c r="AC151" s="7">
        <v>3.6724999999999999</v>
      </c>
      <c r="AD151" s="7">
        <v>3.6724999999999999</v>
      </c>
      <c r="AE151" s="7">
        <v>3.6724999999999999</v>
      </c>
      <c r="AF151" s="7">
        <v>3.6724999999999999</v>
      </c>
      <c r="AG151" s="7">
        <v>3.6724999999999999</v>
      </c>
    </row>
    <row r="152" spans="1:33" x14ac:dyDescent="0.25">
      <c r="A152" s="73" t="s">
        <v>152</v>
      </c>
      <c r="B152" s="74" t="s">
        <v>541</v>
      </c>
      <c r="C152" s="7">
        <v>0.45204116566666702</v>
      </c>
      <c r="D152" s="7">
        <v>0.55650983233333295</v>
      </c>
      <c r="E152" s="7">
        <v>0.57327199900000003</v>
      </c>
      <c r="F152" s="7">
        <v>0.52150458233333297</v>
      </c>
      <c r="G152" s="7">
        <v>0.47218116566666701</v>
      </c>
      <c r="H152" s="7">
        <v>0.43029499900000001</v>
      </c>
      <c r="I152" s="7">
        <v>0.49764133233333302</v>
      </c>
      <c r="J152" s="7">
        <v>0.57244683233333304</v>
      </c>
      <c r="K152" s="7">
        <v>0.65972458233333298</v>
      </c>
      <c r="L152" s="7">
        <v>0.75180666625000003</v>
      </c>
      <c r="M152" s="7">
        <v>0.77924599974999997</v>
      </c>
      <c r="N152" s="7">
        <v>0.68219733333333299</v>
      </c>
      <c r="O152" s="7">
        <v>0.61192650000000004</v>
      </c>
      <c r="P152" s="7">
        <v>0.56217016666666697</v>
      </c>
      <c r="Q152" s="7">
        <v>0.61117275000000004</v>
      </c>
      <c r="R152" s="7">
        <v>0.56317716666666695</v>
      </c>
      <c r="S152" s="7">
        <v>0.56701533333333298</v>
      </c>
      <c r="T152" s="7">
        <v>0.56977416666666703</v>
      </c>
      <c r="U152" s="7">
        <v>0.66675655333333295</v>
      </c>
      <c r="V152" s="7">
        <v>0.65342660416666698</v>
      </c>
      <c r="W152" s="7">
        <v>0.63366811999999995</v>
      </c>
      <c r="X152" s="7">
        <v>0.64095825500000003</v>
      </c>
      <c r="Y152" s="7">
        <v>0.61083611416666705</v>
      </c>
      <c r="Z152" s="7">
        <v>0.60382359416666698</v>
      </c>
      <c r="AA152" s="7">
        <v>0.61805684500000002</v>
      </c>
      <c r="AB152" s="7">
        <v>0.66093083333333302</v>
      </c>
      <c r="AC152" s="7">
        <v>0.69465500000000002</v>
      </c>
      <c r="AD152" s="7">
        <v>0.66722333333333295</v>
      </c>
      <c r="AE152" s="7">
        <v>0.61247249999999998</v>
      </c>
      <c r="AF152" s="7">
        <v>0.54618</v>
      </c>
      <c r="AG152" s="7">
        <v>0.54999833333333303</v>
      </c>
    </row>
    <row r="153" spans="1:33" x14ac:dyDescent="0.25">
      <c r="A153" s="73" t="s">
        <v>48</v>
      </c>
      <c r="B153" s="74" t="s">
        <v>541</v>
      </c>
      <c r="C153" s="7">
        <v>1</v>
      </c>
      <c r="D153" s="7">
        <v>1</v>
      </c>
      <c r="E153" s="7">
        <v>1</v>
      </c>
      <c r="F153" s="7">
        <v>1</v>
      </c>
      <c r="G153" s="7">
        <v>1</v>
      </c>
      <c r="H153" s="7">
        <v>1</v>
      </c>
      <c r="I153" s="7">
        <v>1</v>
      </c>
      <c r="J153" s="7">
        <v>1</v>
      </c>
      <c r="K153" s="7">
        <v>1</v>
      </c>
      <c r="L153" s="7">
        <v>1</v>
      </c>
      <c r="M153" s="7">
        <v>1</v>
      </c>
      <c r="N153" s="7">
        <v>1</v>
      </c>
      <c r="O153" s="7">
        <v>1</v>
      </c>
      <c r="P153" s="7">
        <v>1</v>
      </c>
      <c r="Q153" s="7">
        <v>1</v>
      </c>
      <c r="R153" s="7">
        <v>1</v>
      </c>
      <c r="S153" s="7">
        <v>1</v>
      </c>
      <c r="T153" s="7">
        <v>1</v>
      </c>
      <c r="U153" s="7">
        <v>1</v>
      </c>
      <c r="V153" s="7">
        <v>1</v>
      </c>
      <c r="W153" s="7">
        <v>1</v>
      </c>
      <c r="X153" s="7">
        <v>1</v>
      </c>
      <c r="Y153" s="7">
        <v>1</v>
      </c>
      <c r="Z153" s="7">
        <v>1</v>
      </c>
      <c r="AA153" s="7">
        <v>1</v>
      </c>
      <c r="AB153" s="7">
        <v>1</v>
      </c>
      <c r="AC153" s="7">
        <v>1</v>
      </c>
      <c r="AD153" s="7">
        <v>1</v>
      </c>
      <c r="AE153" s="7">
        <v>1</v>
      </c>
      <c r="AF153" s="7">
        <v>1</v>
      </c>
      <c r="AG153" s="7">
        <v>1</v>
      </c>
    </row>
    <row r="154" spans="1:33" x14ac:dyDescent="0.25">
      <c r="A154" s="73" t="s">
        <v>49</v>
      </c>
      <c r="B154" s="74" t="s">
        <v>541</v>
      </c>
      <c r="C154" s="7">
        <v>2.2358333333333301E-3</v>
      </c>
      <c r="D154" s="7">
        <v>3.3024999999999999E-3</v>
      </c>
      <c r="E154" s="7">
        <v>4.6466666666666696E-3</v>
      </c>
      <c r="F154" s="7">
        <v>6.0233333333333302E-3</v>
      </c>
      <c r="G154" s="7">
        <v>7.8383333333333308E-3</v>
      </c>
      <c r="H154" s="7">
        <v>9.0725000000000007E-3</v>
      </c>
      <c r="I154" s="7">
        <v>1.0793333333333301E-2</v>
      </c>
      <c r="J154" s="7">
        <v>1.3853333333333301E-2</v>
      </c>
      <c r="K154" s="7">
        <v>3.43758333333333E-2</v>
      </c>
      <c r="L154" s="7">
        <v>5.5893333333333302E-2</v>
      </c>
      <c r="M154" s="7">
        <v>0.101155833333333</v>
      </c>
      <c r="N154" s="7">
        <v>0.15143416666666701</v>
      </c>
      <c r="O154" s="7">
        <v>0.22552166666666701</v>
      </c>
      <c r="P154" s="7">
        <v>0.35850749999999998</v>
      </c>
      <c r="Q154" s="7">
        <v>0.62117833333333305</v>
      </c>
      <c r="R154" s="7">
        <v>1.16948416666667</v>
      </c>
      <c r="S154" s="7">
        <v>2.01766333333333</v>
      </c>
      <c r="T154" s="7">
        <v>3.02481166666667</v>
      </c>
      <c r="U154" s="7">
        <v>3.94109166666667</v>
      </c>
      <c r="V154" s="7">
        <v>5.0439166666666697</v>
      </c>
      <c r="W154" s="7">
        <v>6.3490000000000002</v>
      </c>
      <c r="X154" s="7">
        <v>7.97183333333333</v>
      </c>
      <c r="Y154" s="7">
        <v>9.4418333333333297</v>
      </c>
      <c r="Z154" s="7">
        <v>10.471916666666701</v>
      </c>
      <c r="AA154" s="7">
        <v>11.3393</v>
      </c>
      <c r="AB154" s="7">
        <v>12.099591666666701</v>
      </c>
      <c r="AC154" s="7">
        <v>13.3191166666667</v>
      </c>
      <c r="AD154" s="7">
        <v>21.256966666666699</v>
      </c>
      <c r="AE154" s="7">
        <v>28.208683333333301</v>
      </c>
      <c r="AF154" s="7">
        <v>28.7037333333333</v>
      </c>
      <c r="AG154" s="7">
        <v>24.4786</v>
      </c>
    </row>
    <row r="155" spans="1:33" x14ac:dyDescent="0.25">
      <c r="A155" s="73" t="s">
        <v>512</v>
      </c>
      <c r="B155" s="74" t="s">
        <v>541</v>
      </c>
      <c r="C155" s="7">
        <v>69.272592592666697</v>
      </c>
      <c r="D155" s="7">
        <v>77.236228956166698</v>
      </c>
      <c r="E155" s="7">
        <v>79.411313131166693</v>
      </c>
      <c r="F155" s="7">
        <v>72.938989898916702</v>
      </c>
      <c r="G155" s="7">
        <v>68.7582491583333</v>
      </c>
      <c r="H155" s="7">
        <v>68.292121212166705</v>
      </c>
      <c r="I155" s="7">
        <v>87.825925925999996</v>
      </c>
      <c r="J155" s="7">
        <v>96.207499999999996</v>
      </c>
      <c r="K155" s="7">
        <v>99.367661992999999</v>
      </c>
      <c r="L155" s="7">
        <v>99.233333333000004</v>
      </c>
      <c r="M155" s="7">
        <v>106.03166666600001</v>
      </c>
      <c r="N155" s="7">
        <v>106.075833332917</v>
      </c>
      <c r="O155" s="7">
        <v>109.849166666667</v>
      </c>
      <c r="P155" s="7">
        <v>104.425833333333</v>
      </c>
      <c r="Q155" s="7">
        <v>116.041666666667</v>
      </c>
      <c r="R155" s="7">
        <v>117.06125</v>
      </c>
      <c r="S155" s="7">
        <v>111.675</v>
      </c>
      <c r="T155" s="7">
        <v>113.39166666666701</v>
      </c>
      <c r="U155" s="7">
        <v>121.580833333333</v>
      </c>
      <c r="V155" s="7">
        <v>116.405</v>
      </c>
      <c r="W155" s="7">
        <v>112.11166666666701</v>
      </c>
      <c r="X155" s="7">
        <v>111.71916666666699</v>
      </c>
      <c r="Y155" s="7">
        <v>115.87333333333299</v>
      </c>
      <c r="Z155" s="7">
        <v>127.5175</v>
      </c>
      <c r="AA155" s="7">
        <v>129.07499999999999</v>
      </c>
      <c r="AB155" s="7">
        <v>137.643333333333</v>
      </c>
      <c r="AC155" s="7">
        <v>145.3125</v>
      </c>
      <c r="AD155" s="7">
        <v>139.19833333333301</v>
      </c>
      <c r="AE155" s="7">
        <v>122.18916666666701</v>
      </c>
      <c r="AF155" s="7">
        <v>111.79</v>
      </c>
      <c r="AG155" s="7">
        <v>109.245833333333</v>
      </c>
    </row>
    <row r="156" spans="1:33" x14ac:dyDescent="0.25">
      <c r="A156" s="73" t="s">
        <v>164</v>
      </c>
      <c r="B156" s="74" t="s">
        <v>541</v>
      </c>
      <c r="C156" s="7">
        <v>4.3E-3</v>
      </c>
      <c r="D156" s="7">
        <v>4.3E-3</v>
      </c>
      <c r="E156" s="7">
        <v>4.3E-3</v>
      </c>
      <c r="F156" s="7">
        <v>4.3E-3</v>
      </c>
      <c r="G156" s="7">
        <v>4.3E-3</v>
      </c>
      <c r="H156" s="7">
        <v>4.3E-3</v>
      </c>
      <c r="I156" s="7">
        <v>4.3E-3</v>
      </c>
      <c r="J156" s="7">
        <v>4.3E-3</v>
      </c>
      <c r="K156" s="7">
        <v>4.3E-3</v>
      </c>
      <c r="L156" s="7">
        <v>7.0166666666666702E-3</v>
      </c>
      <c r="M156" s="7">
        <v>7.4999999999999997E-3</v>
      </c>
      <c r="N156" s="7">
        <v>8.0833333333333295E-3</v>
      </c>
      <c r="O156" s="7">
        <v>1.4500000000000001E-2</v>
      </c>
      <c r="P156" s="7">
        <v>1.4500000000000001E-2</v>
      </c>
      <c r="Q156" s="7">
        <v>3.4691666666666697E-2</v>
      </c>
      <c r="R156" s="7">
        <v>4.68916666666667E-2</v>
      </c>
      <c r="S156" s="7">
        <v>5.6825000000000001E-2</v>
      </c>
      <c r="T156" s="7">
        <v>6.8383333333333296E-2</v>
      </c>
      <c r="U156" s="7">
        <v>9.0841666666666696E-2</v>
      </c>
      <c r="V156" s="7">
        <v>0.14685833333333301</v>
      </c>
      <c r="W156" s="7">
        <v>0.17684166666666701</v>
      </c>
      <c r="X156" s="7">
        <v>0.41735</v>
      </c>
      <c r="Y156" s="7">
        <v>0.48863333333333298</v>
      </c>
      <c r="Z156" s="7">
        <v>0.54756666666666698</v>
      </c>
      <c r="AA156" s="7">
        <v>0.60572499999999996</v>
      </c>
      <c r="AB156" s="7">
        <v>0.67996666666666705</v>
      </c>
      <c r="AC156" s="7">
        <v>0.72365833333333296</v>
      </c>
      <c r="AD156" s="7">
        <v>1.1609499999999999</v>
      </c>
      <c r="AE156" s="7">
        <v>1.6069583333333299</v>
      </c>
      <c r="AF156" s="7">
        <v>1.89133333333333</v>
      </c>
      <c r="AG156" s="7">
        <v>2.08975</v>
      </c>
    </row>
    <row r="157" spans="1:33" x14ac:dyDescent="0.25">
      <c r="A157" s="73" t="s">
        <v>110</v>
      </c>
      <c r="B157" s="74" t="s">
        <v>541</v>
      </c>
      <c r="C157" s="7">
        <v>6.4322999949999995E-4</v>
      </c>
      <c r="D157" s="7">
        <v>7.0098383316666703E-4</v>
      </c>
      <c r="E157" s="7">
        <v>7.89727832416667E-4</v>
      </c>
      <c r="F157" s="7">
        <v>8.0066666666666697E-4</v>
      </c>
      <c r="G157" s="7">
        <v>7.9333333333333296E-4</v>
      </c>
      <c r="H157" s="7">
        <v>7.8866666666666701E-4</v>
      </c>
      <c r="I157" s="7">
        <v>8.6958333333333299E-4</v>
      </c>
      <c r="J157" s="7">
        <v>9.2875E-4</v>
      </c>
      <c r="K157" s="7">
        <v>1.2589999999999999E-3</v>
      </c>
      <c r="L157" s="7">
        <v>1.8131883327499999E-3</v>
      </c>
      <c r="M157" s="7">
        <v>3.1396416662499999E-3</v>
      </c>
      <c r="N157" s="7">
        <v>7.7884491665833298E-3</v>
      </c>
      <c r="O157" s="7">
        <v>9.5194749999999995E-3</v>
      </c>
      <c r="P157" s="7">
        <v>8.2660249999999998E-3</v>
      </c>
      <c r="Q157" s="7">
        <v>1.3813695833333301E-2</v>
      </c>
      <c r="R157" s="7">
        <v>3.0289108333333301E-2</v>
      </c>
      <c r="S157" s="7">
        <v>6.4639708333333296E-2</v>
      </c>
      <c r="T157" s="7">
        <v>0.17221378333333301</v>
      </c>
      <c r="U157" s="7">
        <v>0.45276266666666698</v>
      </c>
      <c r="V157" s="7">
        <v>0.66937062166666705</v>
      </c>
      <c r="W157" s="7">
        <v>0.86411916666666699</v>
      </c>
      <c r="X157" s="7">
        <v>1.2079</v>
      </c>
      <c r="Y157" s="7">
        <v>1.3144975000000001</v>
      </c>
      <c r="Z157" s="7">
        <v>1.86206916666667</v>
      </c>
      <c r="AA157" s="7">
        <v>2.3880191666666701</v>
      </c>
      <c r="AB157" s="7">
        <v>3.11084416666667</v>
      </c>
      <c r="AC157" s="7">
        <v>3.610935</v>
      </c>
      <c r="AD157" s="7">
        <v>4.3985950000000003</v>
      </c>
      <c r="AE157" s="7">
        <v>4.7332710464987198</v>
      </c>
      <c r="AF157" s="7">
        <v>4.7788753864357902</v>
      </c>
      <c r="AG157" s="7">
        <v>4.4635033105158701</v>
      </c>
    </row>
    <row r="158" spans="1:33" x14ac:dyDescent="0.25">
      <c r="A158" s="75" t="s">
        <v>111</v>
      </c>
      <c r="B158" s="76" t="s">
        <v>541</v>
      </c>
      <c r="C158" s="7">
        <v>5.7076428281416605E-4</v>
      </c>
      <c r="D158" s="7">
        <v>6.2607704338503499E-4</v>
      </c>
      <c r="E158" s="7">
        <v>6.2906376559987204E-4</v>
      </c>
      <c r="F158" s="7">
        <v>6.7482402076295101E-4</v>
      </c>
      <c r="G158" s="7">
        <v>6.8049712441124505E-4</v>
      </c>
      <c r="H158" s="7">
        <v>6.4529051059388995E-4</v>
      </c>
      <c r="I158" s="7">
        <v>6.9097568056162499E-4</v>
      </c>
      <c r="J158" s="7">
        <v>7.5994560388581401E-4</v>
      </c>
      <c r="K158" s="7">
        <v>1.01423413220455E-3</v>
      </c>
      <c r="L158" s="7">
        <v>1.25893678408442E-3</v>
      </c>
      <c r="M158" s="7">
        <v>1.6155163771118799E-3</v>
      </c>
      <c r="N158" s="7">
        <v>1.6684764684788899E-3</v>
      </c>
      <c r="O158" s="7">
        <v>1.6634624460731601E-3</v>
      </c>
      <c r="P158" s="7">
        <v>1.80773447752897E-3</v>
      </c>
      <c r="Q158" s="7">
        <v>2.12134031008689E-3</v>
      </c>
      <c r="R158" s="7">
        <v>2.45451835023142E-3</v>
      </c>
      <c r="S158" s="7">
        <v>3.6254886572367698E-3</v>
      </c>
      <c r="T158" s="7">
        <v>5.1042665511594996E-3</v>
      </c>
      <c r="U158" s="7">
        <v>6.4904940995879198E-3</v>
      </c>
      <c r="V158" s="7">
        <v>8.1607990595128806E-3</v>
      </c>
      <c r="W158" s="7">
        <v>8.6752193293132395E-3</v>
      </c>
      <c r="X158" s="7">
        <v>1.00137132167889E-2</v>
      </c>
      <c r="Y158" s="7">
        <v>1.21250465891802E-2</v>
      </c>
      <c r="Z158" s="7">
        <v>2.3706012838122799E-2</v>
      </c>
      <c r="AA158" s="7">
        <v>3.8344710205420497E-2</v>
      </c>
      <c r="AB158" s="7">
        <v>4.4468376417429997E-2</v>
      </c>
      <c r="AC158" s="7">
        <v>5.5114659712586597E-2</v>
      </c>
      <c r="AD158" s="7">
        <v>5.5098290581033799E-2</v>
      </c>
      <c r="AE158" s="7">
        <v>0.69821607130572305</v>
      </c>
      <c r="AF158" s="7">
        <v>5.0744194146319499</v>
      </c>
      <c r="AG158" s="7">
        <v>22.389039604825498</v>
      </c>
    </row>
  </sheetData>
  <autoFilter ref="A3:AG158">
    <filterColumn colId="0" showButton="0"/>
  </autoFilter>
  <mergeCells count="3">
    <mergeCell ref="C1:F1"/>
    <mergeCell ref="H1:J1"/>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7"/>
  <sheetViews>
    <sheetView workbookViewId="0">
      <selection activeCell="A2" sqref="A2"/>
    </sheetView>
  </sheetViews>
  <sheetFormatPr baseColWidth="10" defaultRowHeight="15" x14ac:dyDescent="0.25"/>
  <cols>
    <col min="1" max="1" width="13.140625" customWidth="1"/>
    <col min="4" max="4" width="28.7109375" customWidth="1"/>
  </cols>
  <sheetData>
    <row r="2" spans="1:4" x14ac:dyDescent="0.25">
      <c r="A2" s="77" t="s">
        <v>542</v>
      </c>
      <c r="B2" s="26" t="s">
        <v>543</v>
      </c>
      <c r="D2" s="78" t="s">
        <v>544</v>
      </c>
    </row>
    <row r="3" spans="1:4" x14ac:dyDescent="0.25">
      <c r="A3" s="73" t="s">
        <v>63</v>
      </c>
      <c r="B3" s="79" t="s">
        <v>247</v>
      </c>
      <c r="D3" s="79" t="str">
        <f>A3</f>
        <v>Algeria</v>
      </c>
    </row>
    <row r="4" spans="1:4" x14ac:dyDescent="0.25">
      <c r="A4" s="73" t="s">
        <v>6</v>
      </c>
      <c r="B4" s="80" t="s">
        <v>63</v>
      </c>
      <c r="D4" s="80" t="str">
        <f t="shared" ref="D4:D25" si="0">A4</f>
        <v>Argentina</v>
      </c>
    </row>
    <row r="5" spans="1:4" x14ac:dyDescent="0.25">
      <c r="A5" s="73" t="s">
        <v>7</v>
      </c>
      <c r="B5" s="80" t="s">
        <v>64</v>
      </c>
      <c r="D5" s="80" t="str">
        <f t="shared" si="0"/>
        <v>Australia</v>
      </c>
    </row>
    <row r="6" spans="1:4" x14ac:dyDescent="0.25">
      <c r="A6" s="73" t="s">
        <v>51</v>
      </c>
      <c r="B6" s="80" t="s">
        <v>166</v>
      </c>
      <c r="D6" s="80" t="str">
        <f t="shared" si="0"/>
        <v>Austria</v>
      </c>
    </row>
    <row r="7" spans="1:4" x14ac:dyDescent="0.25">
      <c r="A7" s="73" t="s">
        <v>168</v>
      </c>
      <c r="B7" s="80" t="s">
        <v>6</v>
      </c>
      <c r="D7" s="80" t="str">
        <f t="shared" si="0"/>
        <v>Bahamas, The</v>
      </c>
    </row>
    <row r="8" spans="1:4" x14ac:dyDescent="0.25">
      <c r="A8" s="73" t="s">
        <v>187</v>
      </c>
      <c r="B8" s="80" t="s">
        <v>7</v>
      </c>
      <c r="D8" s="80" t="str">
        <f t="shared" si="0"/>
        <v>Bahrain</v>
      </c>
    </row>
    <row r="9" spans="1:4" x14ac:dyDescent="0.25">
      <c r="A9" s="73" t="s">
        <v>169</v>
      </c>
      <c r="B9" s="80" t="s">
        <v>51</v>
      </c>
      <c r="D9" s="80" t="str">
        <f t="shared" si="0"/>
        <v>Barbados</v>
      </c>
    </row>
    <row r="10" spans="1:4" x14ac:dyDescent="0.25">
      <c r="A10" s="73" t="s">
        <v>52</v>
      </c>
      <c r="B10" s="80" t="s">
        <v>168</v>
      </c>
      <c r="D10" s="80" t="str">
        <f t="shared" si="0"/>
        <v>Belgium</v>
      </c>
    </row>
    <row r="11" spans="1:4" x14ac:dyDescent="0.25">
      <c r="A11" s="73" t="s">
        <v>153</v>
      </c>
      <c r="B11" s="80" t="s">
        <v>187</v>
      </c>
      <c r="D11" s="80" t="str">
        <f t="shared" si="0"/>
        <v>Bolivia</v>
      </c>
    </row>
    <row r="12" spans="1:4" x14ac:dyDescent="0.25">
      <c r="A12" s="73" t="s">
        <v>66</v>
      </c>
      <c r="B12" s="80" t="s">
        <v>113</v>
      </c>
      <c r="D12" s="80" t="str">
        <f t="shared" si="0"/>
        <v>Botswana</v>
      </c>
    </row>
    <row r="13" spans="1:4" x14ac:dyDescent="0.25">
      <c r="A13" s="73" t="s">
        <v>67</v>
      </c>
      <c r="B13" s="80" t="s">
        <v>169</v>
      </c>
      <c r="D13" s="80" t="str">
        <f t="shared" si="0"/>
        <v>Burkina Faso</v>
      </c>
    </row>
    <row r="14" spans="1:4" x14ac:dyDescent="0.25">
      <c r="A14" s="73" t="s">
        <v>68</v>
      </c>
      <c r="B14" s="80" t="s">
        <v>52</v>
      </c>
      <c r="D14" s="80" t="str">
        <f t="shared" si="0"/>
        <v>Burundi</v>
      </c>
    </row>
    <row r="15" spans="1:4" x14ac:dyDescent="0.25">
      <c r="A15" s="73" t="s">
        <v>69</v>
      </c>
      <c r="B15" s="80" t="s">
        <v>170</v>
      </c>
      <c r="D15" s="80" t="str">
        <f t="shared" si="0"/>
        <v>Cameroon</v>
      </c>
    </row>
    <row r="16" spans="1:4" x14ac:dyDescent="0.25">
      <c r="A16" s="73" t="s">
        <v>10</v>
      </c>
      <c r="B16" s="80" t="s">
        <v>65</v>
      </c>
      <c r="D16" s="80" t="str">
        <f t="shared" si="0"/>
        <v>Canada</v>
      </c>
    </row>
    <row r="17" spans="1:4" x14ac:dyDescent="0.25">
      <c r="A17" s="73" t="s">
        <v>11</v>
      </c>
      <c r="B17" s="80" t="s">
        <v>114</v>
      </c>
      <c r="D17" s="80" t="str">
        <f t="shared" si="0"/>
        <v>Chile</v>
      </c>
    </row>
    <row r="18" spans="1:4" x14ac:dyDescent="0.25">
      <c r="A18" s="73" t="s">
        <v>13</v>
      </c>
      <c r="B18" s="80" t="s">
        <v>153</v>
      </c>
      <c r="D18" s="80" t="str">
        <f t="shared" si="0"/>
        <v>Colombia</v>
      </c>
    </row>
    <row r="19" spans="1:4" x14ac:dyDescent="0.25">
      <c r="A19" s="73" t="s">
        <v>75</v>
      </c>
      <c r="B19" s="80" t="s">
        <v>66</v>
      </c>
      <c r="D19" s="80" t="str">
        <f t="shared" si="0"/>
        <v>Congo, Dem. Rep.</v>
      </c>
    </row>
    <row r="20" spans="1:4" x14ac:dyDescent="0.25">
      <c r="A20" s="73" t="s">
        <v>14</v>
      </c>
      <c r="B20" s="80" t="s">
        <v>8</v>
      </c>
      <c r="D20" s="80" t="str">
        <f t="shared" si="0"/>
        <v>Costa Rica</v>
      </c>
    </row>
    <row r="21" spans="1:4" x14ac:dyDescent="0.25">
      <c r="A21" s="73" t="s">
        <v>305</v>
      </c>
      <c r="B21" s="80" t="s">
        <v>115</v>
      </c>
      <c r="D21" s="80" t="str">
        <f t="shared" si="0"/>
        <v>Cote d'Ivoire</v>
      </c>
    </row>
    <row r="22" spans="1:4" x14ac:dyDescent="0.25">
      <c r="A22" s="73" t="s">
        <v>140</v>
      </c>
      <c r="B22" s="80" t="s">
        <v>67</v>
      </c>
      <c r="D22" s="80" t="str">
        <f t="shared" si="0"/>
        <v>Cyprus</v>
      </c>
    </row>
    <row r="23" spans="1:4" x14ac:dyDescent="0.25">
      <c r="A23" s="73" t="s">
        <v>16</v>
      </c>
      <c r="B23" s="80" t="s">
        <v>68</v>
      </c>
      <c r="D23" s="80" t="str">
        <f t="shared" si="0"/>
        <v>Denmark</v>
      </c>
    </row>
    <row r="24" spans="1:4" x14ac:dyDescent="0.25">
      <c r="A24" s="73" t="s">
        <v>175</v>
      </c>
      <c r="B24" s="80" t="s">
        <v>288</v>
      </c>
      <c r="D24" s="80" t="str">
        <f t="shared" si="0"/>
        <v>Dominica</v>
      </c>
    </row>
    <row r="25" spans="1:4" x14ac:dyDescent="0.25">
      <c r="A25" s="73" t="s">
        <v>155</v>
      </c>
      <c r="B25" s="80" t="s">
        <v>69</v>
      </c>
      <c r="D25" s="80" t="str">
        <f t="shared" si="0"/>
        <v>Dominican Republic</v>
      </c>
    </row>
    <row r="26" spans="1:4" x14ac:dyDescent="0.25">
      <c r="A26" s="73" t="s">
        <v>156</v>
      </c>
      <c r="B26" s="80" t="s">
        <v>10</v>
      </c>
      <c r="D26" s="80" t="str">
        <f>A27</f>
        <v>Egypt, Arab Rep.</v>
      </c>
    </row>
    <row r="27" spans="1:4" x14ac:dyDescent="0.25">
      <c r="A27" s="73" t="s">
        <v>319</v>
      </c>
      <c r="B27" s="80" t="s">
        <v>71</v>
      </c>
      <c r="D27" s="80" t="str">
        <f t="shared" ref="D27:D90" si="1">A28</f>
        <v>El Salvador</v>
      </c>
    </row>
    <row r="28" spans="1:4" x14ac:dyDescent="0.25">
      <c r="A28" s="73" t="s">
        <v>157</v>
      </c>
      <c r="B28" s="80" t="s">
        <v>72</v>
      </c>
      <c r="D28" s="80" t="str">
        <f t="shared" si="1"/>
        <v>Ethiopia</v>
      </c>
    </row>
    <row r="29" spans="1:4" x14ac:dyDescent="0.25">
      <c r="A29" s="73" t="s">
        <v>80</v>
      </c>
      <c r="B29" s="80" t="s">
        <v>11</v>
      </c>
      <c r="D29" s="80" t="str">
        <f t="shared" si="1"/>
        <v>Fiji</v>
      </c>
    </row>
    <row r="30" spans="1:4" x14ac:dyDescent="0.25">
      <c r="A30" s="73" t="s">
        <v>118</v>
      </c>
      <c r="B30" s="80" t="s">
        <v>12</v>
      </c>
      <c r="D30" s="80" t="str">
        <f t="shared" si="1"/>
        <v>Finland</v>
      </c>
    </row>
    <row r="31" spans="1:4" x14ac:dyDescent="0.25">
      <c r="A31" s="73" t="s">
        <v>54</v>
      </c>
      <c r="B31" s="80" t="s">
        <v>13</v>
      </c>
      <c r="D31" s="80" t="str">
        <f t="shared" si="1"/>
        <v>France</v>
      </c>
    </row>
    <row r="32" spans="1:4" x14ac:dyDescent="0.25">
      <c r="A32" s="73" t="s">
        <v>55</v>
      </c>
      <c r="B32" s="80" t="s">
        <v>73</v>
      </c>
      <c r="D32" s="80" t="str">
        <f t="shared" si="1"/>
        <v>Gabon</v>
      </c>
    </row>
    <row r="33" spans="1:4" x14ac:dyDescent="0.25">
      <c r="A33" s="73" t="s">
        <v>81</v>
      </c>
      <c r="B33" s="80" t="s">
        <v>75</v>
      </c>
      <c r="D33" s="80" t="str">
        <f t="shared" si="1"/>
        <v>Gambia, The</v>
      </c>
    </row>
    <row r="34" spans="1:4" x14ac:dyDescent="0.25">
      <c r="A34" s="73" t="s">
        <v>82</v>
      </c>
      <c r="B34" s="80" t="s">
        <v>203</v>
      </c>
      <c r="D34" s="80" t="str">
        <f t="shared" si="1"/>
        <v>Ghana</v>
      </c>
    </row>
    <row r="35" spans="1:4" x14ac:dyDescent="0.25">
      <c r="A35" s="73" t="s">
        <v>83</v>
      </c>
      <c r="B35" s="80" t="s">
        <v>14</v>
      </c>
      <c r="D35" s="80" t="str">
        <f t="shared" si="1"/>
        <v>Greece</v>
      </c>
    </row>
    <row r="36" spans="1:4" x14ac:dyDescent="0.25">
      <c r="A36" s="73" t="s">
        <v>57</v>
      </c>
      <c r="B36" s="80" t="s">
        <v>305</v>
      </c>
      <c r="D36" s="80" t="str">
        <f t="shared" si="1"/>
        <v>Guatemala</v>
      </c>
    </row>
    <row r="37" spans="1:4" x14ac:dyDescent="0.25">
      <c r="A37" s="73" t="s">
        <v>158</v>
      </c>
      <c r="B37" s="80" t="s">
        <v>140</v>
      </c>
      <c r="D37" s="80" t="str">
        <f t="shared" si="1"/>
        <v>Haiti</v>
      </c>
    </row>
    <row r="38" spans="1:4" x14ac:dyDescent="0.25">
      <c r="A38" s="73" t="s">
        <v>159</v>
      </c>
      <c r="B38" s="80" t="s">
        <v>16</v>
      </c>
      <c r="D38" s="80" t="str">
        <f t="shared" si="1"/>
        <v>Honduras</v>
      </c>
    </row>
    <row r="39" spans="1:4" x14ac:dyDescent="0.25">
      <c r="A39" s="73" t="s">
        <v>160</v>
      </c>
      <c r="B39" s="80" t="s">
        <v>77</v>
      </c>
      <c r="D39" s="80" t="str">
        <f t="shared" si="1"/>
        <v>Hungary</v>
      </c>
    </row>
    <row r="40" spans="1:4" x14ac:dyDescent="0.25">
      <c r="A40" s="73" t="s">
        <v>20</v>
      </c>
      <c r="B40" s="80" t="s">
        <v>175</v>
      </c>
      <c r="D40" s="80" t="str">
        <f t="shared" si="1"/>
        <v>Iceland</v>
      </c>
    </row>
    <row r="41" spans="1:4" x14ac:dyDescent="0.25">
      <c r="A41" s="73" t="s">
        <v>141</v>
      </c>
      <c r="B41" s="80" t="s">
        <v>155</v>
      </c>
      <c r="D41" s="80" t="str">
        <f t="shared" si="1"/>
        <v>India</v>
      </c>
    </row>
    <row r="42" spans="1:4" x14ac:dyDescent="0.25">
      <c r="A42" s="73" t="s">
        <v>21</v>
      </c>
      <c r="B42" s="80" t="s">
        <v>319</v>
      </c>
      <c r="D42" s="80" t="str">
        <f t="shared" si="1"/>
        <v>Indonesia</v>
      </c>
    </row>
    <row r="43" spans="1:4" x14ac:dyDescent="0.25">
      <c r="A43" s="73" t="s">
        <v>22</v>
      </c>
      <c r="B43" s="80" t="s">
        <v>157</v>
      </c>
      <c r="D43" s="80" t="str">
        <f t="shared" si="1"/>
        <v>Iran, Islamic Rep.</v>
      </c>
    </row>
    <row r="44" spans="1:4" x14ac:dyDescent="0.25">
      <c r="A44" s="73" t="s">
        <v>198</v>
      </c>
      <c r="B44" s="80" t="s">
        <v>79</v>
      </c>
      <c r="D44" s="80" t="str">
        <f t="shared" si="1"/>
        <v>Iraq</v>
      </c>
    </row>
    <row r="45" spans="1:4" x14ac:dyDescent="0.25">
      <c r="A45" s="73" t="s">
        <v>188</v>
      </c>
      <c r="B45" s="80" t="s">
        <v>323</v>
      </c>
      <c r="D45" s="80" t="str">
        <f t="shared" si="1"/>
        <v>Ireland</v>
      </c>
    </row>
    <row r="46" spans="1:4" x14ac:dyDescent="0.25">
      <c r="A46" s="73" t="s">
        <v>58</v>
      </c>
      <c r="B46" s="80" t="s">
        <v>80</v>
      </c>
      <c r="D46" s="80" t="str">
        <f t="shared" si="1"/>
        <v>Israel</v>
      </c>
    </row>
    <row r="47" spans="1:4" x14ac:dyDescent="0.25">
      <c r="A47" s="73" t="s">
        <v>23</v>
      </c>
      <c r="B47" s="80" t="s">
        <v>118</v>
      </c>
      <c r="D47" s="80" t="str">
        <f t="shared" si="1"/>
        <v>Italy</v>
      </c>
    </row>
    <row r="48" spans="1:4" x14ac:dyDescent="0.25">
      <c r="A48" s="73" t="s">
        <v>59</v>
      </c>
      <c r="B48" s="80" t="s">
        <v>54</v>
      </c>
      <c r="D48" s="80" t="str">
        <f t="shared" si="1"/>
        <v>Jamaica</v>
      </c>
    </row>
    <row r="49" spans="1:4" x14ac:dyDescent="0.25">
      <c r="A49" s="73" t="s">
        <v>177</v>
      </c>
      <c r="B49" s="80" t="s">
        <v>55</v>
      </c>
      <c r="D49" s="80" t="str">
        <f t="shared" si="1"/>
        <v>Japan</v>
      </c>
    </row>
    <row r="50" spans="1:4" x14ac:dyDescent="0.25">
      <c r="A50" s="73" t="s">
        <v>24</v>
      </c>
      <c r="B50" s="80" t="s">
        <v>332</v>
      </c>
      <c r="D50" s="80" t="str">
        <f t="shared" si="1"/>
        <v>Jordan</v>
      </c>
    </row>
    <row r="51" spans="1:4" x14ac:dyDescent="0.25">
      <c r="A51" s="73" t="s">
        <v>189</v>
      </c>
      <c r="B51" s="80" t="s">
        <v>81</v>
      </c>
      <c r="D51" s="80" t="str">
        <f t="shared" si="1"/>
        <v>Kenya</v>
      </c>
    </row>
    <row r="52" spans="1:4" x14ac:dyDescent="0.25">
      <c r="A52" s="73" t="s">
        <v>86</v>
      </c>
      <c r="B52" s="80" t="s">
        <v>82</v>
      </c>
      <c r="D52" s="80" t="str">
        <f t="shared" si="1"/>
        <v>Korea, Rep.</v>
      </c>
    </row>
    <row r="53" spans="1:4" x14ac:dyDescent="0.25">
      <c r="A53" s="73" t="s">
        <v>142</v>
      </c>
      <c r="B53" s="80" t="s">
        <v>56</v>
      </c>
      <c r="D53" s="80" t="str">
        <f t="shared" si="1"/>
        <v>Kuwait</v>
      </c>
    </row>
    <row r="54" spans="1:4" x14ac:dyDescent="0.25">
      <c r="A54" s="73" t="s">
        <v>190</v>
      </c>
      <c r="B54" s="80" t="s">
        <v>83</v>
      </c>
      <c r="D54" s="80" t="str">
        <f t="shared" si="1"/>
        <v>Lesotho</v>
      </c>
    </row>
    <row r="55" spans="1:4" x14ac:dyDescent="0.25">
      <c r="A55" s="73" t="s">
        <v>87</v>
      </c>
      <c r="B55" s="80" t="s">
        <v>57</v>
      </c>
      <c r="D55" s="80" t="str">
        <f t="shared" si="1"/>
        <v>Libya</v>
      </c>
    </row>
    <row r="56" spans="1:4" x14ac:dyDescent="0.25">
      <c r="A56" s="73" t="s">
        <v>387</v>
      </c>
      <c r="B56" s="80" t="s">
        <v>176</v>
      </c>
      <c r="D56" s="80" t="str">
        <f t="shared" si="1"/>
        <v>Luxembourg</v>
      </c>
    </row>
    <row r="57" spans="1:4" x14ac:dyDescent="0.25">
      <c r="A57" s="73" t="s">
        <v>143</v>
      </c>
      <c r="B57" s="80" t="s">
        <v>158</v>
      </c>
      <c r="D57" s="80" t="str">
        <f t="shared" si="1"/>
        <v>Madagascar</v>
      </c>
    </row>
    <row r="58" spans="1:4" x14ac:dyDescent="0.25">
      <c r="A58" s="73" t="s">
        <v>89</v>
      </c>
      <c r="B58" s="80" t="s">
        <v>84</v>
      </c>
      <c r="D58" s="80" t="str">
        <f t="shared" si="1"/>
        <v>Malaysia</v>
      </c>
    </row>
    <row r="59" spans="1:4" x14ac:dyDescent="0.25">
      <c r="A59" s="73" t="s">
        <v>27</v>
      </c>
      <c r="B59" s="80" t="s">
        <v>85</v>
      </c>
      <c r="D59" s="80" t="str">
        <f t="shared" si="1"/>
        <v>Malta</v>
      </c>
    </row>
    <row r="60" spans="1:4" x14ac:dyDescent="0.25">
      <c r="A60" s="73" t="s">
        <v>145</v>
      </c>
      <c r="B60" s="80" t="s">
        <v>350</v>
      </c>
      <c r="D60" s="80" t="str">
        <f t="shared" si="1"/>
        <v>Mauritius</v>
      </c>
    </row>
    <row r="61" spans="1:4" x14ac:dyDescent="0.25">
      <c r="A61" s="73" t="s">
        <v>93</v>
      </c>
      <c r="B61" s="80" t="s">
        <v>159</v>
      </c>
      <c r="D61" s="80" t="str">
        <f t="shared" si="1"/>
        <v>Mexico</v>
      </c>
    </row>
    <row r="62" spans="1:4" x14ac:dyDescent="0.25">
      <c r="A62" s="73" t="s">
        <v>28</v>
      </c>
      <c r="B62" s="80" t="s">
        <v>160</v>
      </c>
      <c r="D62" s="80" t="str">
        <f t="shared" si="1"/>
        <v>Morocco</v>
      </c>
    </row>
    <row r="63" spans="1:4" x14ac:dyDescent="0.25">
      <c r="A63" s="73" t="s">
        <v>94</v>
      </c>
      <c r="B63" s="80" t="s">
        <v>119</v>
      </c>
      <c r="D63" s="80" t="str">
        <f t="shared" si="1"/>
        <v>Myanmar</v>
      </c>
    </row>
    <row r="64" spans="1:4" x14ac:dyDescent="0.25">
      <c r="A64" s="73" t="s">
        <v>124</v>
      </c>
      <c r="B64" s="80" t="s">
        <v>20</v>
      </c>
      <c r="D64" s="80" t="str">
        <f t="shared" si="1"/>
        <v>Nepal</v>
      </c>
    </row>
    <row r="65" spans="1:4" x14ac:dyDescent="0.25">
      <c r="A65" s="73" t="s">
        <v>125</v>
      </c>
      <c r="B65" s="80" t="s">
        <v>141</v>
      </c>
      <c r="D65" s="80" t="str">
        <f t="shared" si="1"/>
        <v>Netherlands</v>
      </c>
    </row>
    <row r="66" spans="1:4" x14ac:dyDescent="0.25">
      <c r="A66" s="73" t="s">
        <v>60</v>
      </c>
      <c r="B66" s="80" t="s">
        <v>21</v>
      </c>
      <c r="D66" s="80" t="str">
        <f t="shared" si="1"/>
        <v>New Zealand</v>
      </c>
    </row>
    <row r="67" spans="1:4" x14ac:dyDescent="0.25">
      <c r="A67" s="73" t="s">
        <v>29</v>
      </c>
      <c r="B67" s="80" t="s">
        <v>22</v>
      </c>
      <c r="D67" s="80" t="str">
        <f t="shared" si="1"/>
        <v>Nicaragua</v>
      </c>
    </row>
    <row r="68" spans="1:4" x14ac:dyDescent="0.25">
      <c r="A68" s="73" t="s">
        <v>161</v>
      </c>
      <c r="B68" s="80" t="s">
        <v>198</v>
      </c>
      <c r="D68" s="80" t="str">
        <f t="shared" si="1"/>
        <v>Niger</v>
      </c>
    </row>
    <row r="69" spans="1:4" x14ac:dyDescent="0.25">
      <c r="A69" s="73" t="s">
        <v>97</v>
      </c>
      <c r="B69" s="80" t="s">
        <v>188</v>
      </c>
      <c r="D69" s="80" t="str">
        <f t="shared" si="1"/>
        <v>Nigeria</v>
      </c>
    </row>
    <row r="70" spans="1:4" x14ac:dyDescent="0.25">
      <c r="A70" s="73" t="s">
        <v>98</v>
      </c>
      <c r="B70" s="80" t="s">
        <v>58</v>
      </c>
      <c r="D70" s="80" t="str">
        <f t="shared" si="1"/>
        <v>Norway</v>
      </c>
    </row>
    <row r="71" spans="1:4" x14ac:dyDescent="0.25">
      <c r="A71" s="73" t="s">
        <v>30</v>
      </c>
      <c r="B71" s="80" t="s">
        <v>23</v>
      </c>
      <c r="D71" s="80" t="str">
        <f t="shared" si="1"/>
        <v>Pakistan</v>
      </c>
    </row>
    <row r="72" spans="1:4" x14ac:dyDescent="0.25">
      <c r="A72" s="73" t="s">
        <v>31</v>
      </c>
      <c r="B72" s="80" t="s">
        <v>59</v>
      </c>
      <c r="D72" s="80" t="str">
        <f t="shared" si="1"/>
        <v>Panama</v>
      </c>
    </row>
    <row r="73" spans="1:4" x14ac:dyDescent="0.25">
      <c r="A73" s="73" t="s">
        <v>162</v>
      </c>
      <c r="B73" s="80" t="s">
        <v>177</v>
      </c>
      <c r="D73" s="80" t="str">
        <f t="shared" si="1"/>
        <v>Papua New Guinea</v>
      </c>
    </row>
    <row r="74" spans="1:4" x14ac:dyDescent="0.25">
      <c r="A74" s="73" t="s">
        <v>435</v>
      </c>
      <c r="B74" s="80" t="s">
        <v>24</v>
      </c>
      <c r="D74" s="80" t="str">
        <f t="shared" si="1"/>
        <v>Paraguay</v>
      </c>
    </row>
    <row r="75" spans="1:4" x14ac:dyDescent="0.25">
      <c r="A75" s="73" t="s">
        <v>163</v>
      </c>
      <c r="B75" s="80" t="s">
        <v>189</v>
      </c>
      <c r="D75" s="80" t="str">
        <f t="shared" si="1"/>
        <v>Peru</v>
      </c>
    </row>
    <row r="76" spans="1:4" x14ac:dyDescent="0.25">
      <c r="A76" s="73" t="s">
        <v>32</v>
      </c>
      <c r="B76" s="80" t="s">
        <v>86</v>
      </c>
      <c r="D76" s="80" t="str">
        <f t="shared" si="1"/>
        <v>Philippines</v>
      </c>
    </row>
    <row r="77" spans="1:4" x14ac:dyDescent="0.25">
      <c r="A77" s="73" t="s">
        <v>33</v>
      </c>
      <c r="B77" s="80" t="s">
        <v>371</v>
      </c>
      <c r="D77" s="80" t="str">
        <f t="shared" si="1"/>
        <v>Poland</v>
      </c>
    </row>
    <row r="78" spans="1:4" x14ac:dyDescent="0.25">
      <c r="A78" s="73" t="s">
        <v>34</v>
      </c>
      <c r="B78" s="80" t="s">
        <v>142</v>
      </c>
      <c r="D78" s="80" t="str">
        <f t="shared" si="1"/>
        <v>Portugal</v>
      </c>
    </row>
    <row r="79" spans="1:4" x14ac:dyDescent="0.25">
      <c r="A79" s="73" t="s">
        <v>61</v>
      </c>
      <c r="B79" s="80" t="s">
        <v>190</v>
      </c>
      <c r="D79" s="80" t="str">
        <f t="shared" si="1"/>
        <v>Rwanda</v>
      </c>
    </row>
    <row r="80" spans="1:4" x14ac:dyDescent="0.25">
      <c r="A80" s="73" t="s">
        <v>99</v>
      </c>
      <c r="B80" s="80" t="s">
        <v>120</v>
      </c>
      <c r="D80" s="80" t="str">
        <f t="shared" si="1"/>
        <v>Samoa</v>
      </c>
    </row>
    <row r="81" spans="1:4" x14ac:dyDescent="0.25">
      <c r="A81" s="73" t="s">
        <v>449</v>
      </c>
      <c r="B81" s="80" t="s">
        <v>383</v>
      </c>
      <c r="D81" s="80" t="str">
        <f t="shared" si="1"/>
        <v>Saudi Arabia</v>
      </c>
    </row>
    <row r="82" spans="1:4" x14ac:dyDescent="0.25">
      <c r="A82" s="73" t="s">
        <v>36</v>
      </c>
      <c r="B82" s="80" t="s">
        <v>87</v>
      </c>
      <c r="D82" s="80" t="str">
        <f t="shared" si="1"/>
        <v>Senegal</v>
      </c>
    </row>
    <row r="83" spans="1:4" x14ac:dyDescent="0.25">
      <c r="A83" s="73" t="s">
        <v>101</v>
      </c>
      <c r="B83" s="80" t="s">
        <v>88</v>
      </c>
      <c r="D83" s="80" t="str">
        <f t="shared" si="1"/>
        <v>Seychelles</v>
      </c>
    </row>
    <row r="84" spans="1:4" x14ac:dyDescent="0.25">
      <c r="A84" s="73" t="s">
        <v>102</v>
      </c>
      <c r="B84" s="80" t="s">
        <v>387</v>
      </c>
      <c r="D84" s="80" t="str">
        <f t="shared" si="1"/>
        <v>Sierra Leone</v>
      </c>
    </row>
    <row r="85" spans="1:4" x14ac:dyDescent="0.25">
      <c r="A85" s="73" t="s">
        <v>103</v>
      </c>
      <c r="B85" s="80" t="s">
        <v>143</v>
      </c>
      <c r="D85" s="80" t="str">
        <f t="shared" si="1"/>
        <v>Singapore</v>
      </c>
    </row>
    <row r="86" spans="1:4" x14ac:dyDescent="0.25">
      <c r="A86" s="73" t="s">
        <v>37</v>
      </c>
      <c r="B86" s="80" t="s">
        <v>121</v>
      </c>
      <c r="D86" s="80" t="str">
        <f t="shared" si="1"/>
        <v>Solomon Islands</v>
      </c>
    </row>
    <row r="87" spans="1:4" x14ac:dyDescent="0.25">
      <c r="A87" s="73" t="s">
        <v>466</v>
      </c>
      <c r="B87" s="80" t="s">
        <v>89</v>
      </c>
      <c r="D87" s="80" t="str">
        <f t="shared" si="1"/>
        <v>South Africa</v>
      </c>
    </row>
    <row r="88" spans="1:4" x14ac:dyDescent="0.25">
      <c r="A88" s="73" t="s">
        <v>38</v>
      </c>
      <c r="B88" s="80" t="s">
        <v>90</v>
      </c>
      <c r="D88" s="80" t="str">
        <f t="shared" si="1"/>
        <v>Spain</v>
      </c>
    </row>
    <row r="89" spans="1:4" x14ac:dyDescent="0.25">
      <c r="A89" s="73" t="s">
        <v>62</v>
      </c>
      <c r="B89" s="80" t="s">
        <v>27</v>
      </c>
      <c r="D89" s="80" t="str">
        <f t="shared" si="1"/>
        <v>Sri Lanka</v>
      </c>
    </row>
    <row r="90" spans="1:4" x14ac:dyDescent="0.25">
      <c r="A90" s="73" t="s">
        <v>40</v>
      </c>
      <c r="B90" s="80" t="s">
        <v>122</v>
      </c>
      <c r="D90" s="80" t="str">
        <f t="shared" si="1"/>
        <v>St. Lucia</v>
      </c>
    </row>
    <row r="91" spans="1:4" x14ac:dyDescent="0.25">
      <c r="A91" s="73" t="s">
        <v>180</v>
      </c>
      <c r="B91" s="80" t="s">
        <v>91</v>
      </c>
      <c r="D91" s="80" t="str">
        <f t="shared" ref="D91:D106" si="2">A92</f>
        <v>St. Vincent and the Grenadines</v>
      </c>
    </row>
    <row r="92" spans="1:4" x14ac:dyDescent="0.25">
      <c r="A92" s="73" t="s">
        <v>181</v>
      </c>
      <c r="B92" s="80" t="s">
        <v>145</v>
      </c>
      <c r="D92" s="80" t="str">
        <f t="shared" si="2"/>
        <v>Sudan</v>
      </c>
    </row>
    <row r="93" spans="1:4" x14ac:dyDescent="0.25">
      <c r="A93" s="73" t="s">
        <v>480</v>
      </c>
      <c r="B93" s="80" t="s">
        <v>92</v>
      </c>
      <c r="D93" s="80" t="str">
        <f t="shared" si="2"/>
        <v>Suriname</v>
      </c>
    </row>
    <row r="94" spans="1:4" x14ac:dyDescent="0.25">
      <c r="A94" s="73" t="s">
        <v>183</v>
      </c>
      <c r="B94" s="80" t="s">
        <v>93</v>
      </c>
      <c r="D94" s="80" t="str">
        <f t="shared" si="2"/>
        <v>Swaziland</v>
      </c>
    </row>
    <row r="95" spans="1:4" x14ac:dyDescent="0.25">
      <c r="A95" s="73" t="s">
        <v>105</v>
      </c>
      <c r="B95" s="80" t="s">
        <v>28</v>
      </c>
      <c r="D95" s="80" t="str">
        <f t="shared" si="2"/>
        <v>Sweden</v>
      </c>
    </row>
    <row r="96" spans="1:4" x14ac:dyDescent="0.25">
      <c r="A96" s="73" t="s">
        <v>41</v>
      </c>
      <c r="B96" s="80" t="s">
        <v>406</v>
      </c>
      <c r="D96" s="80" t="str">
        <f t="shared" si="2"/>
        <v>Switzerland</v>
      </c>
    </row>
    <row r="97" spans="1:4" x14ac:dyDescent="0.25">
      <c r="A97" s="73" t="s">
        <v>42</v>
      </c>
      <c r="B97" s="80" t="s">
        <v>94</v>
      </c>
      <c r="D97" s="80" t="str">
        <f t="shared" si="2"/>
        <v>Syrian Arab Republic</v>
      </c>
    </row>
    <row r="98" spans="1:4" x14ac:dyDescent="0.25">
      <c r="A98" s="73" t="s">
        <v>486</v>
      </c>
      <c r="B98" s="80" t="s">
        <v>95</v>
      </c>
      <c r="D98" s="80" t="str">
        <f t="shared" si="2"/>
        <v>Tanzania</v>
      </c>
    </row>
    <row r="99" spans="1:4" x14ac:dyDescent="0.25">
      <c r="A99" s="73" t="s">
        <v>106</v>
      </c>
      <c r="B99" s="80" t="s">
        <v>124</v>
      </c>
      <c r="D99" s="80" t="str">
        <f t="shared" si="2"/>
        <v>Thailand</v>
      </c>
    </row>
    <row r="100" spans="1:4" x14ac:dyDescent="0.25">
      <c r="A100" s="73" t="s">
        <v>44</v>
      </c>
      <c r="B100" s="80" t="s">
        <v>96</v>
      </c>
      <c r="D100" s="80" t="str">
        <f t="shared" si="2"/>
        <v>Togo</v>
      </c>
    </row>
    <row r="101" spans="1:4" x14ac:dyDescent="0.25">
      <c r="A101" s="73" t="s">
        <v>107</v>
      </c>
      <c r="B101" s="80" t="s">
        <v>125</v>
      </c>
      <c r="D101" s="80" t="str">
        <f t="shared" si="2"/>
        <v>Trinidad and Tobago</v>
      </c>
    </row>
    <row r="102" spans="1:4" x14ac:dyDescent="0.25">
      <c r="A102" s="73" t="s">
        <v>184</v>
      </c>
      <c r="B102" s="80" t="s">
        <v>60</v>
      </c>
      <c r="D102" s="80" t="str">
        <f t="shared" si="2"/>
        <v>Turkey</v>
      </c>
    </row>
    <row r="103" spans="1:4" x14ac:dyDescent="0.25">
      <c r="A103" s="73" t="s">
        <v>45</v>
      </c>
      <c r="B103" s="80" t="s">
        <v>29</v>
      </c>
      <c r="D103" s="80" t="str">
        <f t="shared" si="2"/>
        <v>United States</v>
      </c>
    </row>
    <row r="104" spans="1:4" x14ac:dyDescent="0.25">
      <c r="A104" s="73" t="s">
        <v>48</v>
      </c>
      <c r="B104" s="80" t="s">
        <v>161</v>
      </c>
      <c r="D104" s="80" t="str">
        <f t="shared" si="2"/>
        <v>Uruguay</v>
      </c>
    </row>
    <row r="105" spans="1:4" x14ac:dyDescent="0.25">
      <c r="A105" s="73" t="s">
        <v>49</v>
      </c>
      <c r="B105" s="80" t="s">
        <v>97</v>
      </c>
      <c r="D105" s="80" t="str">
        <f t="shared" si="2"/>
        <v>Venezuela, RB</v>
      </c>
    </row>
    <row r="106" spans="1:4" x14ac:dyDescent="0.25">
      <c r="A106" s="73" t="s">
        <v>164</v>
      </c>
      <c r="B106" s="80" t="s">
        <v>98</v>
      </c>
      <c r="D106" s="81" t="str">
        <f t="shared" si="2"/>
        <v>Zimbabwe</v>
      </c>
    </row>
    <row r="107" spans="1:4" x14ac:dyDescent="0.25">
      <c r="A107" s="75" t="s">
        <v>111</v>
      </c>
      <c r="B107" s="80" t="s">
        <v>30</v>
      </c>
    </row>
    <row r="108" spans="1:4" x14ac:dyDescent="0.25">
      <c r="B108" s="80" t="s">
        <v>191</v>
      </c>
    </row>
    <row r="109" spans="1:4" x14ac:dyDescent="0.25">
      <c r="B109" s="80" t="s">
        <v>31</v>
      </c>
    </row>
    <row r="110" spans="1:4" x14ac:dyDescent="0.25">
      <c r="B110" s="80" t="s">
        <v>162</v>
      </c>
    </row>
    <row r="111" spans="1:4" x14ac:dyDescent="0.25">
      <c r="B111" s="80" t="s">
        <v>435</v>
      </c>
    </row>
    <row r="112" spans="1:4" x14ac:dyDescent="0.25">
      <c r="B112" s="80" t="s">
        <v>163</v>
      </c>
    </row>
    <row r="113" spans="2:2" x14ac:dyDescent="0.25">
      <c r="B113" s="80" t="s">
        <v>32</v>
      </c>
    </row>
    <row r="114" spans="2:2" x14ac:dyDescent="0.25">
      <c r="B114" s="80" t="s">
        <v>33</v>
      </c>
    </row>
    <row r="115" spans="2:2" x14ac:dyDescent="0.25">
      <c r="B115" s="80" t="s">
        <v>34</v>
      </c>
    </row>
    <row r="116" spans="2:2" x14ac:dyDescent="0.25">
      <c r="B116" s="80" t="s">
        <v>61</v>
      </c>
    </row>
    <row r="117" spans="2:2" x14ac:dyDescent="0.25">
      <c r="B117" s="80" t="s">
        <v>193</v>
      </c>
    </row>
    <row r="118" spans="2:2" x14ac:dyDescent="0.25">
      <c r="B118" s="80" t="s">
        <v>147</v>
      </c>
    </row>
    <row r="119" spans="2:2" x14ac:dyDescent="0.25">
      <c r="B119" s="80" t="s">
        <v>99</v>
      </c>
    </row>
    <row r="120" spans="2:2" x14ac:dyDescent="0.25">
      <c r="B120" s="80" t="s">
        <v>449</v>
      </c>
    </row>
    <row r="121" spans="2:2" x14ac:dyDescent="0.25">
      <c r="B121" s="80" t="s">
        <v>451</v>
      </c>
    </row>
    <row r="122" spans="2:2" x14ac:dyDescent="0.25">
      <c r="B122" s="80" t="s">
        <v>453</v>
      </c>
    </row>
    <row r="123" spans="2:2" x14ac:dyDescent="0.25">
      <c r="B123" s="80" t="s">
        <v>36</v>
      </c>
    </row>
    <row r="124" spans="2:2" x14ac:dyDescent="0.25">
      <c r="B124" s="80" t="s">
        <v>101</v>
      </c>
    </row>
    <row r="125" spans="2:2" x14ac:dyDescent="0.25">
      <c r="B125" s="80" t="s">
        <v>102</v>
      </c>
    </row>
    <row r="126" spans="2:2" x14ac:dyDescent="0.25">
      <c r="B126" s="80" t="s">
        <v>103</v>
      </c>
    </row>
    <row r="127" spans="2:2" x14ac:dyDescent="0.25">
      <c r="B127" s="80" t="s">
        <v>37</v>
      </c>
    </row>
    <row r="128" spans="2:2" x14ac:dyDescent="0.25">
      <c r="B128" s="80" t="s">
        <v>466</v>
      </c>
    </row>
    <row r="129" spans="2:2" x14ac:dyDescent="0.25">
      <c r="B129" s="80" t="s">
        <v>468</v>
      </c>
    </row>
    <row r="130" spans="2:2" x14ac:dyDescent="0.25">
      <c r="B130" s="80" t="s">
        <v>38</v>
      </c>
    </row>
    <row r="131" spans="2:2" x14ac:dyDescent="0.25">
      <c r="B131" s="80" t="s">
        <v>62</v>
      </c>
    </row>
    <row r="132" spans="2:2" x14ac:dyDescent="0.25">
      <c r="B132" s="80" t="s">
        <v>40</v>
      </c>
    </row>
    <row r="133" spans="2:2" x14ac:dyDescent="0.25">
      <c r="B133" s="80" t="s">
        <v>179</v>
      </c>
    </row>
    <row r="134" spans="2:2" x14ac:dyDescent="0.25">
      <c r="B134" s="80" t="s">
        <v>180</v>
      </c>
    </row>
    <row r="135" spans="2:2" x14ac:dyDescent="0.25">
      <c r="B135" s="80" t="s">
        <v>181</v>
      </c>
    </row>
    <row r="136" spans="2:2" x14ac:dyDescent="0.25">
      <c r="B136" s="80" t="s">
        <v>480</v>
      </c>
    </row>
    <row r="137" spans="2:2" x14ac:dyDescent="0.25">
      <c r="B137" s="80" t="s">
        <v>183</v>
      </c>
    </row>
    <row r="138" spans="2:2" x14ac:dyDescent="0.25">
      <c r="B138" s="80" t="s">
        <v>105</v>
      </c>
    </row>
    <row r="139" spans="2:2" x14ac:dyDescent="0.25">
      <c r="B139" s="80" t="s">
        <v>41</v>
      </c>
    </row>
    <row r="140" spans="2:2" x14ac:dyDescent="0.25">
      <c r="B140" s="80" t="s">
        <v>42</v>
      </c>
    </row>
    <row r="141" spans="2:2" x14ac:dyDescent="0.25">
      <c r="B141" s="80" t="s">
        <v>486</v>
      </c>
    </row>
    <row r="142" spans="2:2" x14ac:dyDescent="0.25">
      <c r="B142" s="80" t="s">
        <v>106</v>
      </c>
    </row>
    <row r="143" spans="2:2" x14ac:dyDescent="0.25">
      <c r="B143" s="80" t="s">
        <v>44</v>
      </c>
    </row>
    <row r="144" spans="2:2" x14ac:dyDescent="0.25">
      <c r="B144" s="80" t="s">
        <v>107</v>
      </c>
    </row>
    <row r="145" spans="2:2" x14ac:dyDescent="0.25">
      <c r="B145" s="80" t="s">
        <v>494</v>
      </c>
    </row>
    <row r="146" spans="2:2" x14ac:dyDescent="0.25">
      <c r="B146" s="80" t="s">
        <v>184</v>
      </c>
    </row>
    <row r="147" spans="2:2" x14ac:dyDescent="0.25">
      <c r="B147" s="80" t="s">
        <v>108</v>
      </c>
    </row>
    <row r="148" spans="2:2" x14ac:dyDescent="0.25">
      <c r="B148" s="80" t="s">
        <v>45</v>
      </c>
    </row>
    <row r="149" spans="2:2" x14ac:dyDescent="0.25">
      <c r="B149" s="80" t="s">
        <v>109</v>
      </c>
    </row>
    <row r="150" spans="2:2" x14ac:dyDescent="0.25">
      <c r="B150" s="80" t="s">
        <v>195</v>
      </c>
    </row>
    <row r="151" spans="2:2" x14ac:dyDescent="0.25">
      <c r="B151" s="80" t="s">
        <v>152</v>
      </c>
    </row>
    <row r="152" spans="2:2" x14ac:dyDescent="0.25">
      <c r="B152" s="80" t="s">
        <v>48</v>
      </c>
    </row>
    <row r="153" spans="2:2" x14ac:dyDescent="0.25">
      <c r="B153" s="80" t="s">
        <v>49</v>
      </c>
    </row>
    <row r="154" spans="2:2" x14ac:dyDescent="0.25">
      <c r="B154" s="80" t="s">
        <v>512</v>
      </c>
    </row>
    <row r="155" spans="2:2" x14ac:dyDescent="0.25">
      <c r="B155" s="80" t="s">
        <v>164</v>
      </c>
    </row>
    <row r="156" spans="2:2" x14ac:dyDescent="0.25">
      <c r="B156" s="80" t="s">
        <v>110</v>
      </c>
    </row>
    <row r="157" spans="2:2" x14ac:dyDescent="0.25">
      <c r="B157" s="81" t="s">
        <v>111</v>
      </c>
    </row>
  </sheetData>
  <conditionalFormatting sqref="A2:B156">
    <cfRule type="duplicateValues" dxfId="1" priority="2"/>
  </conditionalFormatting>
  <conditionalFormatting sqref="A3:B157">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7"/>
  <sheetViews>
    <sheetView zoomScale="60" zoomScaleNormal="60" workbookViewId="0">
      <selection activeCell="A2" sqref="A2"/>
    </sheetView>
  </sheetViews>
  <sheetFormatPr baseColWidth="10" defaultRowHeight="15" x14ac:dyDescent="0.25"/>
  <cols>
    <col min="1" max="1" width="28.7109375" customWidth="1"/>
  </cols>
  <sheetData>
    <row r="1" spans="1:32" x14ac:dyDescent="0.25">
      <c r="A1" s="82" t="s">
        <v>545</v>
      </c>
    </row>
    <row r="2" spans="1:32" x14ac:dyDescent="0.25">
      <c r="A2" s="45" t="s">
        <v>535</v>
      </c>
      <c r="B2" s="25">
        <v>1975</v>
      </c>
      <c r="C2" s="25">
        <v>1976</v>
      </c>
      <c r="D2" s="25">
        <v>1977</v>
      </c>
      <c r="E2" s="25">
        <v>1978</v>
      </c>
      <c r="F2" s="25">
        <v>1979</v>
      </c>
      <c r="G2" s="25">
        <v>1980</v>
      </c>
      <c r="H2" s="25">
        <v>1981</v>
      </c>
      <c r="I2" s="25">
        <v>1982</v>
      </c>
      <c r="J2" s="25">
        <v>1983</v>
      </c>
      <c r="K2" s="25">
        <v>1984</v>
      </c>
      <c r="L2" s="25">
        <v>1985</v>
      </c>
      <c r="M2" s="25">
        <v>1986</v>
      </c>
      <c r="N2" s="25">
        <v>1987</v>
      </c>
      <c r="O2" s="25">
        <v>1988</v>
      </c>
      <c r="P2" s="25">
        <v>1989</v>
      </c>
      <c r="Q2" s="25">
        <v>1990</v>
      </c>
      <c r="R2" s="25">
        <v>1991</v>
      </c>
      <c r="S2" s="25">
        <v>1992</v>
      </c>
      <c r="T2" s="25">
        <v>1993</v>
      </c>
      <c r="U2" s="25">
        <v>1994</v>
      </c>
      <c r="V2" s="25">
        <v>1995</v>
      </c>
      <c r="W2" s="25">
        <v>1996</v>
      </c>
      <c r="X2" s="25">
        <v>1997</v>
      </c>
      <c r="Y2" s="25">
        <v>1998</v>
      </c>
      <c r="Z2" s="25">
        <v>1999</v>
      </c>
      <c r="AA2" s="25">
        <v>2000</v>
      </c>
      <c r="AB2" s="25">
        <v>2001</v>
      </c>
      <c r="AC2" s="25">
        <v>2002</v>
      </c>
      <c r="AD2" s="25">
        <v>2003</v>
      </c>
      <c r="AE2" s="25">
        <v>2004</v>
      </c>
      <c r="AF2" s="26">
        <v>2005</v>
      </c>
    </row>
    <row r="3" spans="1:32" x14ac:dyDescent="0.25">
      <c r="A3" s="80" t="s">
        <v>63</v>
      </c>
      <c r="B3" s="83">
        <f>'Muestra Inflación'!C4-'Muestra Inflación'!C$105</f>
        <v>-0.90161408205172933</v>
      </c>
      <c r="C3" s="84">
        <f>'Muestra Inflación'!D4-'Muestra Inflación'!D$105</f>
        <v>3.6937083186554398</v>
      </c>
      <c r="D3" s="84">
        <f>'Muestra Inflación'!E4-'Muestra Inflación'!E$105</f>
        <v>5.5028232576061704</v>
      </c>
      <c r="E3" s="84">
        <f>'Muestra Inflación'!F4-'Muestra Inflación'!F$105</f>
        <v>9.8764595941524007</v>
      </c>
      <c r="F3" s="84">
        <f>'Muestra Inflación'!G4-'Muestra Inflación'!G$105</f>
        <v>8.2556416676601074E-2</v>
      </c>
      <c r="G3" s="84">
        <f>'Muestra Inflación'!H4-'Muestra Inflación'!H$105</f>
        <v>-3.9915458317422097</v>
      </c>
      <c r="H3" s="84">
        <f>'Muestra Inflación'!I4-'Muestra Inflación'!I$105</f>
        <v>4.3393086554808988</v>
      </c>
      <c r="I3" s="84">
        <f>'Muestra Inflación'!J4-'Muestra Inflación'!J$105</f>
        <v>0.38189356847056022</v>
      </c>
      <c r="J3" s="84">
        <f>'Muestra Inflación'!K4-'Muestra Inflación'!K$105</f>
        <v>2.7547286971665503</v>
      </c>
      <c r="K3" s="84">
        <f>'Muestra Inflación'!L4-'Muestra Inflación'!L$105</f>
        <v>3.7991288788658393</v>
      </c>
      <c r="L3" s="84">
        <f>'Muestra Inflación'!M4-'Muestra Inflación'!M$105</f>
        <v>6.9211705863139006</v>
      </c>
      <c r="M3" s="84">
        <f>'Muestra Inflación'!N4-'Muestra Inflación'!N$105</f>
        <v>10.512873105650559</v>
      </c>
      <c r="N3" s="84">
        <f>'Muestra Inflación'!O4-'Muestra Inflación'!O$105</f>
        <v>3.7003850004637906</v>
      </c>
      <c r="O3" s="84">
        <f>'Muestra Inflación'!P4-'Muestra Inflación'!P$105</f>
        <v>1.90245671981853</v>
      </c>
      <c r="P3" s="84">
        <f>'Muestra Inflación'!Q4-'Muestra Inflación'!Q$105</f>
        <v>4.4773582283412994</v>
      </c>
      <c r="Q3" s="84">
        <f>'Muestra Inflación'!R4-'Muestra Inflación'!R$105</f>
        <v>11.25457794864057</v>
      </c>
      <c r="R3" s="84">
        <f>'Muestra Inflación'!S4-'Muestra Inflación'!S$105</f>
        <v>21.651422970312009</v>
      </c>
      <c r="S3" s="84">
        <f>'Muestra Inflación'!T4-'Muestra Inflación'!T$105</f>
        <v>28.640842233565529</v>
      </c>
      <c r="T3" s="84">
        <f>'Muestra Inflación'!U4-'Muestra Inflación'!U$105</f>
        <v>17.588669157197632</v>
      </c>
      <c r="U3" s="84">
        <f>'Muestra Inflación'!V4-'Muestra Inflación'!V$105</f>
        <v>26.440214525152179</v>
      </c>
      <c r="V3" s="84">
        <f>'Muestra Inflación'!W4-'Muestra Inflación'!W$105</f>
        <v>26.974206797963532</v>
      </c>
      <c r="W3" s="84">
        <f>'Muestra Inflación'!X4-'Muestra Inflación'!X$105</f>
        <v>15.747871660240211</v>
      </c>
      <c r="X3" s="84">
        <f>'Muestra Inflación'!Y4-'Muestra Inflación'!Y$105</f>
        <v>3.3958328162644098</v>
      </c>
      <c r="Y3" s="84">
        <f>'Muestra Inflación'!Z4-'Muestra Inflación'!Z$105</f>
        <v>3.39788253918781</v>
      </c>
      <c r="Z3" s="84">
        <f>'Muestra Inflación'!AA4-'Muestra Inflación'!AA$105</f>
        <v>0.45748393695429979</v>
      </c>
      <c r="AA3" s="84">
        <f>'Muestra Inflación'!AB4-'Muestra Inflación'!AB$105</f>
        <v>-3.0376940824276293</v>
      </c>
      <c r="AB3" s="84">
        <f>'Muestra Inflación'!AC4-'Muestra Inflación'!AC$105</f>
        <v>1.3998172296925699</v>
      </c>
      <c r="AC3" s="84">
        <f>'Muestra Inflación'!AD4-'Muestra Inflación'!AD$105</f>
        <v>-0.16772970305536017</v>
      </c>
      <c r="AD3" s="84">
        <f>'Muestra Inflación'!AE4-'Muestra Inflación'!AE$105</f>
        <v>1.9988589850338201</v>
      </c>
      <c r="AE3" s="84">
        <f>'Muestra Inflación'!AF4-'Muestra Inflación'!AF$105</f>
        <v>1.28456360948014</v>
      </c>
      <c r="AF3" s="85">
        <f>'Muestra Inflación'!AG4-'Muestra Inflación'!AG$105</f>
        <v>-2.0103002788742801</v>
      </c>
    </row>
    <row r="4" spans="1:32" x14ac:dyDescent="0.25">
      <c r="A4" s="80" t="s">
        <v>6</v>
      </c>
      <c r="B4" s="73">
        <f>'Muestra Inflación'!C5-'Muestra Inflación'!C$105</f>
        <v>173.7948985335901</v>
      </c>
      <c r="C4" s="72">
        <f>'Muestra Inflación'!D5-'Muestra Inflación'!D$105</f>
        <v>438.22849015828672</v>
      </c>
      <c r="D4" s="72">
        <f>'Muestra Inflación'!E5-'Muestra Inflación'!E$105</f>
        <v>169.51535111956406</v>
      </c>
      <c r="E4" s="72">
        <f>'Muestra Inflación'!F5-'Muestra Inflación'!F$105</f>
        <v>167.86726012535311</v>
      </c>
      <c r="F4" s="72">
        <f>'Muestra Inflación'!G5-'Muestra Inflación'!G$105</f>
        <v>148.24107154460449</v>
      </c>
      <c r="G4" s="72">
        <f>'Muestra Inflación'!H5-'Muestra Inflación'!H$105</f>
        <v>87.254999975854204</v>
      </c>
      <c r="H4" s="72">
        <f>'Muestra Inflación'!I5-'Muestra Inflación'!I$105</f>
        <v>94.160508598325492</v>
      </c>
      <c r="I4" s="72">
        <f>'Muestra Inflación'!J5-'Muestra Inflación'!J$105</f>
        <v>158.61619451191683</v>
      </c>
      <c r="J4" s="72">
        <f>'Muestra Inflación'!K5-'Muestra Inflación'!K$105</f>
        <v>340.59824108005535</v>
      </c>
      <c r="K4" s="72">
        <f>'Muestra Inflación'!L5-'Muestra Inflación'!L$105</f>
        <v>622.40132299219374</v>
      </c>
      <c r="L4" s="72">
        <f>'Muestra Inflación'!M5-'Muestra Inflación'!M$105</f>
        <v>668.61953459384324</v>
      </c>
      <c r="M4" s="72">
        <f>'Muestra Inflación'!N5-'Muestra Inflación'!N$105</f>
        <v>88.237869015451366</v>
      </c>
      <c r="N4" s="72">
        <f>'Muestra Inflación'!O5-'Muestra Inflación'!O$105</f>
        <v>127.58614506795422</v>
      </c>
      <c r="O4" s="72">
        <f>'Muestra Inflación'!P5-'Muestra Inflación'!P$105</f>
        <v>338.94602194765156</v>
      </c>
      <c r="P4" s="72">
        <f>'Muestra Inflación'!Q5-'Muestra Inflación'!Q$105</f>
        <v>3074.9827000230098</v>
      </c>
      <c r="Q4" s="72">
        <f>'Muestra Inflación'!R5-'Muestra Inflación'!R$105</f>
        <v>2308.566706957617</v>
      </c>
      <c r="R4" s="72">
        <f>'Muestra Inflación'!S5-'Muestra Inflación'!S$105</f>
        <v>167.43673250376693</v>
      </c>
      <c r="S4" s="72">
        <f>'Muestra Inflación'!T5-'Muestra Inflación'!T$105</f>
        <v>21.871128920675829</v>
      </c>
      <c r="T4" s="72">
        <f>'Muestra Inflación'!U5-'Muestra Inflación'!U$105</f>
        <v>7.65983712974543</v>
      </c>
      <c r="U4" s="72">
        <f>'Muestra Inflación'!V5-'Muestra Inflación'!V$105</f>
        <v>1.5699056515150298</v>
      </c>
      <c r="V4" s="72">
        <f>'Muestra Inflación'!W5-'Muestra Inflación'!W$105</f>
        <v>0.57069716126487036</v>
      </c>
      <c r="W4" s="72">
        <f>'Muestra Inflación'!X5-'Muestra Inflación'!X$105</f>
        <v>-2.775508299192289</v>
      </c>
      <c r="X4" s="72">
        <f>'Muestra Inflación'!Y5-'Muestra Inflación'!Y$105</f>
        <v>-1.8104316802443159</v>
      </c>
      <c r="Y4" s="72">
        <f>'Muestra Inflación'!Z5-'Muestra Inflación'!Z$105</f>
        <v>-0.63194263164782905</v>
      </c>
      <c r="Z4" s="72">
        <f>'Muestra Inflación'!AA5-'Muestra Inflación'!AA$105</f>
        <v>-3.3549226666736702</v>
      </c>
      <c r="AA4" s="72">
        <f>'Muestra Inflación'!AB5-'Muestra Inflación'!AB$105</f>
        <v>-4.3127966834779832</v>
      </c>
      <c r="AB4" s="72">
        <f>'Muestra Inflación'!AC5-'Muestra Inflación'!AC$105</f>
        <v>-3.8928066266328401</v>
      </c>
      <c r="AC4" s="72">
        <f>'Muestra Inflación'!AD5-'Muestra Inflación'!AD$105</f>
        <v>24.282466239157571</v>
      </c>
      <c r="AD4" s="72">
        <f>'Muestra Inflación'!AE5-'Muestra Inflación'!AE$105</f>
        <v>11.17275431820328</v>
      </c>
      <c r="AE4" s="72">
        <f>'Muestra Inflación'!AF5-'Muestra Inflación'!AF$105</f>
        <v>1.7384812303273001</v>
      </c>
      <c r="AF4" s="74">
        <f>'Muestra Inflación'!AG5-'Muestra Inflación'!AG$105</f>
        <v>6.24665270071268</v>
      </c>
    </row>
    <row r="5" spans="1:32" x14ac:dyDescent="0.25">
      <c r="A5" s="80" t="s">
        <v>7</v>
      </c>
      <c r="B5" s="73">
        <f>'Muestra Inflación'!C6-'Muestra Inflación'!C$105</f>
        <v>5.9400287784162007</v>
      </c>
      <c r="C5" s="72">
        <f>'Muestra Inflación'!D6-'Muestra Inflación'!D$105</f>
        <v>7.7868871552646199</v>
      </c>
      <c r="D5" s="72">
        <f>'Muestra Inflación'!E6-'Muestra Inflación'!E$105</f>
        <v>5.8137820663112709</v>
      </c>
      <c r="E5" s="72">
        <f>'Muestra Inflación'!F6-'Muestra Inflación'!F$105</f>
        <v>0.27621014652717957</v>
      </c>
      <c r="F5" s="72">
        <f>'Muestra Inflación'!G6-'Muestra Inflación'!G$105</f>
        <v>-2.1760430934308701</v>
      </c>
      <c r="G5" s="72">
        <f>'Muestra Inflación'!H6-'Muestra Inflación'!H$105</f>
        <v>-3.3827880508108006</v>
      </c>
      <c r="H5" s="72">
        <f>'Muestra Inflación'!I6-'Muestra Inflación'!I$105</f>
        <v>-0.62378894479357072</v>
      </c>
      <c r="I5" s="72">
        <f>'Muestra Inflación'!J6-'Muestra Inflación'!J$105</f>
        <v>4.9848947746249506</v>
      </c>
      <c r="J5" s="72">
        <f>'Muestra Inflación'!K6-'Muestra Inflación'!K$105</f>
        <v>6.9011280837886799</v>
      </c>
      <c r="K5" s="72">
        <f>'Muestra Inflación'!L6-'Muestra Inflación'!L$105</f>
        <v>-0.36708421542200975</v>
      </c>
      <c r="L5" s="72">
        <f>'Muestra Inflación'!M6-'Muestra Inflación'!M$105</f>
        <v>3.1779325870066297</v>
      </c>
      <c r="M5" s="72">
        <f>'Muestra Inflación'!N6-'Muestra Inflación'!N$105</f>
        <v>7.225795684342371</v>
      </c>
      <c r="N5" s="72">
        <f>'Muestra Inflación'!O6-'Muestra Inflación'!O$105</f>
        <v>4.7478700682986208</v>
      </c>
      <c r="O5" s="72">
        <f>'Muestra Inflación'!P6-'Muestra Inflación'!P$105</f>
        <v>3.2226841330841705</v>
      </c>
      <c r="P5" s="72">
        <f>'Muestra Inflación'!Q6-'Muestra Inflación'!Q$105</f>
        <v>2.7324220666484402</v>
      </c>
      <c r="Q5" s="72">
        <f>'Muestra Inflación'!R6-'Muestra Inflación'!R$105</f>
        <v>1.87430361406114</v>
      </c>
      <c r="R5" s="72">
        <f>'Muestra Inflación'!S6-'Muestra Inflación'!S$105</f>
        <v>-1.0122840517695098</v>
      </c>
      <c r="S5" s="72">
        <f>'Muestra Inflación'!T6-'Muestra Inflación'!T$105</f>
        <v>-2.0429041851919361</v>
      </c>
      <c r="T5" s="72">
        <f>'Muestra Inflación'!U6-'Muestra Inflación'!U$105</f>
        <v>-1.1385467850740401</v>
      </c>
      <c r="U5" s="72">
        <f>'Muestra Inflación'!V6-'Muestra Inflación'!V$105</f>
        <v>-0.71246442320503989</v>
      </c>
      <c r="V5" s="72">
        <f>'Muestra Inflación'!W6-'Muestra Inflación'!W$105</f>
        <v>1.8327160945691601</v>
      </c>
      <c r="W5" s="72">
        <f>'Muestra Inflación'!X6-'Muestra Inflación'!X$105</f>
        <v>-0.31878449972046008</v>
      </c>
      <c r="X5" s="72">
        <f>'Muestra Inflación'!Y6-'Muestra Inflación'!Y$105</f>
        <v>-2.0872725750371828</v>
      </c>
      <c r="Y5" s="72">
        <f>'Muestra Inflación'!Z6-'Muestra Inflación'!Z$105</f>
        <v>-0.69882364495469296</v>
      </c>
      <c r="Z5" s="72">
        <f>'Muestra Inflación'!AA6-'Muestra Inflación'!AA$105</f>
        <v>-0.72259892039998008</v>
      </c>
      <c r="AA5" s="72">
        <f>'Muestra Inflación'!AB6-'Muestra Inflación'!AB$105</f>
        <v>1.0983258041719295</v>
      </c>
      <c r="AB5" s="72">
        <f>'Muestra Inflación'!AC6-'Muestra Inflación'!AC$105</f>
        <v>1.5546700026410902</v>
      </c>
      <c r="AC5" s="72">
        <f>'Muestra Inflación'!AD6-'Muestra Inflación'!AD$105</f>
        <v>1.4171394236713701</v>
      </c>
      <c r="AD5" s="72">
        <f>'Muestra Inflación'!AE6-'Muestra Inflación'!AE$105</f>
        <v>0.50064026749363988</v>
      </c>
      <c r="AE5" s="72">
        <f>'Muestra Inflación'!AF6-'Muestra Inflación'!AF$105</f>
        <v>-0.33362435828997983</v>
      </c>
      <c r="AF5" s="74">
        <f>'Muestra Inflación'!AG6-'Muestra Inflación'!AG$105</f>
        <v>-0.72401406312632988</v>
      </c>
    </row>
    <row r="6" spans="1:32" x14ac:dyDescent="0.25">
      <c r="A6" s="80" t="s">
        <v>51</v>
      </c>
      <c r="B6" s="73">
        <f>'Muestra Inflación'!C7-'Muestra Inflación'!C$105</f>
        <v>-0.68667566382833023</v>
      </c>
      <c r="C6" s="72">
        <f>'Muestra Inflación'!D7-'Muestra Inflación'!D$105</f>
        <v>1.5816620765607201</v>
      </c>
      <c r="D6" s="72">
        <f>'Muestra Inflación'!E7-'Muestra Inflación'!E$105</f>
        <v>-1.0114600650819296</v>
      </c>
      <c r="E6" s="72">
        <f>'Muestra Inflación'!F7-'Muestra Inflación'!F$105</f>
        <v>-4.06841668383551</v>
      </c>
      <c r="F6" s="72">
        <f>'Muestra Inflación'!G7-'Muestra Inflación'!G$105</f>
        <v>-7.5589502703995599</v>
      </c>
      <c r="G6" s="72">
        <f>'Muestra Inflación'!H7-'Muestra Inflación'!H$105</f>
        <v>-7.1839805087188298</v>
      </c>
      <c r="H6" s="72">
        <f>'Muestra Inflación'!I7-'Muestra Inflación'!I$105</f>
        <v>-3.508671777860541</v>
      </c>
      <c r="I6" s="72">
        <f>'Muestra Inflación'!J7-'Muestra Inflación'!J$105</f>
        <v>-0.72020155387828932</v>
      </c>
      <c r="J6" s="72">
        <f>'Muestra Inflación'!K7-'Muestra Inflación'!K$105</f>
        <v>0.12294560205030036</v>
      </c>
      <c r="K6" s="72">
        <f>'Muestra Inflación'!L7-'Muestra Inflación'!L$105</f>
        <v>1.3475945034110097</v>
      </c>
      <c r="L6" s="72">
        <f>'Muestra Inflación'!M7-'Muestra Inflación'!M$105</f>
        <v>-0.3714224886069597</v>
      </c>
      <c r="M6" s="72">
        <f>'Muestra Inflación'!N7-'Muestra Inflación'!N$105</f>
        <v>-0.15781472697542998</v>
      </c>
      <c r="N6" s="72">
        <f>'Muestra Inflación'!O7-'Muestra Inflación'!O$105</f>
        <v>-2.3408759124087597</v>
      </c>
      <c r="O6" s="72">
        <f>'Muestra Inflación'!P7-'Muestra Inflación'!P$105</f>
        <v>-2.0777930433908196</v>
      </c>
      <c r="P6" s="72">
        <f>'Muestra Inflación'!Q7-'Muestra Inflación'!Q$105</f>
        <v>-2.2631071984364399</v>
      </c>
      <c r="Q6" s="72">
        <f>'Muestra Inflación'!R7-'Muestra Inflación'!R$105</f>
        <v>-2.1356342954165095</v>
      </c>
      <c r="R6" s="72">
        <f>'Muestra Inflación'!S7-'Muestra Inflación'!S$105</f>
        <v>-0.90061560887524017</v>
      </c>
      <c r="S6" s="72">
        <f>'Muestra Inflación'!T7-'Muestra Inflación'!T$105</f>
        <v>1.0009431036387202</v>
      </c>
      <c r="T6" s="72">
        <f>'Muestra Inflación'!U7-'Muestra Inflación'!U$105</f>
        <v>0.67414857146665019</v>
      </c>
      <c r="U6" s="72">
        <f>'Muestra Inflación'!V7-'Muestra Inflación'!V$105</f>
        <v>0.35162353461314</v>
      </c>
      <c r="V6" s="72">
        <f>'Muestra Inflación'!W7-'Muestra Inflación'!W$105</f>
        <v>-0.55532012660882968</v>
      </c>
      <c r="W6" s="72">
        <f>'Muestra Inflación'!X7-'Muestra Inflación'!X$105</f>
        <v>-1.0876469133390798</v>
      </c>
      <c r="X6" s="72">
        <f>'Muestra Inflación'!Y7-'Muestra Inflación'!Y$105</f>
        <v>-1.0293686053774498</v>
      </c>
      <c r="Y6" s="72">
        <f>'Muestra Inflación'!Z7-'Muestra Inflación'!Z$105</f>
        <v>-0.63100425324543696</v>
      </c>
      <c r="Z6" s="72">
        <f>'Muestra Inflación'!AA7-'Muestra Inflación'!AA$105</f>
        <v>-1.6256178071041891</v>
      </c>
      <c r="AA6" s="72">
        <f>'Muestra Inflación'!AB7-'Muestra Inflación'!AB$105</f>
        <v>-0.9816717596434299</v>
      </c>
      <c r="AB6" s="72">
        <f>'Muestra Inflación'!AC7-'Muestra Inflación'!AC$105</f>
        <v>-0.16273039680261014</v>
      </c>
      <c r="AC6" s="72">
        <f>'Muestra Inflación'!AD7-'Muestra Inflación'!AD$105</f>
        <v>0.21607037203280988</v>
      </c>
      <c r="AD6" s="72">
        <f>'Muestra Inflación'!AE7-'Muestra Inflación'!AE$105</f>
        <v>-0.91455384841143994</v>
      </c>
      <c r="AE6" s="72">
        <f>'Muestra Inflación'!AF7-'Muestra Inflación'!AF$105</f>
        <v>-0.61600854207964995</v>
      </c>
      <c r="AF6" s="74">
        <f>'Muestra Inflación'!AG7-'Muestra Inflación'!AG$105</f>
        <v>-1.0879809667935598</v>
      </c>
    </row>
    <row r="7" spans="1:32" x14ac:dyDescent="0.25">
      <c r="A7" s="80" t="s">
        <v>168</v>
      </c>
      <c r="B7" s="73">
        <f>'Muestra Inflación'!C8-'Muestra Inflación'!C$105</f>
        <v>1.2277042626023</v>
      </c>
      <c r="C7" s="72">
        <f>'Muestra Inflación'!D8-'Muestra Inflación'!D$105</f>
        <v>-1.4811905072523395</v>
      </c>
      <c r="D7" s="72">
        <f>'Muestra Inflación'!E8-'Muestra Inflación'!E$105</f>
        <v>-3.2965836939414799</v>
      </c>
      <c r="E7" s="72">
        <f>'Muestra Inflación'!F8-'Muestra Inflación'!F$105</f>
        <v>-1.5383934923518598</v>
      </c>
      <c r="F7" s="72">
        <f>'Muestra Inflación'!G8-'Muestra Inflación'!G$105</f>
        <v>-2.1746508240084701</v>
      </c>
      <c r="G7" s="72">
        <f>'Muestra Inflación'!H8-'Muestra Inflación'!H$105</f>
        <v>-1.4115330982236998</v>
      </c>
      <c r="H7" s="72">
        <f>'Muestra Inflación'!I8-'Muestra Inflación'!I$105</f>
        <v>0.79896451680679981</v>
      </c>
      <c r="I7" s="72">
        <f>'Muestra Inflación'!J8-'Muestra Inflación'!J$105</f>
        <v>-0.14799504493132964</v>
      </c>
      <c r="J7" s="72">
        <f>'Muestra Inflación'!K8-'Muestra Inflación'!K$105</f>
        <v>0.78756476683938992</v>
      </c>
      <c r="K7" s="72">
        <f>'Muestra Inflación'!L8-'Muestra Inflación'!L$105</f>
        <v>-0.35092292245908974</v>
      </c>
      <c r="L7" s="72">
        <f>'Muestra Inflación'!M8-'Muestra Inflación'!M$105</f>
        <v>1.0438931757785403</v>
      </c>
      <c r="M7" s="72">
        <f>'Muestra Inflación'!N8-'Muestra Inflación'!N$105</f>
        <v>3.5750454840828603</v>
      </c>
      <c r="N7" s="72">
        <f>'Muestra Inflación'!O8-'Muestra Inflación'!O$105</f>
        <v>2.0155880987725503</v>
      </c>
      <c r="O7" s="72">
        <f>'Muestra Inflación'!P8-'Muestra Inflación'!P$105</f>
        <v>0.39332358395104983</v>
      </c>
      <c r="P7" s="72">
        <f>'Muestra Inflación'!Q8-'Muestra Inflación'!Q$105</f>
        <v>0.56065519775803985</v>
      </c>
      <c r="Q7" s="72">
        <f>'Muestra Inflación'!R8-'Muestra Inflación'!R$105</f>
        <v>-0.72863731971584933</v>
      </c>
      <c r="R7" s="72">
        <f>'Muestra Inflación'!S8-'Muestra Inflación'!S$105</f>
        <v>2.87971723749716</v>
      </c>
      <c r="S7" s="72">
        <f>'Muestra Inflación'!T8-'Muestra Inflación'!T$105</f>
        <v>2.7093791835848196</v>
      </c>
      <c r="T7" s="72">
        <f>'Muestra Inflación'!U8-'Muestra Inflación'!U$105</f>
        <v>-0.22875929667916006</v>
      </c>
      <c r="U7" s="72">
        <f>'Muestra Inflación'!V8-'Muestra Inflación'!V$105</f>
        <v>-1.20810735469927</v>
      </c>
      <c r="V7" s="72">
        <f>'Muestra Inflación'!W8-'Muestra Inflación'!W$105</f>
        <v>-0.73842473443605972</v>
      </c>
      <c r="W7" s="72">
        <f>'Muestra Inflación'!X8-'Muestra Inflación'!X$105</f>
        <v>-1.5520667876979</v>
      </c>
      <c r="X7" s="72">
        <f>'Muestra Inflación'!Y8-'Muestra Inflación'!Y$105</f>
        <v>-1.7935395539289039</v>
      </c>
      <c r="Y7" s="72">
        <f>'Muestra Inflación'!Z8-'Muestra Inflación'!Z$105</f>
        <v>-0.21566573260956989</v>
      </c>
      <c r="Z7" s="72">
        <f>'Muestra Inflación'!AA8-'Muestra Inflación'!AA$105</f>
        <v>-0.93377893673748003</v>
      </c>
      <c r="AA7" s="72">
        <f>'Muestra Inflación'!AB8-'Muestra Inflación'!AB$105</f>
        <v>-1.7705278540934701</v>
      </c>
      <c r="AB7" s="72">
        <f>'Muestra Inflación'!AC8-'Muestra Inflación'!AC$105</f>
        <v>-0.78118134380309989</v>
      </c>
      <c r="AC7" s="72">
        <f>'Muestra Inflación'!AD8-'Muestra Inflación'!AD$105</f>
        <v>0.58754629857509988</v>
      </c>
      <c r="AD7" s="72">
        <f>'Muestra Inflación'!AE8-'Muestra Inflación'!AE$105</f>
        <v>0.75495028916119011</v>
      </c>
      <c r="AE7" s="72">
        <f>'Muestra Inflación'!AF8-'Muestra Inflación'!AF$105</f>
        <v>-1.6953226563340149</v>
      </c>
      <c r="AF7" s="74">
        <f>'Muestra Inflación'!AG8-'Muestra Inflación'!AG$105</f>
        <v>-1.8011406646974</v>
      </c>
    </row>
    <row r="8" spans="1:32" x14ac:dyDescent="0.25">
      <c r="A8" s="80" t="s">
        <v>187</v>
      </c>
      <c r="B8" s="73">
        <f>'Muestra Inflación'!C9-'Muestra Inflación'!C$105</f>
        <v>7.0278513806677996</v>
      </c>
      <c r="C8" s="72">
        <f>'Muestra Inflación'!D9-'Muestra Inflación'!D$105</f>
        <v>16.75873949287362</v>
      </c>
      <c r="D8" s="72">
        <f>'Muestra Inflación'!E9-'Muestra Inflación'!E$105</f>
        <v>11.24466082973847</v>
      </c>
      <c r="E8" s="72">
        <f>'Muestra Inflación'!F9-'Muestra Inflación'!F$105</f>
        <v>8.1380737428478014</v>
      </c>
      <c r="F8" s="72">
        <f>'Muestra Inflación'!G9-'Muestra Inflación'!G$105</f>
        <v>-9.0600521407648902</v>
      </c>
      <c r="G8" s="72">
        <f>'Muestra Inflación'!H9-'Muestra Inflación'!H$105</f>
        <v>-9.6398452698766892</v>
      </c>
      <c r="H8" s="72">
        <f>'Muestra Inflación'!I9-'Muestra Inflación'!I$105</f>
        <v>1.0290628278149985</v>
      </c>
      <c r="I8" s="72">
        <f>'Muestra Inflación'!J9-'Muestra Inflación'!J$105</f>
        <v>2.7250970231083995</v>
      </c>
      <c r="J8" s="72">
        <f>'Muestra Inflación'!K9-'Muestra Inflación'!K$105</f>
        <v>-0.24003608240979979</v>
      </c>
      <c r="K8" s="72">
        <f>'Muestra Inflación'!L9-'Muestra Inflación'!L$105</f>
        <v>-3.9948698260699218</v>
      </c>
      <c r="L8" s="72">
        <f>'Muestra Inflación'!M9-'Muestra Inflación'!M$105</f>
        <v>-6.1970857611024801</v>
      </c>
      <c r="M8" s="72">
        <f>'Muestra Inflación'!N9-'Muestra Inflación'!N$105</f>
        <v>-4.1548292736752197</v>
      </c>
      <c r="N8" s="72">
        <f>'Muestra Inflación'!O9-'Muestra Inflación'!O$105</f>
        <v>-5.4858776661793298</v>
      </c>
      <c r="O8" s="72">
        <f>'Muestra Inflación'!P9-'Muestra Inflación'!P$105</f>
        <v>-3.7056522778299161</v>
      </c>
      <c r="P8" s="72">
        <f>'Muestra Inflación'!Q9-'Muestra Inflación'!Q$105</f>
        <v>-3.3411057082642701</v>
      </c>
      <c r="Q8" s="72">
        <f>'Muestra Inflación'!R9-'Muestra Inflación'!R$105</f>
        <v>-4.468621002413629</v>
      </c>
      <c r="R8" s="72">
        <f>'Muestra Inflación'!S9-'Muestra Inflación'!S$105</f>
        <v>-3.470544228611391</v>
      </c>
      <c r="S8" s="72">
        <f>'Muestra Inflación'!T9-'Muestra Inflación'!T$105</f>
        <v>-3.2012334712530492</v>
      </c>
      <c r="T8" s="72">
        <f>'Muestra Inflación'!U9-'Muestra Inflación'!U$105</f>
        <v>-0.41279686275811001</v>
      </c>
      <c r="U8" s="72">
        <f>'Muestra Inflación'!V9-'Muestra Inflación'!V$105</f>
        <v>-1.7905306943950601</v>
      </c>
      <c r="V8" s="72">
        <f>'Muestra Inflación'!W9-'Muestra Inflación'!W$105</f>
        <v>-0.10138493788925995</v>
      </c>
      <c r="W8" s="72">
        <f>'Muestra Inflación'!X9-'Muestra Inflación'!X$105</f>
        <v>-3.3834315824649401</v>
      </c>
      <c r="X8" s="72">
        <f>'Muestra Inflación'!Y9-'Muestra Inflación'!Y$105</f>
        <v>9.3861402251659953E-2</v>
      </c>
      <c r="Y8" s="72">
        <f>'Muestra Inflación'!Z9-'Muestra Inflación'!Z$105</f>
        <v>-1.9188129632850761</v>
      </c>
      <c r="Z8" s="72">
        <f>'Muestra Inflación'!AA9-'Muestra Inflación'!AA$105</f>
        <v>-3.4756151688227801</v>
      </c>
      <c r="AA8" s="72">
        <f>'Muestra Inflación'!AB9-'Muestra Inflación'!AB$105</f>
        <v>-4.0817102245901582</v>
      </c>
      <c r="AB8" s="72">
        <f>'Muestra Inflación'!AC9-'Muestra Inflación'!AC$105</f>
        <v>-4.0337429204208499</v>
      </c>
      <c r="AC8" s="72">
        <f>'Muestra Inflación'!AD9-'Muestra Inflación'!AD$105</f>
        <v>-2.081571765257054</v>
      </c>
      <c r="AD8" s="72">
        <f>'Muestra Inflación'!AE9-'Muestra Inflación'!AE$105</f>
        <v>-0.67646947535314994</v>
      </c>
      <c r="AE8" s="72">
        <f>'Muestra Inflación'!AF9-'Muestra Inflación'!AF$105</f>
        <v>-0.32429551662115008</v>
      </c>
      <c r="AF8" s="74">
        <f>'Muestra Inflación'!AG9-'Muestra Inflación'!AG$105</f>
        <v>-0.80653994894373993</v>
      </c>
    </row>
    <row r="9" spans="1:32" x14ac:dyDescent="0.25">
      <c r="A9" s="80" t="s">
        <v>169</v>
      </c>
      <c r="B9" s="73">
        <f>'Muestra Inflación'!C10-'Muestra Inflación'!C$105</f>
        <v>11.162538027826001</v>
      </c>
      <c r="C9" s="72">
        <f>'Muestra Inflación'!D10-'Muestra Inflación'!D$105</f>
        <v>-0.75025897195885971</v>
      </c>
      <c r="D9" s="72">
        <f>'Muestra Inflación'!E10-'Muestra Inflación'!E$105</f>
        <v>1.8659096348512598</v>
      </c>
      <c r="E9" s="72">
        <f>'Muestra Inflación'!F10-'Muestra Inflación'!F$105</f>
        <v>1.8349187396669793</v>
      </c>
      <c r="F9" s="72">
        <f>'Muestra Inflación'!G10-'Muestra Inflación'!G$105</f>
        <v>1.9037914512473009</v>
      </c>
      <c r="G9" s="72">
        <f>'Muestra Inflación'!H10-'Muestra Inflación'!H$105</f>
        <v>0.92114939110249949</v>
      </c>
      <c r="H9" s="72">
        <f>'Muestra Inflación'!I10-'Muestra Inflación'!I$105</f>
        <v>4.2520292341058994</v>
      </c>
      <c r="I9" s="72">
        <f>'Muestra Inflación'!J10-'Muestra Inflación'!J$105</f>
        <v>4.171850375450151</v>
      </c>
      <c r="J9" s="72">
        <f>'Muestra Inflación'!K10-'Muestra Inflación'!K$105</f>
        <v>2.0178635497278403</v>
      </c>
      <c r="K9" s="72">
        <f>'Muestra Inflación'!L10-'Muestra Inflación'!L$105</f>
        <v>0.36852823555058034</v>
      </c>
      <c r="L9" s="72">
        <f>'Muestra Inflación'!M10-'Muestra Inflación'!M$105</f>
        <v>0.35398879269517014</v>
      </c>
      <c r="M9" s="72">
        <f>'Muestra Inflación'!N10-'Muestra Inflación'!N$105</f>
        <v>-0.52866760786029987</v>
      </c>
      <c r="N9" s="72">
        <f>'Muestra Inflación'!O10-'Muestra Inflación'!O$105</f>
        <v>-0.42914480497638996</v>
      </c>
      <c r="O9" s="72">
        <f>'Muestra Inflación'!P10-'Muestra Inflación'!P$105</f>
        <v>0.84977093422422012</v>
      </c>
      <c r="P9" s="72">
        <f>'Muestra Inflación'!Q10-'Muestra Inflación'!Q$105</f>
        <v>1.3631110383509899</v>
      </c>
      <c r="Q9" s="72">
        <f>'Muestra Inflación'!R10-'Muestra Inflación'!R$105</f>
        <v>-2.3233837291223396</v>
      </c>
      <c r="R9" s="72">
        <f>'Muestra Inflación'!S10-'Muestra Inflación'!S$105</f>
        <v>2.02256266816104</v>
      </c>
      <c r="S9" s="72">
        <f>'Muestra Inflación'!T10-'Muestra Inflación'!T$105</f>
        <v>3.0650733517967099</v>
      </c>
      <c r="T9" s="72">
        <f>'Muestra Inflación'!U10-'Muestra Inflación'!U$105</f>
        <v>-1.8382176303402</v>
      </c>
      <c r="U9" s="72">
        <f>'Muestra Inflación'!V10-'Muestra Inflación'!V$105</f>
        <v>-2.5302372036945187</v>
      </c>
      <c r="V9" s="72">
        <f>'Muestra Inflación'!W10-'Muestra Inflación'!W$105</f>
        <v>-0.92655689496405991</v>
      </c>
      <c r="W9" s="72">
        <f>'Muestra Inflación'!X10-'Muestra Inflación'!X$105</f>
        <v>-0.54505197151139972</v>
      </c>
      <c r="X9" s="72">
        <f>'Muestra Inflación'!Y10-'Muestra Inflación'!Y$105</f>
        <v>5.3728488523912699</v>
      </c>
      <c r="Y9" s="72">
        <f>'Muestra Inflación'!Z10-'Muestra Inflación'!Z$105</f>
        <v>-2.8211657057554</v>
      </c>
      <c r="Z9" s="72">
        <f>'Muestra Inflación'!AA10-'Muestra Inflación'!AA$105</f>
        <v>-0.62796479447767006</v>
      </c>
      <c r="AA9" s="72">
        <f>'Muestra Inflación'!AB10-'Muestra Inflación'!AB$105</f>
        <v>-0.9410442366079903</v>
      </c>
      <c r="AB9" s="72">
        <f>'Muestra Inflación'!AC10-'Muestra Inflación'!AC$105</f>
        <v>-0.24833621454145982</v>
      </c>
      <c r="AC9" s="72">
        <f>'Muestra Inflación'!AD10-'Muestra Inflación'!AD$105</f>
        <v>-1.460782168449795</v>
      </c>
      <c r="AD9" s="72">
        <f>'Muestra Inflación'!AE10-'Muestra Inflación'!AE$105</f>
        <v>-0.65066177498055988</v>
      </c>
      <c r="AE9" s="72">
        <f>'Muestra Inflación'!AF10-'Muestra Inflación'!AF$105</f>
        <v>-1.28281438233476</v>
      </c>
      <c r="AF9" s="74">
        <f>'Muestra Inflación'!AG10-'Muestra Inflación'!AG$105</f>
        <v>2.6894404498548798</v>
      </c>
    </row>
    <row r="10" spans="1:32" x14ac:dyDescent="0.25">
      <c r="A10" s="80" t="s">
        <v>52</v>
      </c>
      <c r="B10" s="73">
        <f>'Muestra Inflación'!C11-'Muestra Inflación'!C$105</f>
        <v>3.6362730215286998</v>
      </c>
      <c r="C10" s="72">
        <f>'Muestra Inflación'!D11-'Muestra Inflación'!D$105</f>
        <v>3.4216727267487093</v>
      </c>
      <c r="D10" s="72">
        <f>'Muestra Inflación'!E11-'Muestra Inflación'!E$105</f>
        <v>0.62438830306368054</v>
      </c>
      <c r="E10" s="72">
        <f>'Muestra Inflación'!F11-'Muestra Inflación'!F$105</f>
        <v>-3.1768692030961905</v>
      </c>
      <c r="F10" s="72">
        <f>'Muestra Inflación'!G11-'Muestra Inflación'!G$105</f>
        <v>-6.7969598235133795</v>
      </c>
      <c r="G10" s="72">
        <f>'Muestra Inflación'!H11-'Muestra Inflación'!H$105</f>
        <v>-6.8583951276086896</v>
      </c>
      <c r="H10" s="72">
        <f>'Muestra Inflación'!I11-'Muestra Inflación'!I$105</f>
        <v>-2.6872594306364412</v>
      </c>
      <c r="I10" s="72">
        <f>'Muestra Inflación'!J11-'Muestra Inflación'!J$105</f>
        <v>2.565234604165691</v>
      </c>
      <c r="J10" s="72">
        <f>'Muestra Inflación'!K11-'Muestra Inflación'!K$105</f>
        <v>4.4509347686671106</v>
      </c>
      <c r="K10" s="72">
        <f>'Muestra Inflación'!L11-'Muestra Inflación'!L$105</f>
        <v>2.0302483245863101</v>
      </c>
      <c r="L10" s="72">
        <f>'Muestra Inflación'!M11-'Muestra Inflación'!M$105</f>
        <v>1.3065599903939797</v>
      </c>
      <c r="M10" s="72">
        <f>'Muestra Inflación'!N11-'Muestra Inflación'!N$105</f>
        <v>-0.56323470211790982</v>
      </c>
      <c r="N10" s="72">
        <f>'Muestra Inflación'!O11-'Muestra Inflación'!O$105</f>
        <v>-2.1863929963891797</v>
      </c>
      <c r="O10" s="72">
        <f>'Muestra Inflación'!P11-'Muestra Inflación'!P$105</f>
        <v>-2.8470373457128497</v>
      </c>
      <c r="P10" s="72">
        <f>'Muestra Inflación'!Q11-'Muestra Inflación'!Q$105</f>
        <v>-1.72155285242131</v>
      </c>
      <c r="Q10" s="72">
        <f>'Muestra Inflación'!R11-'Muestra Inflación'!R$105</f>
        <v>-1.9451334253968895</v>
      </c>
      <c r="R10" s="72">
        <f>'Muestra Inflación'!S11-'Muestra Inflación'!S$105</f>
        <v>-1.0264119966330698</v>
      </c>
      <c r="S10" s="72">
        <f>'Muestra Inflación'!T11-'Muestra Inflación'!T$105</f>
        <v>-0.59890605487338</v>
      </c>
      <c r="T10" s="72">
        <f>'Muestra Inflación'!U11-'Muestra Inflación'!U$105</f>
        <v>-0.19769393739561014</v>
      </c>
      <c r="U10" s="72">
        <f>'Muestra Inflación'!V11-'Muestra Inflación'!V$105</f>
        <v>-0.22964301753816985</v>
      </c>
      <c r="V10" s="72">
        <f>'Muestra Inflación'!W11-'Muestra Inflación'!W$105</f>
        <v>-1.3386058248243098</v>
      </c>
      <c r="W10" s="72">
        <f>'Muestra Inflación'!X11-'Muestra Inflación'!X$105</f>
        <v>-0.87228487270460997</v>
      </c>
      <c r="X10" s="72">
        <f>'Muestra Inflación'!Y11-'Muestra Inflación'!Y$105</f>
        <v>-0.71023062379043989</v>
      </c>
      <c r="Y10" s="72">
        <f>'Muestra Inflación'!Z11-'Muestra Inflación'!Z$105</f>
        <v>-0.59783651289260298</v>
      </c>
      <c r="Z10" s="72">
        <f>'Muestra Inflación'!AA11-'Muestra Inflación'!AA$105</f>
        <v>-1.06960614434218</v>
      </c>
      <c r="AA10" s="72">
        <f>'Muestra Inflación'!AB11-'Muestra Inflación'!AB$105</f>
        <v>-0.83221764162875012</v>
      </c>
      <c r="AB10" s="72">
        <f>'Muestra Inflación'!AC11-'Muestra Inflación'!AC$105</f>
        <v>-0.35172628275979978</v>
      </c>
      <c r="AC10" s="72">
        <f>'Muestra Inflación'!AD11-'Muestra Inflación'!AD$105</f>
        <v>5.5868942197179861E-2</v>
      </c>
      <c r="AD10" s="72">
        <f>'Muestra Inflación'!AE11-'Muestra Inflación'!AE$105</f>
        <v>-0.67727844055721009</v>
      </c>
      <c r="AE10" s="72">
        <f>'Muestra Inflación'!AF11-'Muestra Inflación'!AF$105</f>
        <v>-0.58529798556341994</v>
      </c>
      <c r="AF10" s="74">
        <f>'Muestra Inflación'!AG11-'Muestra Inflación'!AG$105</f>
        <v>-0.6084433564151599</v>
      </c>
    </row>
    <row r="11" spans="1:32" x14ac:dyDescent="0.25">
      <c r="A11" s="80" t="s">
        <v>153</v>
      </c>
      <c r="B11" s="73">
        <f>'Muestra Inflación'!C12-'Muestra Inflación'!C$105</f>
        <v>-1.1551847092341703</v>
      </c>
      <c r="C11" s="72">
        <f>'Muestra Inflación'!D12-'Muestra Inflación'!D$105</f>
        <v>-1.2430154360185401</v>
      </c>
      <c r="D11" s="72">
        <f>'Muestra Inflación'!E12-'Muestra Inflación'!E$105</f>
        <v>1.6207954560058102</v>
      </c>
      <c r="E11" s="72">
        <f>'Muestra Inflación'!F12-'Muestra Inflación'!F$105</f>
        <v>2.7082084243680002</v>
      </c>
      <c r="F11" s="72">
        <f>'Muestra Inflación'!G12-'Muestra Inflación'!G$105</f>
        <v>8.453672686867101</v>
      </c>
      <c r="G11" s="72">
        <f>'Muestra Inflación'!H12-'Muestra Inflación'!H$105</f>
        <v>33.732279772551102</v>
      </c>
      <c r="H11" s="72">
        <f>'Muestra Inflación'!I12-'Muestra Inflación'!I$105</f>
        <v>21.818067132760198</v>
      </c>
      <c r="I11" s="72">
        <f>'Muestra Inflación'!J12-'Muestra Inflación'!J$105</f>
        <v>117.37510250372286</v>
      </c>
      <c r="J11" s="72">
        <f>'Muestra Inflación'!K12-'Muestra Inflación'!K$105</f>
        <v>272.37384832720136</v>
      </c>
      <c r="K11" s="72">
        <f>'Muestra Inflación'!L12-'Muestra Inflación'!L$105</f>
        <v>1277.0326726685548</v>
      </c>
      <c r="L11" s="72">
        <f>'Muestra Inflación'!M12-'Muestra Inflación'!M$105</f>
        <v>11746.078515685767</v>
      </c>
      <c r="M11" s="72">
        <f>'Muestra Inflación'!N12-'Muestra Inflación'!N$105</f>
        <v>274.47723150372246</v>
      </c>
      <c r="N11" s="72">
        <f>'Muestra Inflación'!O12-'Muestra Inflación'!O$105</f>
        <v>10.837822536509931</v>
      </c>
      <c r="O11" s="72">
        <f>'Muestra Inflación'!P12-'Muestra Inflación'!P$105</f>
        <v>11.993002811023048</v>
      </c>
      <c r="P11" s="72">
        <f>'Muestra Inflación'!Q12-'Muestra Inflación'!Q$105</f>
        <v>10.34646508248262</v>
      </c>
      <c r="Q11" s="72">
        <f>'Muestra Inflación'!R12-'Muestra Inflación'!R$105</f>
        <v>11.720818164921671</v>
      </c>
      <c r="R11" s="72">
        <f>'Muestra Inflación'!S12-'Muestra Inflación'!S$105</f>
        <v>17.212105852574808</v>
      </c>
      <c r="S11" s="72">
        <f>'Muestra Inflación'!T12-'Muestra Inflación'!T$105</f>
        <v>9.0315039236793293</v>
      </c>
      <c r="T11" s="72">
        <f>'Muestra Inflación'!U12-'Muestra Inflación'!U$105</f>
        <v>5.576219990494911</v>
      </c>
      <c r="U11" s="72">
        <f>'Muestra Inflación'!V12-'Muestra Inflación'!V$105</f>
        <v>5.2666026225195699</v>
      </c>
      <c r="V11" s="72">
        <f>'Muestra Inflación'!W12-'Muestra Inflación'!W$105</f>
        <v>7.3877870745381298</v>
      </c>
      <c r="W11" s="72">
        <f>'Muestra Inflación'!X12-'Muestra Inflación'!X$105</f>
        <v>9.4942824180703091</v>
      </c>
      <c r="X11" s="72">
        <f>'Muestra Inflación'!Y12-'Muestra Inflación'!Y$105</f>
        <v>2.3707544229742799</v>
      </c>
      <c r="Y11" s="72">
        <f>'Muestra Inflación'!Z12-'Muestra Inflación'!Z$105</f>
        <v>6.12094985800766</v>
      </c>
      <c r="Z11" s="72">
        <f>'Muestra Inflación'!AA12-'Muestra Inflación'!AA$105</f>
        <v>-2.8510928617880182E-2</v>
      </c>
      <c r="AA11" s="72">
        <f>'Muestra Inflación'!AB12-'Muestra Inflación'!AB$105</f>
        <v>1.2313727172267099</v>
      </c>
      <c r="AB11" s="72">
        <f>'Muestra Inflación'!AC12-'Muestra Inflación'!AC$105</f>
        <v>-1.23651734005862</v>
      </c>
      <c r="AC11" s="72">
        <f>'Muestra Inflación'!AD12-'Muestra Inflación'!AD$105</f>
        <v>-0.65777277489466213</v>
      </c>
      <c r="AD11" s="72">
        <f>'Muestra Inflación'!AE12-'Muestra Inflación'!AE$105</f>
        <v>1.0671800233541799</v>
      </c>
      <c r="AE11" s="72">
        <f>'Muestra Inflación'!AF12-'Muestra Inflación'!AF$105</f>
        <v>1.7601441079254196</v>
      </c>
      <c r="AF11" s="74">
        <f>'Muestra Inflación'!AG12-'Muestra Inflación'!AG$105</f>
        <v>2.0004842234112798</v>
      </c>
    </row>
    <row r="12" spans="1:32" x14ac:dyDescent="0.25">
      <c r="A12" s="80" t="s">
        <v>66</v>
      </c>
      <c r="B12" s="73">
        <f>'Muestra Inflación'!C13-'Muestra Inflación'!C$105</f>
        <v>2.8428242893924001</v>
      </c>
      <c r="C12" s="72">
        <f>'Muestra Inflación'!D13-'Muestra Inflación'!D$105</f>
        <v>5.9953965305515196</v>
      </c>
      <c r="D12" s="72">
        <f>'Muestra Inflación'!E13-'Muestra Inflación'!E$105</f>
        <v>6.6822642156090701</v>
      </c>
      <c r="E12" s="72">
        <f>'Muestra Inflación'!F13-'Muestra Inflación'!F$105</f>
        <v>1.3965244187527395</v>
      </c>
      <c r="F12" s="72">
        <f>'Muestra Inflación'!G13-'Muestra Inflación'!G$105</f>
        <v>0.47018654485600031</v>
      </c>
      <c r="G12" s="72">
        <f>'Muestra Inflación'!H13-'Muestra Inflación'!H$105</f>
        <v>0.12305481779769956</v>
      </c>
      <c r="H12" s="72">
        <f>'Muestra Inflación'!I13-'Muestra Inflación'!I$105</f>
        <v>6.1124927919887</v>
      </c>
      <c r="I12" s="72">
        <f>'Muestra Inflación'!J13-'Muestra Inflación'!J$105</f>
        <v>4.9765903658627506</v>
      </c>
      <c r="J12" s="72">
        <f>'Muestra Inflación'!K13-'Muestra Inflación'!K$105</f>
        <v>7.2647085773630797</v>
      </c>
      <c r="K12" s="72">
        <f>'Muestra Inflación'!L13-'Muestra Inflación'!L$105</f>
        <v>4.2601999662138796</v>
      </c>
      <c r="L12" s="72">
        <f>'Muestra Inflación'!M13-'Muestra Inflación'!M$105</f>
        <v>4.5334593416265498</v>
      </c>
      <c r="M12" s="72">
        <f>'Muestra Inflación'!N13-'Muestra Inflación'!N$105</f>
        <v>8.1429795011230599</v>
      </c>
      <c r="N12" s="72">
        <f>'Muestra Inflación'!O13-'Muestra Inflación'!O$105</f>
        <v>6.0610579615774807</v>
      </c>
      <c r="O12" s="72">
        <f>'Muestra Inflación'!P13-'Muestra Inflación'!P$105</f>
        <v>4.3425913242960199</v>
      </c>
      <c r="P12" s="72">
        <f>'Muestra Inflación'!Q13-'Muestra Inflación'!Q$105</f>
        <v>6.7480117172384206</v>
      </c>
      <c r="Q12" s="72">
        <f>'Muestra Inflación'!R13-'Muestra Inflación'!R$105</f>
        <v>5.9983896800529708</v>
      </c>
      <c r="R12" s="72">
        <f>'Muestra Inflación'!S13-'Muestra Inflación'!S$105</f>
        <v>7.5300521194140098</v>
      </c>
      <c r="S12" s="72">
        <f>'Muestra Inflación'!T13-'Muestra Inflación'!T$105</f>
        <v>13.138792718184231</v>
      </c>
      <c r="T12" s="72">
        <f>'Muestra Inflación'!U13-'Muestra Inflación'!U$105</f>
        <v>11.37914637020403</v>
      </c>
      <c r="U12" s="72">
        <f>'Muestra Inflación'!V13-'Muestra Inflación'!V$105</f>
        <v>7.9354794016669805</v>
      </c>
      <c r="V12" s="72">
        <f>'Muestra Inflación'!W13-'Muestra Inflación'!W$105</f>
        <v>7.7071263930427296</v>
      </c>
      <c r="W12" s="72">
        <f>'Muestra Inflación'!X13-'Muestra Inflación'!X$105</f>
        <v>7.1516538652760095</v>
      </c>
      <c r="X12" s="72">
        <f>'Muestra Inflación'!Y13-'Muestra Inflación'!Y$105</f>
        <v>6.3822413341700699</v>
      </c>
      <c r="Y12" s="72">
        <f>'Muestra Inflación'!Z13-'Muestra Inflación'!Z$105</f>
        <v>5.1091195579142203</v>
      </c>
      <c r="Z12" s="72">
        <f>'Muestra Inflación'!AA13-'Muestra Inflación'!AA$105</f>
        <v>5.5612689950546503</v>
      </c>
      <c r="AA12" s="72">
        <f>'Muestra Inflación'!AB13-'Muestra Inflación'!AB$105</f>
        <v>5.2246278770155108</v>
      </c>
      <c r="AB12" s="72">
        <f>'Muestra Inflación'!AC13-'Muestra Inflación'!AC$105</f>
        <v>3.7328665512945602</v>
      </c>
      <c r="AC12" s="72">
        <f>'Muestra Inflación'!AD13-'Muestra Inflación'!AD$105</f>
        <v>6.446764998768959</v>
      </c>
      <c r="AD12" s="72">
        <f>'Muestra Inflación'!AE13-'Muestra Inflación'!AE$105</f>
        <v>6.9198076829662103</v>
      </c>
      <c r="AE12" s="72">
        <f>'Muestra Inflación'!AF13-'Muestra Inflación'!AF$105</f>
        <v>4.2684669434550706</v>
      </c>
      <c r="AF12" s="74">
        <f>'Muestra Inflación'!AG13-'Muestra Inflación'!AG$105</f>
        <v>5.2174784399689607</v>
      </c>
    </row>
    <row r="13" spans="1:32" x14ac:dyDescent="0.25">
      <c r="A13" s="80" t="s">
        <v>67</v>
      </c>
      <c r="B13" s="73">
        <f>'Muestra Inflación'!C14-'Muestra Inflación'!C$105</f>
        <v>9.6250158711601994</v>
      </c>
      <c r="C13" s="72">
        <f>'Muestra Inflación'!D14-'Muestra Inflación'!D$105</f>
        <v>-14.137745861295588</v>
      </c>
      <c r="D13" s="72">
        <f>'Muestra Inflación'!E14-'Muestra Inflación'!E$105</f>
        <v>23.499644235215172</v>
      </c>
      <c r="E13" s="72">
        <f>'Muestra Inflación'!F14-'Muestra Inflación'!F$105</f>
        <v>0.62167622078923923</v>
      </c>
      <c r="F13" s="72">
        <f>'Muestra Inflación'!G14-'Muestra Inflación'!G$105</f>
        <v>3.7274218584273004</v>
      </c>
      <c r="G13" s="72">
        <f>'Muestra Inflación'!H14-'Muestra Inflación'!H$105</f>
        <v>-1.3067338324619993</v>
      </c>
      <c r="H13" s="72">
        <f>'Muestra Inflación'!I14-'Muestra Inflación'!I$105</f>
        <v>-2.7598283761731608</v>
      </c>
      <c r="I13" s="72">
        <f>'Muestra Inflación'!J14-'Muestra Inflación'!J$105</f>
        <v>5.8991491465275496</v>
      </c>
      <c r="J13" s="72">
        <f>'Muestra Inflación'!K14-'Muestra Inflación'!K$105</f>
        <v>4.9413275410436599</v>
      </c>
      <c r="K13" s="72">
        <f>'Muestra Inflación'!L14-'Muestra Inflación'!L$105</f>
        <v>0.52968860555554986</v>
      </c>
      <c r="L13" s="72">
        <f>'Muestra Inflación'!M14-'Muestra Inflación'!M$105</f>
        <v>3.3449413632717397</v>
      </c>
      <c r="M13" s="72">
        <f>'Muestra Inflación'!N14-'Muestra Inflación'!N$105</f>
        <v>-4.4704789842472499</v>
      </c>
      <c r="N13" s="72">
        <f>'Muestra Inflación'!O14-'Muestra Inflación'!O$105</f>
        <v>-6.42266014752472</v>
      </c>
      <c r="O13" s="72">
        <f>'Muestra Inflación'!P14-'Muestra Inflación'!P$105</f>
        <v>0.24652777394288972</v>
      </c>
      <c r="P13" s="72">
        <f>'Muestra Inflación'!Q14-'Muestra Inflación'!Q$105</f>
        <v>-5.3088017452935219</v>
      </c>
      <c r="Q13" s="72">
        <f>'Muestra Inflación'!R14-'Muestra Inflación'!R$105</f>
        <v>-5.9022598288214017</v>
      </c>
      <c r="R13" s="72">
        <f>'Muestra Inflación'!S14-'Muestra Inflación'!S$105</f>
        <v>-2.0723634374049498</v>
      </c>
      <c r="S13" s="72">
        <f>'Muestra Inflación'!T14-'Muestra Inflación'!T$105</f>
        <v>-5.0199554855185804</v>
      </c>
      <c r="T13" s="72">
        <f>'Muestra Inflación'!U14-'Muestra Inflación'!U$105</f>
        <v>-2.3982012428432249</v>
      </c>
      <c r="U13" s="72">
        <f>'Muestra Inflación'!V14-'Muestra Inflación'!V$105</f>
        <v>22.570434632841579</v>
      </c>
      <c r="V13" s="72">
        <f>'Muestra Inflación'!W14-'Muestra Inflación'!W$105</f>
        <v>4.6534252897469006</v>
      </c>
      <c r="W13" s="72">
        <f>'Muestra Inflación'!X14-'Muestra Inflación'!X$105</f>
        <v>3.1666001912827699</v>
      </c>
      <c r="X13" s="72">
        <f>'Muestra Inflación'!Y14-'Muestra Inflación'!Y$105</f>
        <v>-1.8999315540699779E-2</v>
      </c>
      <c r="Y13" s="72">
        <f>'Muestra Inflación'!Z14-'Muestra Inflación'!Z$105</f>
        <v>3.5320543427098796</v>
      </c>
      <c r="Z13" s="72">
        <f>'Muestra Inflación'!AA14-'Muestra Inflación'!AA$105</f>
        <v>-3.2606408245691001</v>
      </c>
      <c r="AA13" s="72">
        <f>'Muestra Inflación'!AB14-'Muestra Inflación'!AB$105</f>
        <v>-3.6810694399860782</v>
      </c>
      <c r="AB13" s="72">
        <f>'Muestra Inflación'!AC14-'Muestra Inflación'!AC$105</f>
        <v>2.1812617893695303</v>
      </c>
      <c r="AC13" s="72">
        <f>'Muestra Inflación'!AD14-'Muestra Inflación'!AD$105</f>
        <v>0.58966318014015995</v>
      </c>
      <c r="AD13" s="72">
        <f>'Muestra Inflación'!AE14-'Muestra Inflación'!AE$105</f>
        <v>-0.23552923282292992</v>
      </c>
      <c r="AE13" s="72">
        <f>'Muestra Inflación'!AF14-'Muestra Inflación'!AF$105</f>
        <v>-3.0774653952072217</v>
      </c>
      <c r="AF13" s="74">
        <f>'Muestra Inflación'!AG14-'Muestra Inflación'!AG$105</f>
        <v>3.0222933382013997</v>
      </c>
    </row>
    <row r="14" spans="1:32" x14ac:dyDescent="0.25">
      <c r="A14" s="80" t="s">
        <v>68</v>
      </c>
      <c r="B14" s="73">
        <f>'Muestra Inflación'!C15-'Muestra Inflación'!C$105</f>
        <v>6.5779438641202006</v>
      </c>
      <c r="C14" s="72">
        <f>'Muestra Inflación'!D15-'Muestra Inflación'!D$105</f>
        <v>1.1195244905549799</v>
      </c>
      <c r="D14" s="72">
        <f>'Muestra Inflación'!E15-'Muestra Inflación'!E$105</f>
        <v>0.34805397686591988</v>
      </c>
      <c r="E14" s="72">
        <f>'Muestra Inflación'!F15-'Muestra Inflación'!F$105</f>
        <v>16.2481567955797</v>
      </c>
      <c r="F14" s="72">
        <f>'Muestra Inflación'!G15-'Muestra Inflación'!G$105</f>
        <v>25.274712906159998</v>
      </c>
      <c r="G14" s="72">
        <f>'Muestra Inflación'!H15-'Muestra Inflación'!H$105</f>
        <v>-11.01085082899019</v>
      </c>
      <c r="H14" s="72">
        <f>'Muestra Inflación'!I15-'Muestra Inflación'!I$105</f>
        <v>1.8518603682113</v>
      </c>
      <c r="I14" s="72">
        <f>'Muestra Inflación'!J15-'Muestra Inflación'!J$105</f>
        <v>-0.29251970437966968</v>
      </c>
      <c r="J14" s="72">
        <f>'Muestra Inflación'!K15-'Muestra Inflación'!K$105</f>
        <v>4.9387961230658197</v>
      </c>
      <c r="K14" s="72">
        <f>'Muestra Inflación'!L15-'Muestra Inflación'!L$105</f>
        <v>9.999600712020559</v>
      </c>
      <c r="L14" s="72">
        <f>'Muestra Inflación'!M15-'Muestra Inflación'!M$105</f>
        <v>0.24317037836141031</v>
      </c>
      <c r="M14" s="72">
        <f>'Muestra Inflación'!N15-'Muestra Inflación'!N$105</f>
        <v>-0.18306038380408984</v>
      </c>
      <c r="N14" s="72">
        <f>'Muestra Inflación'!O15-'Muestra Inflación'!O$105</f>
        <v>3.3723617271446598</v>
      </c>
      <c r="O14" s="72">
        <f>'Muestra Inflación'!P15-'Muestra Inflación'!P$105</f>
        <v>0.47770945312525015</v>
      </c>
      <c r="P14" s="72">
        <f>'Muestra Inflación'!Q15-'Muestra Inflación'!Q$105</f>
        <v>6.8345968179057204</v>
      </c>
      <c r="Q14" s="72">
        <f>'Muestra Inflación'!R15-'Muestra Inflación'!R$105</f>
        <v>1.6042131266091504</v>
      </c>
      <c r="R14" s="72">
        <f>'Muestra Inflación'!S15-'Muestra Inflación'!S$105</f>
        <v>4.7619747704033797</v>
      </c>
      <c r="S14" s="72">
        <f>'Muestra Inflación'!T15-'Muestra Inflación'!T$105</f>
        <v>-1.2054863448163502</v>
      </c>
      <c r="T14" s="72">
        <f>'Muestra Inflación'!U15-'Muestra Inflación'!U$105</f>
        <v>6.7276896142938707</v>
      </c>
      <c r="U14" s="72">
        <f>'Muestra Inflación'!V15-'Muestra Inflación'!V$105</f>
        <v>12.24537339124258</v>
      </c>
      <c r="V14" s="72">
        <f>'Muestra Inflación'!W15-'Muestra Inflación'!W$105</f>
        <v>16.457833949717234</v>
      </c>
      <c r="W14" s="72">
        <f>'Muestra Inflación'!X15-'Muestra Inflación'!X$105</f>
        <v>23.505577409260809</v>
      </c>
      <c r="X14" s="72">
        <f>'Muestra Inflación'!Y15-'Muestra Inflación'!Y$105</f>
        <v>28.77389989466139</v>
      </c>
      <c r="Y14" s="72">
        <f>'Muestra Inflación'!Z15-'Muestra Inflación'!Z$105</f>
        <v>10.948131666594769</v>
      </c>
      <c r="Z14" s="72">
        <f>'Muestra Inflación'!AA15-'Muestra Inflación'!AA$105</f>
        <v>1.1973970764306197</v>
      </c>
      <c r="AA14" s="72">
        <f>'Muestra Inflación'!AB15-'Muestra Inflación'!AB$105</f>
        <v>20.940823691375762</v>
      </c>
      <c r="AB14" s="72">
        <f>'Muestra Inflación'!AC15-'Muestra Inflación'!AC$105</f>
        <v>6.4168006317879005</v>
      </c>
      <c r="AC14" s="72">
        <f>'Muestra Inflación'!AD15-'Muestra Inflación'!AD$105</f>
        <v>-2.9570060793643798</v>
      </c>
      <c r="AD14" s="72">
        <f>'Muestra Inflación'!AE15-'Muestra Inflación'!AE$105</f>
        <v>8.49157475179668</v>
      </c>
      <c r="AE14" s="72">
        <f>'Muestra Inflación'!AF15-'Muestra Inflación'!AF$105</f>
        <v>5.1744515246149607</v>
      </c>
      <c r="AF14" s="74">
        <f>'Muestra Inflación'!AG15-'Muestra Inflación'!AG$105</f>
        <v>10.130931510262529</v>
      </c>
    </row>
    <row r="15" spans="1:32" x14ac:dyDescent="0.25">
      <c r="A15" s="80" t="s">
        <v>69</v>
      </c>
      <c r="B15" s="73">
        <f>'Muestra Inflación'!C16-'Muestra Inflación'!C$105</f>
        <v>4.4213986704228994</v>
      </c>
      <c r="C15" s="72">
        <f>'Muestra Inflación'!D16-'Muestra Inflación'!D$105</f>
        <v>4.1936234806071999</v>
      </c>
      <c r="D15" s="72">
        <f>'Muestra Inflación'!E16-'Muestra Inflación'!E$105</f>
        <v>8.2118490936562694</v>
      </c>
      <c r="E15" s="72">
        <f>'Muestra Inflación'!F16-'Muestra Inflación'!F$105</f>
        <v>4.8155884928280992</v>
      </c>
      <c r="F15" s="72">
        <f>'Muestra Inflación'!G16-'Muestra Inflación'!G$105</f>
        <v>-4.6854332729052901</v>
      </c>
      <c r="G15" s="72">
        <f>'Muestra Inflación'!H16-'Muestra Inflación'!H$105</f>
        <v>-3.9576160528629902</v>
      </c>
      <c r="H15" s="72">
        <f>'Muestra Inflación'!I16-'Muestra Inflación'!I$105</f>
        <v>0.41196601941749833</v>
      </c>
      <c r="I15" s="72">
        <f>'Muestra Inflación'!J16-'Muestra Inflación'!J$105</f>
        <v>7.0964037994644498</v>
      </c>
      <c r="J15" s="72">
        <f>'Muestra Inflación'!K16-'Muestra Inflación'!K$105</f>
        <v>13.418791176917981</v>
      </c>
      <c r="K15" s="72">
        <f>'Muestra Inflación'!L16-'Muestra Inflación'!L$105</f>
        <v>7.0560530139885609</v>
      </c>
      <c r="L15" s="72">
        <f>'Muestra Inflación'!M16-'Muestra Inflación'!M$105</f>
        <v>4.9472578857831611</v>
      </c>
      <c r="M15" s="72">
        <f>'Muestra Inflación'!N16-'Muestra Inflación'!N$105</f>
        <v>5.9112889275556704</v>
      </c>
      <c r="N15" s="72">
        <f>'Muestra Inflación'!O16-'Muestra Inflación'!O$105</f>
        <v>9.399623932292231</v>
      </c>
      <c r="O15" s="72">
        <f>'Muestra Inflación'!P16-'Muestra Inflación'!P$105</f>
        <v>-2.3267556362043997</v>
      </c>
      <c r="P15" s="72">
        <f>'Muestra Inflación'!Q16-'Muestra Inflación'!Q$105</f>
        <v>-6.4925289255954501</v>
      </c>
      <c r="Q15" s="72">
        <f>'Muestra Inflación'!R16-'Muestra Inflación'!R$105</f>
        <v>-4.2985751560664198</v>
      </c>
      <c r="R15" s="72">
        <f>'Muestra Inflación'!S16-'Muestra Inflación'!S$105</f>
        <v>-4.1749126340389084</v>
      </c>
      <c r="S15" s="72">
        <f>'Muestra Inflación'!T16-'Muestra Inflación'!T$105</f>
        <v>-3.044874724021239</v>
      </c>
      <c r="T15" s="72">
        <f>'Muestra Inflación'!U16-'Muestra Inflación'!U$105</f>
        <v>-6.1582115355438898</v>
      </c>
      <c r="U15" s="72">
        <f>'Muestra Inflación'!V16-'Muestra Inflación'!V$105</f>
        <v>32.487020253791577</v>
      </c>
      <c r="V15" s="72">
        <f>'Muestra Inflación'!W16-'Muestra Inflación'!W$105</f>
        <v>6.2642710306787706</v>
      </c>
      <c r="W15" s="72">
        <f>'Muestra Inflación'!X16-'Muestra Inflación'!X$105</f>
        <v>0.9928595275633203</v>
      </c>
      <c r="X15" s="72">
        <f>'Muestra Inflación'!Y16-'Muestra Inflación'!Y$105</f>
        <v>2.4485488812962699</v>
      </c>
      <c r="Y15" s="72">
        <f>'Muestra Inflación'!Z16-'Muestra Inflación'!Z$105</f>
        <v>1.6184727551257199</v>
      </c>
      <c r="Z15" s="72">
        <f>'Muestra Inflación'!AA16-'Muestra Inflación'!AA$105</f>
        <v>-0.31628219025359017</v>
      </c>
      <c r="AA15" s="72">
        <f>'Muestra Inflación'!AB16-'Muestra Inflación'!AB$105</f>
        <v>-2.1496671417379902</v>
      </c>
      <c r="AB15" s="72">
        <f>'Muestra Inflación'!AC16-'Muestra Inflación'!AC$105</f>
        <v>1.5936013399571798</v>
      </c>
      <c r="AC15" s="72">
        <f>'Muestra Inflación'!AD16-'Muestra Inflación'!AD$105</f>
        <v>1.2483909747747801</v>
      </c>
      <c r="AD15" s="72">
        <f>'Muestra Inflación'!AE16-'Muestra Inflación'!AE$105</f>
        <v>-1.6469314159868</v>
      </c>
      <c r="AE15" s="72">
        <f>'Muestra Inflación'!AF16-'Muestra Inflación'!AF$105</f>
        <v>-2.443589313024161</v>
      </c>
      <c r="AF15" s="74">
        <f>'Muestra Inflación'!AG16-'Muestra Inflación'!AG$105</f>
        <v>-1.3792073437355299</v>
      </c>
    </row>
    <row r="16" spans="1:32" x14ac:dyDescent="0.25">
      <c r="A16" s="80" t="s">
        <v>10</v>
      </c>
      <c r="B16" s="73">
        <f>'Muestra Inflación'!C17-'Muestra Inflación'!C$105</f>
        <v>1.6814025986284005</v>
      </c>
      <c r="C16" s="72">
        <f>'Muestra Inflación'!D17-'Muestra Inflación'!D$105</f>
        <v>1.7710946836496504</v>
      </c>
      <c r="D16" s="72">
        <f>'Muestra Inflación'!E17-'Muestra Inflación'!E$105</f>
        <v>1.5045863819660097</v>
      </c>
      <c r="E16" s="72">
        <f>'Muestra Inflación'!F17-'Muestra Inflación'!F$105</f>
        <v>1.2653768574028694</v>
      </c>
      <c r="F16" s="72">
        <f>'Muestra Inflación'!G17-'Muestra Inflación'!G$105</f>
        <v>-2.1215013189844196</v>
      </c>
      <c r="G16" s="72">
        <f>'Muestra Inflación'!H17-'Muestra Inflación'!H$105</f>
        <v>-3.3262840170940997</v>
      </c>
      <c r="H16" s="72">
        <f>'Muestra Inflación'!I17-'Muestra Inflación'!I$105</f>
        <v>2.1468809584059994</v>
      </c>
      <c r="I16" s="72">
        <f>'Muestra Inflación'!J17-'Muestra Inflación'!J$105</f>
        <v>4.6427386062375495</v>
      </c>
      <c r="J16" s="72">
        <f>'Muestra Inflación'!K17-'Muestra Inflación'!K$105</f>
        <v>2.6037185363841502</v>
      </c>
      <c r="K16" s="72">
        <f>'Muestra Inflación'!L17-'Muestra Inflación'!L$105</f>
        <v>2.1554453106549687E-2</v>
      </c>
      <c r="L16" s="72">
        <f>'Muestra Inflación'!M17-'Muestra Inflación'!M$105</f>
        <v>0.38981264163269014</v>
      </c>
      <c r="M16" s="72">
        <f>'Muestra Inflación'!N17-'Muestra Inflación'!N$105</f>
        <v>2.31516189262081</v>
      </c>
      <c r="N16" s="72">
        <f>'Muestra Inflación'!O17-'Muestra Inflación'!O$105</f>
        <v>0.62397206759888046</v>
      </c>
      <c r="O16" s="72">
        <f>'Muestra Inflación'!P17-'Muestra Inflación'!P$105</f>
        <v>1.3579167688609672E-2</v>
      </c>
      <c r="P16" s="72">
        <f>'Muestra Inflación'!Q17-'Muestra Inflación'!Q$105</f>
        <v>0.1680096300802898</v>
      </c>
      <c r="Q16" s="72">
        <f>'Muestra Inflación'!R17-'Muestra Inflación'!R$105</f>
        <v>-0.6332677523837793</v>
      </c>
      <c r="R16" s="72">
        <f>'Muestra Inflación'!S17-'Muestra Inflación'!S$105</f>
        <v>1.38027041046064</v>
      </c>
      <c r="S16" s="72">
        <f>'Muestra Inflación'!T17-'Muestra Inflación'!T$105</f>
        <v>-1.5229746216805</v>
      </c>
      <c r="T16" s="72">
        <f>'Muestra Inflación'!U17-'Muestra Inflación'!U$105</f>
        <v>-1.1102879768609599</v>
      </c>
      <c r="U16" s="72">
        <f>'Muestra Inflación'!V17-'Muestra Inflación'!V$105</f>
        <v>-2.422161755711925</v>
      </c>
      <c r="V16" s="72">
        <f>'Muestra Inflación'!W17-'Muestra Inflación'!W$105</f>
        <v>-0.63719062151283001</v>
      </c>
      <c r="W16" s="72">
        <f>'Muestra Inflación'!X17-'Muestra Inflación'!X$105</f>
        <v>-1.3606730748631999</v>
      </c>
      <c r="X16" s="72">
        <f>'Muestra Inflación'!Y17-'Muestra Inflación'!Y$105</f>
        <v>-0.7164735564623399</v>
      </c>
      <c r="Y16" s="72">
        <f>'Muestra Inflación'!Z17-'Muestra Inflación'!Z$105</f>
        <v>-0.55633664208515299</v>
      </c>
      <c r="Z16" s="72">
        <f>'Muestra Inflación'!AA17-'Muestra Inflación'!AA$105</f>
        <v>-0.45318424591460005</v>
      </c>
      <c r="AA16" s="72">
        <f>'Muestra Inflación'!AB17-'Muestra Inflación'!AB$105</f>
        <v>-0.65741731457960029</v>
      </c>
      <c r="AB16" s="72">
        <f>'Muestra Inflación'!AC17-'Muestra Inflación'!AC$105</f>
        <v>-0.30105097905520983</v>
      </c>
      <c r="AC16" s="72">
        <f>'Muestra Inflación'!AD17-'Muestra Inflación'!AD$105</f>
        <v>0.67236278290272988</v>
      </c>
      <c r="AD16" s="72">
        <f>'Muestra Inflación'!AE17-'Muestra Inflación'!AE$105</f>
        <v>0.48846824024001023</v>
      </c>
      <c r="AE16" s="72">
        <f>'Muestra Inflación'!AF17-'Muestra Inflación'!AF$105</f>
        <v>-0.81997797451912002</v>
      </c>
      <c r="AF16" s="74">
        <f>'Muestra Inflación'!AG17-'Muestra Inflación'!AG$105</f>
        <v>-1.1791948110978399</v>
      </c>
    </row>
    <row r="17" spans="1:32" x14ac:dyDescent="0.25">
      <c r="A17" s="80" t="s">
        <v>11</v>
      </c>
      <c r="B17" s="73">
        <f>'Muestra Inflación'!C18-'Muestra Inflación'!C$105</f>
        <v>365.60342334407807</v>
      </c>
      <c r="C17" s="72">
        <f>'Muestra Inflación'!D18-'Muestra Inflación'!D$105</f>
        <v>206.18734653802673</v>
      </c>
      <c r="D17" s="72">
        <f>'Muestra Inflación'!E18-'Muestra Inflación'!E$105</f>
        <v>85.467681230454474</v>
      </c>
      <c r="E17" s="72">
        <f>'Muestra Inflación'!F18-'Muestra Inflación'!F$105</f>
        <v>32.439756535470003</v>
      </c>
      <c r="F17" s="72">
        <f>'Muestra Inflación'!G18-'Muestra Inflación'!G$105</f>
        <v>22.123166877502698</v>
      </c>
      <c r="G17" s="72">
        <f>'Muestra Inflación'!H18-'Muestra Inflación'!H$105</f>
        <v>21.628973462994402</v>
      </c>
      <c r="H17" s="72">
        <f>'Muestra Inflación'!I18-'Muestra Inflación'!I$105</f>
        <v>9.3713039029991982</v>
      </c>
      <c r="I17" s="72">
        <f>'Muestra Inflación'!J18-'Muestra Inflación'!J$105</f>
        <v>3.7804044625007611</v>
      </c>
      <c r="J17" s="72">
        <f>'Muestra Inflación'!K18-'Muestra Inflación'!K$105</f>
        <v>24.044761490523381</v>
      </c>
      <c r="K17" s="72">
        <f>'Muestra Inflación'!L18-'Muestra Inflación'!L$105</f>
        <v>15.542938766500658</v>
      </c>
      <c r="L17" s="72">
        <f>'Muestra Inflación'!M18-'Muestra Inflación'!M$105</f>
        <v>27.142376785264499</v>
      </c>
      <c r="M17" s="72">
        <f>'Muestra Inflación'!N18-'Muestra Inflación'!N$105</f>
        <v>17.61813053844276</v>
      </c>
      <c r="N17" s="72">
        <f>'Muestra Inflación'!O18-'Muestra Inflación'!O$105</f>
        <v>16.13993216615853</v>
      </c>
      <c r="O17" s="72">
        <f>'Muestra Inflación'!P18-'Muestra Inflación'!P$105</f>
        <v>10.67527123519285</v>
      </c>
      <c r="P17" s="72">
        <f>'Muestra Inflación'!Q18-'Muestra Inflación'!Q$105</f>
        <v>12.200938212562221</v>
      </c>
      <c r="Q17" s="72">
        <f>'Muestra Inflación'!R18-'Muestra Inflación'!R$105</f>
        <v>20.638521355277373</v>
      </c>
      <c r="R17" s="72">
        <f>'Muestra Inflación'!S18-'Muestra Inflación'!S$105</f>
        <v>17.54945594506431</v>
      </c>
      <c r="S17" s="72">
        <f>'Muestra Inflación'!T18-'Muestra Inflación'!T$105</f>
        <v>12.39698360068963</v>
      </c>
      <c r="T17" s="72">
        <f>'Muestra Inflación'!U18-'Muestra Inflación'!U$105</f>
        <v>9.77610444159453</v>
      </c>
      <c r="U17" s="72">
        <f>'Muestra Inflación'!V18-'Muestra Inflación'!V$105</f>
        <v>8.8356827665183815</v>
      </c>
      <c r="V17" s="72">
        <f>'Muestra Inflación'!W18-'Muestra Inflación'!W$105</f>
        <v>5.4272138572106599</v>
      </c>
      <c r="W17" s="72">
        <f>'Muestra Inflación'!X18-'Muestra Inflación'!X$105</f>
        <v>4.42791046309301</v>
      </c>
      <c r="X17" s="72">
        <f>'Muestra Inflación'!Y18-'Muestra Inflación'!Y$105</f>
        <v>3.7961765780604897</v>
      </c>
      <c r="Y17" s="72">
        <f>'Muestra Inflación'!Z18-'Muestra Inflación'!Z$105</f>
        <v>3.5579650343773599</v>
      </c>
      <c r="Z17" s="72">
        <f>'Muestra Inflación'!AA18-'Muestra Inflación'!AA$105</f>
        <v>1.1488556649161299</v>
      </c>
      <c r="AA17" s="72">
        <f>'Muestra Inflación'!AB18-'Muestra Inflación'!AB$105</f>
        <v>0.46641620133623984</v>
      </c>
      <c r="AB17" s="72">
        <f>'Muestra Inflación'!AC18-'Muestra Inflación'!AC$105</f>
        <v>0.74293001498215006</v>
      </c>
      <c r="AC17" s="72">
        <f>'Muestra Inflación'!AD18-'Muestra Inflación'!AD$105</f>
        <v>0.9033667047283398</v>
      </c>
      <c r="AD17" s="72">
        <f>'Muestra Inflación'!AE18-'Muestra Inflación'!AE$105</f>
        <v>0.54008228612033982</v>
      </c>
      <c r="AE17" s="72">
        <f>'Muestra Inflación'!AF18-'Muestra Inflación'!AF$105</f>
        <v>-1.6224973608045099</v>
      </c>
      <c r="AF17" s="74">
        <f>'Muestra Inflación'!AG18-'Muestra Inflación'!AG$105</f>
        <v>-0.34017290208808992</v>
      </c>
    </row>
    <row r="18" spans="1:32" x14ac:dyDescent="0.25">
      <c r="A18" s="80" t="s">
        <v>13</v>
      </c>
      <c r="B18" s="73">
        <f>'Muestra Inflación'!C19-'Muestra Inflación'!C$105</f>
        <v>14.034642821272401</v>
      </c>
      <c r="C18" s="72">
        <f>'Muestra Inflación'!D19-'Muestra Inflación'!D$105</f>
        <v>14.380397771010522</v>
      </c>
      <c r="D18" s="72">
        <f>'Muestra Inflación'!E19-'Muestra Inflación'!E$105</f>
        <v>27.227041705438872</v>
      </c>
      <c r="E18" s="72">
        <f>'Muestra Inflación'!F19-'Muestra Inflación'!F$105</f>
        <v>9.7435301746436025</v>
      </c>
      <c r="F18" s="72">
        <f>'Muestra Inflación'!G19-'Muestra Inflación'!G$105</f>
        <v>13.2208894660188</v>
      </c>
      <c r="G18" s="72">
        <f>'Muestra Inflación'!H19-'Muestra Inflación'!H$105</f>
        <v>13.024159800635099</v>
      </c>
      <c r="H18" s="72">
        <f>'Muestra Inflación'!I19-'Muestra Inflación'!I$105</f>
        <v>17.188702908573099</v>
      </c>
      <c r="I18" s="72">
        <f>'Muestra Inflación'!J19-'Muestra Inflación'!J$105</f>
        <v>18.400842906289952</v>
      </c>
      <c r="J18" s="72">
        <f>'Muestra Inflación'!K19-'Muestra Inflación'!K$105</f>
        <v>16.518372892095179</v>
      </c>
      <c r="K18" s="72">
        <f>'Muestra Inflación'!L19-'Muestra Inflación'!L$105</f>
        <v>11.83807995475556</v>
      </c>
      <c r="L18" s="72">
        <f>'Muestra Inflación'!M19-'Muestra Inflación'!M$105</f>
        <v>20.484582980176899</v>
      </c>
      <c r="M18" s="72">
        <f>'Muestra Inflación'!N19-'Muestra Inflación'!N$105</f>
        <v>17.013588735825859</v>
      </c>
      <c r="N18" s="72">
        <f>'Muestra Inflación'!O19-'Muestra Inflación'!O$105</f>
        <v>19.559749948522331</v>
      </c>
      <c r="O18" s="72">
        <f>'Muestra Inflación'!P19-'Muestra Inflación'!P$105</f>
        <v>24.099677917759948</v>
      </c>
      <c r="P18" s="72">
        <f>'Muestra Inflación'!Q19-'Muestra Inflación'!Q$105</f>
        <v>21.03925386179052</v>
      </c>
      <c r="Q18" s="72">
        <f>'Muestra Inflación'!R19-'Muestra Inflación'!R$105</f>
        <v>23.74751410714677</v>
      </c>
      <c r="R18" s="72">
        <f>'Muestra Inflación'!S19-'Muestra Inflación'!S$105</f>
        <v>26.138852435531209</v>
      </c>
      <c r="S18" s="72">
        <f>'Muestra Inflación'!T19-'Muestra Inflación'!T$105</f>
        <v>23.99377584920413</v>
      </c>
      <c r="T18" s="72">
        <f>'Muestra Inflación'!U19-'Muestra Inflación'!U$105</f>
        <v>19.48675620861043</v>
      </c>
      <c r="U18" s="72">
        <f>'Muestra Inflación'!V19-'Muestra Inflación'!V$105</f>
        <v>20.240418623206079</v>
      </c>
      <c r="V18" s="72">
        <f>'Muestra Inflación'!W19-'Muestra Inflación'!W$105</f>
        <v>18.088046428490827</v>
      </c>
      <c r="W18" s="72">
        <f>'Muestra Inflación'!X19-'Muestra Inflación'!X$105</f>
        <v>17.866803871155508</v>
      </c>
      <c r="X18" s="72">
        <f>'Muestra Inflación'!Y19-'Muestra Inflación'!Y$105</f>
        <v>16.130437659045992</v>
      </c>
      <c r="Y18" s="72">
        <f>'Muestra Inflación'!Z19-'Muestra Inflación'!Z$105</f>
        <v>17.123922464433569</v>
      </c>
      <c r="Z18" s="72">
        <f>'Muestra Inflación'!AA19-'Muestra Inflación'!AA$105</f>
        <v>8.6867169330580296</v>
      </c>
      <c r="AA18" s="72">
        <f>'Muestra Inflación'!AB19-'Muestra Inflación'!AB$105</f>
        <v>5.8442761606121412</v>
      </c>
      <c r="AB18" s="72">
        <f>'Muestra Inflación'!AC19-'Muestra Inflación'!AC$105</f>
        <v>5.1422969306026403</v>
      </c>
      <c r="AC18" s="72">
        <f>'Muestra Inflación'!AD19-'Muestra Inflación'!AD$105</f>
        <v>4.7640937226052298</v>
      </c>
      <c r="AD18" s="72">
        <f>'Muestra Inflación'!AE19-'Muestra Inflación'!AE$105</f>
        <v>4.8610912951683396</v>
      </c>
      <c r="AE18" s="72">
        <f>'Muestra Inflación'!AF19-'Muestra Inflación'!AF$105</f>
        <v>3.22744147962575</v>
      </c>
      <c r="AF18" s="74">
        <f>'Muestra Inflación'!AG19-'Muestra Inflación'!AG$105</f>
        <v>1.6553693074468798</v>
      </c>
    </row>
    <row r="19" spans="1:32" x14ac:dyDescent="0.25">
      <c r="A19" s="80" t="s">
        <v>75</v>
      </c>
      <c r="B19" s="73">
        <f>'Muestra Inflación'!C20-'Muestra Inflación'!C$105</f>
        <v>19.526039460523997</v>
      </c>
      <c r="C19" s="72">
        <f>'Muestra Inflación'!D20-'Muestra Inflación'!D$105</f>
        <v>74.64893199232371</v>
      </c>
      <c r="D19" s="72">
        <f>'Muestra Inflación'!E20-'Muestra Inflación'!E$105</f>
        <v>62.461248134500877</v>
      </c>
      <c r="E19" s="72">
        <f>'Muestra Inflación'!F20-'Muestra Inflación'!F$105</f>
        <v>41.121573760169298</v>
      </c>
      <c r="F19" s="72">
        <f>'Muestra Inflación'!G20-'Muestra Inflación'!G$105</f>
        <v>89.785216319564498</v>
      </c>
      <c r="G19" s="72">
        <f>'Muestra Inflación'!H20-'Muestra Inflación'!H$105</f>
        <v>33.116536501039</v>
      </c>
      <c r="H19" s="72">
        <f>'Muestra Inflación'!I20-'Muestra Inflación'!I$105</f>
        <v>25.092730893846898</v>
      </c>
      <c r="I19" s="72">
        <f>'Muestra Inflación'!J20-'Muestra Inflación'!J$105</f>
        <v>30.539081512485254</v>
      </c>
      <c r="J19" s="72">
        <f>'Muestra Inflación'!K20-'Muestra Inflación'!K$105</f>
        <v>73.314262433105185</v>
      </c>
      <c r="K19" s="72">
        <f>'Muestra Inflación'!L20-'Muestra Inflación'!L$105</f>
        <v>47.909742281015561</v>
      </c>
      <c r="L19" s="72">
        <f>'Muestra Inflación'!M20-'Muestra Inflación'!M$105</f>
        <v>20.259668063202099</v>
      </c>
      <c r="M19" s="72">
        <f>'Muestra Inflación'!N20-'Muestra Inflación'!N$105</f>
        <v>42.541263940520459</v>
      </c>
      <c r="N19" s="72">
        <f>'Muestra Inflación'!O20-'Muestra Inflación'!O$105</f>
        <v>74.929484198394533</v>
      </c>
      <c r="O19" s="72">
        <f>'Muestra Inflación'!P20-'Muestra Inflación'!P$105</f>
        <v>67.082643022233853</v>
      </c>
      <c r="P19" s="72">
        <f>'Muestra Inflación'!Q20-'Muestra Inflación'!Q$105</f>
        <v>99.238226398169914</v>
      </c>
      <c r="Q19" s="72">
        <f>'Muestra Inflación'!R20-'Muestra Inflación'!R$105</f>
        <v>75.897448374101373</v>
      </c>
      <c r="R19" s="72">
        <f>'Muestra Inflación'!S20-'Muestra Inflación'!S$105</f>
        <v>2150.2018631488709</v>
      </c>
      <c r="S19" s="72">
        <f>'Muestra Inflación'!T20-'Muestra Inflación'!T$105</f>
        <v>4126.1410369374307</v>
      </c>
      <c r="T19" s="72">
        <f>'Muestra Inflación'!U20-'Muestra Inflación'!U$105</f>
        <v>1983.953104938375</v>
      </c>
      <c r="U19" s="72">
        <f>'Muestra Inflación'!V20-'Muestra Inflación'!V$105</f>
        <v>23770.524332509445</v>
      </c>
      <c r="V19" s="72">
        <f>'Muestra Inflación'!W20-'Muestra Inflación'!W$105</f>
        <v>539.10346355049057</v>
      </c>
      <c r="W19" s="72">
        <f>'Muestra Inflación'!X20-'Muestra Inflación'!X$105</f>
        <v>489.5106460354794</v>
      </c>
      <c r="X19" s="72">
        <f>'Muestra Inflación'!Y20-'Muestra Inflación'!Y$105</f>
        <v>196.17901747915539</v>
      </c>
      <c r="Y19" s="72">
        <f>'Muestra Inflación'!Z20-'Muestra Inflación'!Z$105</f>
        <v>27.596527824921971</v>
      </c>
      <c r="Z19" s="72">
        <f>'Muestra Inflación'!AA20-'Muestra Inflación'!AA$105</f>
        <v>282.70694871711322</v>
      </c>
      <c r="AA19" s="72">
        <f>'Muestra Inflación'!AB20-'Muestra Inflación'!AB$105</f>
        <v>510.52998647603573</v>
      </c>
      <c r="AB19" s="72">
        <f>'Muestra Inflación'!AC20-'Muestra Inflación'!AC$105</f>
        <v>357.11044314573178</v>
      </c>
      <c r="AC19" s="72">
        <f>'Muestra Inflación'!AD20-'Muestra Inflación'!AD$105</f>
        <v>29.936550976043673</v>
      </c>
      <c r="AD19" s="72">
        <f>'Muestra Inflación'!AE20-'Muestra Inflación'!AE$105</f>
        <v>10.60387074537938</v>
      </c>
      <c r="AE19" s="72">
        <f>'Muestra Inflación'!AF20-'Muestra Inflación'!AF$105</f>
        <v>1.3171473150679702</v>
      </c>
      <c r="AF19" s="74">
        <f>'Muestra Inflación'!AG20-'Muestra Inflación'!AG$105</f>
        <v>17.92406987743863</v>
      </c>
    </row>
    <row r="20" spans="1:32" x14ac:dyDescent="0.25">
      <c r="A20" s="80" t="s">
        <v>14</v>
      </c>
      <c r="B20" s="73">
        <f>'Muestra Inflación'!C21-'Muestra Inflación'!C$105</f>
        <v>8.2372712879525007</v>
      </c>
      <c r="C20" s="72">
        <f>'Muestra Inflación'!D21-'Muestra Inflación'!D$105</f>
        <v>-2.2511937501732797</v>
      </c>
      <c r="D20" s="72">
        <f>'Muestra Inflación'!E21-'Muestra Inflación'!E$105</f>
        <v>-2.31197563440751</v>
      </c>
      <c r="E20" s="72">
        <f>'Muestra Inflación'!F21-'Muestra Inflación'!F$105</f>
        <v>-1.6327924125436901</v>
      </c>
      <c r="F20" s="72">
        <f>'Muestra Inflación'!G21-'Muestra Inflación'!G$105</f>
        <v>-2.0825343069948001</v>
      </c>
      <c r="G20" s="72">
        <f>'Muestra Inflación'!H21-'Muestra Inflación'!H$105</f>
        <v>4.6170195523235993</v>
      </c>
      <c r="H20" s="72">
        <f>'Muestra Inflación'!I21-'Muestra Inflación'!I$105</f>
        <v>26.741666702370196</v>
      </c>
      <c r="I20" s="72">
        <f>'Muestra Inflación'!J21-'Muestra Inflación'!J$105</f>
        <v>83.962097242929545</v>
      </c>
      <c r="J20" s="72">
        <f>'Muestra Inflación'!K21-'Muestra Inflación'!K$105</f>
        <v>29.408126941917878</v>
      </c>
      <c r="K20" s="72">
        <f>'Muestra Inflación'!L21-'Muestra Inflación'!L$105</f>
        <v>7.6333918320330598</v>
      </c>
      <c r="L20" s="72">
        <f>'Muestra Inflación'!M21-'Muestra Inflación'!M$105</f>
        <v>11.490642044976301</v>
      </c>
      <c r="M20" s="72">
        <f>'Muestra Inflación'!N21-'Muestra Inflación'!N$105</f>
        <v>9.9780147054462596</v>
      </c>
      <c r="N20" s="72">
        <f>'Muestra Inflación'!O21-'Muestra Inflación'!O$105</f>
        <v>13.105776845943831</v>
      </c>
      <c r="O20" s="72">
        <f>'Muestra Inflación'!P21-'Muestra Inflación'!P$105</f>
        <v>16.817234978333552</v>
      </c>
      <c r="P20" s="72">
        <f>'Muestra Inflación'!Q21-'Muestra Inflación'!Q$105</f>
        <v>11.682951142667321</v>
      </c>
      <c r="Q20" s="72">
        <f>'Muestra Inflación'!R21-'Muestra Inflación'!R$105</f>
        <v>13.646223649713573</v>
      </c>
      <c r="R20" s="72">
        <f>'Muestra Inflación'!S21-'Muestra Inflación'!S$105</f>
        <v>24.474356866165611</v>
      </c>
      <c r="S20" s="72">
        <f>'Muestra Inflación'!T21-'Muestra Inflación'!T$105</f>
        <v>18.759434573198529</v>
      </c>
      <c r="T20" s="72">
        <f>'Muestra Inflación'!U21-'Muestra Inflación'!U$105</f>
        <v>6.8297894755988402</v>
      </c>
      <c r="U20" s="72">
        <f>'Muestra Inflación'!V21-'Muestra Inflación'!V$105</f>
        <v>10.926803505818281</v>
      </c>
      <c r="V20" s="72">
        <f>'Muestra Inflación'!W21-'Muestra Inflación'!W$105</f>
        <v>20.383817019791827</v>
      </c>
      <c r="W20" s="72">
        <f>'Muestra Inflación'!X21-'Muestra Inflación'!X$105</f>
        <v>14.591290370341611</v>
      </c>
      <c r="X20" s="72">
        <f>'Muestra Inflación'!Y21-'Muestra Inflación'!Y$105</f>
        <v>10.89377993266829</v>
      </c>
      <c r="Y20" s="72">
        <f>'Muestra Inflación'!Z21-'Muestra Inflación'!Z$105</f>
        <v>10.11381438622097</v>
      </c>
      <c r="Z20" s="72">
        <f>'Muestra Inflación'!AA21-'Muestra Inflación'!AA$105</f>
        <v>7.8578565745783298</v>
      </c>
      <c r="AA20" s="72">
        <f>'Muestra Inflación'!AB21-'Muestra Inflación'!AB$105</f>
        <v>7.615667015082261</v>
      </c>
      <c r="AB20" s="72">
        <f>'Muestra Inflación'!AC21-'Muestra Inflación'!AC$105</f>
        <v>8.4008043929197509</v>
      </c>
      <c r="AC20" s="72">
        <f>'Muestra Inflación'!AD21-'Muestra Inflación'!AD$105</f>
        <v>7.5787841656346586</v>
      </c>
      <c r="AD20" s="72">
        <f>'Muestra Inflación'!AE21-'Muestra Inflación'!AE$105</f>
        <v>7.1774698367160195</v>
      </c>
      <c r="AE20" s="72">
        <f>'Muestra Inflación'!AF21-'Muestra Inflación'!AF$105</f>
        <v>9.6377942339938691</v>
      </c>
      <c r="AF20" s="74">
        <f>'Muestra Inflación'!AG21-'Muestra Inflación'!AG$105</f>
        <v>10.405228434198131</v>
      </c>
    </row>
    <row r="21" spans="1:32" x14ac:dyDescent="0.25">
      <c r="A21" s="80" t="s">
        <v>305</v>
      </c>
      <c r="B21" s="73">
        <f>'Muestra Inflación'!C22-'Muestra Inflación'!C$105</f>
        <v>2.3122932323084999</v>
      </c>
      <c r="C21" s="72">
        <f>'Muestra Inflación'!D22-'Muestra Inflación'!D$105</f>
        <v>6.33961313386662</v>
      </c>
      <c r="D21" s="72">
        <f>'Muestra Inflación'!E22-'Muestra Inflación'!E$105</f>
        <v>20.935401444648569</v>
      </c>
      <c r="E21" s="72">
        <f>'Muestra Inflación'!F22-'Muestra Inflación'!F$105</f>
        <v>5.5955230032419001</v>
      </c>
      <c r="F21" s="72">
        <f>'Muestra Inflación'!G22-'Muestra Inflación'!G$105</f>
        <v>5.0763124816926002</v>
      </c>
      <c r="G21" s="72">
        <f>'Muestra Inflación'!H22-'Muestra Inflación'!H$105</f>
        <v>1.1916109704947004</v>
      </c>
      <c r="H21" s="72">
        <f>'Muestra Inflación'!I22-'Muestra Inflación'!I$105</f>
        <v>-1.5163231474949406</v>
      </c>
      <c r="I21" s="72">
        <f>'Muestra Inflación'!J22-'Muestra Inflación'!J$105</f>
        <v>1.4225098348155001</v>
      </c>
      <c r="J21" s="72">
        <f>'Muestra Inflación'!K22-'Muestra Inflación'!K$105</f>
        <v>2.42799320026052</v>
      </c>
      <c r="K21" s="72">
        <f>'Muestra Inflación'!L22-'Muestra Inflación'!L$105</f>
        <v>-3.2507972686349973E-2</v>
      </c>
      <c r="L21" s="72">
        <f>'Muestra Inflación'!M22-'Muestra Inflación'!M$105</f>
        <v>-1.6973131866267199</v>
      </c>
      <c r="M21" s="72">
        <f>'Muestra Inflación'!N22-'Muestra Inflación'!N$105</f>
        <v>7.8242186716857205</v>
      </c>
      <c r="N21" s="72">
        <f>'Muestra Inflación'!O22-'Muestra Inflación'!O$105</f>
        <v>3.2024303529569798</v>
      </c>
      <c r="O21" s="72">
        <f>'Muestra Inflación'!P22-'Muestra Inflación'!P$105</f>
        <v>2.9215979281487501</v>
      </c>
      <c r="P21" s="72">
        <f>'Muestra Inflación'!Q22-'Muestra Inflación'!Q$105</f>
        <v>-3.7774847921862302</v>
      </c>
      <c r="Q21" s="72">
        <f>'Muestra Inflación'!R22-'Muestra Inflación'!R$105</f>
        <v>-6.2038361381807601</v>
      </c>
      <c r="R21" s="72">
        <f>'Muestra Inflación'!S22-'Muestra Inflación'!S$105</f>
        <v>-2.5516154659042298</v>
      </c>
      <c r="S21" s="72">
        <f>'Muestra Inflación'!T22-'Muestra Inflación'!T$105</f>
        <v>1.2025641505498497</v>
      </c>
      <c r="T21" s="72">
        <f>'Muestra Inflación'!U22-'Muestra Inflación'!U$105</f>
        <v>-0.78694242661737013</v>
      </c>
      <c r="U21" s="72">
        <f>'Muestra Inflación'!V22-'Muestra Inflación'!V$105</f>
        <v>23.474130402561279</v>
      </c>
      <c r="V21" s="72">
        <f>'Muestra Inflación'!W22-'Muestra Inflación'!W$105</f>
        <v>11.489649396658031</v>
      </c>
      <c r="W21" s="72">
        <f>'Muestra Inflación'!X22-'Muestra Inflación'!X$105</f>
        <v>-0.45039750805903989</v>
      </c>
      <c r="X21" s="72">
        <f>'Muestra Inflación'!Y22-'Muestra Inflación'!Y$105</f>
        <v>1.6831433960254105</v>
      </c>
      <c r="Y21" s="72">
        <f>'Muestra Inflación'!Z22-'Muestra Inflación'!Z$105</f>
        <v>3.0591684964105097</v>
      </c>
      <c r="Z21" s="72">
        <f>'Muestra Inflación'!AA22-'Muestra Inflación'!AA$105</f>
        <v>-1.485651391017869</v>
      </c>
      <c r="AA21" s="72">
        <f>'Muestra Inflación'!AB22-'Muestra Inflación'!AB$105</f>
        <v>-0.84608210411942997</v>
      </c>
      <c r="AB21" s="72">
        <f>'Muestra Inflación'!AC22-'Muestra Inflación'!AC$105</f>
        <v>1.53535802121834</v>
      </c>
      <c r="AC21" s="72">
        <f>'Muestra Inflación'!AD22-'Muestra Inflación'!AD$105</f>
        <v>1.49123322506856</v>
      </c>
      <c r="AD21" s="72">
        <f>'Muestra Inflación'!AE22-'Muestra Inflación'!AE$105</f>
        <v>1.02671249638097</v>
      </c>
      <c r="AE21" s="72">
        <f>'Muestra Inflación'!AF22-'Muestra Inflación'!AF$105</f>
        <v>-1.2192483370843199</v>
      </c>
      <c r="AF21" s="74">
        <f>'Muestra Inflación'!AG22-'Muestra Inflación'!AG$105</f>
        <v>0.49308355336931031</v>
      </c>
    </row>
    <row r="22" spans="1:32" x14ac:dyDescent="0.25">
      <c r="A22" s="80" t="s">
        <v>140</v>
      </c>
      <c r="B22" s="73">
        <f>'Muestra Inflación'!C23-'Muestra Inflación'!C$105</f>
        <v>-4.4924448942374804</v>
      </c>
      <c r="C22" s="72">
        <f>'Muestra Inflación'!D23-'Muestra Inflación'!D$105</f>
        <v>-1.88263736146288</v>
      </c>
      <c r="D22" s="72">
        <f>'Muestra Inflación'!E23-'Muestra Inflación'!E$105</f>
        <v>0.84000041651446011</v>
      </c>
      <c r="E22" s="72">
        <f>'Muestra Inflación'!F23-'Muestra Inflación'!F$105</f>
        <v>-0.21118055240441969</v>
      </c>
      <c r="F22" s="72">
        <f>'Muestra Inflación'!G23-'Muestra Inflación'!G$105</f>
        <v>-1.8023357967423799</v>
      </c>
      <c r="G22" s="72">
        <f>'Muestra Inflación'!H23-'Muestra Inflación'!H$105</f>
        <v>8.1902479666009498E-3</v>
      </c>
      <c r="H22" s="72">
        <f>'Muestra Inflación'!I23-'Muestra Inflación'!I$105</f>
        <v>0.42915962781509975</v>
      </c>
      <c r="I22" s="72">
        <f>'Muestra Inflación'!J23-'Muestra Inflación'!J$105</f>
        <v>0.27218120533082057</v>
      </c>
      <c r="J22" s="72">
        <f>'Muestra Inflación'!K23-'Muestra Inflación'!K$105</f>
        <v>1.8372790078480499</v>
      </c>
      <c r="K22" s="72">
        <f>'Muestra Inflación'!L23-'Muestra Inflación'!L$105</f>
        <v>1.67468203417915</v>
      </c>
      <c r="L22" s="72">
        <f>'Muestra Inflación'!M23-'Muestra Inflación'!M$105</f>
        <v>1.4733372055152603</v>
      </c>
      <c r="M22" s="72">
        <f>'Muestra Inflación'!N23-'Muestra Inflación'!N$105</f>
        <v>-0.64036679980294986</v>
      </c>
      <c r="N22" s="72">
        <f>'Muestra Inflación'!O23-'Muestra Inflación'!O$105</f>
        <v>-0.94920924574176979</v>
      </c>
      <c r="O22" s="72">
        <f>'Muestra Inflación'!P23-'Muestra Inflación'!P$105</f>
        <v>-0.57982192855368009</v>
      </c>
      <c r="P22" s="72">
        <f>'Muestra Inflación'!Q23-'Muestra Inflación'!Q$105</f>
        <v>-1.0615225472561103</v>
      </c>
      <c r="Q22" s="72">
        <f>'Muestra Inflación'!R23-'Muestra Inflación'!R$105</f>
        <v>-0.89590181094411925</v>
      </c>
      <c r="R22" s="72">
        <f>'Muestra Inflación'!S23-'Muestra Inflación'!S$105</f>
        <v>0.80031042394177998</v>
      </c>
      <c r="S22" s="72">
        <f>'Muestra Inflación'!T23-'Muestra Inflación'!T$105</f>
        <v>3.4813998525086198</v>
      </c>
      <c r="T22" s="72">
        <f>'Muestra Inflación'!U23-'Muestra Inflación'!U$105</f>
        <v>1.9025097002819202</v>
      </c>
      <c r="U22" s="72">
        <f>'Muestra Inflación'!V23-'Muestra Inflación'!V$105</f>
        <v>2.0911477183949101</v>
      </c>
      <c r="V22" s="72">
        <f>'Muestra Inflación'!W23-'Muestra Inflación'!W$105</f>
        <v>-0.18960180897297985</v>
      </c>
      <c r="W22" s="72">
        <f>'Muestra Inflación'!X23-'Muestra Inflación'!X$105</f>
        <v>4.7720664877989982E-2</v>
      </c>
      <c r="X22" s="72">
        <f>'Muestra Inflación'!Y23-'Muestra Inflación'!Y$105</f>
        <v>1.2676545063386899</v>
      </c>
      <c r="Y22" s="72">
        <f>'Muestra Inflación'!Z23-'Muestra Inflación'!Z$105</f>
        <v>0.67542822779997991</v>
      </c>
      <c r="Z22" s="72">
        <f>'Muestra Inflación'!AA23-'Muestra Inflación'!AA$105</f>
        <v>-0.55802719697379022</v>
      </c>
      <c r="AA22" s="72">
        <f>'Muestra Inflación'!AB23-'Muestra Inflación'!AB$105</f>
        <v>0.76480037552123958</v>
      </c>
      <c r="AB22" s="72">
        <f>'Muestra Inflación'!AC23-'Muestra Inflación'!AC$105</f>
        <v>-0.84911473613517008</v>
      </c>
      <c r="AC22" s="72">
        <f>'Muestra Inflación'!AD23-'Muestra Inflación'!AD$105</f>
        <v>1.2151234253013001</v>
      </c>
      <c r="AD22" s="72">
        <f>'Muestra Inflación'!AE23-'Muestra Inflación'!AE$105</f>
        <v>1.8689704135074399</v>
      </c>
      <c r="AE22" s="72">
        <f>'Muestra Inflación'!AF23-'Muestra Inflación'!AF$105</f>
        <v>-0.3910196250749598</v>
      </c>
      <c r="AF22" s="74">
        <f>'Muestra Inflación'!AG23-'Muestra Inflación'!AG$105</f>
        <v>-0.8342948597784301</v>
      </c>
    </row>
    <row r="23" spans="1:32" x14ac:dyDescent="0.25">
      <c r="A23" s="80" t="s">
        <v>16</v>
      </c>
      <c r="B23" s="73">
        <f>'Muestra Inflación'!C24-'Muestra Inflación'!C$105</f>
        <v>0.47368262137261929</v>
      </c>
      <c r="C23" s="72">
        <f>'Muestra Inflación'!D24-'Muestra Inflación'!D$105</f>
        <v>3.2629729169097095</v>
      </c>
      <c r="D23" s="72">
        <f>'Muestra Inflación'!E24-'Muestra Inflación'!E$105</f>
        <v>4.6526836659295707</v>
      </c>
      <c r="E23" s="72">
        <f>'Muestra Inflación'!F24-'Muestra Inflación'!F$105</f>
        <v>2.3614788464956993</v>
      </c>
      <c r="F23" s="72">
        <f>'Muestra Inflación'!G24-'Muestra Inflación'!G$105</f>
        <v>-1.6549885641207993</v>
      </c>
      <c r="G23" s="72">
        <f>'Muestra Inflación'!H24-'Muestra Inflación'!H$105</f>
        <v>-1.204047720872099</v>
      </c>
      <c r="H23" s="72">
        <f>'Muestra Inflación'!I24-'Muestra Inflación'!I$105</f>
        <v>1.4760565130189001</v>
      </c>
      <c r="I23" s="72">
        <f>'Muestra Inflación'!J24-'Muestra Inflación'!J$105</f>
        <v>3.9293267020897504</v>
      </c>
      <c r="J23" s="72">
        <f>'Muestra Inflación'!K24-'Muestra Inflación'!K$105</f>
        <v>3.6948731447360004</v>
      </c>
      <c r="K23" s="72">
        <f>'Muestra Inflación'!L24-'Muestra Inflación'!L$105</f>
        <v>2.0048095675742097</v>
      </c>
      <c r="L23" s="72">
        <f>'Muestra Inflación'!M24-'Muestra Inflación'!M$105</f>
        <v>1.0912620050139901</v>
      </c>
      <c r="M23" s="72">
        <f>'Muestra Inflación'!N24-'Muestra Inflación'!N$105</f>
        <v>1.8625426617992602</v>
      </c>
      <c r="N23" s="72">
        <f>'Muestra Inflación'!O24-'Muestra Inflación'!O$105</f>
        <v>0.2441951205793802</v>
      </c>
      <c r="O23" s="72">
        <f>'Muestra Inflación'!P24-'Muestra Inflación'!P$105</f>
        <v>0.54110279463862021</v>
      </c>
      <c r="P23" s="72">
        <f>'Muestra Inflación'!Q24-'Muestra Inflación'!Q$105</f>
        <v>-4.2949873943900485E-2</v>
      </c>
      <c r="Q23" s="72">
        <f>'Muestra Inflación'!R24-'Muestra Inflación'!R$105</f>
        <v>-2.7452403122340296</v>
      </c>
      <c r="R23" s="72">
        <f>'Muestra Inflación'!S24-'Muestra Inflación'!S$105</f>
        <v>-1.8670034991834701</v>
      </c>
      <c r="S23" s="72">
        <f>'Muestra Inflación'!T24-'Muestra Inflación'!T$105</f>
        <v>-0.92683838477739</v>
      </c>
      <c r="T23" s="72">
        <f>'Muestra Inflación'!U24-'Muestra Inflación'!U$105</f>
        <v>-1.7006719388043401</v>
      </c>
      <c r="U23" s="72">
        <f>'Muestra Inflación'!V24-'Muestra Inflación'!V$105</f>
        <v>-0.61308416438936986</v>
      </c>
      <c r="V23" s="72">
        <f>'Muestra Inflación'!W24-'Muestra Inflación'!W$105</f>
        <v>-0.70698397697595983</v>
      </c>
      <c r="W23" s="72">
        <f>'Muestra Inflación'!X24-'Muestra Inflación'!X$105</f>
        <v>-0.81984396077170985</v>
      </c>
      <c r="X23" s="72">
        <f>'Muestra Inflación'!Y24-'Muestra Inflación'!Y$105</f>
        <v>-0.14189853749058967</v>
      </c>
      <c r="Y23" s="72">
        <f>'Muestra Inflación'!Z24-'Muestra Inflación'!Z$105</f>
        <v>0.30089905703126996</v>
      </c>
      <c r="Z23" s="72">
        <f>'Muestra Inflación'!AA24-'Muestra Inflación'!AA$105</f>
        <v>0.29065786938809968</v>
      </c>
      <c r="AA23" s="72">
        <f>'Muestra Inflación'!AB24-'Muestra Inflación'!AB$105</f>
        <v>-0.45207813092123006</v>
      </c>
      <c r="AB23" s="72">
        <f>'Muestra Inflación'!AC24-'Muestra Inflación'!AC$105</f>
        <v>-0.47617111885426011</v>
      </c>
      <c r="AC23" s="72">
        <f>'Muestra Inflación'!AD24-'Muestra Inflación'!AD$105</f>
        <v>0.84028330591530009</v>
      </c>
      <c r="AD23" s="72">
        <f>'Muestra Inflación'!AE24-'Muestra Inflación'!AE$105</f>
        <v>-0.17947494156427979</v>
      </c>
      <c r="AE23" s="72">
        <f>'Muestra Inflación'!AF24-'Muestra Inflación'!AF$105</f>
        <v>-1.51707162262534</v>
      </c>
      <c r="AF23" s="74">
        <f>'Muestra Inflación'!AG24-'Muestra Inflación'!AG$105</f>
        <v>-1.5839414267762499</v>
      </c>
    </row>
    <row r="24" spans="1:32" x14ac:dyDescent="0.25">
      <c r="A24" s="80" t="s">
        <v>175</v>
      </c>
      <c r="B24" s="73"/>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4"/>
    </row>
    <row r="25" spans="1:32" x14ac:dyDescent="0.25">
      <c r="A25" s="80" t="s">
        <v>155</v>
      </c>
      <c r="B25" s="73">
        <f>'Muestra Inflación'!C26-'Muestra Inflación'!C$105</f>
        <v>5.3697950090586009</v>
      </c>
      <c r="C25" s="72">
        <f>'Muestra Inflación'!D26-'Muestra Inflación'!D$105</f>
        <v>2.0285231561664601</v>
      </c>
      <c r="D25" s="72">
        <f>'Muestra Inflación'!E26-'Muestra Inflación'!E$105</f>
        <v>6.3670674409295707</v>
      </c>
      <c r="E25" s="72">
        <f>'Muestra Inflación'!F26-'Muestra Inflación'!F$105</f>
        <v>-4.16961350922855</v>
      </c>
      <c r="F25" s="72">
        <f>'Muestra Inflación'!G26-'Muestra Inflación'!G$105</f>
        <v>-2.0922389584182</v>
      </c>
      <c r="G25" s="72">
        <f>'Muestra Inflación'!H26-'Muestra Inflación'!H$105</f>
        <v>3.2437653604179015</v>
      </c>
      <c r="H25" s="72">
        <f>'Muestra Inflación'!I26-'Muestra Inflación'!I$105</f>
        <v>-2.8008950736208904</v>
      </c>
      <c r="I25" s="72">
        <f>'Muestra Inflación'!J26-'Muestra Inflación'!J$105</f>
        <v>1.4856270044554307</v>
      </c>
      <c r="J25" s="72">
        <f>'Muestra Inflación'!K26-'Muestra Inflación'!K$105</f>
        <v>2.4161880613290601</v>
      </c>
      <c r="K25" s="72">
        <f>'Muestra Inflación'!L26-'Muestra Inflación'!L$105</f>
        <v>15.83440902904896</v>
      </c>
      <c r="L25" s="72">
        <f>'Muestra Inflación'!M26-'Muestra Inflación'!M$105</f>
        <v>41.7750590950846</v>
      </c>
      <c r="M25" s="72">
        <f>'Muestra Inflación'!N26-'Muestra Inflación'!N$105</f>
        <v>5.7802366063199102</v>
      </c>
      <c r="N25" s="72">
        <f>'Muestra Inflación'!O26-'Muestra Inflación'!O$105</f>
        <v>9.809847870373531</v>
      </c>
      <c r="O25" s="72">
        <f>'Muestra Inflación'!P26-'Muestra Inflación'!P$105</f>
        <v>39.854744107588751</v>
      </c>
      <c r="P25" s="72">
        <f>'Muestra Inflación'!Q26-'Muestra Inflación'!Q$105</f>
        <v>35.830913087410316</v>
      </c>
      <c r="Q25" s="72">
        <f>'Muestra Inflación'!R26-'Muestra Inflación'!R$105</f>
        <v>45.064522797949969</v>
      </c>
      <c r="R25" s="72">
        <f>'Muestra Inflación'!S26-'Muestra Inflación'!S$105</f>
        <v>42.84419344599641</v>
      </c>
      <c r="S25" s="72">
        <f>'Muestra Inflación'!T26-'Muestra Inflación'!T$105</f>
        <v>1.2302067107843095</v>
      </c>
      <c r="T25" s="72">
        <f>'Muestra Inflación'!U26-'Muestra Inflación'!U$105</f>
        <v>2.2986818405250298</v>
      </c>
      <c r="U25" s="72">
        <f>'Muestra Inflación'!V26-'Muestra Inflación'!V$105</f>
        <v>5.6533263936030993</v>
      </c>
      <c r="V25" s="72">
        <f>'Muestra Inflación'!W26-'Muestra Inflación'!W$105</f>
        <v>9.7305397673601295</v>
      </c>
      <c r="W25" s="72">
        <f>'Muestra Inflación'!X26-'Muestra Inflación'!X$105</f>
        <v>2.4680896504546999</v>
      </c>
      <c r="X25" s="72">
        <f>'Muestra Inflación'!Y26-'Muestra Inflación'!Y$105</f>
        <v>5.9588776106128094</v>
      </c>
      <c r="Y25" s="72">
        <f>'Muestra Inflación'!Z26-'Muestra Inflación'!Z$105</f>
        <v>3.2793864871754996</v>
      </c>
      <c r="Z25" s="72">
        <f>'Muestra Inflación'!AA26-'Muestra Inflación'!AA$105</f>
        <v>4.2825146714956404</v>
      </c>
      <c r="AA25" s="72">
        <f>'Muestra Inflación'!AB26-'Muestra Inflación'!AB$105</f>
        <v>4.3472783903167898</v>
      </c>
      <c r="AB25" s="72">
        <f>'Muestra Inflación'!AC26-'Muestra Inflación'!AC$105</f>
        <v>6.0568973692757702</v>
      </c>
      <c r="AC25" s="72">
        <f>'Muestra Inflación'!AD26-'Muestra Inflación'!AD$105</f>
        <v>3.6373360710886797</v>
      </c>
      <c r="AD25" s="72">
        <f>'Muestra Inflación'!AE26-'Muestra Inflación'!AE$105</f>
        <v>25.17961776607828</v>
      </c>
      <c r="AE25" s="72">
        <f>'Muestra Inflación'!AF26-'Muestra Inflación'!AF$105</f>
        <v>48.783623140714873</v>
      </c>
      <c r="AF25" s="74">
        <f>'Muestra Inflación'!AG26-'Muestra Inflación'!AG$105</f>
        <v>0.79745575922506973</v>
      </c>
    </row>
    <row r="26" spans="1:32" x14ac:dyDescent="0.25">
      <c r="A26" s="80" t="s">
        <v>156</v>
      </c>
      <c r="B26" s="73">
        <f>'Muestra Inflación'!C27-'Muestra Inflación'!C$105</f>
        <v>6.2310549504232</v>
      </c>
      <c r="C26" s="72">
        <f>'Muestra Inflación'!D27-'Muestra Inflación'!D$105</f>
        <v>4.934366668283821</v>
      </c>
      <c r="D26" s="72">
        <f>'Muestra Inflación'!E27-'Muestra Inflación'!E$105</f>
        <v>6.5275951152566698</v>
      </c>
      <c r="E26" s="72">
        <f>'Muestra Inflación'!F27-'Muestra Inflación'!F$105</f>
        <v>4.0026087844279994</v>
      </c>
      <c r="F26" s="72">
        <f>'Muestra Inflación'!G27-'Muestra Inflación'!G$105</f>
        <v>-0.99978786392919972</v>
      </c>
      <c r="G26" s="72">
        <f>'Muestra Inflación'!H27-'Muestra Inflación'!H$105</f>
        <v>-0.46038627369440022</v>
      </c>
      <c r="H26" s="72">
        <f>'Muestra Inflación'!I27-'Muestra Inflación'!I$105</f>
        <v>6.0719405612403001</v>
      </c>
      <c r="I26" s="72">
        <f>'Muestra Inflación'!J27-'Muestra Inflación'!J$105</f>
        <v>10.097353531278451</v>
      </c>
      <c r="J26" s="72">
        <f>'Muestra Inflación'!K27-'Muestra Inflación'!K$105</f>
        <v>45.221439477152082</v>
      </c>
      <c r="K26" s="72">
        <f>'Muestra Inflación'!L27-'Muestra Inflación'!L$105</f>
        <v>26.912970008642059</v>
      </c>
      <c r="L26" s="72">
        <f>'Muestra Inflación'!M27-'Muestra Inflación'!M$105</f>
        <v>24.4220995678272</v>
      </c>
      <c r="M26" s="72">
        <f>'Muestra Inflación'!N27-'Muestra Inflación'!N$105</f>
        <v>21.171490054895159</v>
      </c>
      <c r="N26" s="72">
        <f>'Muestra Inflación'!O27-'Muestra Inflación'!O$105</f>
        <v>25.76312133686303</v>
      </c>
      <c r="O26" s="72">
        <f>'Muestra Inflación'!P27-'Muestra Inflación'!P$105</f>
        <v>54.207198297251146</v>
      </c>
      <c r="P26" s="72">
        <f>'Muestra Inflación'!Q27-'Muestra Inflación'!Q$105</f>
        <v>70.821187072110021</v>
      </c>
      <c r="Q26" s="72">
        <f>'Muestra Inflación'!R27-'Muestra Inflación'!R$105</f>
        <v>43.121156556552968</v>
      </c>
      <c r="R26" s="72">
        <f>'Muestra Inflación'!S27-'Muestra Inflación'!S$105</f>
        <v>44.568863786657111</v>
      </c>
      <c r="S26" s="72">
        <f>'Muestra Inflación'!T27-'Muestra Inflación'!T$105</f>
        <v>51.312016334712027</v>
      </c>
      <c r="T26" s="72">
        <f>'Muestra Inflación'!U27-'Muestra Inflación'!U$105</f>
        <v>42.048343033614927</v>
      </c>
      <c r="U26" s="72">
        <f>'Muestra Inflación'!V27-'Muestra Inflación'!V$105</f>
        <v>24.835087143477381</v>
      </c>
      <c r="V26" s="72">
        <f>'Muestra Inflación'!W27-'Muestra Inflación'!W$105</f>
        <v>20.080713344158127</v>
      </c>
      <c r="W26" s="72">
        <f>'Muestra Inflación'!X27-'Muestra Inflación'!X$105</f>
        <v>21.441884485081008</v>
      </c>
      <c r="X26" s="72">
        <f>'Muestra Inflación'!Y27-'Muestra Inflación'!Y$105</f>
        <v>28.30529014629149</v>
      </c>
      <c r="Y26" s="72">
        <f>'Muestra Inflación'!Z27-'Muestra Inflación'!Z$105</f>
        <v>34.546154063634276</v>
      </c>
      <c r="Z26" s="72">
        <f>'Muestra Inflación'!AA27-'Muestra Inflación'!AA$105</f>
        <v>50.054323710545432</v>
      </c>
      <c r="AA26" s="72">
        <f>'Muestra Inflación'!AB27-'Muestra Inflación'!AB$105</f>
        <v>92.717256421584352</v>
      </c>
      <c r="AB26" s="72">
        <f>'Muestra Inflación'!AC27-'Muestra Inflación'!AC$105</f>
        <v>34.851849823287253</v>
      </c>
      <c r="AC26" s="72">
        <f>'Muestra Inflación'!AD27-'Muestra Inflación'!AD$105</f>
        <v>10.897986945595969</v>
      </c>
      <c r="AD26" s="72">
        <f>'Muestra Inflación'!AE27-'Muestra Inflación'!AE$105</f>
        <v>5.6593150318729997</v>
      </c>
      <c r="AE26" s="72">
        <f>'Muestra Inflación'!AF27-'Muestra Inflación'!AF$105</f>
        <v>6.4944636324749894E-2</v>
      </c>
      <c r="AF26" s="74">
        <f>'Muestra Inflación'!AG27-'Muestra Inflación'!AG$105</f>
        <v>-0.98497706233865978</v>
      </c>
    </row>
    <row r="27" spans="1:32" x14ac:dyDescent="0.25">
      <c r="A27" s="80" t="s">
        <v>319</v>
      </c>
      <c r="B27" s="73">
        <f>'Muestra Inflación'!C28-'Muestra Inflación'!C$105</f>
        <v>0.53776474680955033</v>
      </c>
      <c r="C27" s="72">
        <f>'Muestra Inflación'!D28-'Muestra Inflación'!D$105</f>
        <v>4.5803888046510197</v>
      </c>
      <c r="D27" s="72">
        <f>'Muestra Inflación'!E28-'Muestra Inflación'!E$105</f>
        <v>6.2457027284900697</v>
      </c>
      <c r="E27" s="72">
        <f>'Muestra Inflación'!F28-'Muestra Inflación'!F$105</f>
        <v>3.4306365312633007</v>
      </c>
      <c r="F27" s="72">
        <f>'Muestra Inflación'!G28-'Muestra Inflación'!G$105</f>
        <v>-1.3616835796212605</v>
      </c>
      <c r="G27" s="72">
        <f>'Muestra Inflación'!H28-'Muestra Inflación'!H$105</f>
        <v>7.3098546031299012</v>
      </c>
      <c r="H27" s="72">
        <f>'Muestra Inflación'!I28-'Muestra Inflación'!I$105</f>
        <v>1.7502439570993289E-3</v>
      </c>
      <c r="I27" s="72">
        <f>'Muestra Inflación'!J28-'Muestra Inflación'!J$105</f>
        <v>8.6623927879514504</v>
      </c>
      <c r="J27" s="72">
        <f>'Muestra Inflación'!K28-'Muestra Inflación'!K$105</f>
        <v>12.86743865018148</v>
      </c>
      <c r="K27" s="72">
        <f>'Muestra Inflación'!L28-'Muestra Inflación'!L$105</f>
        <v>12.71909730365546</v>
      </c>
      <c r="L27" s="72">
        <f>'Muestra Inflación'!M28-'Muestra Inflación'!M$105</f>
        <v>8.5456396016919012</v>
      </c>
      <c r="M27" s="72">
        <f>'Muestra Inflación'!N28-'Muestra Inflación'!N$105</f>
        <v>22.005553762257161</v>
      </c>
      <c r="N27" s="72">
        <f>'Muestra Inflación'!O28-'Muestra Inflación'!O$105</f>
        <v>15.952717402354429</v>
      </c>
      <c r="O27" s="72">
        <f>'Muestra Inflación'!P28-'Muestra Inflación'!P$105</f>
        <v>13.654397909213651</v>
      </c>
      <c r="P27" s="72">
        <f>'Muestra Inflación'!Q28-'Muestra Inflación'!Q$105</f>
        <v>16.434864058517523</v>
      </c>
      <c r="Q27" s="72">
        <f>'Muestra Inflación'!R28-'Muestra Inflación'!R$105</f>
        <v>11.358418267866373</v>
      </c>
      <c r="R27" s="72">
        <f>'Muestra Inflación'!S28-'Muestra Inflación'!S$105</f>
        <v>15.513580855018809</v>
      </c>
      <c r="S27" s="72">
        <f>'Muestra Inflación'!T28-'Muestra Inflación'!T$105</f>
        <v>10.60860449357223</v>
      </c>
      <c r="T27" s="72">
        <f>'Muestra Inflación'!U28-'Muestra Inflación'!U$105</f>
        <v>9.1381353205123297</v>
      </c>
      <c r="U27" s="72">
        <f>'Muestra Inflación'!V28-'Muestra Inflación'!V$105</f>
        <v>5.5467896937163692</v>
      </c>
      <c r="V27" s="72">
        <f>'Muestra Inflación'!W28-'Muestra Inflación'!W$105</f>
        <v>12.93681081362293</v>
      </c>
      <c r="W27" s="72">
        <f>'Muestra Inflación'!X28-'Muestra Inflación'!X$105</f>
        <v>4.2558994972655704</v>
      </c>
      <c r="X27" s="72">
        <f>'Muestra Inflación'!Y28-'Muestra Inflación'!Y$105</f>
        <v>2.2879158509567001</v>
      </c>
      <c r="Y27" s="72">
        <f>'Muestra Inflación'!Z28-'Muestra Inflación'!Z$105</f>
        <v>2.3202963655317199</v>
      </c>
      <c r="Z27" s="72">
        <f>'Muestra Inflación'!AA28-'Muestra Inflación'!AA$105</f>
        <v>0.89147192940945974</v>
      </c>
      <c r="AA27" s="72">
        <f>'Muestra Inflación'!AB28-'Muestra Inflación'!AB$105</f>
        <v>-0.69305191801392008</v>
      </c>
      <c r="AB27" s="72">
        <f>'Muestra Inflación'!AC28-'Muestra Inflación'!AC$105</f>
        <v>-0.55641391409462981</v>
      </c>
      <c r="AC27" s="72">
        <f>'Muestra Inflación'!AD28-'Muestra Inflación'!AD$105</f>
        <v>1.1512069234975399</v>
      </c>
      <c r="AD27" s="72">
        <f>'Muestra Inflación'!AE28-'Muestra Inflación'!AE$105</f>
        <v>2.2376813898319998</v>
      </c>
      <c r="AE27" s="72">
        <f>'Muestra Inflación'!AF28-'Muestra Inflación'!AF$105</f>
        <v>8.5933826389601702</v>
      </c>
      <c r="AF27" s="74">
        <f>'Muestra Inflación'!AG28-'Muestra Inflación'!AG$105</f>
        <v>1.4766501232242897</v>
      </c>
    </row>
    <row r="28" spans="1:32" x14ac:dyDescent="0.25">
      <c r="A28" s="80" t="s">
        <v>157</v>
      </c>
      <c r="B28" s="73">
        <f>'Muestra Inflación'!C29-'Muestra Inflación'!C$105</f>
        <v>9.956568919682999</v>
      </c>
      <c r="C28" s="72">
        <f>'Muestra Inflación'!D29-'Muestra Inflación'!D$105</f>
        <v>1.2976625488980602</v>
      </c>
      <c r="D28" s="72">
        <f>'Muestra Inflación'!E29-'Muestra Inflación'!E$105</f>
        <v>5.3338174746499707</v>
      </c>
      <c r="E28" s="72">
        <f>'Muestra Inflación'!F29-'Muestra Inflación'!F$105</f>
        <v>5.6276594407876006</v>
      </c>
      <c r="F28" s="72">
        <f>'Muestra Inflación'!G29-'Muestra Inflación'!G$105</f>
        <v>2.789980644173701</v>
      </c>
      <c r="G28" s="72">
        <f>'Muestra Inflación'!H29-'Muestra Inflación'!H$105</f>
        <v>3.8575979271107013</v>
      </c>
      <c r="H28" s="72">
        <f>'Muestra Inflación'!I29-'Muestra Inflación'!I$105</f>
        <v>4.4816176493906994</v>
      </c>
      <c r="I28" s="72">
        <f>'Muestra Inflación'!J29-'Muestra Inflación'!J$105</f>
        <v>5.5682708038616502</v>
      </c>
      <c r="J28" s="72">
        <f>'Muestra Inflación'!K29-'Muestra Inflación'!K$105</f>
        <v>10.101882497191781</v>
      </c>
      <c r="K28" s="72">
        <f>'Muestra Inflación'!L29-'Muestra Inflación'!L$105</f>
        <v>7.1899004294256601</v>
      </c>
      <c r="L28" s="72">
        <f>'Muestra Inflación'!M29-'Muestra Inflación'!M$105</f>
        <v>18.7672585973088</v>
      </c>
      <c r="M28" s="72">
        <f>'Muestra Inflación'!N29-'Muestra Inflación'!N$105</f>
        <v>30.07628008779626</v>
      </c>
      <c r="N28" s="72">
        <f>'Muestra Inflación'!O29-'Muestra Inflación'!O$105</f>
        <v>21.123624424904229</v>
      </c>
      <c r="O28" s="72">
        <f>'Muestra Inflación'!P29-'Muestra Inflación'!P$105</f>
        <v>15.752073541969351</v>
      </c>
      <c r="P28" s="72">
        <f>'Muestra Inflación'!Q29-'Muestra Inflación'!Q$105</f>
        <v>12.807076908444319</v>
      </c>
      <c r="Q28" s="72">
        <f>'Muestra Inflación'!R29-'Muestra Inflación'!R$105</f>
        <v>18.601208673183372</v>
      </c>
      <c r="R28" s="72">
        <f>'Muestra Inflación'!S29-'Muestra Inflación'!S$105</f>
        <v>10.167710916087611</v>
      </c>
      <c r="S28" s="72">
        <f>'Muestra Inflación'!T29-'Muestra Inflación'!T$105</f>
        <v>8.1856617020491296</v>
      </c>
      <c r="T28" s="72">
        <f>'Muestra Inflación'!U29-'Muestra Inflación'!U$105</f>
        <v>15.555031363886329</v>
      </c>
      <c r="U28" s="72">
        <f>'Muestra Inflación'!V29-'Muestra Inflación'!V$105</f>
        <v>7.9783650604901792</v>
      </c>
      <c r="V28" s="72">
        <f>'Muestra Inflación'!W29-'Muestra Inflación'!W$105</f>
        <v>7.2242367615653293</v>
      </c>
      <c r="W28" s="72">
        <f>'Muestra Inflación'!X29-'Muestra Inflación'!X$105</f>
        <v>6.8577162018651601</v>
      </c>
      <c r="X28" s="72">
        <f>'Muestra Inflación'!Y29-'Muestra Inflación'!Y$105</f>
        <v>2.1524463412443704</v>
      </c>
      <c r="Y28" s="72">
        <f>'Muestra Inflación'!Z29-'Muestra Inflación'!Z$105</f>
        <v>0.99478067679828985</v>
      </c>
      <c r="Z28" s="72">
        <f>'Muestra Inflación'!AA29-'Muestra Inflación'!AA$105</f>
        <v>-1.6732000667808342</v>
      </c>
      <c r="AA28" s="72">
        <f>'Muestra Inflación'!AB29-'Muestra Inflación'!AB$105</f>
        <v>-1.1055697032120602</v>
      </c>
      <c r="AB28" s="72">
        <f>'Muestra Inflación'!AC29-'Muestra Inflación'!AC$105</f>
        <v>0.92464945586592995</v>
      </c>
      <c r="AC28" s="72">
        <f>'Muestra Inflación'!AD29-'Muestra Inflación'!AD$105</f>
        <v>0.27949340959491997</v>
      </c>
      <c r="AD28" s="72">
        <f>'Muestra Inflación'!AE29-'Muestra Inflación'!AE$105</f>
        <v>-0.14970405602780978</v>
      </c>
      <c r="AE28" s="72">
        <f>'Muestra Inflación'!AF29-'Muestra Inflación'!AF$105</f>
        <v>1.7747072308587097</v>
      </c>
      <c r="AF28" s="74">
        <f>'Muestra Inflación'!AG29-'Muestra Inflación'!AG$105</f>
        <v>1.2982018635423005</v>
      </c>
    </row>
    <row r="29" spans="1:32" x14ac:dyDescent="0.25">
      <c r="A29" s="80" t="s">
        <v>80</v>
      </c>
      <c r="B29" s="73">
        <f>'Muestra Inflación'!C30-'Muestra Inflación'!C$105</f>
        <v>-2.5818263507609496</v>
      </c>
      <c r="C29" s="72">
        <f>'Muestra Inflación'!D30-'Muestra Inflación'!D$105</f>
        <v>22.800812740694621</v>
      </c>
      <c r="D29" s="72">
        <f>'Muestra Inflación'!E30-'Muestra Inflación'!E$105</f>
        <v>10.170679526351369</v>
      </c>
      <c r="E29" s="72">
        <f>'Muestra Inflación'!F30-'Muestra Inflación'!F$105</f>
        <v>6.6606506135645995</v>
      </c>
      <c r="F29" s="72">
        <f>'Muestra Inflación'!G30-'Muestra Inflación'!G$105</f>
        <v>4.7661918477190994</v>
      </c>
      <c r="G29" s="72">
        <f>'Muestra Inflación'!H30-'Muestra Inflación'!H$105</f>
        <v>-9.0268325232871796</v>
      </c>
      <c r="H29" s="72">
        <f>'Muestra Inflación'!I30-'Muestra Inflación'!I$105</f>
        <v>-4.1795667937781511</v>
      </c>
      <c r="I29" s="72">
        <f>'Muestra Inflación'!J30-'Muestra Inflación'!J$105</f>
        <v>-0.2705549843666093</v>
      </c>
      <c r="J29" s="72">
        <f>'Muestra Inflación'!K30-'Muestra Inflación'!K$105</f>
        <v>-3.8878132980151738</v>
      </c>
      <c r="K29" s="72">
        <f>'Muestra Inflación'!L30-'Muestra Inflación'!L$105</f>
        <v>4.1000047068154695</v>
      </c>
      <c r="L29" s="72">
        <f>'Muestra Inflación'!M30-'Muestra Inflación'!M$105</f>
        <v>15.503568686307501</v>
      </c>
      <c r="M29" s="72">
        <f>'Muestra Inflación'!N30-'Muestra Inflación'!N$105</f>
        <v>-11.667501129985929</v>
      </c>
      <c r="N29" s="72">
        <f>'Muestra Inflación'!O30-'Muestra Inflación'!O$105</f>
        <v>-6.1695483952429599</v>
      </c>
      <c r="O29" s="72">
        <f>'Muestra Inflación'!P30-'Muestra Inflación'!P$105</f>
        <v>3.0716270774949503</v>
      </c>
      <c r="P29" s="72">
        <f>'Muestra Inflación'!Q30-'Muestra Inflación'!Q$105</f>
        <v>2.9902981521400003</v>
      </c>
      <c r="Q29" s="72">
        <f>'Muestra Inflación'!R30-'Muestra Inflación'!R$105</f>
        <v>-0.24547519815456997</v>
      </c>
      <c r="R29" s="72">
        <f>'Muestra Inflación'!S30-'Muestra Inflación'!S$105</f>
        <v>31.48763426533251</v>
      </c>
      <c r="S29" s="72">
        <f>'Muestra Inflación'!T30-'Muestra Inflación'!T$105</f>
        <v>7.4986243338094294</v>
      </c>
      <c r="T29" s="72">
        <f>'Muestra Inflación'!U30-'Muestra Inflación'!U$105</f>
        <v>0.59140899527512003</v>
      </c>
      <c r="U29" s="72">
        <f>'Muestra Inflación'!V30-'Muestra Inflación'!V$105</f>
        <v>4.9864344096985604</v>
      </c>
      <c r="V29" s="72">
        <f>'Muestra Inflación'!W30-'Muestra Inflación'!W$105</f>
        <v>7.2167536667874295</v>
      </c>
      <c r="W29" s="72">
        <f>'Muestra Inflación'!X30-'Muestra Inflación'!X$105</f>
        <v>-11.415452889422731</v>
      </c>
      <c r="X29" s="72">
        <f>'Muestra Inflación'!Y30-'Muestra Inflación'!Y$105</f>
        <v>5.7519643530710152E-2</v>
      </c>
      <c r="Y29" s="72">
        <f>'Muestra Inflación'!Z30-'Muestra Inflación'!Z$105</f>
        <v>-0.65747740477906502</v>
      </c>
      <c r="Z29" s="72">
        <f>'Muestra Inflación'!AA30-'Muestra Inflación'!AA$105</f>
        <v>5.7534214443991694</v>
      </c>
      <c r="AA29" s="72">
        <f>'Muestra Inflación'!AB30-'Muestra Inflación'!AB$105</f>
        <v>-2.7143991622327261</v>
      </c>
      <c r="AB29" s="72">
        <f>'Muestra Inflación'!AC30-'Muestra Inflación'!AC$105</f>
        <v>-11.064015652765679</v>
      </c>
      <c r="AC29" s="72">
        <f>'Muestra Inflación'!AD30-'Muestra Inflación'!AD$105</f>
        <v>6.7697701877579952E-2</v>
      </c>
      <c r="AD29" s="72">
        <f>'Muestra Inflación'!AE30-'Muestra Inflación'!AE$105</f>
        <v>15.49218922318598</v>
      </c>
      <c r="AE29" s="72">
        <f>'Muestra Inflación'!AF30-'Muestra Inflación'!AF$105</f>
        <v>0.57903621358995983</v>
      </c>
      <c r="AF29" s="74">
        <f>'Muestra Inflación'!AG30-'Muestra Inflación'!AG$105</f>
        <v>9.5521323645035299</v>
      </c>
    </row>
    <row r="30" spans="1:32" x14ac:dyDescent="0.25">
      <c r="A30" s="80" t="s">
        <v>118</v>
      </c>
      <c r="B30" s="73">
        <f>'Muestra Inflación'!C31-'Muestra Inflación'!C$105</f>
        <v>3.9329502482798997</v>
      </c>
      <c r="C30" s="72">
        <f>'Muestra Inflación'!D31-'Muestra Inflación'!D$105</f>
        <v>5.6954093433781194</v>
      </c>
      <c r="D30" s="72">
        <f>'Muestra Inflación'!E31-'Muestra Inflación'!E$105</f>
        <v>0.51984438534086053</v>
      </c>
      <c r="E30" s="72">
        <f>'Muestra Inflación'!F31-'Muestra Inflación'!F$105</f>
        <v>-1.5393928463362698</v>
      </c>
      <c r="F30" s="72">
        <f>'Muestra Inflación'!G31-'Muestra Inflación'!G$105</f>
        <v>-3.4592858424109298</v>
      </c>
      <c r="G30" s="72">
        <f>'Muestra Inflación'!H31-'Muestra Inflación'!H$105</f>
        <v>0.98350407716029942</v>
      </c>
      <c r="H30" s="72">
        <f>'Muestra Inflación'!I31-'Muestra Inflación'!I$105</f>
        <v>0.86513278317919884</v>
      </c>
      <c r="I30" s="72">
        <f>'Muestra Inflación'!J31-'Muestra Inflación'!J$105</f>
        <v>0.87094083228881036</v>
      </c>
      <c r="J30" s="72">
        <f>'Muestra Inflación'!K31-'Muestra Inflación'!K$105</f>
        <v>3.4917487648535603</v>
      </c>
      <c r="K30" s="72">
        <f>'Muestra Inflación'!L31-'Muestra Inflación'!L$105</f>
        <v>0.97394853441913032</v>
      </c>
      <c r="L30" s="72">
        <f>'Muestra Inflación'!M31-'Muestra Inflación'!M$105</f>
        <v>0.85985593808617056</v>
      </c>
      <c r="M30" s="72">
        <f>'Muestra Inflación'!N31-'Muestra Inflación'!N$105</f>
        <v>-5.9893575141379829E-2</v>
      </c>
      <c r="N30" s="72">
        <f>'Muestra Inflación'!O31-'Muestra Inflación'!O$105</f>
        <v>1.9228988461435002</v>
      </c>
      <c r="O30" s="72">
        <f>'Muestra Inflación'!P31-'Muestra Inflación'!P$105</f>
        <v>7.7492386344724498</v>
      </c>
      <c r="P30" s="72">
        <f>'Muestra Inflación'!Q31-'Muestra Inflación'!Q$105</f>
        <v>1.3623510037333402</v>
      </c>
      <c r="Q30" s="72">
        <f>'Muestra Inflación'!R31-'Muestra Inflación'!R$105</f>
        <v>2.7934148805070196</v>
      </c>
      <c r="R30" s="72">
        <f>'Muestra Inflación'!S31-'Muestra Inflación'!S$105</f>
        <v>2.2623815953064597</v>
      </c>
      <c r="S30" s="72">
        <f>'Muestra Inflación'!T31-'Muestra Inflación'!T$105</f>
        <v>1.8542030375365197</v>
      </c>
      <c r="T30" s="72">
        <f>'Muestra Inflación'!U31-'Muestra Inflación'!U$105</f>
        <v>2.2549322855725698</v>
      </c>
      <c r="U30" s="72">
        <f>'Muestra Inflación'!V31-'Muestra Inflación'!V$105</f>
        <v>-1.7907749254878229</v>
      </c>
      <c r="V30" s="72">
        <f>'Muestra Inflación'!W31-'Muestra Inflación'!W$105</f>
        <v>-0.63977247412110971</v>
      </c>
      <c r="W30" s="72">
        <f>'Muestra Inflación'!X31-'Muestra Inflación'!X$105</f>
        <v>0.11895761236347013</v>
      </c>
      <c r="X30" s="72">
        <f>'Muestra Inflación'!Y31-'Muestra Inflación'!Y$105</f>
        <v>1.0304501270717403</v>
      </c>
      <c r="Y30" s="72">
        <f>'Muestra Inflación'!Z31-'Muestra Inflación'!Z$105</f>
        <v>4.1594025053880097</v>
      </c>
      <c r="Z30" s="72">
        <f>'Muestra Inflación'!AA31-'Muestra Inflación'!AA$105</f>
        <v>-0.21935353696455007</v>
      </c>
      <c r="AA30" s="72">
        <f>'Muestra Inflación'!AB31-'Muestra Inflación'!AB$105</f>
        <v>-2.2846926717254101</v>
      </c>
      <c r="AB30" s="72">
        <f>'Muestra Inflación'!AC31-'Muestra Inflación'!AC$105</f>
        <v>1.4464991257967799</v>
      </c>
      <c r="AC30" s="72">
        <f>'Muestra Inflación'!AD31-'Muestra Inflación'!AD$105</f>
        <v>-0.82399954094459604</v>
      </c>
      <c r="AD30" s="72">
        <f>'Muestra Inflación'!AE31-'Muestra Inflación'!AE$105</f>
        <v>1.9026528042692297</v>
      </c>
      <c r="AE30" s="72">
        <f>'Muestra Inflación'!AF31-'Muestra Inflación'!AF$105</f>
        <v>0.15024850082027008</v>
      </c>
      <c r="AF30" s="74">
        <f>'Muestra Inflación'!AG31-'Muestra Inflación'!AG$105</f>
        <v>-1.0269823071911399</v>
      </c>
    </row>
    <row r="31" spans="1:32" x14ac:dyDescent="0.25">
      <c r="A31" s="80" t="s">
        <v>54</v>
      </c>
      <c r="B31" s="73">
        <f>'Muestra Inflación'!C32-'Muestra Inflación'!C$105</f>
        <v>8.6794628924885995</v>
      </c>
      <c r="C31" s="72">
        <f>'Muestra Inflación'!D32-'Muestra Inflación'!D$105</f>
        <v>8.6056677046147207</v>
      </c>
      <c r="D31" s="72">
        <f>'Muestra Inflación'!E32-'Muestra Inflación'!E$105</f>
        <v>6.1718282712881702</v>
      </c>
      <c r="E31" s="72">
        <f>'Muestra Inflación'!F32-'Muestra Inflación'!F$105</f>
        <v>0.15188620277922027</v>
      </c>
      <c r="F31" s="72">
        <f>'Muestra Inflación'!G32-'Muestra Inflación'!G$105</f>
        <v>-3.7990888472334099</v>
      </c>
      <c r="G31" s="72">
        <f>'Muestra Inflación'!H32-'Muestra Inflación'!H$105</f>
        <v>-1.9147504630726999</v>
      </c>
      <c r="H31" s="72">
        <f>'Muestra Inflación'!I32-'Muestra Inflación'!I$105</f>
        <v>1.6922004700266999</v>
      </c>
      <c r="I31" s="72">
        <f>'Muestra Inflación'!J32-'Muestra Inflación'!J$105</f>
        <v>3.4060506042268299</v>
      </c>
      <c r="J31" s="72">
        <f>'Muestra Inflación'!K32-'Muestra Inflación'!K$105</f>
        <v>5.1538562182270597</v>
      </c>
      <c r="K31" s="72">
        <f>'Muestra Inflación'!L32-'Muestra Inflación'!L$105</f>
        <v>2.7503895426280103</v>
      </c>
      <c r="L31" s="72">
        <f>'Muestra Inflación'!M32-'Muestra Inflación'!M$105</f>
        <v>2.3058124177345101</v>
      </c>
      <c r="M31" s="72">
        <f>'Muestra Inflación'!N32-'Muestra Inflación'!N$105</f>
        <v>1.0412639405204502</v>
      </c>
      <c r="N31" s="72">
        <f>'Muestra Inflación'!O32-'Muestra Inflación'!O$105</f>
        <v>0.34075674065246009</v>
      </c>
      <c r="O31" s="72">
        <f>'Muestra Inflación'!P32-'Muestra Inflación'!P$105</f>
        <v>1.0873947937427397</v>
      </c>
      <c r="P31" s="72">
        <f>'Muestra Inflación'!Q32-'Muestra Inflación'!Q$105</f>
        <v>1.8065943638541402</v>
      </c>
      <c r="Q31" s="72">
        <f>'Muestra Inflación'!R32-'Muestra Inflación'!R$105</f>
        <v>0.70493879025773065</v>
      </c>
      <c r="R31" s="72">
        <f>'Muestra Inflación'!S32-'Muestra Inflación'!S$105</f>
        <v>-0.11901055529919002</v>
      </c>
      <c r="S31" s="72">
        <f>'Muestra Inflación'!T32-'Muestra Inflación'!T$105</f>
        <v>-0.4268462006812701</v>
      </c>
      <c r="T31" s="72">
        <f>'Muestra Inflación'!U32-'Muestra Inflación'!U$105</f>
        <v>-0.85058499088761019</v>
      </c>
      <c r="U31" s="72">
        <f>'Muestra Inflación'!V32-'Muestra Inflación'!V$105</f>
        <v>-1.5215284652052299</v>
      </c>
      <c r="V31" s="72">
        <f>'Muestra Inflación'!W32-'Muestra Inflación'!W$105</f>
        <v>-1.8201980136590339</v>
      </c>
      <c r="W31" s="72">
        <f>'Muestra Inflación'!X32-'Muestra Inflación'!X$105</f>
        <v>-2.3145889178744059</v>
      </c>
      <c r="X31" s="72">
        <f>'Muestra Inflación'!Y32-'Muestra Inflación'!Y$105</f>
        <v>-1.14265888140702</v>
      </c>
      <c r="Y31" s="72">
        <f>'Muestra Inflación'!Z32-'Muestra Inflación'!Z$105</f>
        <v>-0.15314821563207004</v>
      </c>
      <c r="Z31" s="72">
        <f>'Muestra Inflación'!AA32-'Muestra Inflación'!AA$105</f>
        <v>-1.0287621482222502</v>
      </c>
      <c r="AA31" s="72">
        <f>'Muestra Inflación'!AB32-'Muestra Inflación'!AB$105</f>
        <v>-9.1903840979901119E-3</v>
      </c>
      <c r="AB31" s="72">
        <f>'Muestra Inflación'!AC32-'Muestra Inflación'!AC$105</f>
        <v>-0.25993215868097019</v>
      </c>
      <c r="AC31" s="72">
        <f>'Muestra Inflación'!AD32-'Muestra Inflación'!AD$105</f>
        <v>-2.3887028617930017E-2</v>
      </c>
      <c r="AD31" s="72">
        <f>'Muestra Inflación'!AE32-'Muestra Inflación'!AE$105</f>
        <v>-1.392656422054557</v>
      </c>
      <c r="AE31" s="72">
        <f>'Muestra Inflación'!AF32-'Muestra Inflación'!AF$105</f>
        <v>-2.4901133185278188</v>
      </c>
      <c r="AF31" s="74">
        <f>'Muestra Inflación'!AG32-'Muestra Inflación'!AG$105</f>
        <v>-2.5316876160168729</v>
      </c>
    </row>
    <row r="32" spans="1:32" x14ac:dyDescent="0.25">
      <c r="A32" s="80" t="s">
        <v>55</v>
      </c>
      <c r="B32" s="73">
        <f>'Muestra Inflación'!C33-'Muestra Inflación'!C$105</f>
        <v>2.5539984528570994</v>
      </c>
      <c r="C32" s="72">
        <f>'Muestra Inflación'!D33-'Muestra Inflación'!D$105</f>
        <v>3.8884656895589407</v>
      </c>
      <c r="D32" s="72">
        <f>'Muestra Inflación'!E33-'Muestra Inflación'!E$105</f>
        <v>3.0080959239519593</v>
      </c>
      <c r="E32" s="72">
        <f>'Muestra Inflación'!F33-'Muestra Inflación'!F$105</f>
        <v>1.6030949225733098</v>
      </c>
      <c r="F32" s="72">
        <f>'Muestra Inflación'!G33-'Muestra Inflación'!G$105</f>
        <v>-0.61930700363359925</v>
      </c>
      <c r="G32" s="72">
        <f>'Muestra Inflación'!H33-'Muestra Inflación'!H$105</f>
        <v>2.9741402301599607E-2</v>
      </c>
      <c r="H32" s="72">
        <f>'Muestra Inflación'!I33-'Muestra Inflación'!I$105</f>
        <v>3.0177993526397984</v>
      </c>
      <c r="I32" s="72">
        <f>'Muestra Inflación'!J33-'Muestra Inflación'!J$105</f>
        <v>5.8178595392959496</v>
      </c>
      <c r="J32" s="72">
        <f>'Muestra Inflación'!K33-'Muestra Inflación'!K$105</f>
        <v>6.2471131837024805</v>
      </c>
      <c r="K32" s="72">
        <f>'Muestra Inflación'!L33-'Muestra Inflación'!L$105</f>
        <v>3.3565341468997101</v>
      </c>
      <c r="L32" s="72">
        <f>'Muestra Inflación'!M33-'Muestra Inflación'!M$105</f>
        <v>2.2699827376697903</v>
      </c>
      <c r="M32" s="72">
        <f>'Muestra Inflación'!N33-'Muestra Inflación'!N$105</f>
        <v>0.6797904344116299</v>
      </c>
      <c r="N32" s="72">
        <f>'Muestra Inflación'!O33-'Muestra Inflación'!O$105</f>
        <v>-0.45197787318248972</v>
      </c>
      <c r="O32" s="72">
        <f>'Muestra Inflación'!P33-'Muestra Inflación'!P$105</f>
        <v>-1.3082710224691798</v>
      </c>
      <c r="P32" s="72">
        <f>'Muestra Inflación'!Q33-'Muestra Inflación'!Q$105</f>
        <v>-1.3287012348452301</v>
      </c>
      <c r="Q32" s="72">
        <f>'Muestra Inflación'!R33-'Muestra Inflación'!R$105</f>
        <v>-2.0178992461466896</v>
      </c>
      <c r="R32" s="72">
        <f>'Muestra Inflación'!S33-'Muestra Inflación'!S$105</f>
        <v>-1.01802921997731</v>
      </c>
      <c r="S32" s="72">
        <f>'Muestra Inflación'!T33-'Muestra Inflación'!T$105</f>
        <v>-0.66305463979647028</v>
      </c>
      <c r="T32" s="72">
        <f>'Muestra Inflación'!U33-'Muestra Inflación'!U$105</f>
        <v>-0.84564655464822991</v>
      </c>
      <c r="U32" s="72">
        <f>'Muestra Inflación'!V33-'Muestra Inflación'!V$105</f>
        <v>-0.94656866824566999</v>
      </c>
      <c r="V32" s="72">
        <f>'Muestra Inflación'!W33-'Muestra Inflación'!W$105</f>
        <v>-1.0273041870166197</v>
      </c>
      <c r="W32" s="72">
        <f>'Muestra Inflación'!X33-'Muestra Inflación'!X$105</f>
        <v>-0.92642597203386989</v>
      </c>
      <c r="X32" s="72">
        <f>'Muestra Inflación'!Y33-'Muestra Inflación'!Y$105</f>
        <v>-1.1156940106273698</v>
      </c>
      <c r="Y32" s="72">
        <f>'Muestra Inflación'!Z33-'Muestra Inflación'!Z$105</f>
        <v>-0.957041003505123</v>
      </c>
      <c r="Z32" s="72">
        <f>'Muestra Inflación'!AA33-'Muestra Inflación'!AA$105</f>
        <v>-1.6546494154919973</v>
      </c>
      <c r="AA32" s="72">
        <f>'Muestra Inflación'!AB33-'Muestra Inflación'!AB$105</f>
        <v>-1.6774458481390102</v>
      </c>
      <c r="AB32" s="72">
        <f>'Muestra Inflación'!AC33-'Muestra Inflación'!AC$105</f>
        <v>-1.1959135381561501</v>
      </c>
      <c r="AC32" s="72">
        <f>'Muestra Inflación'!AD33-'Muestra Inflación'!AD$105</f>
        <v>0.3308756561380799</v>
      </c>
      <c r="AD32" s="72">
        <f>'Muestra Inflación'!AE33-'Muestra Inflación'!AE$105</f>
        <v>-0.16102123447736982</v>
      </c>
      <c r="AE32" s="72">
        <f>'Muestra Inflación'!AF33-'Muestra Inflación'!AF$105</f>
        <v>-0.54236193393983001</v>
      </c>
      <c r="AF32" s="74">
        <f>'Muestra Inflación'!AG33-'Muestra Inflación'!AG$105</f>
        <v>-1.6571597642998799</v>
      </c>
    </row>
    <row r="33" spans="1:32" x14ac:dyDescent="0.25">
      <c r="A33" s="80" t="s">
        <v>81</v>
      </c>
      <c r="B33" s="73">
        <f>'Muestra Inflación'!C34-'Muestra Inflación'!C$105</f>
        <v>19.321011902530898</v>
      </c>
      <c r="C33" s="72">
        <f>'Muestra Inflación'!D34-'Muestra Inflación'!D$105</f>
        <v>14.434537380881419</v>
      </c>
      <c r="D33" s="72">
        <f>'Muestra Inflación'!E34-'Muestra Inflación'!E$105</f>
        <v>7.3661090217853697</v>
      </c>
      <c r="E33" s="72">
        <f>'Muestra Inflación'!F34-'Muestra Inflación'!F$105</f>
        <v>3.1167052463297997</v>
      </c>
      <c r="F33" s="72">
        <f>'Muestra Inflación'!G34-'Muestra Inflación'!G$105</f>
        <v>-3.3133455544180102</v>
      </c>
      <c r="G33" s="72">
        <f>'Muestra Inflación'!H34-'Muestra Inflación'!H$105</f>
        <v>-1.1690110727315002</v>
      </c>
      <c r="H33" s="72">
        <f>'Muestra Inflación'!I34-'Muestra Inflación'!I$105</f>
        <v>-1.6090318316524606</v>
      </c>
      <c r="I33" s="72">
        <f>'Muestra Inflación'!J34-'Muestra Inflación'!J$105</f>
        <v>10.525180818143053</v>
      </c>
      <c r="J33" s="72">
        <f>'Muestra Inflación'!K34-'Muestra Inflación'!K$105</f>
        <v>7.4595015257326809</v>
      </c>
      <c r="K33" s="72">
        <f>'Muestra Inflación'!L34-'Muestra Inflación'!L$105</f>
        <v>1.5398737808376204</v>
      </c>
      <c r="L33" s="72">
        <f>'Muestra Inflación'!M34-'Muestra Inflación'!M$105</f>
        <v>3.7938093178456005</v>
      </c>
      <c r="M33" s="72">
        <f>'Muestra Inflación'!N34-'Muestra Inflación'!N$105</f>
        <v>4.4266190630849005</v>
      </c>
      <c r="N33" s="72">
        <f>'Muestra Inflación'!O34-'Muestra Inflación'!O$105</f>
        <v>-4.6870616013502362</v>
      </c>
      <c r="O33" s="72">
        <f>'Muestra Inflación'!P34-'Muestra Inflación'!P$105</f>
        <v>-12.785207646901521</v>
      </c>
      <c r="P33" s="72">
        <f>'Muestra Inflación'!Q34-'Muestra Inflación'!Q$105</f>
        <v>1.9138346662450099</v>
      </c>
      <c r="Q33" s="72">
        <f>'Muestra Inflación'!R34-'Muestra Inflación'!R$105</f>
        <v>2.3273654485093704</v>
      </c>
      <c r="R33" s="72">
        <f>'Muestra Inflación'!S34-'Muestra Inflación'!S$105</f>
        <v>-15.921076656627889</v>
      </c>
      <c r="S33" s="72">
        <f>'Muestra Inflación'!T34-'Muestra Inflación'!T$105</f>
        <v>-12.57173298151538</v>
      </c>
      <c r="T33" s="72">
        <f>'Muestra Inflación'!U34-'Muestra Inflación'!U$105</f>
        <v>-2.4179104099110162</v>
      </c>
      <c r="U33" s="72">
        <f>'Muestra Inflación'!V34-'Muestra Inflación'!V$105</f>
        <v>33.508804104143778</v>
      </c>
      <c r="V33" s="72">
        <f>'Muestra Inflación'!W34-'Muestra Inflación'!W$105</f>
        <v>6.8411113522597109</v>
      </c>
      <c r="W33" s="72">
        <f>'Muestra Inflación'!X34-'Muestra Inflación'!X$105</f>
        <v>-2.2415108226529208</v>
      </c>
      <c r="X33" s="72">
        <f>'Muestra Inflación'!Y34-'Muestra Inflación'!Y$105</f>
        <v>1.6357601381454203</v>
      </c>
      <c r="Y33" s="72">
        <f>'Muestra Inflación'!Z34-'Muestra Inflación'!Z$105</f>
        <v>-0.10354055579727994</v>
      </c>
      <c r="Z33" s="72">
        <f>'Muestra Inflación'!AA34-'Muestra Inflación'!AA$105</f>
        <v>-4.1246311730099698</v>
      </c>
      <c r="AA33" s="72">
        <f>'Muestra Inflación'!AB34-'Muestra Inflación'!AB$105</f>
        <v>-2.8719372456644683</v>
      </c>
      <c r="AB33" s="72">
        <f>'Muestra Inflación'!AC34-'Muestra Inflación'!AC$105</f>
        <v>-0.68855059183966993</v>
      </c>
      <c r="AC33" s="72">
        <f>'Muestra Inflación'!AD34-'Muestra Inflación'!AD$105</f>
        <v>-1.5493487371086929</v>
      </c>
      <c r="AD33" s="72">
        <f>'Muestra Inflación'!AE34-'Muestra Inflación'!AE$105</f>
        <v>-3.4741837845690071E-2</v>
      </c>
      <c r="AE33" s="72">
        <f>'Muestra Inflación'!AF34-'Muestra Inflación'!AF$105</f>
        <v>-2.2690313856525379</v>
      </c>
      <c r="AF33" s="74">
        <f>'Muestra Inflación'!AG34-'Muestra Inflación'!AG$105</f>
        <v>0.31558648783753007</v>
      </c>
    </row>
    <row r="34" spans="1:32" x14ac:dyDescent="0.25">
      <c r="A34" s="80" t="s">
        <v>82</v>
      </c>
      <c r="B34" s="73">
        <f>'Muestra Inflación'!C35-'Muestra Inflación'!C$105</f>
        <v>16.793069264797097</v>
      </c>
      <c r="C34" s="72">
        <f>'Muestra Inflación'!D35-'Muestra Inflación'!D$105</f>
        <v>11.290304000161722</v>
      </c>
      <c r="D34" s="72">
        <f>'Muestra Inflación'!E35-'Muestra Inflación'!E$105</f>
        <v>5.9032707656295695</v>
      </c>
      <c r="E34" s="72">
        <f>'Muestra Inflación'!F35-'Muestra Inflación'!F$105</f>
        <v>1.2078820607900207</v>
      </c>
      <c r="F34" s="72">
        <f>'Muestra Inflación'!G35-'Muestra Inflación'!G$105</f>
        <v>-5.1370863845896002</v>
      </c>
      <c r="G34" s="72">
        <f>'Muestra Inflación'!H35-'Muestra Inflación'!H$105</f>
        <v>-6.6847546768138795</v>
      </c>
      <c r="H34" s="72">
        <f>'Muestra Inflación'!I35-'Muestra Inflación'!I$105</f>
        <v>-4.3713069744379505</v>
      </c>
      <c r="I34" s="72">
        <f>'Muestra Inflación'!J35-'Muestra Inflación'!J$105</f>
        <v>4.6952293937026512</v>
      </c>
      <c r="J34" s="72">
        <f>'Muestra Inflación'!K35-'Muestra Inflación'!K$105</f>
        <v>7.4238684429778798</v>
      </c>
      <c r="K34" s="72">
        <f>'Muestra Inflación'!L35-'Muestra Inflación'!L$105</f>
        <v>17.78119033822696</v>
      </c>
      <c r="L34" s="72">
        <f>'Muestra Inflación'!M35-'Muestra Inflación'!M$105</f>
        <v>14.758768416140301</v>
      </c>
      <c r="M34" s="72">
        <f>'Muestra Inflación'!N35-'Muestra Inflación'!N$105</f>
        <v>54.701435954024859</v>
      </c>
      <c r="N34" s="72">
        <f>'Muestra Inflación'!O35-'Muestra Inflación'!O$105</f>
        <v>19.788291043285632</v>
      </c>
      <c r="O34" s="72">
        <f>'Muestra Inflación'!P35-'Muestra Inflación'!P$105</f>
        <v>7.68149864375955</v>
      </c>
      <c r="P34" s="72">
        <f>'Muestra Inflación'!Q35-'Muestra Inflación'!Q$105</f>
        <v>3.4480130574259791</v>
      </c>
      <c r="Q34" s="72">
        <f>'Muestra Inflación'!R35-'Muestra Inflación'!R$105</f>
        <v>6.7698276731668701</v>
      </c>
      <c r="R34" s="72">
        <f>'Muestra Inflación'!S35-'Muestra Inflación'!S$105</f>
        <v>4.4073792951951392</v>
      </c>
      <c r="S34" s="72">
        <f>'Muestra Inflación'!T35-'Muestra Inflación'!T$105</f>
        <v>6.4577228280221597</v>
      </c>
      <c r="T34" s="72">
        <f>'Muestra Inflación'!U35-'Muestra Inflación'!U$105</f>
        <v>3.5121472611533897</v>
      </c>
      <c r="U34" s="72">
        <f>'Muestra Inflación'!V35-'Muestra Inflación'!V$105</f>
        <v>-0.89723526909841</v>
      </c>
      <c r="V34" s="72">
        <f>'Muestra Inflación'!W35-'Muestra Inflación'!W$105</f>
        <v>4.1755547297690505</v>
      </c>
      <c r="W34" s="72">
        <f>'Muestra Inflación'!X35-'Muestra Inflación'!X$105</f>
        <v>-1.8317154922243399</v>
      </c>
      <c r="X34" s="72">
        <f>'Muestra Inflación'!Y35-'Muestra Inflación'!Y$105</f>
        <v>0.44353796292475023</v>
      </c>
      <c r="Y34" s="72">
        <f>'Muestra Inflación'!Z35-'Muestra Inflación'!Z$105</f>
        <v>-0.4380906869961001</v>
      </c>
      <c r="Z34" s="72">
        <f>'Muestra Inflación'!AA35-'Muestra Inflación'!AA$105</f>
        <v>1.6243448566862697</v>
      </c>
      <c r="AA34" s="72">
        <f>'Muestra Inflación'!AB35-'Muestra Inflación'!AB$105</f>
        <v>-2.531887704725484</v>
      </c>
      <c r="AB34" s="72">
        <f>'Muestra Inflación'!AC35-'Muestra Inflación'!AC$105</f>
        <v>1.6664249735432404</v>
      </c>
      <c r="AC34" s="72">
        <f>'Muestra Inflación'!AD35-'Muestra Inflación'!AD$105</f>
        <v>7.0230931173573588</v>
      </c>
      <c r="AD34" s="72">
        <f>'Muestra Inflación'!AE35-'Muestra Inflación'!AE$105</f>
        <v>14.762771569837779</v>
      </c>
      <c r="AE34" s="72">
        <f>'Muestra Inflación'!AF35-'Muestra Inflación'!AF$105</f>
        <v>11.52950659146507</v>
      </c>
      <c r="AF34" s="74">
        <f>'Muestra Inflación'!AG35-'Muestra Inflación'!AG$105</f>
        <v>1.4458749299361005</v>
      </c>
    </row>
    <row r="35" spans="1:32" x14ac:dyDescent="0.25">
      <c r="A35" s="80" t="s">
        <v>83</v>
      </c>
      <c r="B35" s="73">
        <f>'Muestra Inflación'!C36-'Muestra Inflación'!C$105</f>
        <v>20.692630670113999</v>
      </c>
      <c r="C35" s="72">
        <f>'Muestra Inflación'!D36-'Muestra Inflación'!D$105</f>
        <v>50.344053999885418</v>
      </c>
      <c r="D35" s="72">
        <f>'Muestra Inflación'!E36-'Muestra Inflación'!E$105</f>
        <v>109.96375638914007</v>
      </c>
      <c r="E35" s="72">
        <f>'Muestra Inflación'!F36-'Muestra Inflación'!F$105</f>
        <v>65.444202815991687</v>
      </c>
      <c r="F35" s="72">
        <f>'Muestra Inflación'!G36-'Muestra Inflación'!G$105</f>
        <v>43.175244242629297</v>
      </c>
      <c r="G35" s="72">
        <f>'Muestra Inflación'!H36-'Muestra Inflación'!H$105</f>
        <v>36.560769014344402</v>
      </c>
      <c r="H35" s="72">
        <f>'Muestra Inflación'!I36-'Muestra Inflación'!I$105</f>
        <v>106.1880700159585</v>
      </c>
      <c r="I35" s="72">
        <f>'Muestra Inflación'!J36-'Muestra Inflación'!J$105</f>
        <v>16.13495034648335</v>
      </c>
      <c r="J35" s="72">
        <f>'Muestra Inflación'!K36-'Muestra Inflación'!K$105</f>
        <v>119.66207933943139</v>
      </c>
      <c r="K35" s="72">
        <f>'Muestra Inflación'!L36-'Muestra Inflación'!L$105</f>
        <v>35.348044718421264</v>
      </c>
      <c r="L35" s="72">
        <f>'Muestra Inflación'!M36-'Muestra Inflación'!M$105</f>
        <v>6.7443242116969007</v>
      </c>
      <c r="M35" s="72">
        <f>'Muestra Inflación'!N36-'Muestra Inflación'!N$105</f>
        <v>22.70668001702056</v>
      </c>
      <c r="N35" s="72">
        <f>'Muestra Inflación'!O36-'Muestra Inflación'!O$105</f>
        <v>36.074191965127433</v>
      </c>
      <c r="O35" s="72">
        <f>'Muestra Inflación'!P36-'Muestra Inflación'!P$105</f>
        <v>27.350179382560448</v>
      </c>
      <c r="P35" s="72">
        <f>'Muestra Inflación'!Q36-'Muestra Inflación'!Q$105</f>
        <v>20.39668899949212</v>
      </c>
      <c r="Q35" s="72">
        <f>'Muestra Inflación'!R36-'Muestra Inflación'!R$105</f>
        <v>31.861110045664773</v>
      </c>
      <c r="R35" s="72">
        <f>'Muestra Inflación'!S36-'Muestra Inflación'!S$105</f>
        <v>13.796475044445611</v>
      </c>
      <c r="S35" s="72">
        <f>'Muestra Inflación'!T36-'Muestra Inflación'!T$105</f>
        <v>7.0272970667345298</v>
      </c>
      <c r="T35" s="72">
        <f>'Muestra Inflación'!U36-'Muestra Inflación'!U$105</f>
        <v>22.008185507864631</v>
      </c>
      <c r="U35" s="72">
        <f>'Muestra Inflación'!V36-'Muestra Inflación'!V$105</f>
        <v>22.262813844802778</v>
      </c>
      <c r="V35" s="72">
        <f>'Muestra Inflación'!W36-'Muestra Inflación'!W$105</f>
        <v>56.656134010608532</v>
      </c>
      <c r="W35" s="72">
        <f>'Muestra Inflación'!X36-'Muestra Inflación'!X$105</f>
        <v>43.629815476293111</v>
      </c>
      <c r="X35" s="72">
        <f>'Muestra Inflación'!Y36-'Muestra Inflación'!Y$105</f>
        <v>25.54751870344559</v>
      </c>
      <c r="Y35" s="72">
        <f>'Muestra Inflación'!Z36-'Muestra Inflación'!Z$105</f>
        <v>13.07188756792377</v>
      </c>
      <c r="Z35" s="72">
        <f>'Muestra Inflación'!AA36-'Muestra Inflación'!AA$105</f>
        <v>10.22064171374133</v>
      </c>
      <c r="AA35" s="72">
        <f>'Muestra Inflación'!AB36-'Muestra Inflación'!AB$105</f>
        <v>21.816362102825359</v>
      </c>
      <c r="AB35" s="72">
        <f>'Muestra Inflación'!AC36-'Muestra Inflación'!AC$105</f>
        <v>30.079237777152645</v>
      </c>
      <c r="AC35" s="72">
        <f>'Muestra Inflación'!AD36-'Muestra Inflación'!AD$105</f>
        <v>13.230208437241869</v>
      </c>
      <c r="AD35" s="72">
        <f>'Muestra Inflación'!AE36-'Muestra Inflación'!AE$105</f>
        <v>24.40485475275608</v>
      </c>
      <c r="AE35" s="72">
        <f>'Muestra Inflación'!AF36-'Muestra Inflación'!AF$105</f>
        <v>9.9473373698466698</v>
      </c>
      <c r="AF35" s="74">
        <f>'Muestra Inflación'!AG36-'Muestra Inflación'!AG$105</f>
        <v>11.72543887729903</v>
      </c>
    </row>
    <row r="36" spans="1:32" x14ac:dyDescent="0.25">
      <c r="A36" s="80" t="s">
        <v>57</v>
      </c>
      <c r="B36" s="73">
        <f>'Muestra Inflación'!C37-'Muestra Inflación'!C$105</f>
        <v>4.2347359312971005</v>
      </c>
      <c r="C36" s="72">
        <f>'Muestra Inflación'!D37-'Muestra Inflación'!D$105</f>
        <v>7.5752340167381194</v>
      </c>
      <c r="D36" s="72">
        <f>'Muestra Inflación'!E37-'Muestra Inflación'!E$105</f>
        <v>5.6835042558939701</v>
      </c>
      <c r="E36" s="72">
        <f>'Muestra Inflación'!F37-'Muestra Inflación'!F$105</f>
        <v>4.8850675235911991</v>
      </c>
      <c r="F36" s="72">
        <f>'Muestra Inflación'!G37-'Muestra Inflación'!G$105</f>
        <v>7.7801065917013013</v>
      </c>
      <c r="G36" s="72">
        <f>'Muestra Inflación'!H37-'Muestra Inflación'!H$105</f>
        <v>11.365435403666</v>
      </c>
      <c r="H36" s="72">
        <f>'Muestra Inflación'!I37-'Muestra Inflación'!I$105</f>
        <v>14.143430273132598</v>
      </c>
      <c r="I36" s="72">
        <f>'Muestra Inflación'!J37-'Muestra Inflación'!J$105</f>
        <v>14.758368218422053</v>
      </c>
      <c r="J36" s="72">
        <f>'Muestra Inflación'!K37-'Muestra Inflación'!K$105</f>
        <v>17.02923143342338</v>
      </c>
      <c r="K36" s="72">
        <f>'Muestra Inflación'!L37-'Muestra Inflación'!L$105</f>
        <v>14.131687885528258</v>
      </c>
      <c r="L36" s="72">
        <f>'Muestra Inflación'!M37-'Muestra Inflación'!M$105</f>
        <v>15.741440443228301</v>
      </c>
      <c r="M36" s="72">
        <f>'Muestra Inflación'!N37-'Muestra Inflación'!N$105</f>
        <v>21.16235270969046</v>
      </c>
      <c r="N36" s="72">
        <f>'Muestra Inflación'!O37-'Muestra Inflación'!O$105</f>
        <v>12.644070667269629</v>
      </c>
      <c r="O36" s="72">
        <f>'Muestra Inflación'!P37-'Muestra Inflación'!P$105</f>
        <v>9.51766382842745</v>
      </c>
      <c r="P36" s="72">
        <f>'Muestra Inflación'!Q37-'Muestra Inflación'!Q$105</f>
        <v>8.87299696990992</v>
      </c>
      <c r="Q36" s="72">
        <f>'Muestra Inflación'!R37-'Muestra Inflación'!R$105</f>
        <v>15.00661699897157</v>
      </c>
      <c r="R36" s="72">
        <f>'Muestra Inflación'!S37-'Muestra Inflación'!S$105</f>
        <v>15.237887265068608</v>
      </c>
      <c r="S36" s="72">
        <f>'Muestra Inflación'!T37-'Muestra Inflación'!T$105</f>
        <v>12.837079338511129</v>
      </c>
      <c r="T36" s="72">
        <f>'Muestra Inflación'!U37-'Muestra Inflación'!U$105</f>
        <v>11.46283667945303</v>
      </c>
      <c r="U36" s="72">
        <f>'Muestra Inflación'!V37-'Muestra Inflación'!V$105</f>
        <v>8.3153456018186809</v>
      </c>
      <c r="V36" s="72">
        <f>'Muestra Inflación'!W37-'Muestra Inflación'!W$105</f>
        <v>6.1316374185919802</v>
      </c>
      <c r="W36" s="72">
        <f>'Muestra Inflación'!X37-'Muestra Inflación'!X$105</f>
        <v>5.2650152842622004</v>
      </c>
      <c r="X36" s="72">
        <f>'Muestra Inflación'!Y37-'Muestra Inflación'!Y$105</f>
        <v>3.2012830433117005</v>
      </c>
      <c r="Y36" s="72">
        <f>'Muestra Inflación'!Z37-'Muestra Inflación'!Z$105</f>
        <v>3.2139464886462399</v>
      </c>
      <c r="Z36" s="72">
        <f>'Muestra Inflación'!AA37-'Muestra Inflación'!AA$105</f>
        <v>0.44875553192358009</v>
      </c>
      <c r="AA36" s="72">
        <f>'Muestra Inflación'!AB37-'Muestra Inflación'!AB$105</f>
        <v>-0.21077475033014004</v>
      </c>
      <c r="AB36" s="72">
        <f>'Muestra Inflación'!AC37-'Muestra Inflación'!AC$105</f>
        <v>0.54779529090717993</v>
      </c>
      <c r="AC36" s="72">
        <f>'Muestra Inflación'!AD37-'Muestra Inflación'!AD$105</f>
        <v>2.0433313095589898</v>
      </c>
      <c r="AD36" s="72">
        <f>'Muestra Inflación'!AE37-'Muestra Inflación'!AE$105</f>
        <v>1.26055581753304</v>
      </c>
      <c r="AE36" s="72">
        <f>'Muestra Inflación'!AF37-'Muestra Inflación'!AF$105</f>
        <v>0.22161127643565015</v>
      </c>
      <c r="AF36" s="74">
        <f>'Muestra Inflación'!AG37-'Muestra Inflación'!AG$105</f>
        <v>0.15232620461574031</v>
      </c>
    </row>
    <row r="37" spans="1:32" x14ac:dyDescent="0.25">
      <c r="A37" s="80" t="s">
        <v>158</v>
      </c>
      <c r="B37" s="73">
        <f>'Muestra Inflación'!C38-'Muestra Inflación'!C$105</f>
        <v>4.0273136451552993</v>
      </c>
      <c r="C37" s="72">
        <f>'Muestra Inflación'!D38-'Muestra Inflación'!D$105</f>
        <v>4.9879729161597206</v>
      </c>
      <c r="D37" s="72">
        <f>'Muestra Inflación'!E38-'Muestra Inflación'!E$105</f>
        <v>5.83811962160107</v>
      </c>
      <c r="E37" s="72">
        <f>'Muestra Inflación'!F38-'Muestra Inflación'!F$105</f>
        <v>0.6405123982260994</v>
      </c>
      <c r="F37" s="72">
        <f>'Muestra Inflación'!G38-'Muestra Inflación'!G$105</f>
        <v>7.7341789228199787E-2</v>
      </c>
      <c r="G37" s="72">
        <f>'Muestra Inflación'!H38-'Muestra Inflación'!H$105</f>
        <v>-2.6855270957507003</v>
      </c>
      <c r="H37" s="72">
        <f>'Muestra Inflación'!I38-'Muestra Inflación'!I$105</f>
        <v>1.1175339697678996</v>
      </c>
      <c r="I37" s="72">
        <f>'Muestra Inflación'!J38-'Muestra Inflación'!J$105</f>
        <v>-5.8532305001691096</v>
      </c>
      <c r="J37" s="72">
        <f>'Muestra Inflación'!K38-'Muestra Inflación'!K$105</f>
        <v>1.3262429181719906</v>
      </c>
      <c r="K37" s="72">
        <f>'Muestra Inflación'!L38-'Muestra Inflación'!L$105</f>
        <v>-0.91051895792733006</v>
      </c>
      <c r="L37" s="72">
        <f>'Muestra Inflación'!M38-'Muestra Inflación'!M$105</f>
        <v>15.125674838991001</v>
      </c>
      <c r="M37" s="72">
        <f>'Muestra Inflación'!N38-'Muestra Inflación'!N$105</f>
        <v>35.072385237022061</v>
      </c>
      <c r="N37" s="72">
        <f>'Muestra Inflación'!O38-'Muestra Inflación'!O$105</f>
        <v>8.58233736309543</v>
      </c>
      <c r="O37" s="72">
        <f>'Muestra Inflación'!P38-'Muestra Inflación'!P$105</f>
        <v>6.8236155250752493</v>
      </c>
      <c r="P37" s="72">
        <f>'Muestra Inflación'!Q38-'Muestra Inflación'!Q$105</f>
        <v>6.5601291697058199</v>
      </c>
      <c r="Q37" s="72">
        <f>'Muestra Inflación'!R38-'Muestra Inflación'!R$105</f>
        <v>35.823910698194574</v>
      </c>
      <c r="R37" s="72">
        <f>'Muestra Inflación'!S38-'Muestra Inflación'!S$105</f>
        <v>28.93145795221411</v>
      </c>
      <c r="S37" s="72">
        <f>'Muestra Inflación'!T38-'Muestra Inflación'!T$105</f>
        <v>7.0170983202594304</v>
      </c>
      <c r="T37" s="72">
        <f>'Muestra Inflación'!U38-'Muestra Inflación'!U$105</f>
        <v>8.86803320824073</v>
      </c>
      <c r="U37" s="72">
        <f>'Muestra Inflación'!V38-'Muestra Inflación'!V$105</f>
        <v>8.24787955728398</v>
      </c>
      <c r="V37" s="72">
        <f>'Muestra Inflación'!W38-'Muestra Inflación'!W$105</f>
        <v>5.6059934341693207</v>
      </c>
      <c r="W37" s="72">
        <f>'Muestra Inflación'!X38-'Muestra Inflación'!X$105</f>
        <v>8.1257123322643103</v>
      </c>
      <c r="X37" s="72">
        <f>'Muestra Inflación'!Y38-'Muestra Inflación'!Y$105</f>
        <v>6.8952130115415802</v>
      </c>
      <c r="Y37" s="72">
        <f>'Muestra Inflación'!Z38-'Muestra Inflación'!Z$105</f>
        <v>5.0611816064373301</v>
      </c>
      <c r="Z37" s="72">
        <f>'Muestra Inflación'!AA38-'Muestra Inflación'!AA$105</f>
        <v>3.0255833890375095</v>
      </c>
      <c r="AA37" s="72">
        <f>'Muestra Inflación'!AB38-'Muestra Inflación'!AB$105</f>
        <v>2.6007200758721001</v>
      </c>
      <c r="AB37" s="72">
        <f>'Muestra Inflación'!AC38-'Muestra Inflación'!AC$105</f>
        <v>4.4597025472471294</v>
      </c>
      <c r="AC37" s="72">
        <f>'Muestra Inflación'!AD38-'Muestra Inflación'!AD$105</f>
        <v>6.5465989163046192</v>
      </c>
      <c r="AD37" s="72">
        <f>'Muestra Inflación'!AE38-'Muestra Inflación'!AE$105</f>
        <v>3.3333817809835899</v>
      </c>
      <c r="AE37" s="72">
        <f>'Muestra Inflación'!AF38-'Muestra Inflación'!AF$105</f>
        <v>4.9013857800056009</v>
      </c>
      <c r="AF37" s="74">
        <f>'Muestra Inflación'!AG38-'Muestra Inflación'!AG$105</f>
        <v>5.7159030116966605</v>
      </c>
    </row>
    <row r="38" spans="1:32" x14ac:dyDescent="0.25">
      <c r="A38" s="80" t="s">
        <v>159</v>
      </c>
      <c r="B38" s="73">
        <f>'Muestra Inflación'!C39-'Muestra Inflación'!C$105</f>
        <v>7.6416395898790004</v>
      </c>
      <c r="C38" s="72">
        <f>'Muestra Inflación'!D39-'Muestra Inflación'!D$105</f>
        <v>1.3011251951454801</v>
      </c>
      <c r="D38" s="72">
        <f>'Muestra Inflación'!E39-'Muestra Inflación'!E$105</f>
        <v>5.4405166348399092E-3</v>
      </c>
      <c r="E38" s="72">
        <f>'Muestra Inflación'!F39-'Muestra Inflación'!F$105</f>
        <v>-10.3210588350441</v>
      </c>
      <c r="F38" s="72">
        <f>'Muestra Inflación'!G39-'Muestra Inflación'!G$105</f>
        <v>1.8278802078870005</v>
      </c>
      <c r="G38" s="72">
        <f>'Muestra Inflación'!H39-'Muestra Inflación'!H$105</f>
        <v>4.2689349163656996</v>
      </c>
      <c r="H38" s="72">
        <f>'Muestra Inflación'!I39-'Muestra Inflación'!I$105</f>
        <v>0.54279935241749833</v>
      </c>
      <c r="I38" s="72">
        <f>'Muestra Inflación'!J39-'Muestra Inflación'!J$105</f>
        <v>1.1986262144442303</v>
      </c>
      <c r="J38" s="72">
        <f>'Muestra Inflación'!K39-'Muestra Inflación'!K$105</f>
        <v>7.0312281194937798</v>
      </c>
      <c r="K38" s="72">
        <f>'Muestra Inflación'!L39-'Muestra Inflación'!L$105</f>
        <v>2.08476331475579</v>
      </c>
      <c r="L38" s="72">
        <f>'Muestra Inflación'!M39-'Muestra Inflación'!M$105</f>
        <v>7.0877225557597008</v>
      </c>
      <c r="M38" s="72">
        <f>'Muestra Inflación'!N39-'Muestra Inflación'!N$105</f>
        <v>1.4211905741866699</v>
      </c>
      <c r="N38" s="72">
        <f>'Muestra Inflación'!O39-'Muestra Inflación'!O$105</f>
        <v>-15.19034052457927</v>
      </c>
      <c r="O38" s="72">
        <f>'Muestra Inflación'!P39-'Muestra Inflación'!P$105</f>
        <v>9.6379814834199884E-2</v>
      </c>
      <c r="P38" s="72">
        <f>'Muestra Inflación'!Q39-'Muestra Inflación'!Q$105</f>
        <v>2.0969020070223001</v>
      </c>
      <c r="Q38" s="72">
        <f>'Muestra Inflación'!R39-'Muestra Inflación'!R$105</f>
        <v>15.878075566880771</v>
      </c>
      <c r="R38" s="72">
        <f>'Muestra Inflación'!S39-'Muestra Inflación'!S$105</f>
        <v>11.18494340240991</v>
      </c>
      <c r="S38" s="72">
        <f>'Muestra Inflación'!T39-'Muestra Inflación'!T$105</f>
        <v>16.32967497597253</v>
      </c>
      <c r="T38" s="72">
        <f>'Muestra Inflación'!U39-'Muestra Inflación'!U$105</f>
        <v>26.754314540132029</v>
      </c>
      <c r="U38" s="72">
        <f>'Muestra Inflación'!V39-'Muestra Inflación'!V$105</f>
        <v>36.724177945120282</v>
      </c>
      <c r="V38" s="72">
        <f>'Muestra Inflación'!W39-'Muestra Inflación'!W$105</f>
        <v>24.80276548422443</v>
      </c>
      <c r="W38" s="72">
        <f>'Muestra Inflación'!X39-'Muestra Inflación'!X$105</f>
        <v>17.65239201457641</v>
      </c>
      <c r="X38" s="72">
        <f>'Muestra Inflación'!Y39-'Muestra Inflación'!Y$105</f>
        <v>18.221317402275293</v>
      </c>
      <c r="Y38" s="72">
        <f>'Muestra Inflación'!Z39-'Muestra Inflación'!Z$105</f>
        <v>9.08205909943187</v>
      </c>
      <c r="Z38" s="72">
        <f>'Muestra Inflación'!AA39-'Muestra Inflación'!AA$105</f>
        <v>6.4829299998798398</v>
      </c>
      <c r="AA38" s="72">
        <f>'Muestra Inflación'!AB39-'Muestra Inflación'!AB$105</f>
        <v>10.33086424986786</v>
      </c>
      <c r="AB38" s="72">
        <f>'Muestra Inflación'!AC39-'Muestra Inflación'!AC$105</f>
        <v>11.34710930442615</v>
      </c>
      <c r="AC38" s="72">
        <f>'Muestra Inflación'!AD39-'Muestra Inflación'!AD$105</f>
        <v>8.2674121549921686</v>
      </c>
      <c r="AD38" s="72">
        <f>'Muestra Inflación'!AE39-'Muestra Inflación'!AE$105</f>
        <v>37.011350572585584</v>
      </c>
      <c r="AE38" s="72">
        <f>'Muestra Inflación'!AF39-'Muestra Inflación'!AF$105</f>
        <v>20.134474563849171</v>
      </c>
      <c r="AF38" s="74">
        <f>'Muestra Inflación'!AG39-'Muestra Inflación'!AG$105</f>
        <v>12.33589934450973</v>
      </c>
    </row>
    <row r="39" spans="1:32" x14ac:dyDescent="0.25">
      <c r="A39" s="80" t="s">
        <v>160</v>
      </c>
      <c r="B39" s="73">
        <f>'Muestra Inflación'!C40-'Muestra Inflación'!C$105</f>
        <v>-0.75576822840569946</v>
      </c>
      <c r="C39" s="72">
        <f>'Muestra Inflación'!D40-'Muestra Inflación'!D$105</f>
        <v>-0.8536081251811698</v>
      </c>
      <c r="D39" s="72">
        <f>'Muestra Inflación'!E40-'Muestra Inflación'!E$105</f>
        <v>1.9482476544522402</v>
      </c>
      <c r="E39" s="72">
        <f>'Muestra Inflación'!F40-'Muestra Inflación'!F$105</f>
        <v>-1.8991392051684803</v>
      </c>
      <c r="F39" s="72">
        <f>'Muestra Inflación'!G40-'Muestra Inflación'!G$105</f>
        <v>0.86931180067340108</v>
      </c>
      <c r="G39" s="72">
        <f>'Muestra Inflación'!H40-'Muestra Inflación'!H$105</f>
        <v>4.5521727063038018</v>
      </c>
      <c r="H39" s="72">
        <f>'Muestra Inflación'!I40-'Muestra Inflación'!I$105</f>
        <v>-0.90984271915753112</v>
      </c>
      <c r="I39" s="72">
        <f>'Muestra Inflación'!J40-'Muestra Inflación'!J$105</f>
        <v>2.8220056445627799</v>
      </c>
      <c r="J39" s="72">
        <f>'Muestra Inflación'!K40-'Muestra Inflación'!K$105</f>
        <v>5.0403764253218908</v>
      </c>
      <c r="K39" s="72">
        <f>'Muestra Inflación'!L40-'Muestra Inflación'!L$105</f>
        <v>0.40909908289875041</v>
      </c>
      <c r="L39" s="72">
        <f>'Muestra Inflación'!M40-'Muestra Inflación'!M$105</f>
        <v>-0.19844122204673997</v>
      </c>
      <c r="M39" s="72">
        <f>'Muestra Inflación'!N40-'Muestra Inflación'!N$105</f>
        <v>2.4939877725960198</v>
      </c>
      <c r="N39" s="72">
        <f>'Muestra Inflación'!O40-'Muestra Inflación'!O$105</f>
        <v>-1.25372189016977</v>
      </c>
      <c r="O39" s="72">
        <f>'Muestra Inflación'!P40-'Muestra Inflación'!P$105</f>
        <v>0.48216939248533031</v>
      </c>
      <c r="P39" s="72">
        <f>'Muestra Inflación'!Q40-'Muestra Inflación'!Q$105</f>
        <v>5.0234062276009697</v>
      </c>
      <c r="Q39" s="72">
        <f>'Muestra Inflación'!R40-'Muestra Inflación'!R$105</f>
        <v>17.924609996743971</v>
      </c>
      <c r="R39" s="72">
        <f>'Muestra Inflación'!S40-'Muestra Inflación'!S$105</f>
        <v>29.737296289047606</v>
      </c>
      <c r="S39" s="72">
        <f>'Muestra Inflación'!T40-'Muestra Inflación'!T$105</f>
        <v>5.7310665744050802</v>
      </c>
      <c r="T39" s="72">
        <f>'Muestra Inflación'!U40-'Muestra Inflación'!U$105</f>
        <v>7.7969897499871301</v>
      </c>
      <c r="U39" s="72">
        <f>'Muestra Inflación'!V40-'Muestra Inflación'!V$105</f>
        <v>19.121905291663879</v>
      </c>
      <c r="V39" s="72">
        <f>'Muestra Inflación'!W40-'Muestra Inflación'!W$105</f>
        <v>26.659109539622129</v>
      </c>
      <c r="W39" s="72">
        <f>'Muestra Inflación'!X40-'Muestra Inflación'!X$105</f>
        <v>20.90663110740131</v>
      </c>
      <c r="X39" s="72">
        <f>'Muestra Inflación'!Y40-'Muestra Inflación'!Y$105</f>
        <v>17.86217681818869</v>
      </c>
      <c r="Y39" s="72">
        <f>'Muestra Inflación'!Z40-'Muestra Inflación'!Z$105</f>
        <v>12.115828649843369</v>
      </c>
      <c r="Z39" s="72">
        <f>'Muestra Inflación'!AA40-'Muestra Inflación'!AA$105</f>
        <v>9.4757137821563298</v>
      </c>
      <c r="AA39" s="72">
        <f>'Muestra Inflación'!AB40-'Muestra Inflación'!AB$105</f>
        <v>7.6711776629981596</v>
      </c>
      <c r="AB39" s="72">
        <f>'Muestra Inflación'!AC40-'Muestra Inflación'!AC$105</f>
        <v>6.8395779963643406</v>
      </c>
      <c r="AC39" s="72">
        <f>'Muestra Inflación'!AD40-'Muestra Inflación'!AD$105</f>
        <v>6.1128336680492499</v>
      </c>
      <c r="AD39" s="72">
        <f>'Muestra Inflación'!AE40-'Muestra Inflación'!AE$105</f>
        <v>5.4040714206180898</v>
      </c>
      <c r="AE39" s="72">
        <f>'Muestra Inflación'!AF40-'Muestra Inflación'!AF$105</f>
        <v>5.4365542778420402</v>
      </c>
      <c r="AF39" s="74">
        <f>'Muestra Inflación'!AG40-'Muestra Inflación'!AG$105</f>
        <v>5.4163139027027203</v>
      </c>
    </row>
    <row r="40" spans="1:32" x14ac:dyDescent="0.25">
      <c r="A40" s="80" t="s">
        <v>20</v>
      </c>
      <c r="B40" s="73">
        <f>'Muestra Inflación'!C41-'Muestra Inflación'!C$105</f>
        <v>-5.2897708167647499</v>
      </c>
      <c r="C40" s="72">
        <f>'Muestra Inflación'!D41-'Muestra Inflación'!D$105</f>
        <v>-0.50862875000340946</v>
      </c>
      <c r="D40" s="72">
        <f>'Muestra Inflación'!E41-'Muestra Inflación'!E$105</f>
        <v>-2.5775643688510099</v>
      </c>
      <c r="E40" s="72">
        <f>'Muestra Inflación'!F41-'Muestra Inflación'!F$105</f>
        <v>-2.9603211028197505</v>
      </c>
      <c r="F40" s="72">
        <f>'Muestra Inflación'!G41-'Muestra Inflación'!G$105</f>
        <v>-2.2896317449295402</v>
      </c>
      <c r="G40" s="72">
        <f>'Muestra Inflación'!H41-'Muestra Inflación'!H$105</f>
        <v>-4.2235128900783891</v>
      </c>
      <c r="H40" s="72">
        <f>'Muestra Inflación'!I41-'Muestra Inflación'!I$105</f>
        <v>-5.8042557851649308</v>
      </c>
      <c r="I40" s="72">
        <f>'Muestra Inflación'!J41-'Muestra Inflación'!J$105</f>
        <v>0.8551878804472004</v>
      </c>
      <c r="J40" s="72">
        <f>'Muestra Inflación'!K41-'Muestra Inflación'!K$105</f>
        <v>3.1909780550637201</v>
      </c>
      <c r="K40" s="72">
        <f>'Muestra Inflación'!L41-'Muestra Inflación'!L$105</f>
        <v>4.3335632704727098</v>
      </c>
      <c r="L40" s="72">
        <f>'Muestra Inflación'!M41-'Muestra Inflación'!M$105</f>
        <v>3.4457429563438304</v>
      </c>
      <c r="M40" s="72">
        <f>'Muestra Inflación'!N41-'Muestra Inflación'!N$105</f>
        <v>3.4329306071874504</v>
      </c>
      <c r="N40" s="72">
        <f>'Muestra Inflación'!O41-'Muestra Inflación'!O$105</f>
        <v>4.9413559831188802</v>
      </c>
      <c r="O40" s="72">
        <f>'Muestra Inflación'!P41-'Muestra Inflación'!P$105</f>
        <v>11.77885233283895</v>
      </c>
      <c r="P40" s="72">
        <f>'Muestra Inflación'!Q41-'Muestra Inflación'!Q$105</f>
        <v>12.122682504500819</v>
      </c>
      <c r="Q40" s="72">
        <f>'Muestra Inflación'!R41-'Muestra Inflación'!R$105</f>
        <v>23.572196827104872</v>
      </c>
      <c r="R40" s="72">
        <f>'Muestra Inflación'!S41-'Muestra Inflación'!S$105</f>
        <v>29.99904487542441</v>
      </c>
      <c r="S40" s="72">
        <f>'Muestra Inflación'!T41-'Muestra Inflación'!T$105</f>
        <v>19.920981514693029</v>
      </c>
      <c r="T40" s="72">
        <f>'Muestra Inflación'!U41-'Muestra Inflación'!U$105</f>
        <v>19.499396485278432</v>
      </c>
      <c r="U40" s="72">
        <f>'Muestra Inflación'!V41-'Muestra Inflación'!V$105</f>
        <v>16.258948449338877</v>
      </c>
      <c r="V40" s="72">
        <f>'Muestra Inflación'!W41-'Muestra Inflación'!W$105</f>
        <v>25.497450672784034</v>
      </c>
      <c r="W40" s="72">
        <f>'Muestra Inflación'!X41-'Muestra Inflación'!X$105</f>
        <v>20.49693951264031</v>
      </c>
      <c r="X40" s="72">
        <f>'Muestra Inflación'!Y41-'Muestra Inflación'!Y$105</f>
        <v>15.976439838313988</v>
      </c>
      <c r="Y40" s="72">
        <f>'Muestra Inflación'!Z41-'Muestra Inflación'!Z$105</f>
        <v>12.622787818507369</v>
      </c>
      <c r="Z40" s="72">
        <f>'Muestra Inflación'!AA41-'Muestra Inflación'!AA$105</f>
        <v>7.8428985811585292</v>
      </c>
      <c r="AA40" s="72">
        <f>'Muestra Inflación'!AB41-'Muestra Inflación'!AB$105</f>
        <v>6.4037290526861508</v>
      </c>
      <c r="AB40" s="72">
        <f>'Muestra Inflación'!AC41-'Muestra Inflación'!AC$105</f>
        <v>6.3301011745395002</v>
      </c>
      <c r="AC40" s="72">
        <f>'Muestra Inflación'!AD41-'Muestra Inflación'!AD$105</f>
        <v>3.6755090272151301</v>
      </c>
      <c r="AD40" s="72">
        <f>'Muestra Inflación'!AE41-'Muestra Inflación'!AE$105</f>
        <v>2.3783626101861097</v>
      </c>
      <c r="AE40" s="72">
        <f>'Muestra Inflación'!AF41-'Muestra Inflación'!AF$105</f>
        <v>4.1027230816468307</v>
      </c>
      <c r="AF40" s="74">
        <f>'Muestra Inflación'!AG41-'Muestra Inflación'!AG$105</f>
        <v>0.15806146859245995</v>
      </c>
    </row>
    <row r="41" spans="1:32" x14ac:dyDescent="0.25">
      <c r="A41" s="80" t="s">
        <v>141</v>
      </c>
      <c r="B41" s="73">
        <f>'Muestra Inflación'!C42-'Muestra Inflación'!C$105</f>
        <v>40.295634967084503</v>
      </c>
      <c r="C41" s="72">
        <f>'Muestra Inflación'!D42-'Muestra Inflación'!D$105</f>
        <v>27.044740367280223</v>
      </c>
      <c r="D41" s="72">
        <f>'Muestra Inflación'!E42-'Muestra Inflación'!E$105</f>
        <v>24.15870122582367</v>
      </c>
      <c r="E41" s="72">
        <f>'Muestra Inflación'!F42-'Muestra Inflación'!F$105</f>
        <v>36.385457959348699</v>
      </c>
      <c r="F41" s="72">
        <f>'Muestra Inflación'!G42-'Muestra Inflación'!G$105</f>
        <v>34.162527336638902</v>
      </c>
      <c r="G41" s="72">
        <f>'Muestra Inflación'!H42-'Muestra Inflación'!H$105</f>
        <v>45.0367986294508</v>
      </c>
      <c r="H41" s="72">
        <f>'Muestra Inflación'!I42-'Muestra Inflación'!I$105</f>
        <v>40.489918311858602</v>
      </c>
      <c r="I41" s="72">
        <f>'Muestra Inflación'!J42-'Muestra Inflación'!J$105</f>
        <v>44.866499797062751</v>
      </c>
      <c r="J41" s="72">
        <f>'Muestra Inflación'!K42-'Muestra Inflación'!K$105</f>
        <v>81.009545180332282</v>
      </c>
      <c r="K41" s="72">
        <f>'Muestra Inflación'!L42-'Muestra Inflación'!L$105</f>
        <v>24.86170316232446</v>
      </c>
      <c r="L41" s="72">
        <f>'Muestra Inflación'!M42-'Muestra Inflación'!M$105</f>
        <v>28.126126340221099</v>
      </c>
      <c r="M41" s="72">
        <f>'Muestra Inflación'!N42-'Muestra Inflación'!N$105</f>
        <v>20.05098616274266</v>
      </c>
      <c r="N41" s="72">
        <f>'Muestra Inflación'!O42-'Muestra Inflación'!O$105</f>
        <v>14.008103485673429</v>
      </c>
      <c r="O41" s="72">
        <f>'Muestra Inflación'!P42-'Muestra Inflación'!P$105</f>
        <v>21.741768438204147</v>
      </c>
      <c r="P41" s="72">
        <f>'Muestra Inflación'!Q42-'Muestra Inflación'!Q$105</f>
        <v>15.931192048854921</v>
      </c>
      <c r="Q41" s="72">
        <f>'Muestra Inflación'!R42-'Muestra Inflación'!R$105</f>
        <v>10.11276234950477</v>
      </c>
      <c r="R41" s="72">
        <f>'Muestra Inflación'!S42-'Muestra Inflación'!S$105</f>
        <v>2.5738156263595604</v>
      </c>
      <c r="S41" s="72">
        <f>'Muestra Inflación'!T42-'Muestra Inflación'!T$105</f>
        <v>0.93051110887535993</v>
      </c>
      <c r="T41" s="72">
        <f>'Muestra Inflación'!U42-'Muestra Inflación'!U$105</f>
        <v>1.1311373415062396</v>
      </c>
      <c r="U41" s="72">
        <f>'Muestra Inflación'!V42-'Muestra Inflación'!V$105</f>
        <v>-1.0562831950184799</v>
      </c>
      <c r="V41" s="72">
        <f>'Muestra Inflación'!W42-'Muestra Inflación'!W$105</f>
        <v>-1.1506659433100899</v>
      </c>
      <c r="W41" s="72">
        <f>'Muestra Inflación'!X42-'Muestra Inflación'!X$105</f>
        <v>-0.63395896780204009</v>
      </c>
      <c r="X41" s="72">
        <f>'Muestra Inflación'!Y42-'Muestra Inflación'!Y$105</f>
        <v>-0.59069120843382983</v>
      </c>
      <c r="Y41" s="72">
        <f>'Muestra Inflación'!Z42-'Muestra Inflación'!Z$105</f>
        <v>0.1644459920391399</v>
      </c>
      <c r="Z41" s="72">
        <f>'Muestra Inflación'!AA42-'Muestra Inflación'!AA$105</f>
        <v>1.0367227245568498</v>
      </c>
      <c r="AA41" s="72">
        <f>'Muestra Inflación'!AB42-'Muestra Inflación'!AB$105</f>
        <v>1.7418720884629395</v>
      </c>
      <c r="AB41" s="72">
        <f>'Muestra Inflación'!AC42-'Muestra Inflación'!AC$105</f>
        <v>3.5692212066749902</v>
      </c>
      <c r="AC41" s="72">
        <f>'Muestra Inflación'!AD42-'Muestra Inflación'!AD$105</f>
        <v>3.5883215793440102</v>
      </c>
      <c r="AD41" s="72">
        <f>'Muestra Inflación'!AE42-'Muestra Inflación'!AE$105</f>
        <v>-0.20525540116913987</v>
      </c>
      <c r="AE41" s="72">
        <f>'Muestra Inflación'!AF42-'Muestra Inflación'!AF$105</f>
        <v>0.47361241850137992</v>
      </c>
      <c r="AF41" s="74">
        <f>'Muestra Inflación'!AG42-'Muestra Inflación'!AG$105</f>
        <v>0.60725315450453987</v>
      </c>
    </row>
    <row r="42" spans="1:32" x14ac:dyDescent="0.25">
      <c r="A42" s="80" t="s">
        <v>21</v>
      </c>
      <c r="B42" s="73">
        <f>'Muestra Inflación'!C43-'Muestra Inflación'!C$105</f>
        <v>-3.3933255727038603</v>
      </c>
      <c r="C42" s="72">
        <f>'Muestra Inflación'!D43-'Muestra Inflación'!D$105</f>
        <v>-13.371407763433059</v>
      </c>
      <c r="D42" s="72">
        <f>'Muestra Inflación'!E43-'Muestra Inflación'!E$105</f>
        <v>1.8351592776430703</v>
      </c>
      <c r="E42" s="72">
        <f>'Muestra Inflación'!F43-'Muestra Inflación'!F$105</f>
        <v>-5.1299450348440603</v>
      </c>
      <c r="F42" s="72">
        <f>'Muestra Inflación'!G43-'Muestra Inflación'!G$105</f>
        <v>-5.0128795349705895</v>
      </c>
      <c r="G42" s="72">
        <f>'Muestra Inflación'!H43-'Muestra Inflación'!H$105</f>
        <v>-2.1441094286485001</v>
      </c>
      <c r="H42" s="72">
        <f>'Muestra Inflación'!I43-'Muestra Inflación'!I$105</f>
        <v>2.7995708546762987</v>
      </c>
      <c r="I42" s="72">
        <f>'Muestra Inflación'!J43-'Muestra Inflación'!J$105</f>
        <v>1.7266546022863904</v>
      </c>
      <c r="J42" s="72">
        <f>'Muestra Inflación'!K43-'Muestra Inflación'!K$105</f>
        <v>8.6564287219586795</v>
      </c>
      <c r="K42" s="72">
        <f>'Muestra Inflación'!L43-'Muestra Inflación'!L$105</f>
        <v>4.0043106133985704</v>
      </c>
      <c r="L42" s="72">
        <f>'Muestra Inflación'!M43-'Muestra Inflación'!M$105</f>
        <v>1.9944390974227502</v>
      </c>
      <c r="M42" s="72">
        <f>'Muestra Inflación'!N43-'Muestra Inflación'!N$105</f>
        <v>6.8720753440291809</v>
      </c>
      <c r="N42" s="72">
        <f>'Muestra Inflación'!O43-'Muestra Inflación'!O$105</f>
        <v>5.0578131081383706</v>
      </c>
      <c r="O42" s="72">
        <f>'Muestra Inflación'!P43-'Muestra Inflación'!P$105</f>
        <v>5.3756875642170208</v>
      </c>
      <c r="P42" s="72">
        <f>'Muestra Inflación'!Q43-'Muestra Inflación'!Q$105</f>
        <v>-1.5644429199320702</v>
      </c>
      <c r="Q42" s="72">
        <f>'Muestra Inflación'!R43-'Muestra Inflación'!R$105</f>
        <v>3.5732771047095495</v>
      </c>
      <c r="R42" s="72">
        <f>'Muestra Inflación'!S43-'Muestra Inflación'!S$105</f>
        <v>9.6352821204719099</v>
      </c>
      <c r="S42" s="72">
        <f>'Muestra Inflación'!T43-'Muestra Inflación'!T$105</f>
        <v>8.7589995752884295</v>
      </c>
      <c r="T42" s="72">
        <f>'Muestra Inflación'!U43-'Muestra Inflación'!U$105</f>
        <v>3.4103816979385999</v>
      </c>
      <c r="U42" s="72">
        <f>'Muestra Inflación'!V43-'Muestra Inflación'!V$105</f>
        <v>7.6040587383144809</v>
      </c>
      <c r="V42" s="72">
        <f>'Muestra Inflación'!W43-'Muestra Inflación'!W$105</f>
        <v>7.4194678676852295</v>
      </c>
      <c r="W42" s="72">
        <f>'Muestra Inflación'!X43-'Muestra Inflación'!X$105</f>
        <v>6.0459448751470406</v>
      </c>
      <c r="X42" s="72">
        <f>'Muestra Inflación'!Y43-'Muestra Inflación'!Y$105</f>
        <v>4.8265636822631404</v>
      </c>
      <c r="Y42" s="72">
        <f>'Muestra Inflación'!Z43-'Muestra Inflación'!Z$105</f>
        <v>11.678561805053569</v>
      </c>
      <c r="Z42" s="72">
        <f>'Muestra Inflación'!AA43-'Muestra Inflación'!AA$105</f>
        <v>2.4817938275068898</v>
      </c>
      <c r="AA42" s="72">
        <f>'Muestra Inflación'!AB43-'Muestra Inflación'!AB$105</f>
        <v>0.63257669076479006</v>
      </c>
      <c r="AB42" s="72">
        <f>'Muestra Inflación'!AC43-'Muestra Inflación'!AC$105</f>
        <v>0.85863613738158984</v>
      </c>
      <c r="AC42" s="72">
        <f>'Muestra Inflación'!AD43-'Muestra Inflación'!AD$105</f>
        <v>2.8061681183456195</v>
      </c>
      <c r="AD42" s="72">
        <f>'Muestra Inflación'!AE43-'Muestra Inflación'!AE$105</f>
        <v>1.53577094842661</v>
      </c>
      <c r="AE42" s="72">
        <f>'Muestra Inflación'!AF43-'Muestra Inflación'!AF$105</f>
        <v>1.0900017865584499</v>
      </c>
      <c r="AF42" s="74">
        <f>'Muestra Inflación'!AG43-'Muestra Inflación'!AG$105</f>
        <v>0.85360647703290038</v>
      </c>
    </row>
    <row r="43" spans="1:32" x14ac:dyDescent="0.25">
      <c r="A43" s="80" t="s">
        <v>22</v>
      </c>
      <c r="B43" s="73">
        <f>'Muestra Inflación'!C44-'Muestra Inflación'!C$105</f>
        <v>9.9223390178909003</v>
      </c>
      <c r="C43" s="72">
        <f>'Muestra Inflación'!D44-'Muestra Inflación'!D$105</f>
        <v>14.122198658488422</v>
      </c>
      <c r="D43" s="72">
        <f>'Muestra Inflación'!E44-'Muestra Inflación'!E$105</f>
        <v>4.5500798311013693</v>
      </c>
      <c r="E43" s="72">
        <f>'Muestra Inflación'!F44-'Muestra Inflación'!F$105</f>
        <v>0.46200559122800922</v>
      </c>
      <c r="F43" s="72">
        <f>'Muestra Inflación'!G44-'Muestra Inflación'!G$105</f>
        <v>4.9942447727976003</v>
      </c>
      <c r="G43" s="72">
        <f>'Muestra Inflación'!H44-'Muestra Inflación'!H$105</f>
        <v>4.5077804730537014</v>
      </c>
      <c r="H43" s="72">
        <f>'Muestra Inflación'!I44-'Muestra Inflación'!I$105</f>
        <v>1.9288417525903991</v>
      </c>
      <c r="I43" s="72">
        <f>'Muestra Inflación'!J44-'Muestra Inflación'!J$105</f>
        <v>3.3208323491350695</v>
      </c>
      <c r="J43" s="72">
        <f>'Muestra Inflación'!K44-'Muestra Inflación'!K$105</f>
        <v>8.5748547444467818</v>
      </c>
      <c r="K43" s="72">
        <f>'Muestra Inflación'!L44-'Muestra Inflación'!L$105</f>
        <v>6.1382536220408594</v>
      </c>
      <c r="L43" s="72">
        <f>'Muestra Inflación'!M44-'Muestra Inflación'!M$105</f>
        <v>1.1682809223577002</v>
      </c>
      <c r="M43" s="72">
        <f>'Muestra Inflación'!N44-'Muestra Inflación'!N$105</f>
        <v>3.9684608811738302</v>
      </c>
      <c r="N43" s="72">
        <f>'Muestra Inflación'!O44-'Muestra Inflación'!O$105</f>
        <v>5.5346150452009795</v>
      </c>
      <c r="O43" s="72">
        <f>'Muestra Inflación'!P44-'Muestra Inflación'!P$105</f>
        <v>4.0340778498131495</v>
      </c>
      <c r="P43" s="72">
        <f>'Muestra Inflación'!Q44-'Muestra Inflación'!Q$105</f>
        <v>1.5906577537656297</v>
      </c>
      <c r="Q43" s="72">
        <f>'Muestra Inflación'!R44-'Muestra Inflación'!R$105</f>
        <v>2.4147209632557507</v>
      </c>
      <c r="R43" s="72">
        <f>'Muestra Inflación'!S44-'Muestra Inflación'!S$105</f>
        <v>5.1811674887577697</v>
      </c>
      <c r="S43" s="72">
        <f>'Muestra Inflación'!T44-'Muestra Inflación'!T$105</f>
        <v>4.4969160419910095</v>
      </c>
      <c r="T43" s="72">
        <f>'Muestra Inflación'!U44-'Muestra Inflación'!U$105</f>
        <v>6.7361285476188897</v>
      </c>
      <c r="U43" s="72">
        <f>'Muestra Inflación'!V44-'Muestra Inflación'!V$105</f>
        <v>5.9110556504922398</v>
      </c>
      <c r="V43" s="72">
        <f>'Muestra Inflación'!W44-'Muestra Inflación'!W$105</f>
        <v>6.62663489859289</v>
      </c>
      <c r="W43" s="72">
        <f>'Muestra Inflación'!X44-'Muestra Inflación'!X$105</f>
        <v>5.0372759695643099</v>
      </c>
      <c r="X43" s="72">
        <f>'Muestra Inflación'!Y44-'Muestra Inflación'!Y$105</f>
        <v>3.8922062310895904</v>
      </c>
      <c r="Y43" s="72">
        <f>'Muestra Inflación'!Z44-'Muestra Inflación'!Z$105</f>
        <v>56.834808084927673</v>
      </c>
      <c r="Z43" s="72">
        <f>'Muestra Inflación'!AA44-'Muestra Inflación'!AA$105</f>
        <v>18.301090331899729</v>
      </c>
      <c r="AA43" s="72">
        <f>'Muestra Inflación'!AB44-'Muestra Inflación'!AB$105</f>
        <v>0.34316673395943997</v>
      </c>
      <c r="AB43" s="72">
        <f>'Muestra Inflación'!AC44-'Muestra Inflación'!AC$105</f>
        <v>8.6759213956506507</v>
      </c>
      <c r="AC43" s="72">
        <f>'Muestra Inflación'!AD44-'Muestra Inflación'!AD$105</f>
        <v>10.29272480229657</v>
      </c>
      <c r="AD43" s="72">
        <f>'Muestra Inflación'!AE44-'Muestra Inflación'!AE$105</f>
        <v>4.3156242138600298</v>
      </c>
      <c r="AE43" s="72">
        <f>'Muestra Inflación'!AF44-'Muestra Inflación'!AF$105</f>
        <v>3.5662842330464302</v>
      </c>
      <c r="AF43" s="74">
        <f>'Muestra Inflación'!AG44-'Muestra Inflación'!AG$105</f>
        <v>7.0592097690242301</v>
      </c>
    </row>
    <row r="44" spans="1:32" x14ac:dyDescent="0.25">
      <c r="A44" s="80" t="s">
        <v>198</v>
      </c>
      <c r="B44" s="73">
        <f>'Muestra Inflación'!C45-'Muestra Inflación'!C$105</f>
        <v>3.7472510991311001</v>
      </c>
      <c r="C44" s="72">
        <f>'Muestra Inflación'!D45-'Muestra Inflación'!D$105</f>
        <v>5.5191154231207209</v>
      </c>
      <c r="D44" s="72">
        <f>'Muestra Inflación'!E45-'Muestra Inflación'!E$105</f>
        <v>20.801324614810369</v>
      </c>
      <c r="E44" s="72">
        <f>'Muestra Inflación'!F45-'Muestra Inflación'!F$105</f>
        <v>4.0745053527702995</v>
      </c>
      <c r="F44" s="72">
        <f>'Muestra Inflación'!G45-'Muestra Inflación'!G$105</f>
        <v>-0.77880736458399902</v>
      </c>
      <c r="G44" s="72">
        <f>'Muestra Inflación'!H45-'Muestra Inflación'!H$105</f>
        <v>7.134544108087999</v>
      </c>
      <c r="H44" s="72">
        <f>'Muestra Inflación'!I45-'Muestra Inflación'!I$105</f>
        <v>13.8880557818661</v>
      </c>
      <c r="I44" s="72">
        <f>'Muestra Inflación'!J45-'Muestra Inflación'!J$105</f>
        <v>12.52910986535025</v>
      </c>
      <c r="J44" s="72">
        <f>'Muestra Inflación'!K45-'Muestra Inflación'!K$105</f>
        <v>16.527753944700482</v>
      </c>
      <c r="K44" s="72">
        <f>'Muestra Inflación'!L45-'Muestra Inflación'!L$105</f>
        <v>8.222950377581661</v>
      </c>
      <c r="L44" s="72">
        <f>'Muestra Inflación'!M45-'Muestra Inflación'!M$105</f>
        <v>0.82822449928217035</v>
      </c>
      <c r="M44" s="72">
        <f>'Muestra Inflación'!N45-'Muestra Inflación'!N$105</f>
        <v>16.570266961668459</v>
      </c>
      <c r="N44" s="72">
        <f>'Muestra Inflación'!O45-'Muestra Inflación'!O$105</f>
        <v>24.83055265901983</v>
      </c>
      <c r="O44" s="72">
        <f>'Muestra Inflación'!P45-'Muestra Inflación'!P$105</f>
        <v>24.661546676718451</v>
      </c>
      <c r="P44" s="72">
        <f>'Muestra Inflación'!Q45-'Muestra Inflación'!Q$105</f>
        <v>17.52265001539952</v>
      </c>
      <c r="Q44" s="72">
        <f>'Muestra Inflación'!R45-'Muestra Inflación'!R$105</f>
        <v>2.2297184977367506</v>
      </c>
      <c r="R44" s="72">
        <f>'Muestra Inflación'!S45-'Muestra Inflación'!S$105</f>
        <v>12.893603978861908</v>
      </c>
      <c r="S44" s="72">
        <f>'Muestra Inflación'!T45-'Muestra Inflación'!T$105</f>
        <v>22.77890293808343</v>
      </c>
      <c r="T44" s="72">
        <f>'Muestra Inflación'!U45-'Muestra Inflación'!U$105</f>
        <v>18.250973788391132</v>
      </c>
      <c r="U44" s="72">
        <f>'Muestra Inflación'!V45-'Muestra Inflación'!V$105</f>
        <v>28.839586831617879</v>
      </c>
      <c r="V44" s="72">
        <f>'Muestra Inflación'!W45-'Muestra Inflación'!W$105</f>
        <v>46.850566157738434</v>
      </c>
      <c r="W44" s="72">
        <f>'Muestra Inflación'!X45-'Muestra Inflación'!X$105</f>
        <v>26.006139816878708</v>
      </c>
      <c r="X44" s="72">
        <f>'Muestra Inflación'!Y45-'Muestra Inflación'!Y$105</f>
        <v>15.011535816563589</v>
      </c>
      <c r="Y44" s="72">
        <f>'Muestra Inflación'!Z45-'Muestra Inflación'!Z$105</f>
        <v>16.313855114296569</v>
      </c>
      <c r="Z44" s="72">
        <f>'Muestra Inflación'!AA45-'Muestra Inflación'!AA$105</f>
        <v>17.882680617712431</v>
      </c>
      <c r="AA44" s="72">
        <f>'Muestra Inflación'!AB45-'Muestra Inflación'!AB$105</f>
        <v>11.099894047357461</v>
      </c>
      <c r="AB44" s="72">
        <f>'Muestra Inflación'!AC45-'Muestra Inflación'!AC$105</f>
        <v>8.4480760143573512</v>
      </c>
      <c r="AC44" s="72">
        <f>'Muestra Inflación'!AD45-'Muestra Inflación'!AD$105</f>
        <v>12.74990211133467</v>
      </c>
      <c r="AD44" s="72">
        <f>'Muestra Inflación'!AE45-'Muestra Inflación'!AE$105</f>
        <v>14.197916651117881</v>
      </c>
      <c r="AE44" s="72">
        <f>'Muestra Inflación'!AF45-'Muestra Inflación'!AF$105</f>
        <v>12.084272003975469</v>
      </c>
      <c r="AF44" s="74">
        <f>'Muestra Inflación'!AG45-'Muestra Inflación'!AG$105</f>
        <v>10.04037116301253</v>
      </c>
    </row>
    <row r="45" spans="1:32" x14ac:dyDescent="0.25">
      <c r="A45" s="80" t="s">
        <v>188</v>
      </c>
      <c r="B45" s="73"/>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4"/>
    </row>
    <row r="46" spans="1:32" x14ac:dyDescent="0.25">
      <c r="A46" s="80" t="s">
        <v>58</v>
      </c>
      <c r="B46" s="73">
        <f>'Muestra Inflación'!C47-'Muestra Inflación'!C$105</f>
        <v>11.7439196054923</v>
      </c>
      <c r="C46" s="72">
        <f>'Muestra Inflación'!D47-'Muestra Inflación'!D$105</f>
        <v>12.248668778248621</v>
      </c>
      <c r="D46" s="72">
        <f>'Muestra Inflación'!E47-'Muestra Inflación'!E$105</f>
        <v>7.1499035717057708</v>
      </c>
      <c r="E46" s="72">
        <f>'Muestra Inflación'!F47-'Muestra Inflación'!F$105</f>
        <v>-1.284846649916993E-2</v>
      </c>
      <c r="F46" s="72">
        <f>'Muestra Inflación'!G47-'Muestra Inflación'!G$105</f>
        <v>1.9731912129209999</v>
      </c>
      <c r="G46" s="72">
        <f>'Muestra Inflación'!H47-'Muestra Inflación'!H$105</f>
        <v>4.7140439968650991</v>
      </c>
      <c r="H46" s="72">
        <f>'Muestra Inflación'!I47-'Muestra Inflación'!I$105</f>
        <v>10.0277823096331</v>
      </c>
      <c r="I46" s="72">
        <f>'Muestra Inflación'!J47-'Muestra Inflación'!J$105</f>
        <v>10.95622764102545</v>
      </c>
      <c r="J46" s="72">
        <f>'Muestra Inflación'!K47-'Muestra Inflación'!K$105</f>
        <v>7.2825116437776805</v>
      </c>
      <c r="K46" s="72">
        <f>'Muestra Inflación'!L47-'Muestra Inflación'!L$105</f>
        <v>4.2662206050403197</v>
      </c>
      <c r="L46" s="72">
        <f>'Muestra Inflación'!M47-'Muestra Inflación'!M$105</f>
        <v>1.8816481207244204</v>
      </c>
      <c r="M46" s="72">
        <f>'Muestra Inflación'!N47-'Muestra Inflación'!N$105</f>
        <v>1.9562928422545602</v>
      </c>
      <c r="N46" s="72">
        <f>'Muestra Inflación'!O47-'Muestra Inflación'!O$105</f>
        <v>-0.62283582332191001</v>
      </c>
      <c r="O46" s="72">
        <f>'Muestra Inflación'!P47-'Muestra Inflación'!P$105</f>
        <v>-1.8492610300935599</v>
      </c>
      <c r="P46" s="72">
        <f>'Muestra Inflación'!Q47-'Muestra Inflación'!Q$105</f>
        <v>-0.70438146560803006</v>
      </c>
      <c r="Q46" s="72">
        <f>'Muestra Inflación'!R47-'Muestra Inflación'!R$105</f>
        <v>-2.1238447647757397</v>
      </c>
      <c r="R46" s="72">
        <f>'Muestra Inflación'!S47-'Muestra Inflación'!S$105</f>
        <v>-1.0400757856253398</v>
      </c>
      <c r="S46" s="72">
        <f>'Muestra Inflación'!T47-'Muestra Inflación'!T$105</f>
        <v>9.0970748142279678E-2</v>
      </c>
      <c r="T46" s="72">
        <f>'Muestra Inflación'!U47-'Muestra Inflación'!U$105</f>
        <v>-1.5428809848608001</v>
      </c>
      <c r="U46" s="72">
        <f>'Muestra Inflación'!V47-'Muestra Inflación'!V$105</f>
        <v>-0.2617344639380299</v>
      </c>
      <c r="V46" s="72">
        <f>'Muestra Inflación'!W47-'Muestra Inflación'!W$105</f>
        <v>-0.29095595911937</v>
      </c>
      <c r="W46" s="72">
        <f>'Muestra Inflación'!X47-'Muestra Inflación'!X$105</f>
        <v>-1.2381284456476198</v>
      </c>
      <c r="X46" s="72">
        <f>'Muestra Inflación'!Y47-'Muestra Inflación'!Y$105</f>
        <v>-0.90047898035280993</v>
      </c>
      <c r="Y46" s="72">
        <f>'Muestra Inflación'!Z47-'Muestra Inflación'!Z$105</f>
        <v>0.87459892608668</v>
      </c>
      <c r="Z46" s="72">
        <f>'Muestra Inflación'!AA47-'Muestra Inflación'!AA$105</f>
        <v>-0.54775570376109006</v>
      </c>
      <c r="AA46" s="72">
        <f>'Muestra Inflación'!AB47-'Muestra Inflación'!AB$105</f>
        <v>2.1879730011773399</v>
      </c>
      <c r="AB46" s="72">
        <f>'Muestra Inflación'!AC47-'Muestra Inflación'!AC$105</f>
        <v>2.0461837271431604</v>
      </c>
      <c r="AC46" s="72">
        <f>'Muestra Inflación'!AD47-'Muestra Inflación'!AD$105</f>
        <v>3.0659208352938498</v>
      </c>
      <c r="AD46" s="72">
        <f>'Muestra Inflación'!AE47-'Muestra Inflación'!AE$105</f>
        <v>1.2097882193708602</v>
      </c>
      <c r="AE46" s="72">
        <f>'Muestra Inflación'!AF47-'Muestra Inflación'!AF$105</f>
        <v>-0.48236329025405</v>
      </c>
      <c r="AF46" s="74">
        <f>'Muestra Inflación'!AG47-'Muestra Inflación'!AG$105</f>
        <v>-0.96120584679946974</v>
      </c>
    </row>
    <row r="47" spans="1:32" x14ac:dyDescent="0.25">
      <c r="A47" s="80" t="s">
        <v>23</v>
      </c>
      <c r="B47" s="73">
        <f>'Muestra Inflación'!C48-'Muestra Inflación'!C$105</f>
        <v>30.174834791705102</v>
      </c>
      <c r="C47" s="72">
        <f>'Muestra Inflación'!D48-'Muestra Inflación'!D$105</f>
        <v>25.573846325351322</v>
      </c>
      <c r="D47" s="72">
        <f>'Muestra Inflación'!E48-'Muestra Inflación'!E$105</f>
        <v>28.130206583757975</v>
      </c>
      <c r="E47" s="72">
        <f>'Muestra Inflación'!F48-'Muestra Inflación'!F$105</f>
        <v>42.903483271390101</v>
      </c>
      <c r="F47" s="72">
        <f>'Muestra Inflación'!G48-'Muestra Inflación'!G$105</f>
        <v>67.043988833251504</v>
      </c>
      <c r="G47" s="72">
        <f>'Muestra Inflación'!H48-'Muestra Inflación'!H$105</f>
        <v>117.51564982922021</v>
      </c>
      <c r="H47" s="72">
        <f>'Muestra Inflación'!I48-'Muestra Inflación'!I$105</f>
        <v>106.49312209093451</v>
      </c>
      <c r="I47" s="72">
        <f>'Muestra Inflación'!J48-'Muestra Inflación'!J$105</f>
        <v>114.20377508330286</v>
      </c>
      <c r="J47" s="72">
        <f>'Muestra Inflación'!K48-'Muestra Inflación'!K$105</f>
        <v>142.42510183426239</v>
      </c>
      <c r="K47" s="72">
        <f>'Muestra Inflación'!L48-'Muestra Inflación'!L$105</f>
        <v>369.50324447275676</v>
      </c>
      <c r="L47" s="72">
        <f>'Muestra Inflación'!M48-'Muestra Inflación'!M$105</f>
        <v>301.02305176601021</v>
      </c>
      <c r="M47" s="72">
        <f>'Muestra Inflación'!N48-'Muestra Inflación'!N$105</f>
        <v>46.296546204559263</v>
      </c>
      <c r="N47" s="72">
        <f>'Muestra Inflación'!O48-'Muestra Inflación'!O$105</f>
        <v>16.111734348618327</v>
      </c>
      <c r="O47" s="72">
        <f>'Muestra Inflación'!P48-'Muestra Inflación'!P$105</f>
        <v>12.221960805605951</v>
      </c>
      <c r="P47" s="72">
        <f>'Muestra Inflación'!Q48-'Muestra Inflación'!Q$105</f>
        <v>15.42244145416992</v>
      </c>
      <c r="Q47" s="72">
        <f>'Muestra Inflación'!R48-'Muestra Inflación'!R$105</f>
        <v>11.775386430867371</v>
      </c>
      <c r="R47" s="72">
        <f>'Muestra Inflación'!S48-'Muestra Inflación'!S$105</f>
        <v>14.770988113605409</v>
      </c>
      <c r="S47" s="72">
        <f>'Muestra Inflación'!T48-'Muestra Inflación'!T$105</f>
        <v>8.9191989599006298</v>
      </c>
      <c r="T47" s="72">
        <f>'Muestra Inflación'!U48-'Muestra Inflación'!U$105</f>
        <v>7.9922868246628305</v>
      </c>
      <c r="U47" s="72">
        <f>'Muestra Inflación'!V48-'Muestra Inflación'!V$105</f>
        <v>9.7348245329939793</v>
      </c>
      <c r="V47" s="72">
        <f>'Muestra Inflación'!W48-'Muestra Inflación'!W$105</f>
        <v>7.2376006348553297</v>
      </c>
      <c r="W47" s="72">
        <f>'Muestra Inflación'!X48-'Muestra Inflación'!X$105</f>
        <v>8.3454202271388098</v>
      </c>
      <c r="X47" s="72">
        <f>'Muestra Inflación'!Y48-'Muestra Inflación'!Y$105</f>
        <v>6.66346095008217</v>
      </c>
      <c r="Y47" s="72">
        <f>'Muestra Inflación'!Z48-'Muestra Inflación'!Z$105</f>
        <v>3.8825639132093999</v>
      </c>
      <c r="Z47" s="72">
        <f>'Muestra Inflación'!AA48-'Muestra Inflación'!AA$105</f>
        <v>3.0064280815778699</v>
      </c>
      <c r="AA47" s="72">
        <f>'Muestra Inflación'!AB48-'Muestra Inflación'!AB$105</f>
        <v>-2.25201569989059</v>
      </c>
      <c r="AB47" s="72">
        <f>'Muestra Inflación'!AC48-'Muestra Inflación'!AC$105</f>
        <v>-1.71033217164824</v>
      </c>
      <c r="AC47" s="72">
        <f>'Muestra Inflación'!AD48-'Muestra Inflación'!AD$105</f>
        <v>4.1014065535131294</v>
      </c>
      <c r="AD47" s="72">
        <f>'Muestra Inflación'!AE48-'Muestra Inflación'!AE$105</f>
        <v>-1.6005582396223978</v>
      </c>
      <c r="AE47" s="72">
        <f>'Muestra Inflación'!AF48-'Muestra Inflación'!AF$105</f>
        <v>-3.0909384968300611</v>
      </c>
      <c r="AF47" s="74">
        <f>'Muestra Inflación'!AG48-'Muestra Inflación'!AG$105</f>
        <v>-2.06614664609498</v>
      </c>
    </row>
    <row r="48" spans="1:32" x14ac:dyDescent="0.25">
      <c r="A48" s="80" t="s">
        <v>59</v>
      </c>
      <c r="B48" s="73">
        <f>'Muestra Inflación'!C49-'Muestra Inflación'!C$105</f>
        <v>7.7430692652971</v>
      </c>
      <c r="C48" s="72">
        <f>'Muestra Inflación'!D49-'Muestra Inflación'!D$105</f>
        <v>10.840513023861622</v>
      </c>
      <c r="D48" s="72">
        <f>'Muestra Inflación'!E49-'Muestra Inflación'!E$105</f>
        <v>10.944732596051571</v>
      </c>
      <c r="E48" s="72">
        <f>'Muestra Inflación'!F49-'Muestra Inflación'!F$105</f>
        <v>4.4619111486490999</v>
      </c>
      <c r="F48" s="72">
        <f>'Muestra Inflación'!G49-'Muestra Inflación'!G$105</f>
        <v>3.3681022495308994</v>
      </c>
      <c r="G48" s="72">
        <f>'Muestra Inflación'!H49-'Muestra Inflación'!H$105</f>
        <v>7.7672254153891007</v>
      </c>
      <c r="H48" s="72">
        <f>'Muestra Inflación'!I49-'Muestra Inflación'!I$105</f>
        <v>7.4789522349562993</v>
      </c>
      <c r="I48" s="72">
        <f>'Muestra Inflación'!J49-'Muestra Inflación'!J$105</f>
        <v>10.222362661798151</v>
      </c>
      <c r="J48" s="72">
        <f>'Muestra Inflación'!K49-'Muestra Inflación'!K$105</f>
        <v>11.412793286034979</v>
      </c>
      <c r="K48" s="72">
        <f>'Muestra Inflación'!L49-'Muestra Inflación'!L$105</f>
        <v>6.5280259795161593</v>
      </c>
      <c r="L48" s="72">
        <f>'Muestra Inflación'!M49-'Muestra Inflación'!M$105</f>
        <v>5.64751663539238</v>
      </c>
      <c r="M48" s="72">
        <f>'Muestra Inflación'!N49-'Muestra Inflación'!N$105</f>
        <v>3.9383653897958304</v>
      </c>
      <c r="N48" s="72">
        <f>'Muestra Inflación'!O49-'Muestra Inflación'!O$105</f>
        <v>0.99137813491375049</v>
      </c>
      <c r="O48" s="72">
        <f>'Muestra Inflación'!P49-'Muestra Inflación'!P$105</f>
        <v>1.1038725170823804</v>
      </c>
      <c r="P48" s="72">
        <f>'Muestra Inflación'!Q49-'Muestra Inflación'!Q$105</f>
        <v>1.3947164269234698</v>
      </c>
      <c r="Q48" s="72">
        <f>'Muestra Inflación'!R49-'Muestra Inflación'!R$105</f>
        <v>1.0983161905553205</v>
      </c>
      <c r="R48" s="72">
        <f>'Muestra Inflación'!S49-'Muestra Inflación'!S$105</f>
        <v>2.0650360354609001</v>
      </c>
      <c r="S48" s="72">
        <f>'Muestra Inflación'!T49-'Muestra Inflación'!T$105</f>
        <v>2.0511426924994298</v>
      </c>
      <c r="T48" s="72">
        <f>'Muestra Inflación'!U49-'Muestra Inflación'!U$105</f>
        <v>1.5246187722004296</v>
      </c>
      <c r="U48" s="72">
        <f>'Muestra Inflación'!V49-'Muestra Inflación'!V$105</f>
        <v>1.4199791447774901</v>
      </c>
      <c r="V48" s="72">
        <f>'Muestra Inflación'!W49-'Muestra Inflación'!W$105</f>
        <v>2.4389515360657601</v>
      </c>
      <c r="W48" s="72">
        <f>'Muestra Inflación'!X49-'Muestra Inflación'!X$105</f>
        <v>1.0433200839187902</v>
      </c>
      <c r="X48" s="72">
        <f>'Muestra Inflación'!Y49-'Muestra Inflación'!Y$105</f>
        <v>-0.29458441691661985</v>
      </c>
      <c r="Y48" s="72">
        <f>'Muestra Inflación'!Z49-'Muestra Inflación'!Z$105</f>
        <v>0.41066059974955005</v>
      </c>
      <c r="Z48" s="72">
        <f>'Muestra Inflación'!AA49-'Muestra Inflación'!AA$105</f>
        <v>-0.53239805790122019</v>
      </c>
      <c r="AA48" s="72">
        <f>'Muestra Inflación'!AB49-'Muestra Inflación'!AB$105</f>
        <v>-0.85753896939289032</v>
      </c>
      <c r="AB48" s="72">
        <f>'Muestra Inflación'!AC49-'Muestra Inflación'!AC$105</f>
        <v>-3.8354908219250028E-2</v>
      </c>
      <c r="AC48" s="72">
        <f>'Muestra Inflación'!AD49-'Muestra Inflación'!AD$105</f>
        <v>0.87504321025966991</v>
      </c>
      <c r="AD48" s="72">
        <f>'Muestra Inflación'!AE49-'Muestra Inflación'!AE$105</f>
        <v>0.40637561487414997</v>
      </c>
      <c r="AE48" s="72">
        <f>'Muestra Inflación'!AF49-'Muestra Inflación'!AF$105</f>
        <v>-0.46201660333715999</v>
      </c>
      <c r="AF48" s="74">
        <f>'Muestra Inflación'!AG49-'Muestra Inflación'!AG$105</f>
        <v>-1.3936809884192598</v>
      </c>
    </row>
    <row r="49" spans="1:32" x14ac:dyDescent="0.25">
      <c r="A49" s="80" t="s">
        <v>177</v>
      </c>
      <c r="B49" s="73">
        <f>'Muestra Inflación'!C50-'Muestra Inflación'!C$105</f>
        <v>8.2442160538771017</v>
      </c>
      <c r="C49" s="72">
        <f>'Muestra Inflación'!D50-'Muestra Inflación'!D$105</f>
        <v>4.056626192256231</v>
      </c>
      <c r="D49" s="72">
        <f>'Muestra Inflación'!E50-'Muestra Inflación'!E$105</f>
        <v>4.7045415725369697</v>
      </c>
      <c r="E49" s="72">
        <f>'Muestra Inflación'!F50-'Muestra Inflación'!F$105</f>
        <v>27.252337672700001</v>
      </c>
      <c r="F49" s="72">
        <f>'Muestra Inflación'!G50-'Muestra Inflación'!G$105</f>
        <v>17.813215519046</v>
      </c>
      <c r="G49" s="72">
        <f>'Muestra Inflación'!H50-'Muestra Inflación'!H$105</f>
        <v>13.798788658939001</v>
      </c>
      <c r="H49" s="72">
        <f>'Muestra Inflación'!I50-'Muestra Inflación'!I$105</f>
        <v>2.4241841339265999</v>
      </c>
      <c r="I49" s="72">
        <f>'Muestra Inflación'!J50-'Muestra Inflación'!J$105</f>
        <v>0.38479190559411069</v>
      </c>
      <c r="J49" s="72">
        <f>'Muestra Inflación'!K50-'Muestra Inflación'!K$105</f>
        <v>8.3696758512650788</v>
      </c>
      <c r="K49" s="72">
        <f>'Muestra Inflación'!L50-'Muestra Inflación'!L$105</f>
        <v>23.49750024744036</v>
      </c>
      <c r="L49" s="72">
        <f>'Muestra Inflación'!M50-'Muestra Inflación'!M$105</f>
        <v>22.111984781044399</v>
      </c>
      <c r="M49" s="72">
        <f>'Muestra Inflación'!N50-'Muestra Inflación'!N$105</f>
        <v>13.24663936149976</v>
      </c>
      <c r="N49" s="72">
        <f>'Muestra Inflación'!O50-'Muestra Inflación'!O$105</f>
        <v>2.9115721372182</v>
      </c>
      <c r="O49" s="72">
        <f>'Muestra Inflación'!P50-'Muestra Inflación'!P$105</f>
        <v>4.2576775000923703</v>
      </c>
      <c r="P49" s="72">
        <f>'Muestra Inflación'!Q50-'Muestra Inflación'!Q$105</f>
        <v>9.5025360027673216</v>
      </c>
      <c r="Q49" s="72">
        <f>'Muestra Inflación'!R50-'Muestra Inflación'!R$105</f>
        <v>16.562218676605671</v>
      </c>
      <c r="R49" s="72">
        <f>'Muestra Inflación'!S50-'Muestra Inflación'!S$105</f>
        <v>46.836133765892207</v>
      </c>
      <c r="S49" s="72">
        <f>'Muestra Inflación'!T50-'Muestra Inflación'!T$105</f>
        <v>74.267773277815422</v>
      </c>
      <c r="T49" s="72">
        <f>'Muestra Inflación'!U50-'Muestra Inflación'!U$105</f>
        <v>19.118292452144029</v>
      </c>
      <c r="U49" s="72">
        <f>'Muestra Inflación'!V50-'Muestra Inflación'!V$105</f>
        <v>32.455952656322282</v>
      </c>
      <c r="V49" s="72">
        <f>'Muestra Inflación'!W50-'Muestra Inflación'!W$105</f>
        <v>17.103329147880231</v>
      </c>
      <c r="W49" s="72">
        <f>'Muestra Inflación'!X50-'Muestra Inflación'!X$105</f>
        <v>23.47545240746981</v>
      </c>
      <c r="X49" s="72">
        <f>'Muestra Inflación'!Y50-'Muestra Inflación'!Y$105</f>
        <v>7.3198626753783103</v>
      </c>
      <c r="Y49" s="72">
        <f>'Muestra Inflación'!Z50-'Muestra Inflación'!Z$105</f>
        <v>7.0796170313784001</v>
      </c>
      <c r="Z49" s="72">
        <f>'Muestra Inflación'!AA50-'Muestra Inflación'!AA$105</f>
        <v>3.7662122941562797</v>
      </c>
      <c r="AA49" s="72">
        <f>'Muestra Inflación'!AB50-'Muestra Inflación'!AB$105</f>
        <v>4.7942262897030101</v>
      </c>
      <c r="AB49" s="72">
        <f>'Muestra Inflación'!AC50-'Muestra Inflación'!AC$105</f>
        <v>4.16445229726334</v>
      </c>
      <c r="AC49" s="72">
        <f>'Muestra Inflación'!AD50-'Muestra Inflación'!AD$105</f>
        <v>5.4914344132637094</v>
      </c>
      <c r="AD49" s="72">
        <f>'Muestra Inflación'!AE50-'Muestra Inflación'!AE$105</f>
        <v>8.0519826039783808</v>
      </c>
      <c r="AE49" s="72">
        <f>'Muestra Inflación'!AF50-'Muestra Inflación'!AF$105</f>
        <v>10.94844065576107</v>
      </c>
      <c r="AF49" s="74">
        <f>'Muestra Inflación'!AG50-'Muestra Inflación'!AG$105</f>
        <v>11.903296353297531</v>
      </c>
    </row>
    <row r="50" spans="1:32" x14ac:dyDescent="0.25">
      <c r="A50" s="80" t="s">
        <v>24</v>
      </c>
      <c r="B50" s="73">
        <f>'Muestra Inflación'!C51-'Muestra Inflación'!C$105</f>
        <v>2.6464755204958994</v>
      </c>
      <c r="C50" s="72">
        <f>'Muestra Inflación'!D51-'Muestra Inflación'!D$105</f>
        <v>3.6542513809668007</v>
      </c>
      <c r="D50" s="72">
        <f>'Muestra Inflación'!E51-'Muestra Inflación'!E$105</f>
        <v>1.6495943572697307</v>
      </c>
      <c r="E50" s="72">
        <f>'Muestra Inflación'!F51-'Muestra Inflación'!F$105</f>
        <v>-3.4325670219598106</v>
      </c>
      <c r="F50" s="72">
        <f>'Muestra Inflación'!G51-'Muestra Inflación'!G$105</f>
        <v>-7.5717304374594896</v>
      </c>
      <c r="G50" s="72">
        <f>'Muestra Inflación'!H51-'Muestra Inflación'!H$105</f>
        <v>-5.6970522480250194</v>
      </c>
      <c r="H50" s="72">
        <f>'Muestra Inflación'!I51-'Muestra Inflación'!I$105</f>
        <v>-5.4019270691355006</v>
      </c>
      <c r="I50" s="72">
        <f>'Muestra Inflación'!J51-'Muestra Inflación'!J$105</f>
        <v>-3.4431688150801496</v>
      </c>
      <c r="J50" s="72">
        <f>'Muestra Inflación'!K51-'Muestra Inflación'!K$105</f>
        <v>-1.3384999691060397</v>
      </c>
      <c r="K50" s="72">
        <f>'Muestra Inflación'!L51-'Muestra Inflación'!L$105</f>
        <v>-2.0253155055793601</v>
      </c>
      <c r="L50" s="72">
        <f>'Muestra Inflación'!M51-'Muestra Inflación'!M$105</f>
        <v>-1.52245889490553</v>
      </c>
      <c r="M50" s="72">
        <f>'Muestra Inflación'!N51-'Muestra Inflación'!N$105</f>
        <v>-1.2555883825405529</v>
      </c>
      <c r="N50" s="72">
        <f>'Muestra Inflación'!O51-'Muestra Inflación'!O$105</f>
        <v>-3.6003606899263279</v>
      </c>
      <c r="O50" s="72">
        <f>'Muestra Inflación'!P51-'Muestra Inflación'!P$105</f>
        <v>-3.3449161204365319</v>
      </c>
      <c r="P50" s="72">
        <f>'Muestra Inflación'!Q51-'Muestra Inflación'!Q$105</f>
        <v>-2.5502629501718301</v>
      </c>
      <c r="Q50" s="72">
        <f>'Muestra Inflación'!R51-'Muestra Inflación'!R$105</f>
        <v>-2.3632480989976896</v>
      </c>
      <c r="R50" s="72">
        <f>'Muestra Inflación'!S51-'Muestra Inflación'!S$105</f>
        <v>-0.93690399981242978</v>
      </c>
      <c r="S50" s="72">
        <f>'Muestra Inflación'!T51-'Muestra Inflación'!T$105</f>
        <v>-1.3214609620835001</v>
      </c>
      <c r="T50" s="72">
        <f>'Muestra Inflación'!U51-'Muestra Inflación'!U$105</f>
        <v>-1.6842404815769101</v>
      </c>
      <c r="U50" s="72">
        <f>'Muestra Inflación'!V51-'Muestra Inflación'!V$105</f>
        <v>-1.9195012689064188</v>
      </c>
      <c r="V50" s="72">
        <f>'Muestra Inflación'!W51-'Muestra Inflación'!W$105</f>
        <v>-2.9288968041109418</v>
      </c>
      <c r="W50" s="72">
        <f>'Muestra Inflación'!X51-'Muestra Inflación'!X$105</f>
        <v>-2.79933244521539</v>
      </c>
      <c r="X50" s="72">
        <f>'Muestra Inflación'!Y51-'Muestra Inflación'!Y$105</f>
        <v>-0.57622808859611996</v>
      </c>
      <c r="Y50" s="72">
        <f>'Muestra Inflación'!Z51-'Muestra Inflación'!Z$105</f>
        <v>-0.88900966575803597</v>
      </c>
      <c r="Z50" s="72">
        <f>'Muestra Inflación'!AA51-'Muestra Inflación'!AA$105</f>
        <v>-2.5174767751169611</v>
      </c>
      <c r="AA50" s="72">
        <f>'Muestra Inflación'!AB51-'Muestra Inflación'!AB$105</f>
        <v>-4.0298724279005063</v>
      </c>
      <c r="AB50" s="72">
        <f>'Muestra Inflación'!AC51-'Muestra Inflación'!AC$105</f>
        <v>-3.5662266230170991</v>
      </c>
      <c r="AC50" s="72">
        <f>'Muestra Inflación'!AD51-'Muestra Inflación'!AD$105</f>
        <v>-2.5095256534481072</v>
      </c>
      <c r="AD50" s="72">
        <f>'Muestra Inflación'!AE51-'Muestra Inflación'!AE$105</f>
        <v>-2.5266367896771937</v>
      </c>
      <c r="AE50" s="72">
        <f>'Muestra Inflación'!AF51-'Muestra Inflación'!AF$105</f>
        <v>-2.6858100812947159</v>
      </c>
      <c r="AF50" s="74">
        <f>'Muestra Inflación'!AG51-'Muestra Inflación'!AG$105</f>
        <v>-3.6756929142599417</v>
      </c>
    </row>
    <row r="51" spans="1:32" x14ac:dyDescent="0.25">
      <c r="A51" s="80" t="s">
        <v>189</v>
      </c>
      <c r="B51" s="73">
        <f>'Muestra Inflación'!C52-'Muestra Inflación'!C$105</f>
        <v>2.8478927206059002</v>
      </c>
      <c r="C51" s="72">
        <f>'Muestra Inflación'!D52-'Muestra Inflación'!D$105</f>
        <v>5.7629729169097201</v>
      </c>
      <c r="D51" s="72">
        <f>'Muestra Inflación'!E52-'Muestra Inflación'!E$105</f>
        <v>8.0800571248885706</v>
      </c>
      <c r="E51" s="72">
        <f>'Muestra Inflación'!F52-'Muestra Inflación'!F$105</f>
        <v>-0.72594255182667045</v>
      </c>
      <c r="F51" s="72">
        <f>'Muestra Inflación'!G52-'Muestra Inflación'!G$105</f>
        <v>2.9804476711458996</v>
      </c>
      <c r="G51" s="72">
        <f>'Muestra Inflación'!H52-'Muestra Inflación'!H$105</f>
        <v>-2.3982592181806996</v>
      </c>
      <c r="H51" s="72">
        <f>'Muestra Inflación'!I52-'Muestra Inflación'!I$105</f>
        <v>-2.6155339805825006</v>
      </c>
      <c r="I51" s="72">
        <f>'Muestra Inflación'!J52-'Muestra Inflación'!J$105</f>
        <v>1.2674247926185407</v>
      </c>
      <c r="J51" s="72">
        <f>'Muestra Inflación'!K52-'Muestra Inflación'!K$105</f>
        <v>1.8077318651540004</v>
      </c>
      <c r="K51" s="72">
        <f>'Muestra Inflación'!L52-'Muestra Inflación'!L$105</f>
        <v>-0.46979633792890985</v>
      </c>
      <c r="L51" s="72">
        <f>'Muestra Inflación'!M52-'Muestra Inflación'!M$105</f>
        <v>-0.57604183098521</v>
      </c>
      <c r="M51" s="72">
        <f>'Muestra Inflación'!N52-'Muestra Inflación'!N$105</f>
        <v>-1.8587360594795399</v>
      </c>
      <c r="N51" s="72">
        <f>'Muestra Inflación'!O52-'Muestra Inflación'!O$105</f>
        <v>-3.94087591240877</v>
      </c>
      <c r="O51" s="72">
        <f>'Muestra Inflación'!P52-'Muestra Inflación'!P$105</f>
        <v>2.6041382089893697</v>
      </c>
      <c r="P51" s="72">
        <f>'Muestra Inflación'!Q52-'Muestra Inflación'!Q$105</f>
        <v>20.885716268155221</v>
      </c>
      <c r="Q51" s="72">
        <f>'Muestra Inflación'!R52-'Muestra Inflación'!R$105</f>
        <v>10.794181121620571</v>
      </c>
      <c r="R51" s="72">
        <f>'Muestra Inflación'!S52-'Muestra Inflación'!S$105</f>
        <v>3.9205320140131894</v>
      </c>
      <c r="S51" s="72">
        <f>'Muestra Inflación'!T52-'Muestra Inflación'!T$105</f>
        <v>0.96701592742227982</v>
      </c>
      <c r="T51" s="72">
        <f>'Muestra Inflación'!U52-'Muestra Inflación'!U$105</f>
        <v>0.36500970028192015</v>
      </c>
      <c r="U51" s="72">
        <f>'Muestra Inflación'!V52-'Muestra Inflación'!V$105</f>
        <v>0.90925464917410004</v>
      </c>
      <c r="V51" s="72">
        <f>'Muestra Inflación'!W52-'Muestra Inflación'!W$105</f>
        <v>-0.45229517552373988</v>
      </c>
      <c r="W51" s="72">
        <f>'Muestra Inflación'!X52-'Muestra Inflación'!X$105</f>
        <v>3.5700138268613699</v>
      </c>
      <c r="X51" s="72">
        <f>'Muestra Inflación'!Y52-'Muestra Inflación'!Y$105</f>
        <v>0.70019426569482013</v>
      </c>
      <c r="Y51" s="72">
        <f>'Muestra Inflación'!Z52-'Muestra Inflación'!Z$105</f>
        <v>1.5393875679237699</v>
      </c>
      <c r="Z51" s="72">
        <f>'Muestra Inflación'!AA52-'Muestra Inflación'!AA$105</f>
        <v>-1.5817706291942961</v>
      </c>
      <c r="AA51" s="72">
        <f>'Muestra Inflación'!AB52-'Muestra Inflación'!AB$105</f>
        <v>-2.709976345901377</v>
      </c>
      <c r="AB51" s="72">
        <f>'Muestra Inflación'!AC52-'Muestra Inflación'!AC$105</f>
        <v>-1.05396674534403</v>
      </c>
      <c r="AC51" s="72">
        <f>'Muestra Inflación'!AD52-'Muestra Inflación'!AD$105</f>
        <v>0.24696226351453987</v>
      </c>
      <c r="AD51" s="72">
        <f>'Muestra Inflación'!AE52-'Muestra Inflación'!AE$105</f>
        <v>-0.64009497336113008</v>
      </c>
      <c r="AE51" s="72">
        <f>'Muestra Inflación'!AF52-'Muestra Inflación'!AF$105</f>
        <v>0.68463152167426022</v>
      </c>
      <c r="AF51" s="74">
        <f>'Muestra Inflación'!AG52-'Muestra Inflación'!AG$105</f>
        <v>0.10093850069987997</v>
      </c>
    </row>
    <row r="52" spans="1:32" x14ac:dyDescent="0.25">
      <c r="A52" s="80" t="s">
        <v>86</v>
      </c>
      <c r="B52" s="73">
        <f>'Muestra Inflación'!C53-'Muestra Inflación'!C$105</f>
        <v>9.9882532789018992</v>
      </c>
      <c r="C52" s="72">
        <f>'Muestra Inflación'!D53-'Muestra Inflación'!D$105</f>
        <v>5.7120034101855195</v>
      </c>
      <c r="D52" s="72">
        <f>'Muestra Inflación'!E53-'Muestra Inflación'!E$105</f>
        <v>8.3345044173942693</v>
      </c>
      <c r="E52" s="72">
        <f>'Muestra Inflación'!F53-'Muestra Inflación'!F$105</f>
        <v>9.2843186069335992</v>
      </c>
      <c r="F52" s="72">
        <f>'Muestra Inflación'!G53-'Muestra Inflación'!G$105</f>
        <v>-3.2866914734445798</v>
      </c>
      <c r="G52" s="72">
        <f>'Muestra Inflación'!H53-'Muestra Inflación'!H$105</f>
        <v>0.34881112695640049</v>
      </c>
      <c r="H52" s="72">
        <f>'Muestra Inflación'!I53-'Muestra Inflación'!I$105</f>
        <v>1.2875194545318998</v>
      </c>
      <c r="I52" s="72">
        <f>'Muestra Inflación'!J53-'Muestra Inflación'!J$105</f>
        <v>14.506098604676552</v>
      </c>
      <c r="J52" s="72">
        <f>'Muestra Inflación'!K53-'Muestra Inflación'!K$105</f>
        <v>8.185347503691581</v>
      </c>
      <c r="K52" s="72">
        <f>'Muestra Inflación'!L53-'Muestra Inflación'!L$105</f>
        <v>5.9668291368326605</v>
      </c>
      <c r="L52" s="72">
        <f>'Muestra Inflación'!M53-'Muestra Inflación'!M$105</f>
        <v>9.4454499637500007</v>
      </c>
      <c r="M52" s="72">
        <f>'Muestra Inflación'!N53-'Muestra Inflación'!N$105</f>
        <v>0.67553992944935004</v>
      </c>
      <c r="N52" s="72">
        <f>'Muestra Inflación'!O53-'Muestra Inflación'!O$105</f>
        <v>4.8967972773920003</v>
      </c>
      <c r="O52" s="72">
        <f>'Muestra Inflación'!P53-'Muestra Inflación'!P$105</f>
        <v>8.2558748042416497</v>
      </c>
      <c r="P52" s="72">
        <f>'Muestra Inflación'!Q53-'Muestra Inflación'!Q$105</f>
        <v>8.9623142462982202</v>
      </c>
      <c r="Q52" s="72">
        <f>'Muestra Inflación'!R53-'Muestra Inflación'!R$105</f>
        <v>12.383857990017372</v>
      </c>
      <c r="R52" s="72">
        <f>'Muestra Inflación'!S53-'Muestra Inflación'!S$105</f>
        <v>15.84953161092421</v>
      </c>
      <c r="S52" s="72">
        <f>'Muestra Inflación'!T53-'Muestra Inflación'!T$105</f>
        <v>24.303544769428129</v>
      </c>
      <c r="T52" s="72">
        <f>'Muestra Inflación'!U53-'Muestra Inflación'!U$105</f>
        <v>43.02722433723693</v>
      </c>
      <c r="U52" s="72">
        <f>'Muestra Inflación'!V53-'Muestra Inflación'!V$105</f>
        <v>26.206947838518879</v>
      </c>
      <c r="V52" s="72">
        <f>'Muestra Inflación'!W53-'Muestra Inflación'!W$105</f>
        <v>-1.2510915279862898</v>
      </c>
      <c r="W52" s="72">
        <f>'Muestra Inflación'!X53-'Muestra Inflación'!X$105</f>
        <v>5.9328832158403495</v>
      </c>
      <c r="X52" s="72">
        <f>'Muestra Inflación'!Y53-'Muestra Inflación'!Y$105</f>
        <v>9.0241551132709894</v>
      </c>
      <c r="Y52" s="72">
        <f>'Muestra Inflación'!Z53-'Muestra Inflación'!Z$105</f>
        <v>5.1701574087957196</v>
      </c>
      <c r="Z52" s="72">
        <f>'Muestra Inflación'!AA53-'Muestra Inflación'!AA$105</f>
        <v>3.5539738982311095</v>
      </c>
      <c r="AA52" s="72">
        <f>'Muestra Inflación'!AB53-'Muestra Inflación'!AB$105</f>
        <v>6.6031678820104212</v>
      </c>
      <c r="AB52" s="72">
        <f>'Muestra Inflación'!AC53-'Muestra Inflación'!AC$105</f>
        <v>2.9124270245605497</v>
      </c>
      <c r="AC52" s="72">
        <f>'Muestra Inflación'!AD53-'Muestra Inflación'!AD$105</f>
        <v>0.37527659088587995</v>
      </c>
      <c r="AD52" s="72">
        <f>'Muestra Inflación'!AE53-'Muestra Inflación'!AE$105</f>
        <v>7.54559565643528</v>
      </c>
      <c r="AE52" s="72">
        <f>'Muestra Inflación'!AF53-'Muestra Inflación'!AF$105</f>
        <v>8.946798851151069</v>
      </c>
      <c r="AF52" s="74">
        <f>'Muestra Inflación'!AG53-'Muestra Inflación'!AG$105</f>
        <v>6.9200315119728302</v>
      </c>
    </row>
    <row r="53" spans="1:32" x14ac:dyDescent="0.25">
      <c r="A53" s="80" t="s">
        <v>142</v>
      </c>
      <c r="B53" s="73">
        <f>'Muestra Inflación'!C54-'Muestra Inflación'!C$105</f>
        <v>16.181352474887497</v>
      </c>
      <c r="C53" s="72">
        <f>'Muestra Inflación'!D54-'Muestra Inflación'!D$105</f>
        <v>9.5629729159097216</v>
      </c>
      <c r="D53" s="72">
        <f>'Muestra Inflación'!E54-'Muestra Inflación'!E$105</f>
        <v>3.6862846573853698</v>
      </c>
      <c r="E53" s="72">
        <f>'Muestra Inflación'!F54-'Muestra Inflación'!F$105</f>
        <v>6.8124664642320001</v>
      </c>
      <c r="F53" s="72">
        <f>'Muestra Inflación'!G54-'Muestra Inflación'!G$105</f>
        <v>6.9987960907158993</v>
      </c>
      <c r="G53" s="72">
        <f>'Muestra Inflación'!H54-'Muestra Inflación'!H$105</f>
        <v>15.190758370836901</v>
      </c>
      <c r="H53" s="72">
        <f>'Muestra Inflación'!I54-'Muestra Inflación'!I$105</f>
        <v>11.0261326857505</v>
      </c>
      <c r="I53" s="72">
        <f>'Muestra Inflación'!J54-'Muestra Inflación'!J$105</f>
        <v>1.02982415488282</v>
      </c>
      <c r="J53" s="72">
        <f>'Muestra Inflación'!K54-'Muestra Inflación'!K$105</f>
        <v>0.20888716595541013</v>
      </c>
      <c r="K53" s="72">
        <f>'Muestra Inflación'!L54-'Muestra Inflación'!L$105</f>
        <v>-2.01118941173503</v>
      </c>
      <c r="L53" s="72">
        <f>'Muestra Inflación'!M54-'Muestra Inflación'!M$105</f>
        <v>-1.1021000646901897</v>
      </c>
      <c r="M53" s="72">
        <f>'Muestra Inflación'!N54-'Muestra Inflación'!N$105</f>
        <v>0.89126394052047031</v>
      </c>
      <c r="N53" s="72">
        <f>'Muestra Inflación'!O54-'Muestra Inflación'!O$105</f>
        <v>-0.69140308191435995</v>
      </c>
      <c r="O53" s="72">
        <f>'Muestra Inflación'!P54-'Muestra Inflación'!P$105</f>
        <v>3.1371418835827001</v>
      </c>
      <c r="P53" s="72">
        <f>'Muestra Inflación'!Q54-'Muestra Inflación'!Q$105</f>
        <v>0.87301166066971003</v>
      </c>
      <c r="Q53" s="72">
        <f>'Muestra Inflación'!R54-'Muestra Inflación'!R$105</f>
        <v>3.1796765676978103</v>
      </c>
      <c r="R53" s="72">
        <f>'Muestra Inflación'!S54-'Muestra Inflación'!S$105</f>
        <v>5.0650360354609107</v>
      </c>
      <c r="S53" s="72">
        <f>'Muestra Inflación'!T54-'Muestra Inflación'!T$105</f>
        <v>3.2774866281566499</v>
      </c>
      <c r="T53" s="72">
        <f>'Muestra Inflación'!U54-'Muestra Inflación'!U$105</f>
        <v>1.7941057454793499</v>
      </c>
      <c r="U53" s="72">
        <f>'Muestra Inflación'!V54-'Muestra Inflación'!V$105</f>
        <v>3.6493005869174304</v>
      </c>
      <c r="V53" s="72">
        <f>'Muestra Inflación'!W54-'Muestra Inflación'!W$105</f>
        <v>1.6742757429357198</v>
      </c>
      <c r="W53" s="72">
        <f>'Muestra Inflación'!X54-'Muestra Inflación'!X$105</f>
        <v>1.9922250257702805</v>
      </c>
      <c r="X53" s="72">
        <f>'Muestra Inflación'!Y54-'Muestra Inflación'!Y$105</f>
        <v>2.1091795211564297</v>
      </c>
      <c r="Y53" s="72">
        <f>'Muestra Inflación'!Z54-'Muestra Inflación'!Z$105</f>
        <v>5.9598013505189202</v>
      </c>
      <c r="Z53" s="72">
        <f>'Muestra Inflación'!AA54-'Muestra Inflación'!AA$105</f>
        <v>-1.376579467326807</v>
      </c>
      <c r="AA53" s="72">
        <f>'Muestra Inflación'!AB54-'Muestra Inflación'!AB$105</f>
        <v>-1.11152409882791</v>
      </c>
      <c r="AB53" s="72">
        <f>'Muestra Inflación'!AC54-'Muestra Inflación'!AC$105</f>
        <v>1.2402485291441399</v>
      </c>
      <c r="AC53" s="72">
        <f>'Muestra Inflación'!AD54-'Muestra Inflación'!AD$105</f>
        <v>1.1764797255802297</v>
      </c>
      <c r="AD53" s="72">
        <f>'Muestra Inflación'!AE54-'Muestra Inflación'!AE$105</f>
        <v>1.2447842685074999</v>
      </c>
      <c r="AE53" s="72">
        <f>'Muestra Inflación'!AF54-'Muestra Inflación'!AF$105</f>
        <v>0.91335469776629008</v>
      </c>
      <c r="AF53" s="74">
        <f>'Muestra Inflación'!AG54-'Muestra Inflación'!AG$105</f>
        <v>-0.63865664494792984</v>
      </c>
    </row>
    <row r="54" spans="1:32" x14ac:dyDescent="0.25">
      <c r="A54" s="80" t="s">
        <v>190</v>
      </c>
      <c r="B54" s="73">
        <f>'Muestra Inflación'!C55-'Muestra Inflación'!C$105</f>
        <v>-0.73956016251849022</v>
      </c>
      <c r="C54" s="72">
        <f>'Muestra Inflación'!D55-'Muestra Inflación'!D$105</f>
        <v>-0.50198434776655976</v>
      </c>
      <c r="D54" s="72">
        <f>'Muestra Inflación'!E55-'Muestra Inflación'!E$105</f>
        <v>3.4030591948319007</v>
      </c>
      <c r="E54" s="72">
        <f>'Muestra Inflación'!F55-'Muestra Inflación'!F$105</f>
        <v>1.0422812713975995</v>
      </c>
      <c r="F54" s="72">
        <f>'Muestra Inflación'!G55-'Muestra Inflación'!G$105</f>
        <v>-4.2160440926824894</v>
      </c>
      <c r="G54" s="72">
        <f>'Muestra Inflación'!H55-'Muestra Inflación'!H$105</f>
        <v>-6.5811436436598996</v>
      </c>
      <c r="H54" s="72">
        <f>'Muestra Inflación'!I55-'Muestra Inflación'!I$105</f>
        <v>-2.9407523847442505</v>
      </c>
      <c r="I54" s="72">
        <f>'Muestra Inflación'!J55-'Muestra Inflación'!J$105</f>
        <v>1.6161823653022003</v>
      </c>
      <c r="J54" s="72">
        <f>'Muestra Inflación'!K55-'Muestra Inflación'!K$105</f>
        <v>1.5057328595910899</v>
      </c>
      <c r="K54" s="72">
        <f>'Muestra Inflación'!L55-'Muestra Inflación'!L$105</f>
        <v>-3.1398090258386802</v>
      </c>
      <c r="L54" s="72">
        <f>'Muestra Inflación'!M55-'Muestra Inflación'!M$105</f>
        <v>-2.0707946438538798</v>
      </c>
      <c r="M54" s="72">
        <f>'Muestra Inflación'!N55-'Muestra Inflación'!N$105</f>
        <v>-0.90512931928766993</v>
      </c>
      <c r="N54" s="72">
        <f>'Muestra Inflación'!O55-'Muestra Inflación'!O$105</f>
        <v>-3.0860312207071128</v>
      </c>
      <c r="O54" s="72">
        <f>'Muestra Inflación'!P55-'Muestra Inflación'!P$105</f>
        <v>-2.5409553634973299</v>
      </c>
      <c r="P54" s="72">
        <f>'Muestra Inflación'!Q55-'Muestra Inflación'!Q$105</f>
        <v>-1.4849694395319601</v>
      </c>
      <c r="Q54" s="72">
        <f>'Muestra Inflación'!R55-'Muestra Inflación'!R$105</f>
        <v>4.435678875531381</v>
      </c>
      <c r="R54" s="72">
        <f>'Muestra Inflación'!S55-'Muestra Inflación'!S$105</f>
        <v>4.8232243977884695</v>
      </c>
      <c r="S54" s="72">
        <f>'Muestra Inflación'!T55-'Muestra Inflación'!T$105</f>
        <v>-3.5742908919379284</v>
      </c>
      <c r="T54" s="72">
        <f>'Muestra Inflación'!U55-'Muestra Inflación'!U$105</f>
        <v>-2.5691156012191758</v>
      </c>
      <c r="U54" s="72">
        <f>'Muestra Inflación'!V55-'Muestra Inflación'!V$105</f>
        <v>-7.3006330446829804E-2</v>
      </c>
      <c r="V54" s="72">
        <f>'Muestra Inflación'!W55-'Muestra Inflación'!W$105</f>
        <v>-0.11869212271152962</v>
      </c>
      <c r="W54" s="72">
        <f>'Muestra Inflación'!X55-'Muestra Inflación'!X$105</f>
        <v>0.62278149690822993</v>
      </c>
      <c r="X54" s="72">
        <f>'Muestra Inflación'!Y55-'Muestra Inflación'!Y$105</f>
        <v>-1.6554985026000659</v>
      </c>
      <c r="Y54" s="72">
        <f>'Muestra Inflación'!Z55-'Muestra Inflación'!Z$105</f>
        <v>-1.422620811069119</v>
      </c>
      <c r="Z54" s="72">
        <f>'Muestra Inflación'!AA55-'Muestra Inflación'!AA$105</f>
        <v>0.80278316225779989</v>
      </c>
      <c r="AA54" s="72">
        <f>'Muestra Inflación'!AB55-'Muestra Inflación'!AB$105</f>
        <v>-1.56391113262847</v>
      </c>
      <c r="AB54" s="72">
        <f>'Muestra Inflación'!AC55-'Muestra Inflación'!AC$105</f>
        <v>-1.5261711188542399</v>
      </c>
      <c r="AC54" s="72">
        <f>'Muestra Inflación'!AD55-'Muestra Inflación'!AD$105</f>
        <v>-0.69758147843081009</v>
      </c>
      <c r="AD54" s="72">
        <f>'Muestra Inflación'!AE55-'Muestra Inflación'!AE$105</f>
        <v>-1.308744679819045</v>
      </c>
      <c r="AE54" s="72">
        <f>'Muestra Inflación'!AF55-'Muestra Inflación'!AF$105</f>
        <v>-1.42867225629286</v>
      </c>
      <c r="AF54" s="74">
        <f>'Muestra Inflación'!AG55-'Muestra Inflación'!AG$105</f>
        <v>0.75022899081479988</v>
      </c>
    </row>
    <row r="55" spans="1:32" x14ac:dyDescent="0.25">
      <c r="A55" s="80" t="s">
        <v>87</v>
      </c>
      <c r="B55" s="73"/>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4"/>
    </row>
    <row r="56" spans="1:32" x14ac:dyDescent="0.25">
      <c r="A56" s="80" t="s">
        <v>387</v>
      </c>
      <c r="B56" s="73">
        <f>'Muestra Inflación'!C57-'Muestra Inflación'!C$105</f>
        <v>-1.2730433246739281E-2</v>
      </c>
      <c r="C56" s="72">
        <f>'Muestra Inflación'!D57-'Muestra Inflación'!D$105</f>
        <v>-0.25781180340210952</v>
      </c>
      <c r="D56" s="72">
        <f>'Muestra Inflación'!E57-'Muestra Inflación'!E$105</f>
        <v>-0.20624703698979019</v>
      </c>
      <c r="E56" s="72">
        <f>'Muestra Inflación'!F57-'Muestra Inflación'!F$105</f>
        <v>21.732330312819201</v>
      </c>
      <c r="F56" s="72">
        <f>'Muestra Inflación'!G57-'Muestra Inflación'!G$105</f>
        <v>-17.30507284210352</v>
      </c>
      <c r="G56" s="72">
        <f>'Muestra Inflación'!H57-'Muestra Inflación'!H$105</f>
        <v>-3.7750815345779198</v>
      </c>
      <c r="H56" s="72">
        <f>'Muestra Inflación'!I57-'Muestra Inflación'!I$105</f>
        <v>0.88418862690709865</v>
      </c>
      <c r="I56" s="72">
        <f>'Muestra Inflación'!J57-'Muestra Inflación'!J$105</f>
        <v>4.0981927940221512</v>
      </c>
      <c r="J56" s="72">
        <f>'Muestra Inflación'!K57-'Muestra Inflación'!K$105</f>
        <v>7.3927683867488794</v>
      </c>
      <c r="K56" s="72">
        <f>'Muestra Inflación'!L57-'Muestra Inflación'!L$105</f>
        <v>8.1603581290130585</v>
      </c>
      <c r="L56" s="72">
        <f>'Muestra Inflación'!M57-'Muestra Inflación'!M$105</f>
        <v>5.5773240965387103</v>
      </c>
      <c r="M56" s="72">
        <f>'Muestra Inflación'!N57-'Muestra Inflación'!N$105</f>
        <v>1.4322449861359501</v>
      </c>
      <c r="N56" s="72">
        <f>'Muestra Inflación'!O57-'Muestra Inflación'!O$105</f>
        <v>0.61484096599416027</v>
      </c>
      <c r="O56" s="72">
        <f>'Muestra Inflación'!P57-'Muestra Inflación'!P$105</f>
        <v>2.0778682778226605</v>
      </c>
      <c r="P56" s="72">
        <f>'Muestra Inflación'!Q57-'Muestra Inflación'!Q$105</f>
        <v>-3.3151633215290603</v>
      </c>
      <c r="Q56" s="72">
        <f>'Muestra Inflación'!R57-'Muestra Inflación'!R$105</f>
        <v>3.0535059681361103</v>
      </c>
      <c r="R56" s="72">
        <f>'Muestra Inflación'!S57-'Muestra Inflación'!S$105</f>
        <v>7.6611313365860108</v>
      </c>
      <c r="S56" s="72">
        <f>'Muestra Inflación'!T57-'Muestra Inflación'!T$105</f>
        <v>6.3309319113816294</v>
      </c>
      <c r="T56" s="72">
        <f>'Muestra Inflación'!U57-'Muestra Inflación'!U$105</f>
        <v>8.1218963056538307</v>
      </c>
      <c r="U56" s="72">
        <f>'Muestra Inflación'!V57-'Muestra Inflación'!V$105</f>
        <v>2.5051573122882704</v>
      </c>
      <c r="V56" s="72">
        <f>'Muestra Inflación'!W57-'Muestra Inflación'!W$105</f>
        <v>4.4325652564549598</v>
      </c>
      <c r="W56" s="72">
        <f>'Muestra Inflación'!X57-'Muestra Inflación'!X$105</f>
        <v>1.0968735538451</v>
      </c>
      <c r="X56" s="72">
        <f>'Muestra Inflación'!Y57-'Muestra Inflación'!Y$105</f>
        <v>1.21260592068055</v>
      </c>
      <c r="Y56" s="72">
        <f>'Muestra Inflación'!Z57-'Muestra Inflación'!Z$105</f>
        <v>2.1569940842141699</v>
      </c>
      <c r="Z56" s="72">
        <f>'Muestra Inflación'!AA57-'Muestra Inflación'!AA$105</f>
        <v>0.46059532598417974</v>
      </c>
      <c r="AA56" s="72">
        <f>'Muestra Inflación'!AB57-'Muestra Inflación'!AB$105</f>
        <v>-6.2768572714993303</v>
      </c>
      <c r="AB56" s="72">
        <f>'Muestra Inflación'!AC57-'Muestra Inflación'!AC$105</f>
        <v>-11.640108640309789</v>
      </c>
      <c r="AC56" s="72">
        <f>'Muestra Inflación'!AD57-'Muestra Inflación'!AD$105</f>
        <v>-11.38367868532932</v>
      </c>
      <c r="AD56" s="72">
        <f>'Muestra Inflación'!AE57-'Muestra Inflación'!AE$105</f>
        <v>-4.4612468932275702</v>
      </c>
      <c r="AE56" s="72">
        <f>'Muestra Inflación'!AF57-'Muestra Inflación'!AF$105</f>
        <v>-4.8748044336507599</v>
      </c>
      <c r="AF56" s="74">
        <f>'Muestra Inflación'!AG57-'Muestra Inflación'!AG$105</f>
        <v>-0.74254108417892972</v>
      </c>
    </row>
    <row r="57" spans="1:32" x14ac:dyDescent="0.25">
      <c r="A57" s="80" t="s">
        <v>143</v>
      </c>
      <c r="B57" s="73">
        <f>'Muestra Inflación'!C58-'Muestra Inflación'!C$105</f>
        <v>1.6143496583024994</v>
      </c>
      <c r="C57" s="72">
        <f>'Muestra Inflación'!D58-'Muestra Inflación'!D$105</f>
        <v>4.0603113357877403</v>
      </c>
      <c r="D57" s="72">
        <f>'Muestra Inflación'!E58-'Muestra Inflación'!E$105</f>
        <v>0.21903754727199054</v>
      </c>
      <c r="E57" s="72">
        <f>'Muestra Inflación'!F58-'Muestra Inflación'!F$105</f>
        <v>-4.5450141843980898</v>
      </c>
      <c r="F57" s="72">
        <f>'Muestra Inflación'!G58-'Muestra Inflación'!G$105</f>
        <v>-6.7274217170986299</v>
      </c>
      <c r="G57" s="72">
        <f>'Muestra Inflación'!H58-'Muestra Inflación'!H$105</f>
        <v>-7.2094683258415095</v>
      </c>
      <c r="H57" s="72">
        <f>'Muestra Inflación'!I58-'Muestra Inflación'!I$105</f>
        <v>-2.2425838609483915</v>
      </c>
      <c r="I57" s="72">
        <f>'Muestra Inflación'!J58-'Muestra Inflación'!J$105</f>
        <v>3.196434151434711</v>
      </c>
      <c r="J57" s="72">
        <f>'Muestra Inflación'!K58-'Muestra Inflación'!K$105</f>
        <v>5.4568358167859001</v>
      </c>
      <c r="K57" s="72">
        <f>'Muestra Inflación'!L58-'Muestra Inflación'!L$105</f>
        <v>1.3195791602827898</v>
      </c>
      <c r="L57" s="72">
        <f>'Muestra Inflación'!M58-'Muestra Inflación'!M$105</f>
        <v>0.53247028334589031</v>
      </c>
      <c r="M57" s="72">
        <f>'Muestra Inflación'!N58-'Muestra Inflación'!N$105</f>
        <v>-1.564171102621029</v>
      </c>
      <c r="N57" s="72">
        <f>'Muestra Inflación'!O58-'Muestra Inflación'!O$105</f>
        <v>-3.8749562645300486</v>
      </c>
      <c r="O57" s="72">
        <f>'Muestra Inflación'!P58-'Muestra Inflación'!P$105</f>
        <v>-2.49386407705</v>
      </c>
      <c r="P57" s="72">
        <f>'Muestra Inflación'!Q58-'Muestra Inflación'!Q$105</f>
        <v>-1.45603960527973</v>
      </c>
      <c r="Q57" s="72">
        <f>'Muestra Inflación'!R58-'Muestra Inflación'!R$105</f>
        <v>-1.6959733162537995</v>
      </c>
      <c r="R57" s="72">
        <f>'Muestra Inflación'!S58-'Muestra Inflación'!S$105</f>
        <v>-1.1166046448781102</v>
      </c>
      <c r="S57" s="72">
        <f>'Muestra Inflación'!T58-'Muestra Inflación'!T$105</f>
        <v>0.12534910988338988</v>
      </c>
      <c r="T57" s="72">
        <f>'Muestra Inflación'!U58-'Muestra Inflación'!U$105</f>
        <v>0.62626287316837992</v>
      </c>
      <c r="U57" s="72">
        <f>'Muestra Inflación'!V58-'Muestra Inflación'!V$105</f>
        <v>-0.40263261256886018</v>
      </c>
      <c r="V57" s="72">
        <f>'Muestra Inflación'!W58-'Muestra Inflación'!W$105</f>
        <v>-0.89017021767186977</v>
      </c>
      <c r="W57" s="72">
        <f>'Muestra Inflación'!X58-'Muestra Inflación'!X$105</f>
        <v>-1.5377365786330299</v>
      </c>
      <c r="X57" s="72">
        <f>'Muestra Inflación'!Y58-'Muestra Inflación'!Y$105</f>
        <v>-0.97017854137898984</v>
      </c>
      <c r="Y57" s="72">
        <f>'Muestra Inflación'!Z58-'Muestra Inflación'!Z$105</f>
        <v>-0.59371283764558902</v>
      </c>
      <c r="Z57" s="72">
        <f>'Muestra Inflación'!AA58-'Muestra Inflación'!AA$105</f>
        <v>-1.1831902997531001</v>
      </c>
      <c r="AA57" s="72">
        <f>'Muestra Inflación'!AB58-'Muestra Inflación'!AB$105</f>
        <v>-0.22948545595629</v>
      </c>
      <c r="AB57" s="72">
        <f>'Muestra Inflación'!AC58-'Muestra Inflación'!AC$105</f>
        <v>-0.15871311378954989</v>
      </c>
      <c r="AC57" s="72">
        <f>'Muestra Inflación'!AD58-'Muestra Inflación'!AD$105</f>
        <v>0.48804454749675985</v>
      </c>
      <c r="AD57" s="72">
        <f>'Muestra Inflación'!AE58-'Muestra Inflación'!AE$105</f>
        <v>-0.22025454624268015</v>
      </c>
      <c r="AE57" s="72">
        <f>'Muestra Inflación'!AF58-'Muestra Inflación'!AF$105</f>
        <v>-0.45155587296566013</v>
      </c>
      <c r="AF57" s="74">
        <f>'Muestra Inflación'!AG58-'Muestra Inflación'!AG$105</f>
        <v>-0.90316477791999006</v>
      </c>
    </row>
    <row r="58" spans="1:32" x14ac:dyDescent="0.25">
      <c r="A58" s="80" t="s">
        <v>89</v>
      </c>
      <c r="B58" s="73">
        <f>'Muestra Inflación'!C59-'Muestra Inflación'!C$105</f>
        <v>-0.94071790254317911</v>
      </c>
      <c r="C58" s="72">
        <f>'Muestra Inflación'!D59-'Muestra Inflación'!D$105</f>
        <v>-0.75021196446471006</v>
      </c>
      <c r="D58" s="72">
        <f>'Muestra Inflación'!E59-'Muestra Inflación'!E$105</f>
        <v>-3.3775071732144397</v>
      </c>
      <c r="E58" s="72">
        <f>'Muestra Inflación'!F59-'Muestra Inflación'!F$105</f>
        <v>-1.1190169287331297</v>
      </c>
      <c r="F58" s="72">
        <f>'Muestra Inflación'!G59-'Muestra Inflación'!G$105</f>
        <v>2.7895481636185</v>
      </c>
      <c r="G58" s="72">
        <f>'Muestra Inflación'!H59-'Muestra Inflación'!H$105</f>
        <v>4.7084955653840996</v>
      </c>
      <c r="H58" s="72">
        <f>'Muestra Inflación'!I59-'Muestra Inflación'!I$105</f>
        <v>20.2226434521884</v>
      </c>
      <c r="I58" s="72">
        <f>'Muestra Inflación'!J59-'Muestra Inflación'!J$105</f>
        <v>25.629088589447452</v>
      </c>
      <c r="J58" s="72">
        <f>'Muestra Inflación'!K59-'Muestra Inflación'!K$105</f>
        <v>16.115903357934581</v>
      </c>
      <c r="K58" s="72">
        <f>'Muestra Inflación'!L59-'Muestra Inflación'!L$105</f>
        <v>5.5393518780336306</v>
      </c>
      <c r="L58" s="72">
        <f>'Muestra Inflación'!M59-'Muestra Inflación'!M$105</f>
        <v>6.9953674992288999</v>
      </c>
      <c r="M58" s="72">
        <f>'Muestra Inflación'!N59-'Muestra Inflación'!N$105</f>
        <v>12.638596044433459</v>
      </c>
      <c r="N58" s="72">
        <f>'Muestra Inflación'!O59-'Muestra Inflación'!O$105</f>
        <v>11.25225921984153</v>
      </c>
      <c r="O58" s="72">
        <f>'Muestra Inflación'!P59-'Muestra Inflación'!P$105</f>
        <v>22.844708897464649</v>
      </c>
      <c r="P58" s="72">
        <f>'Muestra Inflación'!Q59-'Muestra Inflación'!Q$105</f>
        <v>4.1859929154648894</v>
      </c>
      <c r="Q58" s="72">
        <f>'Muestra Inflación'!R59-'Muestra Inflación'!R$105</f>
        <v>6.3865273922331705</v>
      </c>
      <c r="R58" s="72">
        <f>'Muestra Inflación'!S59-'Muestra Inflación'!S$105</f>
        <v>4.3576836403628407</v>
      </c>
      <c r="S58" s="72">
        <f>'Muestra Inflación'!T59-'Muestra Inflación'!T$105</f>
        <v>11.48355892942763</v>
      </c>
      <c r="T58" s="72">
        <f>'Muestra Inflación'!U59-'Muestra Inflación'!U$105</f>
        <v>7.0567042376283311</v>
      </c>
      <c r="U58" s="72">
        <f>'Muestra Inflación'!V59-'Muestra Inflación'!V$105</f>
        <v>36.334349306769276</v>
      </c>
      <c r="V58" s="72">
        <f>'Muestra Inflación'!W59-'Muestra Inflación'!W$105</f>
        <v>46.274790370542831</v>
      </c>
      <c r="W58" s="72">
        <f>'Muestra Inflación'!X59-'Muestra Inflación'!X$105</f>
        <v>16.825150344042708</v>
      </c>
      <c r="X58" s="72">
        <f>'Muestra Inflación'!Y59-'Muestra Inflación'!Y$105</f>
        <v>2.1486926800662398</v>
      </c>
      <c r="Y58" s="72">
        <f>'Muestra Inflación'!Z59-'Muestra Inflación'!Z$105</f>
        <v>4.6557369878901902</v>
      </c>
      <c r="Z58" s="72">
        <f>'Muestra Inflación'!AA59-'Muestra Inflación'!AA$105</f>
        <v>7.741506796513919</v>
      </c>
      <c r="AA58" s="72">
        <f>'Muestra Inflación'!AB59-'Muestra Inflación'!AB$105</f>
        <v>8.4828272285286594</v>
      </c>
      <c r="AB58" s="72">
        <f>'Muestra Inflación'!AC59-'Muestra Inflación'!AC$105</f>
        <v>4.1115882172446607</v>
      </c>
      <c r="AC58" s="72">
        <f>'Muestra Inflación'!AD59-'Muestra Inflación'!AD$105</f>
        <v>14.345987619187769</v>
      </c>
      <c r="AD58" s="72">
        <f>'Muestra Inflación'!AE59-'Muestra Inflación'!AE$105</f>
        <v>-3.49507656516806</v>
      </c>
      <c r="AE58" s="72">
        <f>'Muestra Inflación'!AF59-'Muestra Inflación'!AF$105</f>
        <v>11.134094290914769</v>
      </c>
      <c r="AF58" s="74">
        <f>'Muestra Inflación'!AG59-'Muestra Inflación'!AG$105</f>
        <v>15.11981716546083</v>
      </c>
    </row>
    <row r="59" spans="1:32" x14ac:dyDescent="0.25">
      <c r="A59" s="80" t="s">
        <v>27</v>
      </c>
      <c r="B59" s="73">
        <f>'Muestra Inflación'!C60-'Muestra Inflación'!C$105</f>
        <v>-4.6442084655439801</v>
      </c>
      <c r="C59" s="72">
        <f>'Muestra Inflación'!D60-'Muestra Inflación'!D$105</f>
        <v>-3.1033155757844999</v>
      </c>
      <c r="D59" s="72">
        <f>'Muestra Inflación'!E60-'Muestra Inflación'!E$105</f>
        <v>-1.6982360500393403</v>
      </c>
      <c r="E59" s="72">
        <f>'Muestra Inflación'!F60-'Muestra Inflación'!F$105</f>
        <v>-2.7873992658083599</v>
      </c>
      <c r="F59" s="72">
        <f>'Muestra Inflación'!G60-'Muestra Inflación'!G$105</f>
        <v>-7.6115760939684698</v>
      </c>
      <c r="G59" s="72">
        <f>'Muestra Inflación'!H60-'Muestra Inflación'!H$105</f>
        <v>-6.8344507947865294</v>
      </c>
      <c r="H59" s="72">
        <f>'Muestra Inflación'!I60-'Muestra Inflación'!I$105</f>
        <v>-0.61553398058249087</v>
      </c>
      <c r="I59" s="72">
        <f>'Muestra Inflación'!J60-'Muestra Inflación'!J$105</f>
        <v>-0.3417160318276693</v>
      </c>
      <c r="J59" s="72">
        <f>'Muestra Inflación'!K60-'Muestra Inflación'!K$105</f>
        <v>0.49180023003308015</v>
      </c>
      <c r="K59" s="72">
        <f>'Muestra Inflación'!L60-'Muestra Inflación'!L$105</f>
        <v>-0.41999647480766011</v>
      </c>
      <c r="L59" s="72">
        <f>'Muestra Inflación'!M60-'Muestra Inflación'!M$105</f>
        <v>-3.2146576668727986</v>
      </c>
      <c r="M59" s="72">
        <f>'Muestra Inflación'!N60-'Muestra Inflación'!N$105</f>
        <v>-1.1217332040877839</v>
      </c>
      <c r="N59" s="72">
        <f>'Muestra Inflación'!O60-'Muestra Inflación'!O$105</f>
        <v>-3.4508680029701928</v>
      </c>
      <c r="O59" s="72">
        <f>'Muestra Inflación'!P60-'Muestra Inflación'!P$105</f>
        <v>-1.4525687907090399</v>
      </c>
      <c r="P59" s="72">
        <f>'Muestra Inflación'!Q60-'Muestra Inflación'!Q$105</f>
        <v>-2.0138021329420002</v>
      </c>
      <c r="Q59" s="72">
        <f>'Muestra Inflación'!R60-'Muestra Inflación'!R$105</f>
        <v>-2.7801553927822096</v>
      </c>
      <c r="R59" s="72">
        <f>'Muestra Inflación'!S60-'Muestra Inflación'!S$105</f>
        <v>0.1233693687938997</v>
      </c>
      <c r="S59" s="72">
        <f>'Muestra Inflación'!T60-'Muestra Inflación'!T$105</f>
        <v>1.7384086217784898</v>
      </c>
      <c r="T59" s="72">
        <f>'Muestra Inflación'!U60-'Muestra Inflación'!U$105</f>
        <v>0.58492839946889985</v>
      </c>
      <c r="U59" s="72">
        <f>'Muestra Inflación'!V60-'Muestra Inflación'!V$105</f>
        <v>1.1175289614379302</v>
      </c>
      <c r="V59" s="72">
        <f>'Muestra Inflación'!W60-'Muestra Inflación'!W$105</f>
        <v>0.64515540731263998</v>
      </c>
      <c r="W59" s="72">
        <f>'Muestra Inflación'!X60-'Muestra Inflación'!X$105</f>
        <v>0.55735525865453006</v>
      </c>
      <c r="X59" s="72">
        <f>'Muestra Inflación'!Y60-'Muestra Inflación'!Y$105</f>
        <v>0.32482465981190023</v>
      </c>
      <c r="Y59" s="72">
        <f>'Muestra Inflación'!Z60-'Muestra Inflación'!Z$105</f>
        <v>3.7180629047444196</v>
      </c>
      <c r="Z59" s="72">
        <f>'Muestra Inflación'!AA60-'Muestra Inflación'!AA$105</f>
        <v>0.5565341054322297</v>
      </c>
      <c r="AA59" s="72">
        <f>'Muestra Inflación'!AB60-'Muestra Inflación'!AB$105</f>
        <v>-1.8421170345222602</v>
      </c>
      <c r="AB59" s="72">
        <f>'Muestra Inflación'!AC60-'Muestra Inflación'!AC$105</f>
        <v>-1.4093863867934999</v>
      </c>
      <c r="AC59" s="72">
        <f>'Muestra Inflación'!AD60-'Muestra Inflación'!AD$105</f>
        <v>0.22184083631018003</v>
      </c>
      <c r="AD59" s="72">
        <f>'Muestra Inflación'!AE60-'Muestra Inflación'!AE$105</f>
        <v>-1.2772787654350739</v>
      </c>
      <c r="AE59" s="72">
        <f>'Muestra Inflación'!AF60-'Muestra Inflación'!AF$105</f>
        <v>-1.15869449360324</v>
      </c>
      <c r="AF59" s="74">
        <f>'Muestra Inflación'!AG60-'Muestra Inflación'!AG$105</f>
        <v>-0.4318817579568397</v>
      </c>
    </row>
    <row r="60" spans="1:32" x14ac:dyDescent="0.25">
      <c r="A60" s="80" t="s">
        <v>145</v>
      </c>
      <c r="B60" s="73">
        <f>'Muestra Inflación'!C61-'Muestra Inflación'!C$105</f>
        <v>-0.34026406853591062</v>
      </c>
      <c r="C60" s="72">
        <f>'Muestra Inflación'!D61-'Muestra Inflación'!D$105</f>
        <v>-5.1855142528317426</v>
      </c>
      <c r="D60" s="72">
        <f>'Muestra Inflación'!E61-'Muestra Inflación'!E$105</f>
        <v>3.5539147357374699</v>
      </c>
      <c r="E60" s="72">
        <f>'Muestra Inflación'!F61-'Muestra Inflación'!F$105</f>
        <v>-2.9399526018359499</v>
      </c>
      <c r="F60" s="72">
        <f>'Muestra Inflación'!G61-'Muestra Inflación'!G$105</f>
        <v>-4.1189366539537602</v>
      </c>
      <c r="G60" s="72">
        <f>'Muestra Inflación'!H61-'Muestra Inflación'!H$105</f>
        <v>2.2378837741942004</v>
      </c>
      <c r="H60" s="72">
        <f>'Muestra Inflación'!I61-'Muestra Inflación'!I$105</f>
        <v>1.1942218571299996</v>
      </c>
      <c r="I60" s="72">
        <f>'Muestra Inflación'!J61-'Muestra Inflación'!J$105</f>
        <v>-0.34238208941948933</v>
      </c>
      <c r="J60" s="72">
        <f>'Muestra Inflación'!K61-'Muestra Inflación'!K$105</f>
        <v>-4.0934327934782591</v>
      </c>
      <c r="K60" s="72">
        <f>'Muestra Inflación'!L61-'Muestra Inflación'!L$105</f>
        <v>-4.7597690770552372</v>
      </c>
      <c r="L60" s="72">
        <f>'Muestra Inflación'!M61-'Muestra Inflación'!M$105</f>
        <v>-3.7963239178103367</v>
      </c>
      <c r="M60" s="72">
        <f>'Muestra Inflación'!N61-'Muestra Inflación'!N$105</f>
        <v>0.16915265466810014</v>
      </c>
      <c r="N60" s="72">
        <f>'Muestra Inflación'!O61-'Muestra Inflación'!O$105</f>
        <v>-3.309150242986215</v>
      </c>
      <c r="O60" s="72">
        <f>'Muestra Inflación'!P61-'Muestra Inflación'!P$105</f>
        <v>-3.0707438567879719</v>
      </c>
      <c r="P60" s="72">
        <f>'Muestra Inflación'!Q61-'Muestra Inflación'!Q$105</f>
        <v>-3.9793116708639471</v>
      </c>
      <c r="Q60" s="72">
        <f>'Muestra Inflación'!R61-'Muestra Inflación'!R$105</f>
        <v>-2.4145505792670097</v>
      </c>
      <c r="R60" s="72">
        <f>'Muestra Inflación'!S61-'Muestra Inflación'!S$105</f>
        <v>-1.6927711166693902</v>
      </c>
      <c r="S60" s="72">
        <f>'Muestra Inflación'!T61-'Muestra Inflación'!T$105</f>
        <v>-1.3956075792591902</v>
      </c>
      <c r="T60" s="72">
        <f>'Muestra Inflación'!U61-'Muestra Inflación'!U$105</f>
        <v>1.19316257541985</v>
      </c>
      <c r="U60" s="72">
        <f>'Muestra Inflación'!V61-'Muestra Inflación'!V$105</f>
        <v>1.5224802242278397</v>
      </c>
      <c r="V60" s="72">
        <f>'Muestra Inflación'!W61-'Muestra Inflación'!W$105</f>
        <v>1.6212258143301606</v>
      </c>
      <c r="W60" s="72">
        <f>'Muestra Inflación'!X61-'Muestra Inflación'!X$105</f>
        <v>-0.87720419993459009</v>
      </c>
      <c r="X60" s="72">
        <f>'Muestra Inflación'!Y61-'Muestra Inflación'!Y$105</f>
        <v>0.77438798222518024</v>
      </c>
      <c r="Y60" s="72">
        <f>'Muestra Inflación'!Z61-'Muestra Inflación'!Z$105</f>
        <v>0.83297225543334008</v>
      </c>
      <c r="Z60" s="72">
        <f>'Muestra Inflación'!AA61-'Muestra Inflación'!AA$105</f>
        <v>-5.3258308909920338E-2</v>
      </c>
      <c r="AA60" s="72">
        <f>'Muestra Inflación'!AB61-'Muestra Inflación'!AB$105</f>
        <v>-1.0072643961812702</v>
      </c>
      <c r="AB60" s="72">
        <f>'Muestra Inflación'!AC61-'Muestra Inflación'!AC$105</f>
        <v>0.10332132438683006</v>
      </c>
      <c r="AC60" s="72">
        <f>'Muestra Inflación'!AD61-'Muestra Inflación'!AD$105</f>
        <v>0.60245885409961986</v>
      </c>
      <c r="AD60" s="72">
        <f>'Muestra Inflación'!AE61-'Muestra Inflación'!AE$105</f>
        <v>-0.96625719893511008</v>
      </c>
      <c r="AE60" s="72">
        <f>'Muestra Inflación'!AF61-'Muestra Inflación'!AF$105</f>
        <v>0.11359178758586985</v>
      </c>
      <c r="AF60" s="74">
        <f>'Muestra Inflación'!AG61-'Muestra Inflación'!AG$105</f>
        <v>-0.3847803209923697</v>
      </c>
    </row>
    <row r="61" spans="1:32" x14ac:dyDescent="0.25">
      <c r="A61" s="80" t="s">
        <v>93</v>
      </c>
      <c r="B61" s="73">
        <f>'Muestra Inflación'!C62-'Muestra Inflación'!C$105</f>
        <v>5.6063925370520007</v>
      </c>
      <c r="C61" s="72">
        <f>'Muestra Inflación'!D62-'Muestra Inflación'!D$105</f>
        <v>7.2187020840933203</v>
      </c>
      <c r="D61" s="72">
        <f>'Muestra Inflación'!E62-'Muestra Inflación'!E$105</f>
        <v>2.6860389062489904</v>
      </c>
      <c r="E61" s="72">
        <f>'Muestra Inflación'!F62-'Muestra Inflación'!F$105</f>
        <v>0.8976752994720103</v>
      </c>
      <c r="F61" s="72">
        <f>'Muestra Inflación'!G62-'Muestra Inflación'!G$105</f>
        <v>3.2003261138978996</v>
      </c>
      <c r="G61" s="72">
        <f>'Muestra Inflación'!H62-'Muestra Inflación'!H$105</f>
        <v>28.490144057278002</v>
      </c>
      <c r="H61" s="72">
        <f>'Muestra Inflación'!I62-'Muestra Inflación'!I$105</f>
        <v>4.1460570936282988</v>
      </c>
      <c r="I61" s="72">
        <f>'Muestra Inflación'!J62-'Muestra Inflación'!J$105</f>
        <v>5.255077066758651</v>
      </c>
      <c r="J61" s="72">
        <f>'Muestra Inflación'!K62-'Muestra Inflación'!K$105</f>
        <v>2.3770627852792501</v>
      </c>
      <c r="K61" s="72">
        <f>'Muestra Inflación'!L62-'Muestra Inflación'!L$105</f>
        <v>3.0718934853893805</v>
      </c>
      <c r="L61" s="72">
        <f>'Muestra Inflación'!M62-'Muestra Inflación'!M$105</f>
        <v>3.1375874884521804</v>
      </c>
      <c r="M61" s="72">
        <f>'Muestra Inflación'!N62-'Muestra Inflación'!N$105</f>
        <v>-0.22608299825503986</v>
      </c>
      <c r="N61" s="72">
        <f>'Muestra Inflación'!O62-'Muestra Inflación'!O$105</f>
        <v>-3.2221342792089747</v>
      </c>
      <c r="O61" s="72">
        <f>'Muestra Inflación'!P62-'Muestra Inflación'!P$105</f>
        <v>5.1502258895944397</v>
      </c>
      <c r="P61" s="72">
        <f>'Muestra Inflación'!Q62-'Muestra Inflación'!Q$105</f>
        <v>7.8430390610457197</v>
      </c>
      <c r="Q61" s="72">
        <f>'Muestra Inflación'!R62-'Muestra Inflación'!R$105</f>
        <v>8.0901323527346705</v>
      </c>
      <c r="R61" s="72">
        <f>'Muestra Inflación'!S62-'Muestra Inflación'!S$105</f>
        <v>2.7660498108795899</v>
      </c>
      <c r="S61" s="72">
        <f>'Muestra Inflación'!T62-'Muestra Inflación'!T$105</f>
        <v>1.6146996206873601</v>
      </c>
      <c r="T61" s="72">
        <f>'Muestra Inflación'!U62-'Muestra Inflación'!U$105</f>
        <v>7.5661814809046302</v>
      </c>
      <c r="U61" s="72">
        <f>'Muestra Inflación'!V62-'Muestra Inflación'!V$105</f>
        <v>4.7160299519682098</v>
      </c>
      <c r="V61" s="72">
        <f>'Muestra Inflación'!W62-'Muestra Inflación'!W$105</f>
        <v>3.2239121963088602</v>
      </c>
      <c r="W61" s="72">
        <f>'Muestra Inflación'!X62-'Muestra Inflación'!X$105</f>
        <v>3.6197691607211597</v>
      </c>
      <c r="X61" s="72">
        <f>'Muestra Inflación'!Y62-'Muestra Inflación'!Y$105</f>
        <v>4.4956534126533594</v>
      </c>
      <c r="Y61" s="72">
        <f>'Muestra Inflación'!Z62-'Muestra Inflación'!Z$105</f>
        <v>5.2585141392288302</v>
      </c>
      <c r="Z61" s="72">
        <f>'Muestra Inflación'!AA62-'Muestra Inflación'!AA$105</f>
        <v>4.7211190516939698</v>
      </c>
      <c r="AA61" s="72">
        <f>'Muestra Inflación'!AB62-'Muestra Inflación'!AB$105</f>
        <v>0.82243098472870946</v>
      </c>
      <c r="AB61" s="72">
        <f>'Muestra Inflación'!AC62-'Muestra Inflación'!AC$105</f>
        <v>2.5631731434408302</v>
      </c>
      <c r="AC61" s="72">
        <f>'Muestra Inflación'!AD62-'Muestra Inflación'!AD$105</f>
        <v>4.8744731542680491</v>
      </c>
      <c r="AD61" s="72">
        <f>'Muestra Inflación'!AE62-'Muestra Inflación'!AE$105</f>
        <v>1.6541707439292801</v>
      </c>
      <c r="AE61" s="72">
        <f>'Muestra Inflación'!AF62-'Muestra Inflación'!AF$105</f>
        <v>2.0331339079674398</v>
      </c>
      <c r="AF61" s="74">
        <f>'Muestra Inflación'!AG62-'Muestra Inflación'!AG$105</f>
        <v>1.5488524357264399</v>
      </c>
    </row>
    <row r="62" spans="1:32" x14ac:dyDescent="0.25">
      <c r="A62" s="80" t="s">
        <v>28</v>
      </c>
      <c r="B62" s="73">
        <f>'Muestra Inflación'!C63-'Muestra Inflación'!C$105</f>
        <v>6.0195844168122008</v>
      </c>
      <c r="C62" s="72">
        <f>'Muestra Inflación'!D63-'Muestra Inflación'!D$105</f>
        <v>10.05244660112022</v>
      </c>
      <c r="D62" s="72">
        <f>'Muestra Inflación'!E63-'Muestra Inflación'!E$105</f>
        <v>22.516065187268673</v>
      </c>
      <c r="E62" s="72">
        <f>'Muestra Inflación'!F63-'Muestra Inflación'!F$105</f>
        <v>9.8136304035236002</v>
      </c>
      <c r="F62" s="72">
        <f>'Muestra Inflación'!G63-'Muestra Inflación'!G$105</f>
        <v>6.9074414507646011</v>
      </c>
      <c r="G62" s="72">
        <f>'Muestra Inflación'!H63-'Muestra Inflación'!H$105</f>
        <v>12.855035255188801</v>
      </c>
      <c r="H62" s="72">
        <f>'Muestra Inflación'!I63-'Muestra Inflación'!I$105</f>
        <v>17.612595030470199</v>
      </c>
      <c r="I62" s="72">
        <f>'Muestra Inflación'!J63-'Muestra Inflación'!J$105</f>
        <v>52.763749288002053</v>
      </c>
      <c r="J62" s="72">
        <f>'Muestra Inflación'!K63-'Muestra Inflación'!K$105</f>
        <v>98.546862146120375</v>
      </c>
      <c r="K62" s="72">
        <f>'Muestra Inflación'!L63-'Muestra Inflación'!L$105</f>
        <v>61.222582102031865</v>
      </c>
      <c r="L62" s="72">
        <f>'Muestra Inflación'!M63-'Muestra Inflación'!M$105</f>
        <v>54.187260565566397</v>
      </c>
      <c r="M62" s="72">
        <f>'Muestra Inflación'!N63-'Muestra Inflación'!N$105</f>
        <v>84.375141126025255</v>
      </c>
      <c r="N62" s="72">
        <f>'Muestra Inflación'!O63-'Muestra Inflación'!O$105</f>
        <v>128.08579918319325</v>
      </c>
      <c r="O62" s="72">
        <f>'Muestra Inflación'!P63-'Muestra Inflación'!P$105</f>
        <v>110.15260628482154</v>
      </c>
      <c r="P62" s="72">
        <f>'Muestra Inflación'!Q63-'Muestra Inflación'!Q$105</f>
        <v>15.180997240341121</v>
      </c>
      <c r="Q62" s="72">
        <f>'Muestra Inflación'!R63-'Muestra Inflación'!R$105</f>
        <v>21.254688778329673</v>
      </c>
      <c r="R62" s="72">
        <f>'Muestra Inflación'!S63-'Muestra Inflación'!S$105</f>
        <v>18.42654786551461</v>
      </c>
      <c r="S62" s="72">
        <f>'Muestra Inflación'!T63-'Muestra Inflación'!T$105</f>
        <v>12.47972481212723</v>
      </c>
      <c r="T62" s="72">
        <f>'Muestra Inflación'!U63-'Muestra Inflación'!U$105</f>
        <v>6.7998735889585404</v>
      </c>
      <c r="U62" s="72">
        <f>'Muestra Inflación'!V63-'Muestra Inflación'!V$105</f>
        <v>4.35833654692932</v>
      </c>
      <c r="V62" s="72">
        <f>'Muestra Inflación'!W63-'Muestra Inflación'!W$105</f>
        <v>32.193855312671531</v>
      </c>
      <c r="W62" s="72">
        <f>'Muestra Inflación'!X63-'Muestra Inflación'!X$105</f>
        <v>31.446453988923111</v>
      </c>
      <c r="X62" s="72">
        <f>'Muestra Inflación'!Y63-'Muestra Inflación'!Y$105</f>
        <v>18.288794391396593</v>
      </c>
      <c r="Y62" s="72">
        <f>'Muestra Inflación'!Z63-'Muestra Inflación'!Z$105</f>
        <v>14.375715935396869</v>
      </c>
      <c r="Z62" s="72">
        <f>'Muestra Inflación'!AA63-'Muestra Inflación'!AA$105</f>
        <v>14.397577897061229</v>
      </c>
      <c r="AA62" s="72">
        <f>'Muestra Inflación'!AB63-'Muestra Inflación'!AB$105</f>
        <v>6.1181618672365303</v>
      </c>
      <c r="AB62" s="72">
        <f>'Muestra Inflación'!AC63-'Muestra Inflación'!AC$105</f>
        <v>3.5363292295052999</v>
      </c>
      <c r="AC62" s="72">
        <f>'Muestra Inflación'!AD63-'Muestra Inflación'!AD$105</f>
        <v>3.4450579043570202</v>
      </c>
      <c r="AD62" s="72">
        <f>'Muestra Inflación'!AE63-'Muestra Inflación'!AE$105</f>
        <v>2.27804295079188</v>
      </c>
      <c r="AE62" s="72">
        <f>'Muestra Inflación'!AF63-'Muestra Inflación'!AF$105</f>
        <v>2.0110461785710103</v>
      </c>
      <c r="AF62" s="74">
        <f>'Muestra Inflación'!AG63-'Muestra Inflación'!AG$105</f>
        <v>0.59531389008049018</v>
      </c>
    </row>
    <row r="63" spans="1:32" x14ac:dyDescent="0.25">
      <c r="A63" s="80" t="s">
        <v>94</v>
      </c>
      <c r="B63" s="73">
        <f>'Muestra Inflación'!C64-'Muestra Inflación'!C$105</f>
        <v>-1.21364146767558</v>
      </c>
      <c r="C63" s="72">
        <f>'Muestra Inflación'!D64-'Muestra Inflación'!D$105</f>
        <v>2.7651253604028101</v>
      </c>
      <c r="D63" s="72">
        <f>'Muestra Inflación'!E64-'Muestra Inflación'!E$105</f>
        <v>6.1105409275080707</v>
      </c>
      <c r="E63" s="72">
        <f>'Muestra Inflación'!F64-'Muestra Inflación'!F$105</f>
        <v>2.0685688981920807</v>
      </c>
      <c r="F63" s="72">
        <f>'Muestra Inflación'!G64-'Muestra Inflación'!G$105</f>
        <v>-2.9346786737777091</v>
      </c>
      <c r="G63" s="72">
        <f>'Muestra Inflación'!H64-'Muestra Inflación'!H$105</f>
        <v>-4.1009908549122898</v>
      </c>
      <c r="H63" s="72">
        <f>'Muestra Inflación'!I64-'Muestra Inflación'!I$105</f>
        <v>2.1769944115176987</v>
      </c>
      <c r="I63" s="72">
        <f>'Muestra Inflación'!J64-'Muestra Inflación'!J$105</f>
        <v>4.3671912356921512</v>
      </c>
      <c r="J63" s="72">
        <f>'Muestra Inflación'!K64-'Muestra Inflación'!K$105</f>
        <v>2.9955001555423504</v>
      </c>
      <c r="K63" s="72">
        <f>'Muestra Inflación'!L64-'Muestra Inflación'!L$105</f>
        <v>8.1303002528801613</v>
      </c>
      <c r="L63" s="72">
        <f>'Muestra Inflación'!M64-'Muestra Inflación'!M$105</f>
        <v>4.1675224427262894</v>
      </c>
      <c r="M63" s="72">
        <f>'Muestra Inflación'!N64-'Muestra Inflación'!N$105</f>
        <v>6.8748231275872094</v>
      </c>
      <c r="N63" s="72">
        <f>'Muestra Inflación'!O64-'Muestra Inflación'!O$105</f>
        <v>-1.0421359352710398</v>
      </c>
      <c r="O63" s="72">
        <f>'Muestra Inflación'!P64-'Muestra Inflación'!P$105</f>
        <v>-1.6400331890400297</v>
      </c>
      <c r="P63" s="72">
        <f>'Muestra Inflación'!Q64-'Muestra Inflación'!Q$105</f>
        <v>-1.5670335378261502</v>
      </c>
      <c r="Q63" s="72">
        <f>'Muestra Inflación'!R64-'Muestra Inflación'!R$105</f>
        <v>1.3846375752075</v>
      </c>
      <c r="R63" s="72">
        <f>'Muestra Inflación'!S64-'Muestra Inflación'!S$105</f>
        <v>3.7512020433660398</v>
      </c>
      <c r="S63" s="72">
        <f>'Muestra Inflación'!T64-'Muestra Inflación'!T$105</f>
        <v>2.7114269505377395</v>
      </c>
      <c r="T63" s="72">
        <f>'Muestra Inflación'!U64-'Muestra Inflación'!U$105</f>
        <v>2.2314569939228996</v>
      </c>
      <c r="U63" s="72">
        <f>'Muestra Inflación'!V64-'Muestra Inflación'!V$105</f>
        <v>2.5342299373787398</v>
      </c>
      <c r="V63" s="72">
        <f>'Muestra Inflación'!W64-'Muestra Inflación'!W$105</f>
        <v>3.31816195921893</v>
      </c>
      <c r="W63" s="72">
        <f>'Muestra Inflación'!X64-'Muestra Inflación'!X$105</f>
        <v>5.5605027795579964E-2</v>
      </c>
      <c r="X63" s="72">
        <f>'Muestra Inflación'!Y64-'Muestra Inflación'!Y$105</f>
        <v>-1.2994909867915798</v>
      </c>
      <c r="Y63" s="72">
        <f>'Muestra Inflación'!Z64-'Muestra Inflación'!Z$105</f>
        <v>1.2008342089016</v>
      </c>
      <c r="Z63" s="72">
        <f>'Muestra Inflación'!AA64-'Muestra Inflación'!AA$105</f>
        <v>-1.5032445882781063</v>
      </c>
      <c r="AA63" s="72">
        <f>'Muestra Inflación'!AB64-'Muestra Inflación'!AB$105</f>
        <v>-1.48222270386467</v>
      </c>
      <c r="AB63" s="72">
        <f>'Muestra Inflación'!AC64-'Muestra Inflación'!AC$105</f>
        <v>-2.2063692435562601</v>
      </c>
      <c r="AC63" s="72">
        <f>'Muestra Inflación'!AD64-'Muestra Inflación'!AD$105</f>
        <v>1.2095880428634498</v>
      </c>
      <c r="AD63" s="72">
        <f>'Muestra Inflación'!AE64-'Muestra Inflación'!AE$105</f>
        <v>-1.1023612985851901</v>
      </c>
      <c r="AE63" s="72">
        <f>'Muestra Inflación'!AF64-'Muestra Inflación'!AF$105</f>
        <v>-1.1837926592739298</v>
      </c>
      <c r="AF63" s="74">
        <f>'Muestra Inflación'!AG64-'Muestra Inflación'!AG$105</f>
        <v>-2.4101051854795141</v>
      </c>
    </row>
    <row r="64" spans="1:32" x14ac:dyDescent="0.25">
      <c r="A64" s="80" t="s">
        <v>124</v>
      </c>
      <c r="B64" s="73">
        <f>'Muestra Inflación'!C65-'Muestra Inflación'!C$105</f>
        <v>22.523732200098401</v>
      </c>
      <c r="C64" s="72">
        <f>'Muestra Inflación'!D65-'Muestra Inflación'!D$105</f>
        <v>16.647374616139022</v>
      </c>
      <c r="D64" s="72">
        <f>'Muestra Inflación'!E65-'Muestra Inflación'!E$105</f>
        <v>-7.6431473070275597</v>
      </c>
      <c r="E64" s="72">
        <f>'Muestra Inflación'!F65-'Muestra Inflación'!F$105</f>
        <v>-13.692169977053439</v>
      </c>
      <c r="F64" s="72">
        <f>'Muestra Inflación'!G65-'Muestra Inflación'!G$105</f>
        <v>-5.5937490630543998</v>
      </c>
      <c r="G64" s="72">
        <f>'Muestra Inflación'!H65-'Muestra Inflación'!H$105</f>
        <v>-12.901217245392179</v>
      </c>
      <c r="H64" s="72">
        <f>'Muestra Inflación'!I65-'Muestra Inflación'!I$105</f>
        <v>-9.9970892473165538</v>
      </c>
      <c r="I64" s="72">
        <f>'Muestra Inflación'!J65-'Muestra Inflación'!J$105</f>
        <v>-0.8558756562261296</v>
      </c>
      <c r="J64" s="72">
        <f>'Muestra Inflación'!K65-'Muestra Inflación'!K$105</f>
        <v>2.4376481302937103</v>
      </c>
      <c r="K64" s="72">
        <f>'Muestra Inflación'!L65-'Muestra Inflación'!L$105</f>
        <v>0.52904247138529037</v>
      </c>
      <c r="L64" s="72">
        <f>'Muestra Inflación'!M65-'Muestra Inflación'!M$105</f>
        <v>3.2464500995505303</v>
      </c>
      <c r="M64" s="72">
        <f>'Muestra Inflación'!N65-'Muestra Inflación'!N$105</f>
        <v>7.4667258405969505</v>
      </c>
      <c r="N64" s="72">
        <f>'Muestra Inflación'!O65-'Muestra Inflación'!O$105</f>
        <v>21.01912408759123</v>
      </c>
      <c r="O64" s="72">
        <f>'Muestra Inflación'!P65-'Muestra Inflación'!P$105</f>
        <v>12.033713936269452</v>
      </c>
      <c r="P64" s="72">
        <f>'Muestra Inflación'!Q65-'Muestra Inflación'!Q$105</f>
        <v>22.371523418997821</v>
      </c>
      <c r="Q64" s="72">
        <f>'Muestra Inflación'!R65-'Muestra Inflación'!R$105</f>
        <v>12.228818591547871</v>
      </c>
      <c r="R64" s="72">
        <f>'Muestra Inflación'!S65-'Muestra Inflación'!S$105</f>
        <v>28.037074322102811</v>
      </c>
      <c r="S64" s="72">
        <f>'Muestra Inflación'!T65-'Muestra Inflación'!T$105</f>
        <v>18.884390722641431</v>
      </c>
      <c r="T64" s="72">
        <f>'Muestra Inflación'!U65-'Muestra Inflación'!U$105</f>
        <v>28.879949906375231</v>
      </c>
      <c r="U64" s="72">
        <f>'Muestra Inflación'!V65-'Muestra Inflación'!V$105</f>
        <v>21.491344483547181</v>
      </c>
      <c r="V64" s="72">
        <f>'Muestra Inflación'!W65-'Muestra Inflación'!W$105</f>
        <v>22.389292708748329</v>
      </c>
      <c r="W64" s="72">
        <f>'Muestra Inflación'!X65-'Muestra Inflación'!X$105</f>
        <v>13.344192437802811</v>
      </c>
      <c r="X64" s="72">
        <f>'Muestra Inflación'!Y65-'Muestra Inflación'!Y$105</f>
        <v>27.359542641845291</v>
      </c>
      <c r="Y64" s="72">
        <f>'Muestra Inflación'!Z65-'Muestra Inflación'!Z$105</f>
        <v>49.935270651664474</v>
      </c>
      <c r="Z64" s="72">
        <f>'Muestra Inflación'!AA65-'Muestra Inflación'!AA$105</f>
        <v>16.21301617718753</v>
      </c>
      <c r="AA64" s="72">
        <f>'Muestra Inflación'!AB65-'Muestra Inflación'!AB$105</f>
        <v>-3.486022786167875</v>
      </c>
      <c r="AB64" s="72">
        <f>'Muestra Inflación'!AC65-'Muestra Inflación'!AC$105</f>
        <v>18.275134258068448</v>
      </c>
      <c r="AC64" s="72">
        <f>'Muestra Inflación'!AD65-'Muestra Inflación'!AD$105</f>
        <v>55.48847963566417</v>
      </c>
      <c r="AD64" s="72">
        <f>'Muestra Inflación'!AE65-'Muestra Inflación'!AE$105</f>
        <v>34.31962255903148</v>
      </c>
      <c r="AE64" s="72">
        <f>'Muestra Inflación'!AF65-'Muestra Inflación'!AF$105</f>
        <v>1.8569770482053003</v>
      </c>
      <c r="AF64" s="74">
        <f>'Muestra Inflación'!AG65-'Muestra Inflación'!AG$105</f>
        <v>5.9758712964714107</v>
      </c>
    </row>
    <row r="65" spans="1:32" x14ac:dyDescent="0.25">
      <c r="A65" s="80" t="s">
        <v>125</v>
      </c>
      <c r="B65" s="73">
        <f>'Muestra Inflación'!C66-'Muestra Inflación'!C$105</f>
        <v>-1.5459455211731497</v>
      </c>
      <c r="C65" s="72">
        <f>'Muestra Inflación'!D66-'Muestra Inflación'!D$105</f>
        <v>-8.8502628163623296</v>
      </c>
      <c r="D65" s="72">
        <f>'Muestra Inflación'!E66-'Muestra Inflación'!E$105</f>
        <v>3.4123927786360007</v>
      </c>
      <c r="E65" s="72">
        <f>'Muestra Inflación'!F66-'Muestra Inflación'!F$105</f>
        <v>-0.30137260051797998</v>
      </c>
      <c r="F65" s="72">
        <f>'Muestra Inflación'!G66-'Muestra Inflación'!G$105</f>
        <v>-7.7005903067300494</v>
      </c>
      <c r="G65" s="72">
        <f>'Muestra Inflación'!H66-'Muestra Inflación'!H$105</f>
        <v>1.1751324470849998</v>
      </c>
      <c r="H65" s="72">
        <f>'Muestra Inflación'!I66-'Muestra Inflación'!I$105</f>
        <v>0.82932274726189981</v>
      </c>
      <c r="I65" s="72">
        <f>'Muestra Inflación'!J66-'Muestra Inflación'!J$105</f>
        <v>5.5379305308081497</v>
      </c>
      <c r="J65" s="72">
        <f>'Muestra Inflación'!K66-'Muestra Inflación'!K$105</f>
        <v>9.1648028451099819</v>
      </c>
      <c r="K65" s="72">
        <f>'Muestra Inflación'!L66-'Muestra Inflación'!L$105</f>
        <v>-1.4714841191427097</v>
      </c>
      <c r="L65" s="72">
        <f>'Muestra Inflación'!M66-'Muestra Inflación'!M$105</f>
        <v>4.4915248080638612</v>
      </c>
      <c r="M65" s="72">
        <f>'Muestra Inflación'!N66-'Muestra Inflación'!N$105</f>
        <v>17.14021349076026</v>
      </c>
      <c r="N65" s="72">
        <f>'Muestra Inflación'!O66-'Muestra Inflación'!O$105</f>
        <v>7.009452132576131</v>
      </c>
      <c r="O65" s="72">
        <f>'Muestra Inflación'!P66-'Muestra Inflación'!P$105</f>
        <v>4.9739151381735294</v>
      </c>
      <c r="P65" s="72">
        <f>'Muestra Inflación'!Q66-'Muestra Inflación'!Q$105</f>
        <v>4.0198838822351997</v>
      </c>
      <c r="Q65" s="72">
        <f>'Muestra Inflación'!R66-'Muestra Inflación'!R$105</f>
        <v>2.8417439346293998</v>
      </c>
      <c r="R65" s="72">
        <f>'Muestra Inflación'!S66-'Muestra Inflación'!S$105</f>
        <v>11.322488963156012</v>
      </c>
      <c r="S65" s="72">
        <f>'Muestra Inflación'!T66-'Muestra Inflación'!T$105</f>
        <v>14.12070394619413</v>
      </c>
      <c r="T65" s="72">
        <f>'Muestra Inflación'!U66-'Muestra Inflación'!U$105</f>
        <v>4.5537372244860101</v>
      </c>
      <c r="U65" s="72">
        <f>'Muestra Inflación'!V66-'Muestra Inflación'!V$105</f>
        <v>5.7418451366789105</v>
      </c>
      <c r="V65" s="72">
        <f>'Muestra Inflación'!W66-'Muestra Inflación'!W$105</f>
        <v>4.8175498184455305</v>
      </c>
      <c r="W65" s="72">
        <f>'Muestra Inflación'!X66-'Muestra Inflación'!X$105</f>
        <v>6.2892624238351198</v>
      </c>
      <c r="X65" s="72">
        <f>'Muestra Inflación'!Y66-'Muestra Inflación'!Y$105</f>
        <v>1.6722986679241703</v>
      </c>
      <c r="Y65" s="72">
        <f>'Muestra Inflación'!Z66-'Muestra Inflación'!Z$105</f>
        <v>9.6921886831182711</v>
      </c>
      <c r="Z65" s="72">
        <f>'Muestra Inflación'!AA66-'Muestra Inflación'!AA$105</f>
        <v>5.2630854126017006</v>
      </c>
      <c r="AA65" s="72">
        <f>'Muestra Inflación'!AB66-'Muestra Inflación'!AB$105</f>
        <v>-0.89803706440802999</v>
      </c>
      <c r="AB65" s="72">
        <f>'Muestra Inflación'!AC66-'Muestra Inflación'!AC$105</f>
        <v>-0.13786738339803994</v>
      </c>
      <c r="AC65" s="72">
        <f>'Muestra Inflación'!AD66-'Muestra Inflación'!AD$105</f>
        <v>1.4433678606430598</v>
      </c>
      <c r="AD65" s="72">
        <f>'Muestra Inflación'!AE66-'Muestra Inflación'!AE$105</f>
        <v>3.4369143453863904</v>
      </c>
      <c r="AE65" s="72">
        <f>'Muestra Inflación'!AF66-'Muestra Inflación'!AF$105</f>
        <v>0.16457461939797025</v>
      </c>
      <c r="AF65" s="74">
        <f>'Muestra Inflación'!AG66-'Muestra Inflación'!AG$105</f>
        <v>3.4435858134332999</v>
      </c>
    </row>
    <row r="66" spans="1:32" x14ac:dyDescent="0.25">
      <c r="A66" s="80" t="s">
        <v>60</v>
      </c>
      <c r="B66" s="73">
        <f>'Muestra Inflación'!C67-'Muestra Inflación'!C$105</f>
        <v>1.0807960359586009</v>
      </c>
      <c r="C66" s="72">
        <f>'Muestra Inflación'!D67-'Muestra Inflación'!D$105</f>
        <v>3.3204595475382801</v>
      </c>
      <c r="D66" s="72">
        <f>'Muestra Inflación'!E67-'Muestra Inflación'!E$105</f>
        <v>-1.2356478643729574E-2</v>
      </c>
      <c r="E66" s="72">
        <f>'Muestra Inflación'!F67-'Muestra Inflación'!F$105</f>
        <v>-3.5674465814159602</v>
      </c>
      <c r="F66" s="72">
        <f>'Muestra Inflación'!G67-'Muestra Inflación'!G$105</f>
        <v>-7.05559055208911</v>
      </c>
      <c r="G66" s="72">
        <f>'Muestra Inflación'!H67-'Muestra Inflación'!H$105</f>
        <v>-6.9678722864033595</v>
      </c>
      <c r="H66" s="72">
        <f>'Muestra Inflación'!I67-'Muestra Inflación'!I$105</f>
        <v>-3.5778790830501412</v>
      </c>
      <c r="I66" s="72">
        <f>'Muestra Inflación'!J67-'Muestra Inflación'!J$105</f>
        <v>-0.27412999668393923</v>
      </c>
      <c r="J66" s="72">
        <f>'Muestra Inflación'!K67-'Muestra Inflación'!K$105</f>
        <v>-0.44756020572285982</v>
      </c>
      <c r="K66" s="72">
        <f>'Muestra Inflación'!L67-'Muestra Inflación'!L$105</f>
        <v>-1.0097644129199099</v>
      </c>
      <c r="L66" s="72">
        <f>'Muestra Inflación'!M67-'Muestra Inflación'!M$105</f>
        <v>-1.3317949772505897</v>
      </c>
      <c r="M66" s="72">
        <f>'Muestra Inflación'!N67-'Muestra Inflación'!N$105</f>
        <v>-1.6685186678346309</v>
      </c>
      <c r="N66" s="72">
        <f>'Muestra Inflación'!O67-'Muestra Inflación'!O$105</f>
        <v>-4.4403513058636817</v>
      </c>
      <c r="O66" s="72">
        <f>'Muestra Inflación'!P67-'Muestra Inflación'!P$105</f>
        <v>-3.2711427512539548</v>
      </c>
      <c r="P66" s="72">
        <f>'Muestra Inflación'!Q67-'Muestra Inflación'!Q$105</f>
        <v>-3.74484203783173</v>
      </c>
      <c r="Q66" s="72">
        <f>'Muestra Inflación'!R67-'Muestra Inflación'!R$105</f>
        <v>-2.9438676644764294</v>
      </c>
      <c r="R66" s="72">
        <f>'Muestra Inflación'!S67-'Muestra Inflación'!S$105</f>
        <v>-1.1016306312061102</v>
      </c>
      <c r="S66" s="72">
        <f>'Muestra Inflación'!T67-'Muestra Inflación'!T$105</f>
        <v>0.15476144660858981</v>
      </c>
      <c r="T66" s="72">
        <f>'Muestra Inflación'!U67-'Muestra Inflación'!U$105</f>
        <v>-0.36747529058242012</v>
      </c>
      <c r="U66" s="72">
        <f>'Muestra Inflación'!V67-'Muestra Inflación'!V$105</f>
        <v>0.19408512540212008</v>
      </c>
      <c r="V66" s="72">
        <f>'Muestra Inflación'!W67-'Muestra Inflación'!W$105</f>
        <v>-0.88219996625254971</v>
      </c>
      <c r="W66" s="72">
        <f>'Muestra Inflación'!X67-'Muestra Inflación'!X$105</f>
        <v>-0.91453753326760001</v>
      </c>
      <c r="X66" s="72">
        <f>'Muestra Inflación'!Y67-'Muestra Inflación'!Y$105</f>
        <v>-0.16151875209933975</v>
      </c>
      <c r="Y66" s="72">
        <f>'Muestra Inflación'!Z67-'Muestra Inflación'!Z$105</f>
        <v>0.43318321000481008</v>
      </c>
      <c r="Z66" s="72">
        <f>'Muestra Inflación'!AA67-'Muestra Inflación'!AA$105</f>
        <v>4.9989797841298866E-3</v>
      </c>
      <c r="AA66" s="72">
        <f>'Muestra Inflación'!AB67-'Muestra Inflación'!AB$105</f>
        <v>-1.0601909299788299</v>
      </c>
      <c r="AB66" s="72">
        <f>'Muestra Inflación'!AC67-'Muestra Inflación'!AC$105</f>
        <v>1.3361657387053802</v>
      </c>
      <c r="AC66" s="72">
        <f>'Muestra Inflación'!AD67-'Muestra Inflación'!AD$105</f>
        <v>1.7006541385112399</v>
      </c>
      <c r="AD66" s="72">
        <f>'Muestra Inflación'!AE67-'Muestra Inflación'!AE$105</f>
        <v>-0.15755620508469992</v>
      </c>
      <c r="AE66" s="72">
        <f>'Muestra Inflación'!AF67-'Muestra Inflación'!AF$105</f>
        <v>-1.4388869004957601</v>
      </c>
      <c r="AF66" s="74">
        <f>'Muestra Inflación'!AG67-'Muestra Inflación'!AG$105</f>
        <v>-1.7186655329745799</v>
      </c>
    </row>
    <row r="67" spans="1:32" x14ac:dyDescent="0.25">
      <c r="A67" s="80" t="s">
        <v>29</v>
      </c>
      <c r="B67" s="73">
        <f>'Muestra Inflación'!C68-'Muestra Inflación'!C$105</f>
        <v>5.3979837952115997</v>
      </c>
      <c r="C67" s="72">
        <f>'Muestra Inflación'!D68-'Muestra Inflación'!D$105</f>
        <v>11.05401769302912</v>
      </c>
      <c r="D67" s="72">
        <f>'Muestra Inflación'!E68-'Muestra Inflación'!E$105</f>
        <v>8.1035292858737709</v>
      </c>
      <c r="E67" s="72">
        <f>'Muestra Inflación'!F68-'Muestra Inflación'!F$105</f>
        <v>4.2484469293181997</v>
      </c>
      <c r="F67" s="72">
        <f>'Muestra Inflación'!G68-'Muestra Inflación'!G$105</f>
        <v>2.4382748449445995</v>
      </c>
      <c r="G67" s="72">
        <f>'Muestra Inflación'!H68-'Muestra Inflación'!H$105</f>
        <v>3.5833981148279985</v>
      </c>
      <c r="H67" s="72">
        <f>'Muestra Inflación'!I68-'Muestra Inflación'!I$105</f>
        <v>5.030691845992699</v>
      </c>
      <c r="I67" s="72">
        <f>'Muestra Inflación'!J68-'Muestra Inflación'!J$105</f>
        <v>10.010287129307851</v>
      </c>
      <c r="J67" s="72">
        <f>'Muestra Inflación'!K68-'Muestra Inflación'!K$105</f>
        <v>4.1432444688877901</v>
      </c>
      <c r="K67" s="72">
        <f>'Muestra Inflación'!L68-'Muestra Inflación'!L$105</f>
        <v>1.8839451474588502</v>
      </c>
      <c r="L67" s="72">
        <f>'Muestra Inflación'!M68-'Muestra Inflación'!M$105</f>
        <v>11.844155028559401</v>
      </c>
      <c r="M67" s="72">
        <f>'Muestra Inflación'!N68-'Muestra Inflación'!N$105</f>
        <v>11.35908572269866</v>
      </c>
      <c r="N67" s="72">
        <f>'Muestra Inflación'!O68-'Muestra Inflación'!O$105</f>
        <v>12.000269693188031</v>
      </c>
      <c r="O67" s="72">
        <f>'Muestra Inflación'!P68-'Muestra Inflación'!P$105</f>
        <v>2.3660534258984205</v>
      </c>
      <c r="P67" s="72">
        <f>'Muestra Inflación'!Q68-'Muestra Inflación'!Q$105</f>
        <v>0.89083413585149973</v>
      </c>
      <c r="Q67" s="72">
        <f>'Muestra Inflación'!R68-'Muestra Inflación'!R$105</f>
        <v>0.70209675009767025</v>
      </c>
      <c r="R67" s="72">
        <f>'Muestra Inflación'!S68-'Muestra Inflación'!S$105</f>
        <v>-1.6360193735100701</v>
      </c>
      <c r="S67" s="72">
        <f>'Muestra Inflación'!T68-'Muestra Inflación'!T$105</f>
        <v>-2.0130038108486703</v>
      </c>
      <c r="T67" s="72">
        <f>'Muestra Inflación'!U68-'Muestra Inflación'!U$105</f>
        <v>-1.6660154185235601</v>
      </c>
      <c r="U67" s="72">
        <f>'Muestra Inflación'!V68-'Muestra Inflación'!V$105</f>
        <v>-0.92569856334892986</v>
      </c>
      <c r="V67" s="72">
        <f>'Muestra Inflación'!W68-'Muestra Inflación'!W$105</f>
        <v>0.94972702538450005</v>
      </c>
      <c r="W67" s="72">
        <f>'Muestra Inflación'!X68-'Muestra Inflación'!X$105</f>
        <v>-0.64563343514744975</v>
      </c>
      <c r="X67" s="72">
        <f>'Muestra Inflación'!Y68-'Muestra Inflación'!Y$105</f>
        <v>-1.1504585069822599</v>
      </c>
      <c r="Y67" s="72">
        <f>'Muestra Inflación'!Z68-'Muestra Inflación'!Z$105</f>
        <v>-0.30981698534429003</v>
      </c>
      <c r="Z67" s="72">
        <f>'Muestra Inflación'!AA68-'Muestra Inflación'!AA$105</f>
        <v>-1.9099864256503072</v>
      </c>
      <c r="AA67" s="72">
        <f>'Muestra Inflación'!AB68-'Muestra Inflación'!AB$105</f>
        <v>-0.36991357401031033</v>
      </c>
      <c r="AB67" s="72">
        <f>'Muestra Inflación'!AC68-'Muestra Inflación'!AC$105</f>
        <v>-0.31657012568807019</v>
      </c>
      <c r="AC67" s="72">
        <f>'Muestra Inflación'!AD68-'Muestra Inflación'!AD$105</f>
        <v>1.0749154941026497</v>
      </c>
      <c r="AD67" s="72">
        <f>'Muestra Inflación'!AE68-'Muestra Inflación'!AE$105</f>
        <v>-1.14650479442547</v>
      </c>
      <c r="AE67" s="72">
        <f>'Muestra Inflación'!AF68-'Muestra Inflación'!AF$105</f>
        <v>-0.38698760053358017</v>
      </c>
      <c r="AF67" s="74">
        <f>'Muestra Inflación'!AG68-'Muestra Inflación'!AG$105</f>
        <v>-0.35572610612458</v>
      </c>
    </row>
    <row r="68" spans="1:32" x14ac:dyDescent="0.25">
      <c r="A68" s="80" t="s">
        <v>161</v>
      </c>
      <c r="B68" s="73">
        <f>'Muestra Inflación'!C69-'Muestra Inflación'!C$105</f>
        <v>-1.6079624145172398</v>
      </c>
      <c r="C68" s="72">
        <f>'Muestra Inflación'!D69-'Muestra Inflación'!D$105</f>
        <v>-2.9280201693181898</v>
      </c>
      <c r="D68" s="72">
        <f>'Muestra Inflación'!E69-'Muestra Inflación'!E$105</f>
        <v>4.9133964355607702</v>
      </c>
      <c r="E68" s="72">
        <f>'Muestra Inflación'!F69-'Muestra Inflación'!F$105</f>
        <v>-3.0872216413042297</v>
      </c>
      <c r="F68" s="72">
        <f>'Muestra Inflación'!G69-'Muestra Inflación'!G$105</f>
        <v>36.916125614388001</v>
      </c>
      <c r="G68" s="72">
        <f>'Muestra Inflación'!H69-'Muestra Inflación'!H$105</f>
        <v>21.791886767133505</v>
      </c>
      <c r="H68" s="72">
        <f>'Muestra Inflación'!I69-'Muestra Inflación'!I$105</f>
        <v>13.5544660194175</v>
      </c>
      <c r="I68" s="72">
        <f>'Muestra Inflación'!J69-'Muestra Inflación'!J$105</f>
        <v>18.631504710170752</v>
      </c>
      <c r="J68" s="72">
        <f>'Muestra Inflación'!K69-'Muestra Inflación'!K$105</f>
        <v>27.858854713360881</v>
      </c>
      <c r="K68" s="72">
        <f>'Muestra Inflación'!L69-'Muestra Inflación'!L$105</f>
        <v>31.124795316816257</v>
      </c>
      <c r="L68" s="72">
        <f>'Muestra Inflación'!M69-'Muestra Inflación'!M$105</f>
        <v>215.9115272774402</v>
      </c>
      <c r="M68" s="72">
        <f>'Muestra Inflación'!N69-'Muestra Inflación'!N$105</f>
        <v>679.56291175958347</v>
      </c>
      <c r="N68" s="72">
        <f>'Muestra Inflación'!O69-'Muestra Inflación'!O$105</f>
        <v>908.18435727782719</v>
      </c>
      <c r="O68" s="72">
        <f>'Muestra Inflación'!P69-'Muestra Inflación'!P$105</f>
        <v>10201.017975940984</v>
      </c>
      <c r="P68" s="72">
        <f>'Muestra Inflación'!Q69-'Muestra Inflación'!Q$105</f>
        <v>4765.36252434362</v>
      </c>
      <c r="Q68" s="72">
        <f>'Muestra Inflación'!R69-'Muestra Inflación'!R$105</f>
        <v>7480.0942312518973</v>
      </c>
      <c r="R68" s="72">
        <f>'Muestra Inflación'!S69-'Muestra Inflación'!S$105</f>
        <v>2940.857992635591</v>
      </c>
      <c r="S68" s="72">
        <f>'Muestra Inflación'!T69-'Muestra Inflación'!T$105</f>
        <v>20.64489671315393</v>
      </c>
      <c r="T68" s="72">
        <f>'Muestra Inflación'!U69-'Muestra Inflación'!U$105</f>
        <v>17.448995299671932</v>
      </c>
      <c r="U68" s="72">
        <f>'Muestra Inflación'!V69-'Muestra Inflación'!V$105</f>
        <v>4.10426431639626</v>
      </c>
      <c r="V68" s="72">
        <f>'Muestra Inflación'!W69-'Muestra Inflación'!W$105</f>
        <v>8.1301219781306298</v>
      </c>
      <c r="W68" s="72">
        <f>'Muestra Inflación'!X69-'Muestra Inflación'!X$105</f>
        <v>8.6876675698202099</v>
      </c>
      <c r="X68" s="72">
        <f>'Muestra Inflación'!Y69-'Muestra Inflación'!Y$105</f>
        <v>6.8870223582708192</v>
      </c>
      <c r="Y68" s="72">
        <f>'Muestra Inflación'!Z69-'Muestra Inflación'!Z$105</f>
        <v>11.486162770176371</v>
      </c>
      <c r="Z68" s="72">
        <f>'Muestra Inflación'!AA69-'Muestra Inflación'!AA$105</f>
        <v>9.0287090587357302</v>
      </c>
      <c r="AA68" s="72">
        <f>'Muestra Inflación'!AB69-'Muestra Inflación'!AB$105</f>
        <v>6.4961427285006597</v>
      </c>
      <c r="AB68" s="72">
        <f>'Muestra Inflación'!AC69-'Muestra Inflación'!AC$105</f>
        <v>3.1598707439409099</v>
      </c>
      <c r="AC68" s="72">
        <f>'Muestra Inflación'!AD69-'Muestra Inflación'!AD$105</f>
        <v>2.1641430312788899</v>
      </c>
      <c r="AD68" s="72">
        <f>'Muestra Inflación'!AE69-'Muestra Inflación'!AE$105</f>
        <v>3.0322927588382704</v>
      </c>
      <c r="AE68" s="72">
        <f>'Muestra Inflación'!AF69-'Muestra Inflación'!AF$105</f>
        <v>5.7929739427490095</v>
      </c>
      <c r="AF68" s="74">
        <f>'Muestra Inflación'!AG69-'Muestra Inflación'!AG$105</f>
        <v>6.2063530151487907</v>
      </c>
    </row>
    <row r="69" spans="1:32" x14ac:dyDescent="0.25">
      <c r="A69" s="80" t="s">
        <v>97</v>
      </c>
      <c r="B69" s="73">
        <f>'Muestra Inflación'!C70-'Muestra Inflación'!C$105</f>
        <v>-1.612868333234907E-2</v>
      </c>
      <c r="C69" s="72">
        <f>'Muestra Inflación'!D70-'Muestra Inflación'!D$105</f>
        <v>17.792653073838419</v>
      </c>
      <c r="D69" s="72">
        <f>'Muestra Inflación'!E70-'Muestra Inflación'!E$105</f>
        <v>16.764629541833969</v>
      </c>
      <c r="E69" s="72">
        <f>'Muestra Inflación'!F70-'Muestra Inflación'!F$105</f>
        <v>2.4457364243485999</v>
      </c>
      <c r="F69" s="72">
        <f>'Muestra Inflación'!G70-'Muestra Inflación'!G$105</f>
        <v>-3.9981670196989194</v>
      </c>
      <c r="G69" s="72">
        <f>'Muestra Inflación'!H70-'Muestra Inflación'!H$105</f>
        <v>-3.2040946168872999</v>
      </c>
      <c r="H69" s="72">
        <f>'Muestra Inflación'!I70-'Muestra Inflación'!I$105</f>
        <v>12.597873583581098</v>
      </c>
      <c r="I69" s="72">
        <f>'Muestra Inflación'!J70-'Muestra Inflación'!J$105</f>
        <v>5.4812196800723507</v>
      </c>
      <c r="J69" s="72">
        <f>'Muestra Inflación'!K70-'Muestra Inflación'!K$105</f>
        <v>-5.7020409198755093</v>
      </c>
      <c r="K69" s="72">
        <f>'Muestra Inflación'!L70-'Muestra Inflación'!L$105</f>
        <v>4.0471550419945297</v>
      </c>
      <c r="L69" s="72">
        <f>'Muestra Inflación'!M70-'Muestra Inflación'!M$105</f>
        <v>-4.4845155821277292</v>
      </c>
      <c r="M69" s="72">
        <f>'Muestra Inflación'!N70-'Muestra Inflación'!N$105</f>
        <v>-5.0663074011362799</v>
      </c>
      <c r="N69" s="72">
        <f>'Muestra Inflación'!O70-'Muestra Inflación'!O$105</f>
        <v>-10.452984841420701</v>
      </c>
      <c r="O69" s="72">
        <f>'Muestra Inflación'!P70-'Muestra Inflación'!P$105</f>
        <v>-5.40305128438749</v>
      </c>
      <c r="P69" s="72">
        <f>'Muestra Inflación'!Q70-'Muestra Inflación'!Q$105</f>
        <v>-7.6705282099461902</v>
      </c>
      <c r="Q69" s="72">
        <f>'Muestra Inflación'!R70-'Muestra Inflación'!R$105</f>
        <v>-6.1736094508801109</v>
      </c>
      <c r="R69" s="72">
        <f>'Muestra Inflación'!S70-'Muestra Inflación'!S$105</f>
        <v>-12.031605755583861</v>
      </c>
      <c r="S69" s="72">
        <f>'Muestra Inflación'!T70-'Muestra Inflación'!T$105</f>
        <v>-7.5044375806213104</v>
      </c>
      <c r="T69" s="72">
        <f>'Muestra Inflación'!U70-'Muestra Inflación'!U$105</f>
        <v>-4.1666919314200097</v>
      </c>
      <c r="U69" s="72">
        <f>'Muestra Inflación'!V70-'Muestra Inflación'!V$105</f>
        <v>33.433616721269082</v>
      </c>
      <c r="V69" s="72">
        <f>'Muestra Inflación'!W70-'Muestra Inflación'!W$105</f>
        <v>7.7578689806451298</v>
      </c>
      <c r="W69" s="72">
        <f>'Muestra Inflación'!X70-'Muestra Inflación'!X$105</f>
        <v>2.3576533127141897</v>
      </c>
      <c r="X69" s="72">
        <f>'Muestra Inflación'!Y70-'Muestra Inflación'!Y$105</f>
        <v>0.59576259663662023</v>
      </c>
      <c r="Y69" s="72">
        <f>'Muestra Inflación'!Z70-'Muestra Inflación'!Z$105</f>
        <v>2.9957366784439001</v>
      </c>
      <c r="Z69" s="72">
        <f>'Muestra Inflación'!AA70-'Muestra Inflación'!AA$105</f>
        <v>-4.4901522354702301</v>
      </c>
      <c r="AA69" s="72">
        <f>'Muestra Inflación'!AB70-'Muestra Inflación'!AB$105</f>
        <v>-0.47670753550819001</v>
      </c>
      <c r="AB69" s="72">
        <f>'Muestra Inflación'!AC70-'Muestra Inflación'!AC$105</f>
        <v>1.1793431646724497</v>
      </c>
      <c r="AC69" s="72">
        <f>'Muestra Inflación'!AD70-'Muestra Inflación'!AD$105</f>
        <v>1.0428343528756199</v>
      </c>
      <c r="AD69" s="72">
        <f>'Muestra Inflación'!AE70-'Muestra Inflación'!AE$105</f>
        <v>-3.8845026651171697</v>
      </c>
      <c r="AE69" s="72">
        <f>'Muestra Inflación'!AF70-'Muestra Inflación'!AF$105</f>
        <v>-2.4146929357988491</v>
      </c>
      <c r="AF69" s="74">
        <f>'Muestra Inflación'!AG70-'Muestra Inflación'!AG$105</f>
        <v>4.4047509723689497</v>
      </c>
    </row>
    <row r="70" spans="1:32" x14ac:dyDescent="0.25">
      <c r="A70" s="80" t="s">
        <v>98</v>
      </c>
      <c r="B70" s="73">
        <f>'Muestra Inflación'!C71-'Muestra Inflación'!C$105</f>
        <v>24.832257587474302</v>
      </c>
      <c r="C70" s="72">
        <f>'Muestra Inflación'!D71-'Muestra Inflación'!D$105</f>
        <v>18.562972916909722</v>
      </c>
      <c r="D70" s="72">
        <f>'Muestra Inflación'!E71-'Muestra Inflación'!E$105</f>
        <v>8.6013739927698705</v>
      </c>
      <c r="E70" s="72">
        <f>'Muestra Inflación'!F71-'Muestra Inflación'!F$105</f>
        <v>14.061781890315501</v>
      </c>
      <c r="F70" s="72">
        <f>'Muestra Inflación'!G71-'Muestra Inflación'!G$105</f>
        <v>0.44368652927910013</v>
      </c>
      <c r="G70" s="72">
        <f>'Muestra Inflación'!H71-'Muestra Inflación'!H$105</f>
        <v>-3.5371083392775589</v>
      </c>
      <c r="H70" s="72">
        <f>'Muestra Inflación'!I71-'Muestra Inflación'!I$105</f>
        <v>10.497288931612299</v>
      </c>
      <c r="I70" s="72">
        <f>'Muestra Inflación'!J71-'Muestra Inflación'!J$105</f>
        <v>1.5371311855364205</v>
      </c>
      <c r="J70" s="72">
        <f>'Muestra Inflación'!K71-'Muestra Inflación'!K$105</f>
        <v>19.999896317995383</v>
      </c>
      <c r="K70" s="72">
        <f>'Muestra Inflación'!L71-'Muestra Inflación'!L$105</f>
        <v>13.503264209778958</v>
      </c>
      <c r="L70" s="72">
        <f>'Muestra Inflación'!M71-'Muestra Inflación'!M$105</f>
        <v>3.8742283694534199</v>
      </c>
      <c r="M70" s="72">
        <f>'Muestra Inflación'!N71-'Muestra Inflación'!N$105</f>
        <v>3.85841539488354</v>
      </c>
      <c r="N70" s="72">
        <f>'Muestra Inflación'!O71-'Muestra Inflación'!O$105</f>
        <v>7.5494466682364294</v>
      </c>
      <c r="O70" s="72">
        <f>'Muestra Inflación'!P71-'Muestra Inflación'!P$105</f>
        <v>50.502136535850745</v>
      </c>
      <c r="P70" s="72">
        <f>'Muestra Inflación'!Q71-'Muestra Inflación'!Q$105</f>
        <v>45.639685093501321</v>
      </c>
      <c r="Q70" s="72">
        <f>'Muestra Inflación'!R71-'Muestra Inflación'!R$105</f>
        <v>1.9664438656744307</v>
      </c>
      <c r="R70" s="72">
        <f>'Muestra Inflación'!S71-'Muestra Inflación'!S$105</f>
        <v>8.7720091392035116</v>
      </c>
      <c r="S70" s="72">
        <f>'Muestra Inflación'!T71-'Muestra Inflación'!T$105</f>
        <v>41.560023036873531</v>
      </c>
      <c r="T70" s="72">
        <f>'Muestra Inflación'!U71-'Muestra Inflación'!U$105</f>
        <v>54.21359586853643</v>
      </c>
      <c r="U70" s="72">
        <f>'Muestra Inflación'!V71-'Muestra Inflación'!V$105</f>
        <v>54.424267319811179</v>
      </c>
      <c r="V70" s="72">
        <f>'Muestra Inflación'!W71-'Muestra Inflación'!W$105</f>
        <v>70.030082608727525</v>
      </c>
      <c r="W70" s="72">
        <f>'Muestra Inflación'!X71-'Muestra Inflación'!X$105</f>
        <v>26.337088482992208</v>
      </c>
      <c r="X70" s="72">
        <f>'Muestra Inflación'!Y71-'Muestra Inflación'!Y$105</f>
        <v>6.1921842765288488</v>
      </c>
      <c r="Y70" s="72">
        <f>'Muestra Inflación'!Z71-'Muestra Inflación'!Z$105</f>
        <v>8.4440990251249488</v>
      </c>
      <c r="Z70" s="72">
        <f>'Muestra Inflación'!AA71-'Muestra Inflación'!AA$105</f>
        <v>4.4303461978237202</v>
      </c>
      <c r="AA70" s="72">
        <f>'Muestra Inflación'!AB71-'Muestra Inflación'!AB$105</f>
        <v>3.5564348841522997</v>
      </c>
      <c r="AB70" s="72">
        <f>'Muestra Inflación'!AC71-'Muestra Inflación'!AC$105</f>
        <v>16.04747509053205</v>
      </c>
      <c r="AC70" s="72">
        <f>'Muestra Inflación'!AD71-'Muestra Inflación'!AD$105</f>
        <v>11.29054757660397</v>
      </c>
      <c r="AD70" s="72">
        <f>'Muestra Inflación'!AE71-'Muestra Inflación'!AE$105</f>
        <v>11.761688639782481</v>
      </c>
      <c r="AE70" s="72">
        <f>'Muestra Inflación'!AF71-'Muestra Inflación'!AF$105</f>
        <v>12.320797125233369</v>
      </c>
      <c r="AF70" s="74">
        <f>'Muestra Inflación'!AG71-'Muestra Inflación'!AG$105</f>
        <v>14.470746520665131</v>
      </c>
    </row>
    <row r="71" spans="1:32" x14ac:dyDescent="0.25">
      <c r="A71" s="80" t="s">
        <v>30</v>
      </c>
      <c r="B71" s="73">
        <f>'Muestra Inflación'!C72-'Muestra Inflación'!C$105</f>
        <v>2.5751412415188994</v>
      </c>
      <c r="C71" s="72">
        <f>'Muestra Inflación'!D72-'Muestra Inflación'!D$105</f>
        <v>3.4387291295901798</v>
      </c>
      <c r="D71" s="72">
        <f>'Muestra Inflación'!E72-'Muestra Inflación'!E$105</f>
        <v>2.5566957704431008</v>
      </c>
      <c r="E71" s="72">
        <f>'Muestra Inflación'!F72-'Muestra Inflación'!F$105</f>
        <v>0.50404271314563065</v>
      </c>
      <c r="F71" s="72">
        <f>'Muestra Inflación'!G72-'Muestra Inflación'!G$105</f>
        <v>-6.5062187643092999</v>
      </c>
      <c r="G71" s="72">
        <f>'Muestra Inflación'!H72-'Muestra Inflación'!H$105</f>
        <v>-2.6131635766830996</v>
      </c>
      <c r="H71" s="72">
        <f>'Muestra Inflación'!I72-'Muestra Inflación'!I$105</f>
        <v>3.3215130800173984</v>
      </c>
      <c r="I71" s="72">
        <f>'Muestra Inflación'!J72-'Muestra Inflación'!J$105</f>
        <v>5.2114400380246506</v>
      </c>
      <c r="J71" s="72">
        <f>'Muestra Inflación'!K72-'Muestra Inflación'!K$105</f>
        <v>5.198613178046771</v>
      </c>
      <c r="K71" s="72">
        <f>'Muestra Inflación'!L72-'Muestra Inflación'!L$105</f>
        <v>1.9618389174691604</v>
      </c>
      <c r="L71" s="72">
        <f>'Muestra Inflación'!M72-'Muestra Inflación'!M$105</f>
        <v>2.1047081541100998</v>
      </c>
      <c r="M71" s="72">
        <f>'Muestra Inflación'!N72-'Muestra Inflación'!N$105</f>
        <v>5.3280320908740197</v>
      </c>
      <c r="N71" s="72">
        <f>'Muestra Inflación'!O72-'Muestra Inflación'!O$105</f>
        <v>4.985056082675241</v>
      </c>
      <c r="O71" s="72">
        <f>'Muestra Inflación'!P72-'Muestra Inflación'!P$105</f>
        <v>2.68939622397252</v>
      </c>
      <c r="P71" s="72">
        <f>'Muestra Inflación'!Q72-'Muestra Inflación'!Q$105</f>
        <v>-0.27156082652733993</v>
      </c>
      <c r="Q71" s="72">
        <f>'Muestra Inflación'!R72-'Muestra Inflación'!R$105</f>
        <v>-1.2849230777977594</v>
      </c>
      <c r="R71" s="72">
        <f>'Muestra Inflación'!S72-'Muestra Inflación'!S$105</f>
        <v>-0.81428126980546001</v>
      </c>
      <c r="S71" s="72">
        <f>'Muestra Inflación'!T72-'Muestra Inflación'!T$105</f>
        <v>-0.68670340880628</v>
      </c>
      <c r="T71" s="72">
        <f>'Muestra Inflación'!U72-'Muestra Inflación'!U$105</f>
        <v>-0.68016806841488986</v>
      </c>
      <c r="U71" s="72">
        <f>'Muestra Inflación'!V72-'Muestra Inflación'!V$105</f>
        <v>-1.20888676547572</v>
      </c>
      <c r="V71" s="72">
        <f>'Muestra Inflación'!W72-'Muestra Inflación'!W$105</f>
        <v>-0.34901431597033961</v>
      </c>
      <c r="W71" s="72">
        <f>'Muestra Inflación'!X72-'Muestra Inflación'!X$105</f>
        <v>-1.67251001101829</v>
      </c>
      <c r="X71" s="72">
        <f>'Muestra Inflación'!Y72-'Muestra Inflación'!Y$105</f>
        <v>0.24305120672681024</v>
      </c>
      <c r="Y71" s="72">
        <f>'Muestra Inflación'!Z72-'Muestra Inflación'!Z$105</f>
        <v>0.70340640130318999</v>
      </c>
      <c r="Z71" s="72">
        <f>'Muestra Inflación'!AA72-'Muestra Inflación'!AA$105</f>
        <v>0.14511170811746998</v>
      </c>
      <c r="AA71" s="72">
        <f>'Muestra Inflación'!AB72-'Muestra Inflación'!AB$105</f>
        <v>-0.29078936171999992</v>
      </c>
      <c r="AB71" s="72">
        <f>'Muestra Inflación'!AC72-'Muestra Inflación'!AC$105</f>
        <v>0.19120644828633004</v>
      </c>
      <c r="AC71" s="72">
        <f>'Muestra Inflación'!AD72-'Muestra Inflación'!AD$105</f>
        <v>-0.29788563662696999</v>
      </c>
      <c r="AD71" s="72">
        <f>'Muestra Inflación'!AE72-'Muestra Inflación'!AE$105</f>
        <v>0.20530245283115001</v>
      </c>
      <c r="AE71" s="72">
        <f>'Muestra Inflación'!AF72-'Muestra Inflación'!AF$105</f>
        <v>-2.2118455429107251</v>
      </c>
      <c r="AF71" s="74">
        <f>'Muestra Inflación'!AG72-'Muestra Inflación'!AG$105</f>
        <v>-1.87068802196609</v>
      </c>
    </row>
    <row r="72" spans="1:32" x14ac:dyDescent="0.25">
      <c r="A72" s="80" t="s">
        <v>31</v>
      </c>
      <c r="B72" s="73">
        <f>'Muestra Inflación'!C73-'Muestra Inflación'!C$105</f>
        <v>11.772578722696801</v>
      </c>
      <c r="C72" s="72">
        <f>'Muestra Inflación'!D73-'Muestra Inflación'!D$105</f>
        <v>1.4212966480944003</v>
      </c>
      <c r="D72" s="72">
        <f>'Muestra Inflación'!E73-'Muestra Inflación'!E$105</f>
        <v>3.6465076229065705</v>
      </c>
      <c r="E72" s="72">
        <f>'Muestra Inflación'!F73-'Muestra Inflación'!F$105</f>
        <v>-1.5087711839235105</v>
      </c>
      <c r="F72" s="72">
        <f>'Muestra Inflación'!G73-'Muestra Inflación'!G$105</f>
        <v>-2.99899711575687</v>
      </c>
      <c r="G72" s="72">
        <f>'Muestra Inflación'!H73-'Muestra Inflación'!H$105</f>
        <v>-1.5711394185829999</v>
      </c>
      <c r="H72" s="72">
        <f>'Muestra Inflación'!I73-'Muestra Inflación'!I$105</f>
        <v>1.5643796119452986</v>
      </c>
      <c r="I72" s="72">
        <f>'Muestra Inflación'!J73-'Muestra Inflación'!J$105</f>
        <v>-0.25708727724757985</v>
      </c>
      <c r="J72" s="72">
        <f>'Muestra Inflación'!K73-'Muestra Inflación'!K$105</f>
        <v>3.1495982666927702</v>
      </c>
      <c r="K72" s="72">
        <f>'Muestra Inflación'!L73-'Muestra Inflación'!L$105</f>
        <v>1.7698976594319999</v>
      </c>
      <c r="L72" s="72">
        <f>'Muestra Inflación'!M73-'Muestra Inflación'!M$105</f>
        <v>2.0537227597998</v>
      </c>
      <c r="M72" s="72">
        <f>'Muestra Inflación'!N73-'Muestra Inflación'!N$105</f>
        <v>1.6476781881024003</v>
      </c>
      <c r="N72" s="72">
        <f>'Muestra Inflación'!O73-'Muestra Inflación'!O$105</f>
        <v>0.94034263379294014</v>
      </c>
      <c r="O72" s="72">
        <f>'Muestra Inflación'!P73-'Muestra Inflación'!P$105</f>
        <v>4.8288487742612496</v>
      </c>
      <c r="P72" s="72">
        <f>'Muestra Inflación'!Q73-'Muestra Inflación'!Q$105</f>
        <v>3.0172617073105696</v>
      </c>
      <c r="Q72" s="72">
        <f>'Muestra Inflación'!R73-'Muestra Inflación'!R$105</f>
        <v>3.6541751128954205</v>
      </c>
      <c r="R72" s="72">
        <f>'Muestra Inflación'!S73-'Muestra Inflación'!S$105</f>
        <v>7.5563063706020097</v>
      </c>
      <c r="S72" s="72">
        <f>'Muestra Inflación'!T73-'Muestra Inflación'!T$105</f>
        <v>6.4802217837521408</v>
      </c>
      <c r="T72" s="72">
        <f>'Muestra Inflación'!U73-'Muestra Inflación'!U$105</f>
        <v>7.0220077939068712</v>
      </c>
      <c r="U72" s="72">
        <f>'Muestra Inflación'!V73-'Muestra Inflación'!V$105</f>
        <v>9.7607528015398799</v>
      </c>
      <c r="V72" s="72">
        <f>'Muestra Inflación'!W73-'Muestra Inflación'!W$105</f>
        <v>9.5381588285149306</v>
      </c>
      <c r="W72" s="72">
        <f>'Muestra Inflación'!X73-'Muestra Inflación'!X$105</f>
        <v>7.4426043885659103</v>
      </c>
      <c r="X72" s="72">
        <f>'Muestra Inflación'!Y73-'Muestra Inflación'!Y$105</f>
        <v>9.037802949204389</v>
      </c>
      <c r="Y72" s="72">
        <f>'Muestra Inflación'!Z73-'Muestra Inflación'!Z$105</f>
        <v>4.6757250555023999</v>
      </c>
      <c r="Z72" s="72">
        <f>'Muestra Inflación'!AA73-'Muestra Inflación'!AA$105</f>
        <v>1.9546099838476896</v>
      </c>
      <c r="AA72" s="72">
        <f>'Muestra Inflación'!AB73-'Muestra Inflación'!AB$105</f>
        <v>0.98980724141763021</v>
      </c>
      <c r="AB72" s="72">
        <f>'Muestra Inflación'!AC73-'Muestra Inflación'!AC$105</f>
        <v>0.32209032705189022</v>
      </c>
      <c r="AC72" s="72">
        <f>'Muestra Inflación'!AD73-'Muestra Inflación'!AD$105</f>
        <v>1.7043130996256699</v>
      </c>
      <c r="AD72" s="72">
        <f>'Muestra Inflación'!AE73-'Muestra Inflación'!AE$105</f>
        <v>0.64403972723372993</v>
      </c>
      <c r="AE72" s="72">
        <f>'Muestra Inflación'!AF73-'Muestra Inflación'!AF$105</f>
        <v>4.7673880003356306</v>
      </c>
      <c r="AF72" s="74">
        <f>'Muestra Inflación'!AG73-'Muestra Inflación'!AG$105</f>
        <v>5.6705805248087202</v>
      </c>
    </row>
    <row r="73" spans="1:32" x14ac:dyDescent="0.25">
      <c r="A73" s="80" t="s">
        <v>162</v>
      </c>
      <c r="B73" s="73">
        <f>'Muestra Inflación'!C74-'Muestra Inflación'!C$105</f>
        <v>-3.2508894281933598</v>
      </c>
      <c r="C73" s="72">
        <f>'Muestra Inflación'!D74-'Muestra Inflación'!D$105</f>
        <v>-1.78702708367328</v>
      </c>
      <c r="D73" s="72">
        <f>'Muestra Inflación'!E74-'Muestra Inflación'!E$105</f>
        <v>-1.9009221456025998</v>
      </c>
      <c r="E73" s="72">
        <f>'Muestra Inflación'!F74-'Muestra Inflación'!F$105</f>
        <v>-3.4469426186900005</v>
      </c>
      <c r="F73" s="72">
        <f>'Muestra Inflación'!G74-'Muestra Inflación'!G$105</f>
        <v>-3.2772254958248297</v>
      </c>
      <c r="G73" s="72">
        <f>'Muestra Inflación'!H74-'Muestra Inflación'!H$105</f>
        <v>0.2985315785089</v>
      </c>
      <c r="H73" s="72">
        <f>'Muestra Inflación'!I74-'Muestra Inflación'!I$105</f>
        <v>-3.0132056153201408</v>
      </c>
      <c r="I73" s="72">
        <f>'Muestra Inflación'!J74-'Muestra Inflación'!J$105</f>
        <v>-1.9100442983250696</v>
      </c>
      <c r="J73" s="72">
        <f>'Muestra Inflación'!K74-'Muestra Inflación'!K$105</f>
        <v>-1.1095939894788698</v>
      </c>
      <c r="K73" s="72">
        <f>'Muestra Inflación'!L74-'Muestra Inflación'!L$105</f>
        <v>-2.7346257477193898</v>
      </c>
      <c r="L73" s="72">
        <f>'Muestra Inflación'!M74-'Muestra Inflación'!M$105</f>
        <v>-2.5344965653812102</v>
      </c>
      <c r="M73" s="72">
        <f>'Muestra Inflación'!N74-'Muestra Inflación'!N$105</f>
        <v>-1.9251201678389096</v>
      </c>
      <c r="N73" s="72">
        <f>'Muestra Inflación'!O74-'Muestra Inflación'!O$105</f>
        <v>-2.7444528157295829</v>
      </c>
      <c r="O73" s="72">
        <f>'Muestra Inflación'!P74-'Muestra Inflación'!P$105</f>
        <v>-3.6498673989883281</v>
      </c>
      <c r="P73" s="72">
        <f>'Muestra Inflación'!Q74-'Muestra Inflación'!Q$105</f>
        <v>-4.6211357717723356</v>
      </c>
      <c r="Q73" s="72">
        <f>'Muestra Inflación'!R74-'Muestra Inflación'!R$105</f>
        <v>-4.6284710849464927</v>
      </c>
      <c r="R73" s="72">
        <f>'Muestra Inflación'!S74-'Muestra Inflación'!S$105</f>
        <v>-2.9787031877922199</v>
      </c>
      <c r="S73" s="72">
        <f>'Muestra Inflación'!T74-'Muestra Inflación'!T$105</f>
        <v>-1.2042981082502202</v>
      </c>
      <c r="T73" s="72">
        <f>'Muestra Inflación'!U74-'Muestra Inflación'!U$105</f>
        <v>-2.4977268875446019</v>
      </c>
      <c r="U73" s="72">
        <f>'Muestra Inflación'!V74-'Muestra Inflación'!V$105</f>
        <v>-1.33900969109283</v>
      </c>
      <c r="V73" s="72">
        <f>'Muestra Inflación'!W74-'Muestra Inflación'!W$105</f>
        <v>-1.8112127056025928</v>
      </c>
      <c r="W73" s="72">
        <f>'Muestra Inflación'!X74-'Muestra Inflación'!X$105</f>
        <v>-1.6754875888191698</v>
      </c>
      <c r="X73" s="72">
        <f>'Muestra Inflación'!Y74-'Muestra Inflación'!Y$105</f>
        <v>-1.0133387163014198</v>
      </c>
      <c r="Y73" s="72">
        <f>'Muestra Inflación'!Z74-'Muestra Inflación'!Z$105</f>
        <v>-0.99319780530078206</v>
      </c>
      <c r="Z73" s="72">
        <f>'Muestra Inflación'!AA74-'Muestra Inflación'!AA$105</f>
        <v>-0.94084462747746023</v>
      </c>
      <c r="AA73" s="72">
        <f>'Muestra Inflación'!AB74-'Muestra Inflación'!AB$105</f>
        <v>-1.8778961554414602</v>
      </c>
      <c r="AB73" s="72">
        <f>'Muestra Inflación'!AC74-'Muestra Inflación'!AC$105</f>
        <v>-2.5191086828255882</v>
      </c>
      <c r="AC73" s="72">
        <f>'Muestra Inflación'!AD74-'Muestra Inflación'!AD$105</f>
        <v>-0.58020072271543999</v>
      </c>
      <c r="AD73" s="72">
        <f>'Muestra Inflación'!AE74-'Muestra Inflación'!AE$105</f>
        <v>-1.8784283066944469</v>
      </c>
      <c r="AE73" s="72">
        <f>'Muestra Inflación'!AF74-'Muestra Inflación'!AF$105</f>
        <v>-2.4946186139018831</v>
      </c>
      <c r="AF73" s="74">
        <f>'Muestra Inflación'!AG74-'Muestra Inflación'!AG$105</f>
        <v>-0.2110416503674899</v>
      </c>
    </row>
    <row r="74" spans="1:32" x14ac:dyDescent="0.25">
      <c r="A74" s="80" t="s">
        <v>435</v>
      </c>
      <c r="B74" s="73">
        <f>'Muestra Inflación'!C75-'Muestra Inflación'!C$105</f>
        <v>1.3590618476742993</v>
      </c>
      <c r="C74" s="72">
        <f>'Muestra Inflación'!D75-'Muestra Inflación'!D$105</f>
        <v>1.91962253315487</v>
      </c>
      <c r="D74" s="72">
        <f>'Muestra Inflación'!E75-'Muestra Inflación'!E$105</f>
        <v>-1.9578780298766496</v>
      </c>
      <c r="E74" s="72">
        <f>'Muestra Inflación'!F75-'Muestra Inflación'!F$105</f>
        <v>-1.8474638523509199</v>
      </c>
      <c r="F74" s="72">
        <f>'Muestra Inflación'!G75-'Muestra Inflación'!G$105</f>
        <v>-5.5004486287399796</v>
      </c>
      <c r="G74" s="72">
        <f>'Muestra Inflación'!H75-'Muestra Inflación'!H$105</f>
        <v>-1.445027165645099</v>
      </c>
      <c r="H74" s="72">
        <f>'Muestra Inflación'!I75-'Muestra Inflación'!I$105</f>
        <v>-2.2613075044417101</v>
      </c>
      <c r="I74" s="72">
        <f>'Muestra Inflación'!J75-'Muestra Inflación'!J$105</f>
        <v>-0.62556071105265953</v>
      </c>
      <c r="J74" s="72">
        <f>'Muestra Inflación'!K75-'Muestra Inflación'!K$105</f>
        <v>4.6896626682379905</v>
      </c>
      <c r="K74" s="72">
        <f>'Muestra Inflación'!L75-'Muestra Inflación'!L$105</f>
        <v>3.1033401272425403</v>
      </c>
      <c r="L74" s="72">
        <f>'Muestra Inflación'!M75-'Muestra Inflación'!M$105</f>
        <v>0.14929078168622034</v>
      </c>
      <c r="M74" s="72">
        <f>'Muestra Inflación'!N75-'Muestra Inflación'!N$105</f>
        <v>3.5950161220212999</v>
      </c>
      <c r="N74" s="72">
        <f>'Muestra Inflación'!O75-'Muestra Inflación'!O$105</f>
        <v>-0.40340521871135993</v>
      </c>
      <c r="O74" s="72">
        <f>'Muestra Inflación'!P75-'Muestra Inflación'!P$105</f>
        <v>1.4359938326884203</v>
      </c>
      <c r="P74" s="72">
        <f>'Muestra Inflación'!Q75-'Muestra Inflación'!Q$105</f>
        <v>-0.34655751686391056</v>
      </c>
      <c r="Q74" s="72">
        <f>'Muestra Inflación'!R75-'Muestra Inflación'!R$105</f>
        <v>1.5554051591282301</v>
      </c>
      <c r="R74" s="72">
        <f>'Muestra Inflación'!S75-'Muestra Inflación'!S$105</f>
        <v>2.7307173130687898</v>
      </c>
      <c r="S74" s="72">
        <f>'Muestra Inflación'!T75-'Muestra Inflación'!T$105</f>
        <v>1.2807948919477603</v>
      </c>
      <c r="T74" s="72">
        <f>'Muestra Inflación'!U75-'Muestra Inflación'!U$105</f>
        <v>2.0224573367313803</v>
      </c>
      <c r="U74" s="72">
        <f>'Muestra Inflación'!V75-'Muestra Inflación'!V$105</f>
        <v>0.24528058171615008</v>
      </c>
      <c r="V74" s="72">
        <f>'Muestra Inflación'!W75-'Muestra Inflación'!W$105</f>
        <v>14.475512992922829</v>
      </c>
      <c r="W74" s="72">
        <f>'Muestra Inflación'!X75-'Muestra Inflación'!X$105</f>
        <v>8.6929740909104112</v>
      </c>
      <c r="X74" s="72">
        <f>'Muestra Inflación'!Y75-'Muestra Inflación'!Y$105</f>
        <v>1.6266881149762202</v>
      </c>
      <c r="Y74" s="72">
        <f>'Muestra Inflación'!Z75-'Muestra Inflación'!Z$105</f>
        <v>12.021912666937869</v>
      </c>
      <c r="Z74" s="72">
        <f>'Muestra Inflación'!AA75-'Muestra Inflación'!AA$105</f>
        <v>12.744154543796229</v>
      </c>
      <c r="AA74" s="72">
        <f>'Muestra Inflación'!AB75-'Muestra Inflación'!AB$105</f>
        <v>12.219036039254261</v>
      </c>
      <c r="AB74" s="72">
        <f>'Muestra Inflación'!AC75-'Muestra Inflación'!AC$105</f>
        <v>6.4720022089853497</v>
      </c>
      <c r="AC74" s="72">
        <f>'Muestra Inflación'!AD75-'Muestra Inflación'!AD$105</f>
        <v>10.21341547075477</v>
      </c>
      <c r="AD74" s="72">
        <f>'Muestra Inflación'!AE75-'Muestra Inflación'!AE$105</f>
        <v>12.43898299299458</v>
      </c>
      <c r="AE74" s="72">
        <f>'Muestra Inflación'!AF75-'Muestra Inflación'!AF$105</f>
        <v>-0.51830538042230012</v>
      </c>
      <c r="AF74" s="74">
        <f>'Muestra Inflación'!AG75-'Muestra Inflación'!AG$105</f>
        <v>-1.6119424462372098</v>
      </c>
    </row>
    <row r="75" spans="1:32" x14ac:dyDescent="0.25">
      <c r="A75" s="80" t="s">
        <v>163</v>
      </c>
      <c r="B75" s="73">
        <f>'Muestra Inflación'!C76-'Muestra Inflación'!C$105</f>
        <v>-2.4388706510355203</v>
      </c>
      <c r="C75" s="72">
        <f>'Muestra Inflación'!D76-'Muestra Inflación'!D$105</f>
        <v>-1.2624123364450694</v>
      </c>
      <c r="D75" s="72">
        <f>'Muestra Inflación'!E76-'Muestra Inflación'!E$105</f>
        <v>2.8733928521290704</v>
      </c>
      <c r="E75" s="72">
        <f>'Muestra Inflación'!F76-'Muestra Inflación'!F$105</f>
        <v>3.0127837415675005</v>
      </c>
      <c r="F75" s="72">
        <f>'Muestra Inflación'!G76-'Muestra Inflación'!G$105</f>
        <v>16.894994510510902</v>
      </c>
      <c r="G75" s="72">
        <f>'Muestra Inflación'!H76-'Muestra Inflación'!H$105</f>
        <v>8.9379598069259014</v>
      </c>
      <c r="H75" s="72">
        <f>'Muestra Inflación'!I76-'Muestra Inflación'!I$105</f>
        <v>2.6591634892368994</v>
      </c>
      <c r="I75" s="72">
        <f>'Muestra Inflación'!J76-'Muestra Inflación'!J$105</f>
        <v>-1.0405506244743492</v>
      </c>
      <c r="J75" s="72">
        <f>'Muestra Inflación'!K76-'Muestra Inflación'!K$105</f>
        <v>10.22132033000268</v>
      </c>
      <c r="K75" s="72">
        <f>'Muestra Inflación'!L76-'Muestra Inflación'!L$105</f>
        <v>15.994193469720059</v>
      </c>
      <c r="L75" s="72">
        <f>'Muestra Inflación'!M76-'Muestra Inflación'!M$105</f>
        <v>21.649599977749197</v>
      </c>
      <c r="M75" s="72">
        <f>'Muestra Inflación'!N76-'Muestra Inflación'!N$105</f>
        <v>29.88386120782026</v>
      </c>
      <c r="N75" s="72">
        <f>'Muestra Inflación'!O76-'Muestra Inflación'!O$105</f>
        <v>18.069398122689627</v>
      </c>
      <c r="O75" s="72">
        <f>'Muestra Inflación'!P76-'Muestra Inflación'!P$105</f>
        <v>18.585168934610351</v>
      </c>
      <c r="P75" s="72">
        <f>'Muestra Inflación'!Q76-'Muestra Inflación'!Q$105</f>
        <v>21.59512369346842</v>
      </c>
      <c r="Q75" s="72">
        <f>'Muestra Inflación'!R76-'Muestra Inflación'!R$105</f>
        <v>31.861999740017474</v>
      </c>
      <c r="R75" s="72">
        <f>'Muestra Inflación'!S76-'Muestra Inflación'!S$105</f>
        <v>19.990388148137008</v>
      </c>
      <c r="S75" s="72">
        <f>'Muestra Inflación'!T76-'Muestra Inflación'!T$105</f>
        <v>12.163924086022631</v>
      </c>
      <c r="T75" s="72">
        <f>'Muestra Inflación'!U76-'Muestra Inflación'!U$105</f>
        <v>15.257004450937732</v>
      </c>
      <c r="U75" s="72">
        <f>'Muestra Inflación'!V76-'Muestra Inflación'!V$105</f>
        <v>17.95875324548048</v>
      </c>
      <c r="V75" s="72">
        <f>'Muestra Inflación'!W76-'Muestra Inflación'!W$105</f>
        <v>10.619994676104531</v>
      </c>
      <c r="W75" s="72">
        <f>'Muestra Inflación'!X76-'Muestra Inflación'!X$105</f>
        <v>6.8684791902261493</v>
      </c>
      <c r="X75" s="72">
        <f>'Muestra Inflación'!Y76-'Muestra Inflación'!Y$105</f>
        <v>4.6118761480335593</v>
      </c>
      <c r="Y75" s="72">
        <f>'Muestra Inflación'!Z76-'Muestra Inflación'!Z$105</f>
        <v>10.000989336840771</v>
      </c>
      <c r="Z75" s="72">
        <f>'Muestra Inflación'!AA76-'Muestra Inflación'!AA$105</f>
        <v>4.5642386640534394</v>
      </c>
      <c r="AA75" s="72">
        <f>'Muestra Inflación'!AB76-'Muestra Inflación'!AB$105</f>
        <v>5.6053024960007409</v>
      </c>
      <c r="AB75" s="72">
        <f>'Muestra Inflación'!AC76-'Muestra Inflación'!AC$105</f>
        <v>4.4418891669941498</v>
      </c>
      <c r="AC75" s="72">
        <f>'Muestra Inflación'!AD76-'Muestra Inflación'!AD$105</f>
        <v>8.9242104591552689</v>
      </c>
      <c r="AD75" s="72">
        <f>'Muestra Inflación'!AE76-'Muestra Inflación'!AE$105</f>
        <v>11.966702076553281</v>
      </c>
      <c r="AE75" s="72">
        <f>'Muestra Inflación'!AF76-'Muestra Inflación'!AF$105</f>
        <v>1.6460282365831804</v>
      </c>
      <c r="AF75" s="74">
        <f>'Muestra Inflación'!AG76-'Muestra Inflación'!AG$105</f>
        <v>3.4146351856682005</v>
      </c>
    </row>
    <row r="76" spans="1:32" x14ac:dyDescent="0.25">
      <c r="A76" s="80" t="s">
        <v>32</v>
      </c>
      <c r="B76" s="73">
        <f>'Muestra Inflación'!C77-'Muestra Inflación'!C$105</f>
        <v>14.4868045616301</v>
      </c>
      <c r="C76" s="72">
        <f>'Muestra Inflación'!D77-'Muestra Inflación'!D$105</f>
        <v>27.746248580366622</v>
      </c>
      <c r="D76" s="72">
        <f>'Muestra Inflación'!E77-'Muestra Inflación'!E$105</f>
        <v>31.567631355180374</v>
      </c>
      <c r="E76" s="72">
        <f>'Muestra Inflación'!F77-'Muestra Inflación'!F$105</f>
        <v>50.2013187737994</v>
      </c>
      <c r="F76" s="72">
        <f>'Muestra Inflación'!G77-'Muestra Inflación'!G$105</f>
        <v>55.428378874555094</v>
      </c>
      <c r="G76" s="72">
        <f>'Muestra Inflación'!H77-'Muestra Inflación'!H$105</f>
        <v>45.635700915199202</v>
      </c>
      <c r="H76" s="72">
        <f>'Muestra Inflación'!I77-'Muestra Inflación'!I$105</f>
        <v>65.117734777024495</v>
      </c>
      <c r="I76" s="72">
        <f>'Muestra Inflación'!J77-'Muestra Inflación'!J$105</f>
        <v>58.287542477186747</v>
      </c>
      <c r="J76" s="72">
        <f>'Muestra Inflación'!K77-'Muestra Inflación'!K$105</f>
        <v>107.93819997599638</v>
      </c>
      <c r="K76" s="72">
        <f>'Muestra Inflación'!L77-'Muestra Inflación'!L$105</f>
        <v>105.89125048623777</v>
      </c>
      <c r="L76" s="72">
        <f>'Muestra Inflación'!M77-'Muestra Inflación'!M$105</f>
        <v>159.8383887855552</v>
      </c>
      <c r="M76" s="72">
        <f>'Muestra Inflación'!N77-'Muestra Inflación'!N$105</f>
        <v>76.062289487880065</v>
      </c>
      <c r="N76" s="72">
        <f>'Muestra Inflación'!O77-'Muestra Inflación'!O$105</f>
        <v>82.081430325776438</v>
      </c>
      <c r="O76" s="72">
        <f>'Muestra Inflación'!P77-'Muestra Inflación'!P$105</f>
        <v>663.01024034204454</v>
      </c>
      <c r="P76" s="72">
        <f>'Muestra Inflación'!Q77-'Muestra Inflación'!Q$105</f>
        <v>3393.8520070232298</v>
      </c>
      <c r="Q76" s="72">
        <f>'Muestra Inflación'!R77-'Muestra Inflación'!R$105</f>
        <v>7476.2656548053574</v>
      </c>
      <c r="R76" s="72">
        <f>'Muestra Inflación'!S77-'Muestra Inflación'!S$105</f>
        <v>405.29520265748391</v>
      </c>
      <c r="S76" s="72">
        <f>'Muestra Inflación'!T77-'Muestra Inflación'!T$105</f>
        <v>70.49947456611423</v>
      </c>
      <c r="T76" s="72">
        <f>'Muestra Inflación'!U77-'Muestra Inflación'!U$105</f>
        <v>45.628329480503425</v>
      </c>
      <c r="U76" s="72">
        <f>'Muestra Inflación'!V77-'Muestra Inflación'!V$105</f>
        <v>21.129463464349779</v>
      </c>
      <c r="V76" s="72">
        <f>'Muestra Inflación'!W77-'Muestra Inflación'!W$105</f>
        <v>8.3232832821724294</v>
      </c>
      <c r="W76" s="72">
        <f>'Muestra Inflación'!X77-'Muestra Inflación'!X$105</f>
        <v>8.6067382115831101</v>
      </c>
      <c r="X76" s="72">
        <f>'Muestra Inflación'!Y77-'Muestra Inflación'!Y$105</f>
        <v>6.2244995522288793</v>
      </c>
      <c r="Y76" s="72">
        <f>'Muestra Inflación'!Z77-'Muestra Inflación'!Z$105</f>
        <v>5.6955426533914002</v>
      </c>
      <c r="Z76" s="72">
        <f>'Muestra Inflación'!AA77-'Muestra Inflación'!AA$105</f>
        <v>1.2816327659564899</v>
      </c>
      <c r="AA76" s="72">
        <f>'Muestra Inflación'!AB77-'Muestra Inflación'!AB$105</f>
        <v>0.38048106194536002</v>
      </c>
      <c r="AB76" s="72">
        <f>'Muestra Inflación'!AC77-'Muestra Inflación'!AC$105</f>
        <v>-0.84907233383373004</v>
      </c>
      <c r="AC76" s="72">
        <f>'Muestra Inflación'!AD77-'Muestra Inflación'!AD$105</f>
        <v>-1.3928966226520711</v>
      </c>
      <c r="AD76" s="72">
        <f>'Muestra Inflación'!AE77-'Muestra Inflación'!AE$105</f>
        <v>-1.0717439730389966E-2</v>
      </c>
      <c r="AE76" s="72">
        <f>'Muestra Inflación'!AF77-'Muestra Inflación'!AF$105</f>
        <v>0.98523650783053984</v>
      </c>
      <c r="AF76" s="74">
        <f>'Muestra Inflación'!AG77-'Muestra Inflación'!AG$105</f>
        <v>-1.7764449068699899</v>
      </c>
    </row>
    <row r="77" spans="1:32" x14ac:dyDescent="0.25">
      <c r="A77" s="80" t="s">
        <v>33</v>
      </c>
      <c r="B77" s="73">
        <f>'Muestra Inflación'!C78-'Muestra Inflación'!C$105</f>
        <v>-2.3705280301419096</v>
      </c>
      <c r="C77" s="72">
        <f>'Muestra Inflación'!D78-'Muestra Inflación'!D$105</f>
        <v>3.4622000530197097</v>
      </c>
      <c r="D77" s="72">
        <f>'Muestra Inflación'!E78-'Muestra Inflación'!E$105</f>
        <v>3.4122915328666696</v>
      </c>
      <c r="E77" s="72">
        <f>'Muestra Inflación'!F78-'Muestra Inflación'!F$105</f>
        <v>-0.31293791217383049</v>
      </c>
      <c r="F77" s="72">
        <f>'Muestra Inflación'!G78-'Muestra Inflación'!G$105</f>
        <v>6.2672892408175009</v>
      </c>
      <c r="G77" s="72">
        <f>'Muestra Inflación'!H78-'Muestra Inflación'!H$105</f>
        <v>4.691140164559199</v>
      </c>
      <c r="H77" s="72">
        <f>'Muestra Inflación'!I78-'Muestra Inflación'!I$105</f>
        <v>2.7670645435849988</v>
      </c>
      <c r="I77" s="72">
        <f>'Muestra Inflación'!J78-'Muestra Inflación'!J$105</f>
        <v>4.061111076082951</v>
      </c>
      <c r="J77" s="72">
        <f>'Muestra Inflación'!K78-'Muestra Inflación'!K$105</f>
        <v>6.8169213288874806</v>
      </c>
      <c r="K77" s="72">
        <f>'Muestra Inflación'!L78-'Muestra Inflación'!L$105</f>
        <v>46.02170656114486</v>
      </c>
      <c r="L77" s="72">
        <f>'Muestra Inflación'!M78-'Muestra Inflación'!M$105</f>
        <v>19.541990722255697</v>
      </c>
      <c r="M77" s="72">
        <f>'Muestra Inflación'!N78-'Muestra Inflación'!N$105</f>
        <v>-0.71059828294624983</v>
      </c>
      <c r="N77" s="72">
        <f>'Muestra Inflación'!O78-'Muestra Inflación'!O$105</f>
        <v>0.32889152945169009</v>
      </c>
      <c r="O77" s="72">
        <f>'Muestra Inflación'!P78-'Muestra Inflación'!P$105</f>
        <v>9.8509809234153494</v>
      </c>
      <c r="P77" s="72">
        <f>'Muestra Inflación'!Q78-'Muestra Inflación'!Q$105</f>
        <v>7.4159876241153198</v>
      </c>
      <c r="Q77" s="72">
        <f>'Muestra Inflación'!R78-'Muestra Inflación'!R$105</f>
        <v>6.7793957665919704</v>
      </c>
      <c r="R77" s="72">
        <f>'Muestra Inflación'!S78-'Muestra Inflación'!S$105</f>
        <v>15.026494562089209</v>
      </c>
      <c r="S77" s="72">
        <f>'Muestra Inflación'!T78-'Muestra Inflación'!T$105</f>
        <v>5.6221839005030105</v>
      </c>
      <c r="T77" s="72">
        <f>'Muestra Inflación'!U78-'Muestra Inflación'!U$105</f>
        <v>3.7646540747147097</v>
      </c>
      <c r="U77" s="72">
        <f>'Muestra Inflación'!V78-'Muestra Inflación'!V$105</f>
        <v>7.7790318377967802</v>
      </c>
      <c r="V77" s="72">
        <f>'Muestra Inflación'!W78-'Muestra Inflación'!W$105</f>
        <v>4.02657642135906</v>
      </c>
      <c r="W77" s="72">
        <f>'Muestra Inflación'!X78-'Muestra Inflación'!X$105</f>
        <v>4.5448995779443502</v>
      </c>
      <c r="X77" s="72">
        <f>'Muestra Inflación'!Y78-'Muestra Inflación'!Y$105</f>
        <v>3.2525694591984702</v>
      </c>
      <c r="Y77" s="72">
        <f>'Muestra Inflación'!Z78-'Muestra Inflación'!Z$105</f>
        <v>7.6826552239279993</v>
      </c>
      <c r="Z77" s="72">
        <f>'Muestra Inflación'!AA78-'Muestra Inflación'!AA$105</f>
        <v>3.7510218208342301</v>
      </c>
      <c r="AA77" s="72">
        <f>'Muestra Inflación'!AB78-'Muestra Inflación'!AB$105</f>
        <v>0.60026776099351986</v>
      </c>
      <c r="AB77" s="72">
        <f>'Muestra Inflación'!AC78-'Muestra Inflación'!AC$105</f>
        <v>2.5193308368171698</v>
      </c>
      <c r="AC77" s="72">
        <f>'Muestra Inflación'!AD78-'Muestra Inflación'!AD$105</f>
        <v>1.1367406507219098</v>
      </c>
      <c r="AD77" s="72">
        <f>'Muestra Inflación'!AE78-'Muestra Inflación'!AE$105</f>
        <v>1.9061653144920143E-2</v>
      </c>
      <c r="AE77" s="72">
        <f>'Muestra Inflación'!AF78-'Muestra Inflación'!AF$105</f>
        <v>2.15197414318625</v>
      </c>
      <c r="AF77" s="74">
        <f>'Muestra Inflación'!AG78-'Muestra Inflación'!AG$105</f>
        <v>3.1241070870887997</v>
      </c>
    </row>
    <row r="78" spans="1:32" x14ac:dyDescent="0.25">
      <c r="A78" s="80" t="s">
        <v>34</v>
      </c>
      <c r="B78" s="73">
        <f>'Muestra Inflación'!C79-'Muestra Inflación'!C$105</f>
        <v>-6.8756130451518498</v>
      </c>
      <c r="C78" s="72">
        <f>'Muestra Inflación'!D79-'Muestra Inflación'!D$105</f>
        <v>-1.3239644175614798</v>
      </c>
      <c r="D78" s="72">
        <f>'Muestra Inflación'!E79-'Muestra Inflación'!E$105</f>
        <v>-1.58367054628334</v>
      </c>
      <c r="E78" s="72">
        <f>'Muestra Inflación'!F79-'Muestra Inflación'!F$105</f>
        <v>0.45380197143393008</v>
      </c>
      <c r="F78" s="72">
        <f>'Muestra Inflación'!G79-'Muestra Inflación'!G$105</f>
        <v>-4.2402829678107201</v>
      </c>
      <c r="G78" s="72">
        <f>'Muestra Inflación'!H79-'Muestra Inflación'!H$105</f>
        <v>-3.8266569813705793</v>
      </c>
      <c r="H78" s="72">
        <f>'Muestra Inflación'!I79-'Muestra Inflación'!I$105</f>
        <v>8.8116480643052988</v>
      </c>
      <c r="I78" s="72">
        <f>'Muestra Inflación'!J79-'Muestra Inflación'!J$105</f>
        <v>97.398102799603848</v>
      </c>
      <c r="J78" s="72">
        <f>'Muestra Inflación'!K79-'Muestra Inflación'!K$105</f>
        <v>22.32232412512818</v>
      </c>
      <c r="K78" s="72">
        <f>'Muestra Inflación'!L79-'Muestra Inflación'!L$105</f>
        <v>11.083730350253258</v>
      </c>
      <c r="L78" s="72">
        <f>'Muestra Inflación'!M79-'Muestra Inflación'!M$105</f>
        <v>7.9601442787168004</v>
      </c>
      <c r="M78" s="72">
        <f>'Muestra Inflación'!N79-'Muestra Inflación'!N$105</f>
        <v>14.691232113658561</v>
      </c>
      <c r="N78" s="72">
        <f>'Muestra Inflación'!O79-'Muestra Inflación'!O$105</f>
        <v>22.638151941223128</v>
      </c>
      <c r="O78" s="72">
        <f>'Muestra Inflación'!P79-'Muestra Inflación'!P$105</f>
        <v>54.711741488149251</v>
      </c>
      <c r="P78" s="72">
        <f>'Muestra Inflación'!Q79-'Muestra Inflación'!Q$105</f>
        <v>239.72392995473592</v>
      </c>
      <c r="Q78" s="72">
        <f>'Muestra Inflación'!R79-'Muestra Inflación'!R$105</f>
        <v>549.98319412378839</v>
      </c>
      <c r="R78" s="72">
        <f>'Muestra Inflación'!S79-'Muestra Inflación'!S$105</f>
        <v>72.47125514579011</v>
      </c>
      <c r="S78" s="72">
        <f>'Muestra Inflación'!T79-'Muestra Inflación'!T$105</f>
        <v>42.300384038504831</v>
      </c>
      <c r="T78" s="72">
        <f>'Muestra Inflación'!U79-'Muestra Inflación'!U$105</f>
        <v>33.914148065926227</v>
      </c>
      <c r="U78" s="72">
        <f>'Muestra Inflación'!V79-'Muestra Inflación'!V$105</f>
        <v>30.644686895677282</v>
      </c>
      <c r="V78" s="72">
        <f>'Muestra Inflación'!W79-'Muestra Inflación'!W$105</f>
        <v>25.266276788836834</v>
      </c>
      <c r="W78" s="72">
        <f>'Muestra Inflación'!X79-'Muestra Inflación'!X$105</f>
        <v>16.88601703301271</v>
      </c>
      <c r="X78" s="72">
        <f>'Muestra Inflación'!Y79-'Muestra Inflación'!Y$105</f>
        <v>12.74392692403579</v>
      </c>
      <c r="Y78" s="72">
        <f>'Muestra Inflación'!Z79-'Muestra Inflación'!Z$105</f>
        <v>10.172874589781369</v>
      </c>
      <c r="Z78" s="72">
        <f>'Muestra Inflación'!AA79-'Muestra Inflación'!AA$105</f>
        <v>5.0869728030262493</v>
      </c>
      <c r="AA78" s="72">
        <f>'Muestra Inflación'!AB79-'Muestra Inflación'!AB$105</f>
        <v>6.6829578454120604</v>
      </c>
      <c r="AB78" s="72">
        <f>'Muestra Inflación'!AC79-'Muestra Inflación'!AC$105</f>
        <v>2.6650767636979498</v>
      </c>
      <c r="AC78" s="72">
        <f>'Muestra Inflación'!AD79-'Muestra Inflación'!AD$105</f>
        <v>0.31414233308202988</v>
      </c>
      <c r="AD78" s="72">
        <f>'Muestra Inflación'!AE79-'Muestra Inflación'!AE$105</f>
        <v>-1.4821763916145789</v>
      </c>
      <c r="AE78" s="72">
        <f>'Muestra Inflación'!AF79-'Muestra Inflación'!AF$105</f>
        <v>0.89931053817862017</v>
      </c>
      <c r="AF78" s="74">
        <f>'Muestra Inflación'!AG79-'Muestra Inflación'!AG$105</f>
        <v>-1.2856960875861301</v>
      </c>
    </row>
    <row r="79" spans="1:32" x14ac:dyDescent="0.25">
      <c r="A79" s="80" t="s">
        <v>61</v>
      </c>
      <c r="B79" s="73">
        <f>'Muestra Inflación'!C80-'Muestra Inflación'!C$105</f>
        <v>11.276232530462801</v>
      </c>
      <c r="C79" s="72">
        <f>'Muestra Inflación'!D80-'Muestra Inflación'!D$105</f>
        <v>12.512874375531521</v>
      </c>
      <c r="D79" s="72">
        <f>'Muestra Inflación'!E80-'Muestra Inflación'!E$105</f>
        <v>20.705206602697771</v>
      </c>
      <c r="E79" s="72">
        <f>'Muestra Inflación'!F80-'Muestra Inflación'!F$105</f>
        <v>14.995529007195902</v>
      </c>
      <c r="F79" s="72">
        <f>'Muestra Inflación'!G80-'Muestra Inflación'!G$105</f>
        <v>12.271538043865402</v>
      </c>
      <c r="G79" s="72">
        <f>'Muestra Inflación'!H80-'Muestra Inflación'!H$105</f>
        <v>3.1825215626000993</v>
      </c>
      <c r="H79" s="72">
        <f>'Muestra Inflación'!I80-'Muestra Inflación'!I$105</f>
        <v>9.7252294064843987</v>
      </c>
      <c r="I79" s="72">
        <f>'Muestra Inflación'!J80-'Muestra Inflación'!J$105</f>
        <v>16.569603430259352</v>
      </c>
      <c r="J79" s="72">
        <f>'Muestra Inflación'!K80-'Muestra Inflación'!K$105</f>
        <v>21.893209197868682</v>
      </c>
      <c r="K79" s="72">
        <f>'Muestra Inflación'!L80-'Muestra Inflación'!L$105</f>
        <v>24.466064257028059</v>
      </c>
      <c r="L79" s="72">
        <f>'Muestra Inflación'!M80-'Muestra Inflación'!M$105</f>
        <v>16.084282791252498</v>
      </c>
      <c r="M79" s="72">
        <f>'Muestra Inflación'!N80-'Muestra Inflación'!N$105</f>
        <v>9.9043791379244599</v>
      </c>
      <c r="N79" s="72">
        <f>'Muestra Inflación'!O80-'Muestra Inflación'!O$105</f>
        <v>5.60227244546215</v>
      </c>
      <c r="O79" s="72">
        <f>'Muestra Inflación'!P80-'Muestra Inflación'!P$105</f>
        <v>5.6879599176578193</v>
      </c>
      <c r="P79" s="72">
        <f>'Muestra Inflación'!Q80-'Muestra Inflación'!Q$105</f>
        <v>7.7895436475920201</v>
      </c>
      <c r="Q79" s="72">
        <f>'Muestra Inflación'!R80-'Muestra Inflación'!R$105</f>
        <v>7.9745021641635701</v>
      </c>
      <c r="R79" s="72">
        <f>'Muestra Inflación'!S80-'Muestra Inflación'!S$105</f>
        <v>6.6912700898148101</v>
      </c>
      <c r="S79" s="72">
        <f>'Muestra Inflación'!T80-'Muestra Inflación'!T$105</f>
        <v>5.9128469885169803</v>
      </c>
      <c r="T79" s="72">
        <f>'Muestra Inflación'!U80-'Muestra Inflación'!U$105</f>
        <v>3.5502936187904903</v>
      </c>
      <c r="U79" s="72">
        <f>'Muestra Inflación'!V80-'Muestra Inflación'!V$105</f>
        <v>2.6069518575327502</v>
      </c>
      <c r="V79" s="72">
        <f>'Muestra Inflación'!W80-'Muestra Inflación'!W$105</f>
        <v>1.3177286492341302</v>
      </c>
      <c r="W79" s="72">
        <f>'Muestra Inflación'!X80-'Muestra Inflación'!X$105</f>
        <v>0.18949336775698988</v>
      </c>
      <c r="X79" s="72">
        <f>'Muestra Inflación'!Y80-'Muestra Inflación'!Y$105</f>
        <v>-0.17607762883277989</v>
      </c>
      <c r="Y79" s="72">
        <f>'Muestra Inflación'!Z80-'Muestra Inflación'!Z$105</f>
        <v>1.1641611978987099</v>
      </c>
      <c r="Z79" s="72">
        <f>'Muestra Inflación'!AA80-'Muestra Inflación'!AA$105</f>
        <v>0.11585858221014966</v>
      </c>
      <c r="AA79" s="72">
        <f>'Muestra Inflación'!AB80-'Muestra Inflación'!AB$105</f>
        <v>-0.53013615501374023</v>
      </c>
      <c r="AB79" s="72">
        <f>'Muestra Inflación'!AC80-'Muestra Inflación'!AC$105</f>
        <v>1.5685860129884799</v>
      </c>
      <c r="AC79" s="72">
        <f>'Muestra Inflación'!AD80-'Muestra Inflación'!AD$105</f>
        <v>1.9590200721647699</v>
      </c>
      <c r="AD79" s="72">
        <f>'Muestra Inflación'!AE80-'Muestra Inflación'!AE$105</f>
        <v>1.0132383599722101</v>
      </c>
      <c r="AE79" s="72">
        <f>'Muestra Inflación'!AF80-'Muestra Inflación'!AF$105</f>
        <v>-0.32125799372105979</v>
      </c>
      <c r="AF79" s="74">
        <f>'Muestra Inflación'!AG80-'Muestra Inflación'!AG$105</f>
        <v>-1.0988795902534498</v>
      </c>
    </row>
    <row r="80" spans="1:32" x14ac:dyDescent="0.25">
      <c r="A80" s="80" t="s">
        <v>99</v>
      </c>
      <c r="B80" s="73"/>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4"/>
    </row>
    <row r="81" spans="1:32" x14ac:dyDescent="0.25">
      <c r="A81" s="80" t="s">
        <v>449</v>
      </c>
      <c r="B81" s="73">
        <f>'Muestra Inflación'!C82-'Muestra Inflación'!C$105</f>
        <v>-0.34418850838413917</v>
      </c>
      <c r="C81" s="72">
        <f>'Muestra Inflación'!D82-'Muestra Inflación'!D$105</f>
        <v>-0.83334025617982022</v>
      </c>
      <c r="D81" s="72">
        <f>'Muestra Inflación'!E82-'Muestra Inflación'!E$105</f>
        <v>8.1243302014438701</v>
      </c>
      <c r="E81" s="72">
        <f>'Muestra Inflación'!F82-'Muestra Inflación'!F$105</f>
        <v>-5.5888049943299904</v>
      </c>
      <c r="F81" s="72">
        <f>'Muestra Inflación'!G82-'Muestra Inflación'!G$105</f>
        <v>-0.14649309388319942</v>
      </c>
      <c r="G81" s="72">
        <f>'Muestra Inflación'!H82-'Muestra Inflación'!H$105</f>
        <v>19.537872569208602</v>
      </c>
      <c r="H81" s="72">
        <f>'Muestra Inflación'!I82-'Muestra Inflación'!I$105</f>
        <v>10.191090466546999</v>
      </c>
      <c r="I81" s="72">
        <f>'Muestra Inflación'!J82-'Muestra Inflación'!J$105</f>
        <v>12.13560852751225</v>
      </c>
      <c r="J81" s="72">
        <f>'Muestra Inflación'!K82-'Muestra Inflación'!K$105</f>
        <v>13.247700375832782</v>
      </c>
      <c r="K81" s="72">
        <f>'Muestra Inflación'!L82-'Muestra Inflación'!L$105</f>
        <v>7.5427991831663599</v>
      </c>
      <c r="L81" s="72">
        <f>'Muestra Inflación'!M82-'Muestra Inflación'!M$105</f>
        <v>5.5293847307421</v>
      </c>
      <c r="M81" s="72">
        <f>'Muestra Inflación'!N82-'Muestra Inflación'!N$105</f>
        <v>3.8748221195407497</v>
      </c>
      <c r="N81" s="72">
        <f>'Muestra Inflación'!O82-'Muestra Inflación'!O$105</f>
        <v>0.8259735839592901</v>
      </c>
      <c r="O81" s="72">
        <f>'Muestra Inflación'!P82-'Muestra Inflación'!P$105</f>
        <v>4.4987797669465497</v>
      </c>
      <c r="P81" s="72">
        <f>'Muestra Inflación'!Q82-'Muestra Inflación'!Q$105</f>
        <v>1.6355586813743797</v>
      </c>
      <c r="Q81" s="72">
        <f>'Muestra Inflación'!R82-'Muestra Inflación'!R$105</f>
        <v>9.8405068325668701</v>
      </c>
      <c r="R81" s="72">
        <f>'Muestra Inflación'!S82-'Muestra Inflación'!S$105</f>
        <v>-6.05416195252287</v>
      </c>
      <c r="S81" s="72">
        <f>'Muestra Inflación'!T82-'Muestra Inflación'!T$105</f>
        <v>6.0023182509220092</v>
      </c>
      <c r="T81" s="72">
        <f>'Muestra Inflación'!U82-'Muestra Inflación'!U$105</f>
        <v>-1.23656572979649</v>
      </c>
      <c r="U81" s="72">
        <f>'Muestra Inflación'!V82-'Muestra Inflación'!V$105</f>
        <v>9.4729402988214808</v>
      </c>
      <c r="V81" s="72">
        <f>'Muestra Inflación'!W82-'Muestra Inflación'!W$105</f>
        <v>-5.7089483459979302</v>
      </c>
      <c r="W81" s="72">
        <f>'Muestra Inflación'!X82-'Muestra Inflación'!X$105</f>
        <v>2.4434155203683297</v>
      </c>
      <c r="X81" s="72">
        <f>'Muestra Inflación'!Y82-'Muestra Inflación'!Y$105</f>
        <v>4.5241336158010199</v>
      </c>
      <c r="Y81" s="72">
        <f>'Muestra Inflación'!Z82-'Muestra Inflación'!Z$105</f>
        <v>0.66655558960330996</v>
      </c>
      <c r="Z81" s="72">
        <f>'Muestra Inflación'!AA82-'Muestra Inflación'!AA$105</f>
        <v>-1.9229070644133772</v>
      </c>
      <c r="AA81" s="72">
        <f>'Muestra Inflación'!AB82-'Muestra Inflación'!AB$105</f>
        <v>-2.4100749214745552</v>
      </c>
      <c r="AB81" s="72">
        <f>'Muestra Inflación'!AC82-'Muestra Inflación'!AC$105</f>
        <v>1.0121135198228899</v>
      </c>
      <c r="AC81" s="72">
        <f>'Muestra Inflación'!AD82-'Muestra Inflación'!AD$105</f>
        <v>6.4642828389029887</v>
      </c>
      <c r="AD81" s="72">
        <f>'Muestra Inflación'!AE82-'Muestra Inflación'!AE$105</f>
        <v>-2.1542648575310088</v>
      </c>
      <c r="AE81" s="72">
        <f>'Muestra Inflación'!AF82-'Muestra Inflación'!AF$105</f>
        <v>13.63591409749837</v>
      </c>
      <c r="AF81" s="74">
        <f>'Muestra Inflación'!AG82-'Muestra Inflación'!AG$105</f>
        <v>-1.53598291976604</v>
      </c>
    </row>
    <row r="82" spans="1:32" x14ac:dyDescent="0.25">
      <c r="A82" s="80" t="s">
        <v>36</v>
      </c>
      <c r="B82" s="73">
        <f>'Muestra Inflación'!C83-'Muestra Inflación'!C$105</f>
        <v>25.444175603445501</v>
      </c>
      <c r="C82" s="72">
        <f>'Muestra Inflación'!D83-'Muestra Inflación'!D$105</f>
        <v>25.821633481022321</v>
      </c>
      <c r="D82" s="72">
        <f>'Muestra Inflación'!E83-'Muestra Inflación'!E$105</f>
        <v>4.9125511054541704</v>
      </c>
      <c r="E82" s="72">
        <f>'Muestra Inflación'!F83-'Muestra Inflación'!F$105</f>
        <v>-9.2310657015716799</v>
      </c>
      <c r="F82" s="72">
        <f>'Muestra Inflación'!G83-'Muestra Inflación'!G$105</f>
        <v>-10.184477189049119</v>
      </c>
      <c r="G82" s="72">
        <f>'Muestra Inflación'!H83-'Muestra Inflación'!H$105</f>
        <v>-9.3401037756589194</v>
      </c>
      <c r="H82" s="72">
        <f>'Muestra Inflación'!I83-'Muestra Inflación'!I$105</f>
        <v>-7.5165517922876708</v>
      </c>
      <c r="I82" s="72">
        <f>'Muestra Inflación'!J83-'Muestra Inflación'!J$105</f>
        <v>-5.1395764576457292</v>
      </c>
      <c r="J82" s="72">
        <f>'Muestra Inflación'!K83-'Muestra Inflación'!K$105</f>
        <v>-3.0210110371416308</v>
      </c>
      <c r="K82" s="72">
        <f>'Muestra Inflación'!L83-'Muestra Inflación'!L$105</f>
        <v>-5.8763061416472597</v>
      </c>
      <c r="L82" s="72">
        <f>'Muestra Inflación'!M83-'Muestra Inflación'!M$105</f>
        <v>-6.6198851872693396</v>
      </c>
      <c r="M82" s="72">
        <f>'Muestra Inflación'!N83-'Muestra Inflación'!N$105</f>
        <v>-5.0620675242025293</v>
      </c>
      <c r="N82" s="72">
        <f>'Muestra Inflación'!O83-'Muestra Inflación'!O$105</f>
        <v>-5.2879926493989897</v>
      </c>
      <c r="O82" s="72">
        <f>'Muestra Inflación'!P83-'Muestra Inflación'!P$105</f>
        <v>-3.101525218705961</v>
      </c>
      <c r="P82" s="72">
        <f>'Muestra Inflación'!Q83-'Muestra Inflación'!Q$105</f>
        <v>-3.79435812669269</v>
      </c>
      <c r="Q82" s="72">
        <f>'Muestra Inflación'!R83-'Muestra Inflación'!R$105</f>
        <v>-3.3208051045910398</v>
      </c>
      <c r="R82" s="72">
        <f>'Muestra Inflación'!S83-'Muestra Inflación'!S$105</f>
        <v>0.62614714657235027</v>
      </c>
      <c r="S82" s="72">
        <f>'Muestra Inflación'!T83-'Muestra Inflación'!T$105</f>
        <v>-3.1058256846187859</v>
      </c>
      <c r="T82" s="72">
        <f>'Muestra Inflación'!U83-'Muestra Inflación'!U$105</f>
        <v>-1.89586165195812</v>
      </c>
      <c r="U82" s="72">
        <f>'Muestra Inflación'!V83-'Muestra Inflación'!V$105</f>
        <v>-2.0431161136217688</v>
      </c>
      <c r="V82" s="72">
        <f>'Muestra Inflación'!W83-'Muestra Inflación'!W$105</f>
        <v>2.0630113420240201</v>
      </c>
      <c r="W82" s="72">
        <f>'Muestra Inflación'!X83-'Muestra Inflación'!X$105</f>
        <v>-1.7091346359750799</v>
      </c>
      <c r="X82" s="72">
        <f>'Muestra Inflación'!Y83-'Muestra Inflación'!Y$105</f>
        <v>-2.280538915732822</v>
      </c>
      <c r="Y82" s="72">
        <f>'Muestra Inflación'!Z83-'Muestra Inflación'!Z$105</f>
        <v>-1.909268960231439</v>
      </c>
      <c r="Z82" s="72">
        <f>'Muestra Inflación'!AA83-'Muestra Inflación'!AA$105</f>
        <v>-3.5359215812331604</v>
      </c>
      <c r="AA82" s="72">
        <f>'Muestra Inflación'!AB83-'Muestra Inflación'!AB$105</f>
        <v>-4.5018572714993503</v>
      </c>
      <c r="AB82" s="72">
        <f>'Muestra Inflación'!AC83-'Muestra Inflación'!AC$105</f>
        <v>-3.93868692163552</v>
      </c>
      <c r="AC82" s="72">
        <f>'Muestra Inflación'!AD83-'Muestra Inflación'!AD$105</f>
        <v>-1.355911452637236</v>
      </c>
      <c r="AD82" s="72">
        <f>'Muestra Inflación'!AE83-'Muestra Inflación'!AE$105</f>
        <v>-1.6833602794835949</v>
      </c>
      <c r="AE82" s="72">
        <f>'Muestra Inflación'!AF83-'Muestra Inflación'!AF$105</f>
        <v>-2.3475384937511241</v>
      </c>
      <c r="AF82" s="74">
        <f>'Muestra Inflación'!AG83-'Muestra Inflación'!AG$105</f>
        <v>-2.6933872229811597</v>
      </c>
    </row>
    <row r="83" spans="1:32" x14ac:dyDescent="0.25">
      <c r="A83" s="80" t="s">
        <v>101</v>
      </c>
      <c r="B83" s="73">
        <f>'Muestra Inflación'!C84-'Muestra Inflación'!C$105</f>
        <v>22.521492580665701</v>
      </c>
      <c r="C83" s="72">
        <f>'Muestra Inflación'!D84-'Muestra Inflación'!D$105</f>
        <v>-4.6539348959838502</v>
      </c>
      <c r="D83" s="72">
        <f>'Muestra Inflación'!E84-'Muestra Inflación'!E$105</f>
        <v>4.8541255726046693</v>
      </c>
      <c r="E83" s="72">
        <f>'Muestra Inflación'!F84-'Muestra Inflación'!F$105</f>
        <v>-4.2278127954756002</v>
      </c>
      <c r="F83" s="72">
        <f>'Muestra Inflación'!G84-'Muestra Inflación'!G$105</f>
        <v>-1.6126842393622098</v>
      </c>
      <c r="G83" s="72">
        <f>'Muestra Inflación'!H84-'Muestra Inflación'!H$105</f>
        <v>-4.7803426685684993</v>
      </c>
      <c r="H83" s="72">
        <f>'Muestra Inflación'!I84-'Muestra Inflación'!I$105</f>
        <v>-4.4023402602661807</v>
      </c>
      <c r="I83" s="72">
        <f>'Muestra Inflación'!J84-'Muestra Inflación'!J$105</f>
        <v>11.215769155286051</v>
      </c>
      <c r="J83" s="72">
        <f>'Muestra Inflación'!K84-'Muestra Inflación'!K$105</f>
        <v>8.4045493349868785</v>
      </c>
      <c r="K83" s="72">
        <f>'Muestra Inflación'!L84-'Muestra Inflación'!L$105</f>
        <v>7.4667584033276606</v>
      </c>
      <c r="L83" s="72">
        <f>'Muestra Inflación'!M84-'Muestra Inflación'!M$105</f>
        <v>9.4389411578466014</v>
      </c>
      <c r="M83" s="72">
        <f>'Muestra Inflación'!N84-'Muestra Inflación'!N$105</f>
        <v>4.3260424850896397</v>
      </c>
      <c r="N83" s="72">
        <f>'Muestra Inflación'!O84-'Muestra Inflación'!O$105</f>
        <v>-7.8815996987468102</v>
      </c>
      <c r="O83" s="72">
        <f>'Muestra Inflación'!P84-'Muestra Inflación'!P$105</f>
        <v>-5.83577049470943</v>
      </c>
      <c r="P83" s="72">
        <f>'Muestra Inflación'!Q84-'Muestra Inflación'!Q$105</f>
        <v>-4.3796936893187155</v>
      </c>
      <c r="Q83" s="72">
        <f>'Muestra Inflación'!R84-'Muestra Inflación'!R$105</f>
        <v>-5.0728578097192853</v>
      </c>
      <c r="R83" s="72">
        <f>'Muestra Inflación'!S84-'Muestra Inflación'!S$105</f>
        <v>-5.9885208665322303</v>
      </c>
      <c r="S83" s="72">
        <f>'Muestra Inflación'!T84-'Muestra Inflación'!T$105</f>
        <v>-3.1387626452354169</v>
      </c>
      <c r="T83" s="72">
        <f>'Muestra Inflación'!U84-'Muestra Inflación'!U$105</f>
        <v>-3.5380915815051628</v>
      </c>
      <c r="U83" s="72">
        <f>'Muestra Inflación'!V84-'Muestra Inflación'!V$105</f>
        <v>29.686225264800278</v>
      </c>
      <c r="V83" s="72">
        <f>'Muestra Inflación'!W84-'Muestra Inflación'!W$105</f>
        <v>5.0585881571647304</v>
      </c>
      <c r="W83" s="72">
        <f>'Muestra Inflación'!X84-'Muestra Inflación'!X$105</f>
        <v>-0.17689756511046006</v>
      </c>
      <c r="X83" s="72">
        <f>'Muestra Inflación'!Y84-'Muestra Inflación'!Y$105</f>
        <v>-0.58452515633524982</v>
      </c>
      <c r="Y83" s="72">
        <f>'Muestra Inflación'!Z84-'Muestra Inflación'!Z$105</f>
        <v>-0.39549839482988003</v>
      </c>
      <c r="Z83" s="72">
        <f>'Muestra Inflación'!AA84-'Muestra Inflación'!AA$105</f>
        <v>-1.360776588701273</v>
      </c>
      <c r="AA83" s="72">
        <f>'Muestra Inflación'!AB84-'Muestra Inflación'!AB$105</f>
        <v>-2.6448752895176981</v>
      </c>
      <c r="AB83" s="72">
        <f>'Muestra Inflación'!AC84-'Muestra Inflación'!AC$105</f>
        <v>0.24817208964278015</v>
      </c>
      <c r="AC83" s="72">
        <f>'Muestra Inflación'!AD84-'Muestra Inflación'!AD$105</f>
        <v>0.64514283894195001</v>
      </c>
      <c r="AD83" s="72">
        <f>'Muestra Inflación'!AE84-'Muestra Inflación'!AE$105</f>
        <v>-2.3004071891844058</v>
      </c>
      <c r="AE83" s="72">
        <f>'Muestra Inflación'!AF84-'Muestra Inflación'!AF$105</f>
        <v>-2.1693531272942521</v>
      </c>
      <c r="AF83" s="74">
        <f>'Muestra Inflación'!AG84-'Muestra Inflación'!AG$105</f>
        <v>-1.6882442434893199</v>
      </c>
    </row>
    <row r="84" spans="1:32" x14ac:dyDescent="0.25">
      <c r="A84" s="80" t="s">
        <v>102</v>
      </c>
      <c r="B84" s="73">
        <f>'Muestra Inflación'!C85-'Muestra Inflación'!C$105</f>
        <v>9.4794412756105988</v>
      </c>
      <c r="C84" s="72">
        <f>'Muestra Inflación'!D85-'Muestra Inflación'!D$105</f>
        <v>9.1317065469572185</v>
      </c>
      <c r="D84" s="72">
        <f>'Muestra Inflación'!E85-'Muestra Inflación'!E$105</f>
        <v>8.47270845825207</v>
      </c>
      <c r="E84" s="72">
        <f>'Muestra Inflación'!F85-'Muestra Inflación'!F$105</f>
        <v>4.1357873805415002</v>
      </c>
      <c r="F84" s="72">
        <f>'Muestra Inflación'!G85-'Muestra Inflación'!G$105</f>
        <v>1.2141251303818006</v>
      </c>
      <c r="G84" s="72">
        <f>'Muestra Inflación'!H85-'Muestra Inflación'!H$105</f>
        <v>6.21701815170006E-2</v>
      </c>
      <c r="H84" s="72">
        <f>'Muestra Inflación'!I85-'Muestra Inflación'!I$105</f>
        <v>0.26125641550919987</v>
      </c>
      <c r="I84" s="72">
        <f>'Muestra Inflación'!J85-'Muestra Inflación'!J$105</f>
        <v>-7.0732627369647014</v>
      </c>
      <c r="J84" s="72">
        <f>'Muestra Inflación'!K85-'Muestra Inflación'!K$105</f>
        <v>2.8401963457867501</v>
      </c>
      <c r="K84" s="72">
        <f>'Muestra Inflación'!L85-'Muestra Inflación'!L$105</f>
        <v>-0.22297627233501949</v>
      </c>
      <c r="L84" s="72">
        <f>'Muestra Inflación'!M85-'Muestra Inflación'!M$105</f>
        <v>-2.726789878871795</v>
      </c>
      <c r="M84" s="72">
        <f>'Muestra Inflación'!N85-'Muestra Inflación'!N$105</f>
        <v>-1.622329440094191</v>
      </c>
      <c r="N84" s="72">
        <f>'Muestra Inflación'!O85-'Muestra Inflación'!O$105</f>
        <v>-1.1465362897672597</v>
      </c>
      <c r="O84" s="72">
        <f>'Muestra Inflación'!P85-'Muestra Inflación'!P$105</f>
        <v>-2.1700077841463301</v>
      </c>
      <c r="P84" s="72">
        <f>'Muestra Inflación'!Q85-'Muestra Inflación'!Q$105</f>
        <v>-3.2468675899094901</v>
      </c>
      <c r="Q84" s="72">
        <f>'Muestra Inflación'!R85-'Muestra Inflación'!R$105</f>
        <v>-1.5090675510137395</v>
      </c>
      <c r="R84" s="72">
        <f>'Muestra Inflación'!S85-'Muestra Inflación'!S$105</f>
        <v>-2.2482089976516697</v>
      </c>
      <c r="S84" s="72">
        <f>'Muestra Inflación'!T85-'Muestra Inflación'!T$105</f>
        <v>0.21793356860359969</v>
      </c>
      <c r="T84" s="72">
        <f>'Muestra Inflación'!U85-'Muestra Inflación'!U$105</f>
        <v>-1.56800916764295</v>
      </c>
      <c r="U84" s="72">
        <f>'Muestra Inflación'!V85-'Muestra Inflación'!V$105</f>
        <v>-0.87046888744019002</v>
      </c>
      <c r="V84" s="72">
        <f>'Muestra Inflación'!W85-'Muestra Inflación'!W$105</f>
        <v>-3.0493221275607469</v>
      </c>
      <c r="W84" s="72">
        <f>'Muestra Inflación'!X85-'Muestra Inflación'!X$105</f>
        <v>-4.0314486987120901</v>
      </c>
      <c r="X84" s="72">
        <f>'Muestra Inflación'!Y85-'Muestra Inflación'!Y$105</f>
        <v>-1.7196429657377688</v>
      </c>
      <c r="Y84" s="72">
        <f>'Muestra Inflación'!Z85-'Muestra Inflación'!Z$105</f>
        <v>1.02757348110935</v>
      </c>
      <c r="Z84" s="72">
        <f>'Muestra Inflación'!AA85-'Muestra Inflación'!AA$105</f>
        <v>4.1592781922477595</v>
      </c>
      <c r="AA84" s="72">
        <f>'Muestra Inflación'!AB85-'Muestra Inflación'!AB$105</f>
        <v>2.8919114972694797</v>
      </c>
      <c r="AB84" s="72">
        <f>'Muestra Inflación'!AC85-'Muestra Inflación'!AC$105</f>
        <v>3.1434509228271001</v>
      </c>
      <c r="AC84" s="72">
        <f>'Muestra Inflación'!AD85-'Muestra Inflación'!AD$105</f>
        <v>-1.41103162650584</v>
      </c>
      <c r="AD84" s="72">
        <f>'Muestra Inflación'!AE85-'Muestra Inflación'!AE$105</f>
        <v>1.0324588907097598</v>
      </c>
      <c r="AE84" s="72">
        <f>'Muestra Inflación'!AF85-'Muestra Inflación'!AF$105</f>
        <v>1.18006722058229</v>
      </c>
      <c r="AF84" s="74">
        <f>'Muestra Inflación'!AG85-'Muestra Inflación'!AG$105</f>
        <v>-2.4855591274214959</v>
      </c>
    </row>
    <row r="85" spans="1:32" x14ac:dyDescent="0.25">
      <c r="A85" s="80" t="s">
        <v>103</v>
      </c>
      <c r="B85" s="73">
        <f>'Muestra Inflación'!C86-'Muestra Inflación'!C$105</f>
        <v>10.7749738428922</v>
      </c>
      <c r="C85" s="72">
        <f>'Muestra Inflación'!D86-'Muestra Inflación'!D$105</f>
        <v>11.44723792689582</v>
      </c>
      <c r="D85" s="72">
        <f>'Muestra Inflación'!E86-'Muestra Inflación'!E$105</f>
        <v>1.8505540700343293</v>
      </c>
      <c r="E85" s="72">
        <f>'Muestra Inflación'!F86-'Muestra Inflación'!F$105</f>
        <v>3.2484692850487997</v>
      </c>
      <c r="F85" s="72">
        <f>'Muestra Inflación'!G86-'Muestra Inflación'!G$105</f>
        <v>9.9839559079949005</v>
      </c>
      <c r="G85" s="72">
        <f>'Muestra Inflación'!H86-'Muestra Inflación'!H$105</f>
        <v>-0.59775854419619989</v>
      </c>
      <c r="H85" s="72">
        <f>'Muestra Inflación'!I86-'Muestra Inflación'!I$105</f>
        <v>13.0536141391412</v>
      </c>
      <c r="I85" s="72">
        <f>'Muestra Inflación'!J86-'Muestra Inflación'!J$105</f>
        <v>20.728964031706152</v>
      </c>
      <c r="J85" s="72">
        <f>'Muestra Inflación'!K86-'Muestra Inflación'!K$105</f>
        <v>65.313119368751487</v>
      </c>
      <c r="K85" s="72">
        <f>'Muestra Inflación'!L86-'Muestra Inflación'!L$105</f>
        <v>62.257276378458059</v>
      </c>
      <c r="L85" s="72">
        <f>'Muestra Inflación'!M86-'Muestra Inflación'!M$105</f>
        <v>73.015027446535896</v>
      </c>
      <c r="M85" s="72">
        <f>'Muestra Inflación'!N86-'Muestra Inflación'!N$105</f>
        <v>79.008163033562667</v>
      </c>
      <c r="N85" s="72">
        <f>'Muestra Inflación'!O86-'Muestra Inflación'!O$105</f>
        <v>174.95938474634724</v>
      </c>
      <c r="O85" s="72">
        <f>'Muestra Inflación'!P86-'Muestra Inflación'!P$105</f>
        <v>30.277551029715646</v>
      </c>
      <c r="P85" s="72">
        <f>'Muestra Inflación'!Q86-'Muestra Inflación'!Q$105</f>
        <v>55.973449918642814</v>
      </c>
      <c r="Q85" s="72">
        <f>'Muestra Inflación'!R86-'Muestra Inflación'!R$105</f>
        <v>105.54780429550337</v>
      </c>
      <c r="R85" s="72">
        <f>'Muestra Inflación'!S86-'Muestra Inflación'!S$105</f>
        <v>98.459581577462913</v>
      </c>
      <c r="S85" s="72">
        <f>'Muestra Inflación'!T86-'Muestra Inflación'!T$105</f>
        <v>62.471364411966732</v>
      </c>
      <c r="T85" s="72">
        <f>'Muestra Inflación'!U86-'Muestra Inflación'!U$105</f>
        <v>19.257767637510931</v>
      </c>
      <c r="U85" s="72">
        <f>'Muestra Inflación'!V86-'Muestra Inflación'!V$105</f>
        <v>21.596712122582879</v>
      </c>
      <c r="V85" s="72">
        <f>'Muestra Inflación'!W86-'Muestra Inflación'!W$105</f>
        <v>23.175324822075133</v>
      </c>
      <c r="W85" s="72">
        <f>'Muestra Inflación'!X86-'Muestra Inflación'!X$105</f>
        <v>20.205818785076509</v>
      </c>
      <c r="X85" s="72">
        <f>'Muestra Inflación'!Y86-'Muestra Inflación'!Y$105</f>
        <v>12.61184805801169</v>
      </c>
      <c r="Y85" s="72">
        <f>'Muestra Inflación'!Z86-'Muestra Inflación'!Z$105</f>
        <v>33.980234899296974</v>
      </c>
      <c r="Z85" s="72">
        <f>'Muestra Inflación'!AA86-'Muestra Inflación'!AA$105</f>
        <v>31.895505680610128</v>
      </c>
      <c r="AA85" s="72">
        <f>'Muestra Inflación'!AB86-'Muestra Inflación'!AB$105</f>
        <v>-4.2132763099897508</v>
      </c>
      <c r="AB85" s="72">
        <f>'Muestra Inflación'!AC86-'Muestra Inflación'!AC$105</f>
        <v>-0.73593605312840005</v>
      </c>
      <c r="AC85" s="72">
        <f>'Muestra Inflación'!AD86-'Muestra Inflación'!AD$105</f>
        <v>-4.8719773554641996</v>
      </c>
      <c r="AD85" s="72">
        <f>'Muestra Inflación'!AE86-'Muestra Inflación'!AE$105</f>
        <v>5.3294175307111402</v>
      </c>
      <c r="AE85" s="72">
        <f>'Muestra Inflación'!AF86-'Muestra Inflación'!AF$105</f>
        <v>11.511172645460769</v>
      </c>
      <c r="AF85" s="74">
        <f>'Muestra Inflación'!AG86-'Muestra Inflación'!AG$105</f>
        <v>8.6581279862677309</v>
      </c>
    </row>
    <row r="86" spans="1:32" x14ac:dyDescent="0.25">
      <c r="A86" s="80" t="s">
        <v>37</v>
      </c>
      <c r="B86" s="73">
        <f>'Muestra Inflación'!C87-'Muestra Inflación'!C$105</f>
        <v>-6.5953991659133404</v>
      </c>
      <c r="C86" s="72">
        <f>'Muestra Inflación'!D87-'Muestra Inflación'!D$105</f>
        <v>-7.5789200650745894</v>
      </c>
      <c r="D86" s="72">
        <f>'Muestra Inflación'!E87-'Muestra Inflación'!E$105</f>
        <v>-3.3225099206829998</v>
      </c>
      <c r="E86" s="72">
        <f>'Muestra Inflación'!F87-'Muestra Inflación'!F$105</f>
        <v>-2.7749200382866901</v>
      </c>
      <c r="F86" s="72">
        <f>'Muestra Inflación'!G87-'Muestra Inflación'!G$105</f>
        <v>-7.1895787165685894</v>
      </c>
      <c r="G86" s="72">
        <f>'Muestra Inflación'!H87-'Muestra Inflación'!H$105</f>
        <v>-4.9824271350331397</v>
      </c>
      <c r="H86" s="72">
        <f>'Muestra Inflación'!I87-'Muestra Inflación'!I$105</f>
        <v>-2.1335120124139912</v>
      </c>
      <c r="I86" s="72">
        <f>'Muestra Inflación'!J87-'Muestra Inflación'!J$105</f>
        <v>-2.2443292816641396</v>
      </c>
      <c r="J86" s="72">
        <f>'Muestra Inflación'!K87-'Muestra Inflación'!K$105</f>
        <v>-2.0160244654637101</v>
      </c>
      <c r="K86" s="72">
        <f>'Muestra Inflación'!L87-'Muestra Inflación'!L$105</f>
        <v>-1.7162838546303498</v>
      </c>
      <c r="L86" s="72">
        <f>'Muestra Inflación'!M87-'Muestra Inflación'!M$105</f>
        <v>-3.0809935466674396</v>
      </c>
      <c r="M86" s="72">
        <f>'Muestra Inflación'!N87-'Muestra Inflación'!N$105</f>
        <v>-3.2444394233939802</v>
      </c>
      <c r="N86" s="72">
        <f>'Muestra Inflación'!O87-'Muestra Inflación'!O$105</f>
        <v>-3.2175693904589746</v>
      </c>
      <c r="O86" s="72">
        <f>'Muestra Inflación'!P87-'Muestra Inflación'!P$105</f>
        <v>-2.4859030515901899</v>
      </c>
      <c r="P86" s="72">
        <f>'Muestra Inflación'!Q87-'Muestra Inflación'!Q$105</f>
        <v>-2.4815467581311204</v>
      </c>
      <c r="Q86" s="72">
        <f>'Muestra Inflación'!R87-'Muestra Inflación'!R$105</f>
        <v>-1.9372030533744398</v>
      </c>
      <c r="R86" s="72">
        <f>'Muestra Inflación'!S87-'Muestra Inflación'!S$105</f>
        <v>-0.80926223375265005</v>
      </c>
      <c r="S86" s="72">
        <f>'Muestra Inflación'!T87-'Muestra Inflación'!T$105</f>
        <v>-0.7657484911211303</v>
      </c>
      <c r="T86" s="72">
        <f>'Muestra Inflación'!U87-'Muestra Inflación'!U$105</f>
        <v>-0.66235732249867985</v>
      </c>
      <c r="U86" s="72">
        <f>'Muestra Inflación'!V87-'Muestra Inflación'!V$105</f>
        <v>0.49269103384024016</v>
      </c>
      <c r="V86" s="72">
        <f>'Muestra Inflación'!W87-'Muestra Inflación'!W$105</f>
        <v>-1.0848858406511899</v>
      </c>
      <c r="W86" s="72">
        <f>'Muestra Inflación'!X87-'Muestra Inflación'!X$105</f>
        <v>-1.5480236751157299</v>
      </c>
      <c r="X86" s="72">
        <f>'Muestra Inflación'!Y87-'Muestra Inflación'!Y$105</f>
        <v>-0.33410375191806008</v>
      </c>
      <c r="Y86" s="72">
        <f>'Muestra Inflación'!Z87-'Muestra Inflación'!Z$105</f>
        <v>-1.819781391619417</v>
      </c>
      <c r="Z86" s="72">
        <f>'Muestra Inflación'!AA87-'Muestra Inflación'!AA$105</f>
        <v>-2.1713173632365899</v>
      </c>
      <c r="AA86" s="72">
        <f>'Muestra Inflación'!AB87-'Muestra Inflación'!AB$105</f>
        <v>-2.0152333470148101</v>
      </c>
      <c r="AB86" s="72">
        <f>'Muestra Inflación'!AC87-'Muestra Inflación'!AC$105</f>
        <v>-1.828973162698319</v>
      </c>
      <c r="AC86" s="72">
        <f>'Muestra Inflación'!AD87-'Muestra Inflación'!AD$105</f>
        <v>-1.977708493090913</v>
      </c>
      <c r="AD86" s="72">
        <f>'Muestra Inflación'!AE87-'Muestra Inflación'!AE$105</f>
        <v>-1.7621896731235389</v>
      </c>
      <c r="AE86" s="72">
        <f>'Muestra Inflación'!AF87-'Muestra Inflación'!AF$105</f>
        <v>-1.01450949446103</v>
      </c>
      <c r="AF86" s="74">
        <f>'Muestra Inflación'!AG87-'Muestra Inflación'!AG$105</f>
        <v>-2.9676405689264049</v>
      </c>
    </row>
    <row r="87" spans="1:32" x14ac:dyDescent="0.25">
      <c r="A87" s="80" t="s">
        <v>466</v>
      </c>
      <c r="B87" s="73">
        <f>'Muestra Inflación'!C88-'Muestra Inflación'!C$105</f>
        <v>0.93751370996110062</v>
      </c>
      <c r="C87" s="72">
        <f>'Muestra Inflación'!D88-'Muestra Inflación'!D$105</f>
        <v>-1.4817079341541</v>
      </c>
      <c r="D87" s="72">
        <f>'Muestra Inflación'!E88-'Muestra Inflación'!E$105</f>
        <v>2.1303199808525495</v>
      </c>
      <c r="E87" s="72">
        <f>'Muestra Inflación'!F88-'Muestra Inflación'!F$105</f>
        <v>-1.3844158346494497</v>
      </c>
      <c r="F87" s="72">
        <f>'Muestra Inflación'!G88-'Muestra Inflación'!G$105</f>
        <v>-3.2110342687497795</v>
      </c>
      <c r="G87" s="72">
        <f>'Muestra Inflación'!H88-'Muestra Inflación'!H$105</f>
        <v>-0.41846123838269911</v>
      </c>
      <c r="H87" s="72">
        <f>'Muestra Inflación'!I88-'Muestra Inflación'!I$105</f>
        <v>6.0831798457840982</v>
      </c>
      <c r="I87" s="72">
        <f>'Muestra Inflación'!J88-'Muestra Inflación'!J$105</f>
        <v>6.8228093527584504</v>
      </c>
      <c r="J87" s="72">
        <f>'Muestra Inflación'!K88-'Muestra Inflación'!K$105</f>
        <v>3.0222835932452599</v>
      </c>
      <c r="K87" s="72">
        <f>'Muestra Inflación'!L88-'Muestra Inflación'!L$105</f>
        <v>6.7299115911285599</v>
      </c>
      <c r="L87" s="72">
        <f>'Muestra Inflación'!M88-'Muestra Inflación'!M$105</f>
        <v>6.0071046126786012</v>
      </c>
      <c r="M87" s="72">
        <f>'Muestra Inflación'!N88-'Muestra Inflación'!N$105</f>
        <v>11.71314288125186</v>
      </c>
      <c r="N87" s="72">
        <f>'Muestra Inflación'!O88-'Muestra Inflación'!O$105</f>
        <v>7.2514904998050298</v>
      </c>
      <c r="O87" s="72">
        <f>'Muestra Inflación'!P88-'Muestra Inflación'!P$105</f>
        <v>12.72843832854875</v>
      </c>
      <c r="P87" s="72">
        <f>'Muestra Inflación'!Q88-'Muestra Inflación'!Q$105</f>
        <v>10.105244840939619</v>
      </c>
      <c r="Q87" s="72">
        <f>'Muestra Inflación'!R88-'Muestra Inflación'!R$105</f>
        <v>3.3396361785791298</v>
      </c>
      <c r="R87" s="72">
        <f>'Muestra Inflación'!S88-'Muestra Inflación'!S$105</f>
        <v>10.815166811398111</v>
      </c>
      <c r="S87" s="72">
        <f>'Muestra Inflación'!T88-'Muestra Inflación'!T$105</f>
        <v>7.7223406893789299</v>
      </c>
      <c r="T87" s="72">
        <f>'Muestra Inflación'!U88-'Muestra Inflación'!U$105</f>
        <v>6.2170053668346004</v>
      </c>
      <c r="U87" s="72">
        <f>'Muestra Inflación'!V88-'Muestra Inflación'!V$105</f>
        <v>10.648590999509182</v>
      </c>
      <c r="V87" s="72">
        <f>'Muestra Inflación'!W88-'Muestra Inflación'!W$105</f>
        <v>6.8238000126257408</v>
      </c>
      <c r="W87" s="72">
        <f>'Muestra Inflación'!X88-'Muestra Inflación'!X$105</f>
        <v>8.8431521857292097</v>
      </c>
      <c r="X87" s="72">
        <f>'Muestra Inflación'!Y88-'Muestra Inflación'!Y$105</f>
        <v>5.746311417552759</v>
      </c>
      <c r="Y87" s="72">
        <f>'Muestra Inflación'!Z88-'Muestra Inflación'!Z$105</f>
        <v>10.847224714063572</v>
      </c>
      <c r="Z87" s="72">
        <f>'Muestra Inflación'!AA88-'Muestra Inflación'!AA$105</f>
        <v>5.8323411959948288</v>
      </c>
      <c r="AA87" s="72">
        <f>'Muestra Inflación'!AB88-'Muestra Inflación'!AB$105</f>
        <v>4.5127045983678791</v>
      </c>
      <c r="AB87" s="72">
        <f>'Muestra Inflación'!AC88-'Muestra Inflación'!AC$105</f>
        <v>4.0996662017198897</v>
      </c>
      <c r="AC87" s="72">
        <f>'Muestra Inflación'!AD88-'Muestra Inflación'!AD$105</f>
        <v>9.3436025607634701</v>
      </c>
      <c r="AD87" s="72">
        <f>'Muestra Inflación'!AE88-'Muestra Inflación'!AE$105</f>
        <v>5.9993685199829603</v>
      </c>
      <c r="AE87" s="72">
        <f>'Muestra Inflación'!AF88-'Muestra Inflación'!AF$105</f>
        <v>4.3086053337339205</v>
      </c>
      <c r="AF87" s="74">
        <f>'Muestra Inflación'!AG88-'Muestra Inflación'!AG$105</f>
        <v>3.9379165708374799</v>
      </c>
    </row>
    <row r="88" spans="1:32" x14ac:dyDescent="0.25">
      <c r="A88" s="80" t="s">
        <v>38</v>
      </c>
      <c r="B88" s="73">
        <f>'Muestra Inflación'!C89-'Muestra Inflación'!C$105</f>
        <v>3.3910331354747001</v>
      </c>
      <c r="C88" s="72">
        <f>'Muestra Inflación'!D89-'Muestra Inflación'!D$105</f>
        <v>5.2833810801750198</v>
      </c>
      <c r="D88" s="72">
        <f>'Muestra Inflación'!E89-'Muestra Inflación'!E$105</f>
        <v>4.6655007198147693</v>
      </c>
      <c r="E88" s="72">
        <f>'Muestra Inflación'!F89-'Muestra Inflación'!F$105</f>
        <v>3.4881480560361</v>
      </c>
      <c r="F88" s="72">
        <f>'Muestra Inflación'!G89-'Muestra Inflación'!G$105</f>
        <v>2.0276067017182999</v>
      </c>
      <c r="G88" s="72">
        <f>'Muestra Inflación'!H89-'Muestra Inflación'!H$105</f>
        <v>0.1508748545961005</v>
      </c>
      <c r="H88" s="72">
        <f>'Muestra Inflación'!I89-'Muestra Inflación'!I$105</f>
        <v>4.9387033075530997</v>
      </c>
      <c r="I88" s="72">
        <f>'Muestra Inflación'!J89-'Muestra Inflación'!J$105</f>
        <v>8.4784213715489507</v>
      </c>
      <c r="J88" s="72">
        <f>'Muestra Inflación'!K89-'Muestra Inflación'!K$105</f>
        <v>9.0907717639239785</v>
      </c>
      <c r="K88" s="72">
        <f>'Muestra Inflación'!L89-'Muestra Inflación'!L$105</f>
        <v>7.2092106744735593</v>
      </c>
      <c r="L88" s="72">
        <f>'Muestra Inflación'!M89-'Muestra Inflación'!M$105</f>
        <v>12.733110729949102</v>
      </c>
      <c r="M88" s="72">
        <f>'Muestra Inflación'!N89-'Muestra Inflación'!N$105</f>
        <v>16.796187879671759</v>
      </c>
      <c r="N88" s="72">
        <f>'Muestra Inflación'!O89-'Muestra Inflación'!O$105</f>
        <v>12.419717879764031</v>
      </c>
      <c r="O88" s="72">
        <f>'Muestra Inflación'!P89-'Muestra Inflación'!P$105</f>
        <v>8.7704644717384497</v>
      </c>
      <c r="P88" s="72">
        <f>'Muestra Inflación'!Q89-'Muestra Inflación'!Q$105</f>
        <v>9.9038751568787191</v>
      </c>
      <c r="Q88" s="72">
        <f>'Muestra Inflación'!R89-'Muestra Inflación'!R$105</f>
        <v>8.9230312144183692</v>
      </c>
      <c r="R88" s="72">
        <f>'Muestra Inflación'!S89-'Muestra Inflación'!S$105</f>
        <v>11.099809253603411</v>
      </c>
      <c r="S88" s="72">
        <f>'Muestra Inflación'!T89-'Muestra Inflación'!T$105</f>
        <v>10.845882398799629</v>
      </c>
      <c r="T88" s="72">
        <f>'Muestra Inflación'!U89-'Muestra Inflación'!U$105</f>
        <v>6.7657895876588903</v>
      </c>
      <c r="U88" s="72">
        <f>'Muestra Inflación'!V89-'Muestra Inflación'!V$105</f>
        <v>6.3311058938787008</v>
      </c>
      <c r="V88" s="72">
        <f>'Muestra Inflación'!W89-'Muestra Inflación'!W$105</f>
        <v>5.8750055772547505</v>
      </c>
      <c r="W88" s="72">
        <f>'Muestra Inflación'!X89-'Muestra Inflación'!X$105</f>
        <v>4.4229217063837503</v>
      </c>
      <c r="X88" s="72">
        <f>'Muestra Inflación'!Y89-'Muestra Inflación'!Y$105</f>
        <v>6.2600802170662995</v>
      </c>
      <c r="Y88" s="72">
        <f>'Muestra Inflación'!Z89-'Muestra Inflación'!Z$105</f>
        <v>5.3282737146822399</v>
      </c>
      <c r="Z88" s="72">
        <f>'Muestra Inflación'!AA89-'Muestra Inflación'!AA$105</f>
        <v>2.9934635206765603</v>
      </c>
      <c r="AA88" s="72">
        <f>'Muestra Inflación'!AB89-'Muestra Inflación'!AB$105</f>
        <v>1.9620960126594302</v>
      </c>
      <c r="AB88" s="72">
        <f>'Muestra Inflación'!AC89-'Muestra Inflación'!AC$105</f>
        <v>2.87572951469024</v>
      </c>
      <c r="AC88" s="72">
        <f>'Muestra Inflación'!AD89-'Muestra Inflación'!AD$105</f>
        <v>7.5780062283837601</v>
      </c>
      <c r="AD88" s="72">
        <f>'Muestra Inflación'!AE89-'Muestra Inflación'!AE$105</f>
        <v>3.5888849428359704</v>
      </c>
      <c r="AE88" s="72">
        <f>'Muestra Inflación'!AF89-'Muestra Inflación'!AF$105</f>
        <v>-1.2918548600200099</v>
      </c>
      <c r="AF88" s="74">
        <f>'Muestra Inflación'!AG89-'Muestra Inflación'!AG$105</f>
        <v>6.5531006542300929E-3</v>
      </c>
    </row>
    <row r="89" spans="1:32" x14ac:dyDescent="0.25">
      <c r="A89" s="80" t="s">
        <v>62</v>
      </c>
      <c r="B89" s="73">
        <f>'Muestra Inflación'!C90-'Muestra Inflación'!C$105</f>
        <v>7.7937307520673986</v>
      </c>
      <c r="C89" s="72">
        <f>'Muestra Inflación'!D90-'Muestra Inflación'!D$105</f>
        <v>11.892283261737322</v>
      </c>
      <c r="D89" s="72">
        <f>'Muestra Inflación'!E90-'Muestra Inflación'!E$105</f>
        <v>18.040228588243473</v>
      </c>
      <c r="E89" s="72">
        <f>'Muestra Inflación'!F90-'Muestra Inflación'!F$105</f>
        <v>12.136744093719802</v>
      </c>
      <c r="F89" s="72">
        <f>'Muestra Inflación'!G90-'Muestra Inflación'!G$105</f>
        <v>4.4029699925747003</v>
      </c>
      <c r="G89" s="72">
        <f>'Muestra Inflación'!H90-'Muestra Inflación'!H$105</f>
        <v>2.0405217099278996</v>
      </c>
      <c r="H89" s="72">
        <f>'Muestra Inflación'!I90-'Muestra Inflación'!I$105</f>
        <v>4.241505597900499</v>
      </c>
      <c r="I89" s="72">
        <f>'Muestra Inflación'!J90-'Muestra Inflación'!J$105</f>
        <v>8.2473420087757496</v>
      </c>
      <c r="J89" s="72">
        <f>'Muestra Inflación'!K90-'Muestra Inflación'!K$105</f>
        <v>8.9650142806763817</v>
      </c>
      <c r="K89" s="72">
        <f>'Muestra Inflación'!L90-'Muestra Inflación'!L$105</f>
        <v>6.9570568811061593</v>
      </c>
      <c r="L89" s="72">
        <f>'Muestra Inflación'!M90-'Muestra Inflación'!M$105</f>
        <v>5.2564099907014405</v>
      </c>
      <c r="M89" s="72">
        <f>'Muestra Inflación'!N90-'Muestra Inflación'!N$105</f>
        <v>6.9377673648244205</v>
      </c>
      <c r="N89" s="72">
        <f>'Muestra Inflación'!O90-'Muestra Inflación'!O$105</f>
        <v>1.5053835378174805</v>
      </c>
      <c r="O89" s="72">
        <f>'Muestra Inflación'!P90-'Muestra Inflación'!P$105</f>
        <v>0.83139084479317038</v>
      </c>
      <c r="P89" s="72">
        <f>'Muestra Inflación'!Q90-'Muestra Inflación'!Q$105</f>
        <v>1.9644653490165496</v>
      </c>
      <c r="Q89" s="72">
        <f>'Muestra Inflación'!R90-'Muestra Inflación'!R$105</f>
        <v>1.3199840180716107</v>
      </c>
      <c r="R89" s="72">
        <f>'Muestra Inflación'!S90-'Muestra Inflación'!S$105</f>
        <v>1.7003624847043604</v>
      </c>
      <c r="S89" s="72">
        <f>'Muestra Inflación'!T90-'Muestra Inflación'!T$105</f>
        <v>2.8969039701299897</v>
      </c>
      <c r="T89" s="72">
        <f>'Muestra Inflación'!U90-'Muestra Inflación'!U$105</f>
        <v>1.6169790558976902</v>
      </c>
      <c r="U89" s="72">
        <f>'Muestra Inflación'!V90-'Muestra Inflación'!V$105</f>
        <v>2.1110260313538998</v>
      </c>
      <c r="V89" s="72">
        <f>'Muestra Inflación'!W90-'Muestra Inflación'!W$105</f>
        <v>1.8693333694502403</v>
      </c>
      <c r="W89" s="72">
        <f>'Muestra Inflación'!X90-'Muestra Inflación'!X$105</f>
        <v>0.62730238120012993</v>
      </c>
      <c r="X89" s="72">
        <f>'Muestra Inflación'!Y90-'Muestra Inflación'!Y$105</f>
        <v>-0.36698144541420996</v>
      </c>
      <c r="Y89" s="72">
        <f>'Muestra Inflación'!Z90-'Muestra Inflación'!Z$105</f>
        <v>0.28125796093003008</v>
      </c>
      <c r="Z89" s="72">
        <f>'Muestra Inflación'!AA90-'Muestra Inflación'!AA$105</f>
        <v>0.12264499857406008</v>
      </c>
      <c r="AA89" s="72">
        <f>'Muestra Inflación'!AB90-'Muestra Inflación'!AB$105</f>
        <v>5.5757008247139694E-2</v>
      </c>
      <c r="AB89" s="72">
        <f>'Muestra Inflación'!AC90-'Muestra Inflación'!AC$105</f>
        <v>0.76492975679349007</v>
      </c>
      <c r="AC89" s="72">
        <f>'Muestra Inflación'!AD90-'Muestra Inflación'!AD$105</f>
        <v>1.4807456443361198</v>
      </c>
      <c r="AD89" s="72">
        <f>'Muestra Inflación'!AE90-'Muestra Inflación'!AE$105</f>
        <v>0.76978990673806003</v>
      </c>
      <c r="AE89" s="72">
        <f>'Muestra Inflación'!AF90-'Muestra Inflación'!AF$105</f>
        <v>0.36024952521034992</v>
      </c>
      <c r="AF89" s="74">
        <f>'Muestra Inflación'!AG90-'Muestra Inflación'!AG$105</f>
        <v>-2.3032366155979922E-2</v>
      </c>
    </row>
    <row r="90" spans="1:32" x14ac:dyDescent="0.25">
      <c r="A90" s="80" t="s">
        <v>40</v>
      </c>
      <c r="B90" s="73">
        <f>'Muestra Inflación'!C91-'Muestra Inflación'!C$105</f>
        <v>-2.5059381814928701</v>
      </c>
      <c r="C90" s="72">
        <f>'Muestra Inflación'!D91-'Muestra Inflación'!D$105</f>
        <v>-4.4075084025081797</v>
      </c>
      <c r="D90" s="72">
        <f>'Muestra Inflación'!E91-'Muestra Inflación'!E$105</f>
        <v>-5.2615804764704599</v>
      </c>
      <c r="E90" s="72">
        <f>'Muestra Inflación'!F91-'Muestra Inflación'!F$105</f>
        <v>4.4941334251152005</v>
      </c>
      <c r="F90" s="72">
        <f>'Muestra Inflación'!G91-'Muestra Inflación'!G$105</f>
        <v>-0.53412266105939921</v>
      </c>
      <c r="G90" s="72">
        <f>'Muestra Inflación'!H91-'Muestra Inflación'!H$105</f>
        <v>12.636039772154801</v>
      </c>
      <c r="H90" s="72">
        <f>'Muestra Inflación'!I91-'Muestra Inflación'!I$105</f>
        <v>7.6534615154273986</v>
      </c>
      <c r="I90" s="72">
        <f>'Muestra Inflación'!J91-'Muestra Inflación'!J$105</f>
        <v>4.6651331059626502</v>
      </c>
      <c r="J90" s="72">
        <f>'Muestra Inflación'!K91-'Muestra Inflación'!K$105</f>
        <v>10.751952773339379</v>
      </c>
      <c r="K90" s="72">
        <f>'Muestra Inflación'!L91-'Muestra Inflación'!L$105</f>
        <v>12.320984671616458</v>
      </c>
      <c r="L90" s="72">
        <f>'Muestra Inflación'!M91-'Muestra Inflación'!M$105</f>
        <v>-2.0799363357784499</v>
      </c>
      <c r="M90" s="72">
        <f>'Muestra Inflación'!N91-'Muestra Inflación'!N$105</f>
        <v>6.11762587622664</v>
      </c>
      <c r="N90" s="72">
        <f>'Muestra Inflación'!O91-'Muestra Inflación'!O$105</f>
        <v>3.9762896931839604</v>
      </c>
      <c r="O90" s="72">
        <f>'Muestra Inflación'!P91-'Muestra Inflación'!P$105</f>
        <v>9.9824606562915505</v>
      </c>
      <c r="P90" s="72">
        <f>'Muestra Inflación'!Q91-'Muestra Inflación'!Q$105</f>
        <v>6.7405330589650196</v>
      </c>
      <c r="Q90" s="72">
        <f>'Muestra Inflación'!R91-'Muestra Inflación'!R$105</f>
        <v>16.09729561285647</v>
      </c>
      <c r="R90" s="72">
        <f>'Muestra Inflación'!S91-'Muestra Inflación'!S$105</f>
        <v>7.9506667568998095</v>
      </c>
      <c r="S90" s="72">
        <f>'Muestra Inflación'!T91-'Muestra Inflación'!T$105</f>
        <v>8.3546173730706297</v>
      </c>
      <c r="T90" s="72">
        <f>'Muestra Inflación'!U91-'Muestra Inflación'!U$105</f>
        <v>8.7950800511101299</v>
      </c>
      <c r="U90" s="72">
        <f>'Muestra Inflación'!V91-'Muestra Inflación'!V$105</f>
        <v>5.8412708948282797</v>
      </c>
      <c r="V90" s="72">
        <f>'Muestra Inflación'!W91-'Muestra Inflación'!W$105</f>
        <v>4.86942904596199</v>
      </c>
      <c r="W90" s="72">
        <f>'Muestra Inflación'!X91-'Muestra Inflación'!X$105</f>
        <v>13.004626844786809</v>
      </c>
      <c r="X90" s="72">
        <f>'Muestra Inflación'!Y91-'Muestra Inflación'!Y$105</f>
        <v>7.2360063267438903</v>
      </c>
      <c r="Y90" s="72">
        <f>'Muestra Inflación'!Z91-'Muestra Inflación'!Z$105</f>
        <v>7.8119639080890506</v>
      </c>
      <c r="Z90" s="72">
        <f>'Muestra Inflación'!AA91-'Muestra Inflación'!AA$105</f>
        <v>2.5036784335106401</v>
      </c>
      <c r="AA90" s="72">
        <f>'Muestra Inflación'!AB91-'Muestra Inflación'!AB$105</f>
        <v>2.79941863862101</v>
      </c>
      <c r="AB90" s="72">
        <f>'Muestra Inflación'!AC91-'Muestra Inflación'!AC$105</f>
        <v>11.332284680265751</v>
      </c>
      <c r="AC90" s="72">
        <f>'Muestra Inflación'!AD91-'Muestra Inflación'!AD$105</f>
        <v>7.9650000435667199</v>
      </c>
      <c r="AD90" s="72">
        <f>'Muestra Inflación'!AE91-'Muestra Inflación'!AE$105</f>
        <v>4.0445428971506301</v>
      </c>
      <c r="AE90" s="72">
        <f>'Muestra Inflación'!AF91-'Muestra Inflación'!AF$105</f>
        <v>4.8986891368669703</v>
      </c>
      <c r="AF90" s="74">
        <f>'Muestra Inflación'!AG91-'Muestra Inflación'!AG$105</f>
        <v>8.2469392516162294</v>
      </c>
    </row>
    <row r="91" spans="1:32" x14ac:dyDescent="0.25">
      <c r="A91" s="80" t="s">
        <v>180</v>
      </c>
      <c r="B91" s="73">
        <f>'Muestra Inflación'!C92-'Muestra Inflación'!C$105</f>
        <v>8.6108569649494004</v>
      </c>
      <c r="C91" s="72">
        <f>'Muestra Inflación'!D92-'Muestra Inflación'!D$105</f>
        <v>3.9320927635972707</v>
      </c>
      <c r="D91" s="72">
        <f>'Muestra Inflación'!E92-'Muestra Inflación'!E$105</f>
        <v>2.3792718357628999</v>
      </c>
      <c r="E91" s="72">
        <f>'Muestra Inflación'!F92-'Muestra Inflación'!F$105</f>
        <v>3.2300544407480993</v>
      </c>
      <c r="F91" s="72">
        <f>'Muestra Inflación'!G92-'Muestra Inflación'!G$105</f>
        <v>-1.876001379058799</v>
      </c>
      <c r="G91" s="72">
        <f>'Muestra Inflación'!H92-'Muestra Inflación'!H$105</f>
        <v>5.9683587839995003</v>
      </c>
      <c r="H91" s="72">
        <f>'Muestra Inflación'!I92-'Muestra Inflación'!I$105</f>
        <v>4.8093103964519983</v>
      </c>
      <c r="I91" s="72">
        <f>'Muestra Inflación'!J92-'Muestra Inflación'!J$105</f>
        <v>-1.5465485628753992</v>
      </c>
      <c r="J91" s="72">
        <f>'Muestra Inflación'!K92-'Muestra Inflación'!K$105</f>
        <v>-1.7393766985374499</v>
      </c>
      <c r="K91" s="72">
        <f>'Muestra Inflación'!L92-'Muestra Inflación'!L$105</f>
        <v>-3.1117849726494002</v>
      </c>
      <c r="L91" s="72">
        <f>'Muestra Inflación'!M92-'Muestra Inflación'!M$105</f>
        <v>-2.13791747574545</v>
      </c>
      <c r="M91" s="72">
        <f>'Muestra Inflación'!N92-'Muestra Inflación'!N$105</f>
        <v>0.33152219485162027</v>
      </c>
      <c r="N91" s="72">
        <f>'Muestra Inflación'!O92-'Muestra Inflación'!O$105</f>
        <v>3.2808771266190702</v>
      </c>
      <c r="O91" s="72">
        <f>'Muestra Inflación'!P92-'Muestra Inflación'!P$105</f>
        <v>-3.1796158182700687</v>
      </c>
      <c r="P91" s="72">
        <f>'Muestra Inflación'!Q92-'Muestra Inflación'!Q$105</f>
        <v>-0.45436536611678058</v>
      </c>
      <c r="Q91" s="72">
        <f>'Muestra Inflación'!R92-'Muestra Inflación'!R$105</f>
        <v>-1.1303998113427793</v>
      </c>
      <c r="R91" s="72">
        <f>'Muestra Inflación'!S92-'Muestra Inflación'!S$105</f>
        <v>1.9145865666512902</v>
      </c>
      <c r="S91" s="72">
        <f>'Muestra Inflación'!T92-'Muestra Inflación'!T$105</f>
        <v>2.1100781212986002</v>
      </c>
      <c r="T91" s="72">
        <f>'Muestra Inflación'!U92-'Muestra Inflación'!U$105</f>
        <v>-2.1034753700953561</v>
      </c>
      <c r="U91" s="72">
        <f>'Muestra Inflación'!V92-'Muestra Inflación'!V$105</f>
        <v>0.20847505938482014</v>
      </c>
      <c r="V91" s="72">
        <f>'Muestra Inflación'!W92-'Muestra Inflación'!W$105</f>
        <v>2.8242395265874105</v>
      </c>
      <c r="W91" s="72">
        <f>'Muestra Inflación'!X92-'Muestra Inflación'!X$105</f>
        <v>-2.0063615903186678</v>
      </c>
      <c r="X91" s="72">
        <f>'Muestra Inflación'!Y92-'Muestra Inflación'!Y$105</f>
        <v>-2.3432102243623261</v>
      </c>
      <c r="Y91" s="72">
        <f>'Muestra Inflación'!Z92-'Muestra Inflación'!Z$105</f>
        <v>1.6496643180477699</v>
      </c>
      <c r="Z91" s="72">
        <f>'Muestra Inflación'!AA92-'Muestra Inflación'!AA$105</f>
        <v>1.3157706441156001</v>
      </c>
      <c r="AA91" s="72">
        <f>'Muestra Inflación'!AB92-'Muestra Inflación'!AB$105</f>
        <v>0.33392881563670995</v>
      </c>
      <c r="AB91" s="72">
        <f>'Muestra Inflación'!AC92-'Muestra Inflación'!AC$105</f>
        <v>2.4810496914313096</v>
      </c>
      <c r="AC91" s="72">
        <f>'Muestra Inflación'!AD92-'Muestra Inflación'!AD$105</f>
        <v>-1.8415682534223681</v>
      </c>
      <c r="AD91" s="72">
        <f>'Muestra Inflación'!AE92-'Muestra Inflación'!AE$105</f>
        <v>-1.2358412490986399</v>
      </c>
      <c r="AE91" s="72">
        <f>'Muestra Inflación'!AF92-'Muestra Inflación'!AF$105</f>
        <v>-1.2168685488394799</v>
      </c>
      <c r="AF91" s="74">
        <f>'Muestra Inflación'!AG92-'Muestra Inflación'!AG$105</f>
        <v>0.51802281248573001</v>
      </c>
    </row>
    <row r="92" spans="1:32" x14ac:dyDescent="0.25">
      <c r="A92" s="80" t="s">
        <v>181</v>
      </c>
      <c r="B92" s="73">
        <f>'Muestra Inflación'!C93-'Muestra Inflación'!C$105</f>
        <v>-2.3342239373032303</v>
      </c>
      <c r="C92" s="72">
        <f>'Muestra Inflación'!D93-'Muestra Inflación'!D$105</f>
        <v>5.5519555344970195</v>
      </c>
      <c r="D92" s="72">
        <f>'Muestra Inflación'!E93-'Muestra Inflación'!E$105</f>
        <v>3.7004531400153695</v>
      </c>
      <c r="E92" s="72">
        <f>'Muestra Inflación'!F93-'Muestra Inflación'!F$105</f>
        <v>0.78206425149522918</v>
      </c>
      <c r="F92" s="72">
        <f>'Muestra Inflación'!G93-'Muestra Inflación'!G$105</f>
        <v>4.3424342316375011</v>
      </c>
      <c r="G92" s="72">
        <f>'Muestra Inflación'!H93-'Muestra Inflación'!H$105</f>
        <v>3.6981046744442008</v>
      </c>
      <c r="H92" s="72">
        <f>'Muestra Inflación'!I93-'Muestra Inflación'!I$105</f>
        <v>2.420122665669</v>
      </c>
      <c r="I92" s="72">
        <f>'Muestra Inflación'!J93-'Muestra Inflación'!J$105</f>
        <v>1.0676405608332704</v>
      </c>
      <c r="J92" s="72">
        <f>'Muestra Inflación'!K93-'Muestra Inflación'!K$105</f>
        <v>2.2459527567417998</v>
      </c>
      <c r="K92" s="72">
        <f>'Muestra Inflación'!L93-'Muestra Inflación'!L$105</f>
        <v>-1.6153134404615899</v>
      </c>
      <c r="L92" s="72">
        <f>'Muestra Inflación'!M93-'Muestra Inflación'!M$105</f>
        <v>-1.4214313548418001</v>
      </c>
      <c r="M92" s="72">
        <f>'Muestra Inflación'!N93-'Muestra Inflación'!N$105</f>
        <v>-0.83106807528981985</v>
      </c>
      <c r="N92" s="72">
        <f>'Muestra Inflación'!O93-'Muestra Inflación'!O$105</f>
        <v>-0.43492912054649002</v>
      </c>
      <c r="O92" s="72">
        <f>'Muestra Inflación'!P93-'Muestra Inflación'!P$105</f>
        <v>-3.7818585525701187</v>
      </c>
      <c r="P92" s="72">
        <f>'Muestra Inflación'!Q93-'Muestra Inflación'!Q$105</f>
        <v>-1.9930714223062003</v>
      </c>
      <c r="Q92" s="72">
        <f>'Muestra Inflación'!R93-'Muestra Inflación'!R$105</f>
        <v>2.2081431375362808</v>
      </c>
      <c r="R92" s="72">
        <f>'Muestra Inflación'!S93-'Muestra Inflación'!S$105</f>
        <v>1.2570399054742296</v>
      </c>
      <c r="S92" s="72">
        <f>'Muestra Inflación'!T93-'Muestra Inflación'!T$105</f>
        <v>0.43471074912697993</v>
      </c>
      <c r="T92" s="72">
        <f>'Muestra Inflación'!U93-'Muestra Inflación'!U$105</f>
        <v>1.33971856808131</v>
      </c>
      <c r="U92" s="72">
        <f>'Muestra Inflación'!V93-'Muestra Inflación'!V$105</f>
        <v>-1.5984920396322899</v>
      </c>
      <c r="V92" s="72">
        <f>'Muestra Inflación'!W93-'Muestra Inflación'!W$105</f>
        <v>-1.0670467897306597</v>
      </c>
      <c r="W92" s="72">
        <f>'Muestra Inflación'!X93-'Muestra Inflación'!X$105</f>
        <v>1.4766969385299697</v>
      </c>
      <c r="X92" s="72">
        <f>'Muestra Inflación'!Y93-'Muestra Inflación'!Y$105</f>
        <v>-1.8940739074843109</v>
      </c>
      <c r="Y92" s="72">
        <f>'Muestra Inflación'!Z93-'Muestra Inflación'!Z$105</f>
        <v>0.59012737394064985</v>
      </c>
      <c r="Z92" s="72">
        <f>'Muestra Inflación'!AA93-'Muestra Inflación'!AA$105</f>
        <v>-1.1744767525849902</v>
      </c>
      <c r="AA92" s="72">
        <f>'Muestra Inflación'!AB93-'Muestra Inflación'!AB$105</f>
        <v>-3.2091776340110951</v>
      </c>
      <c r="AB92" s="72">
        <f>'Muestra Inflación'!AC93-'Muestra Inflación'!AC$105</f>
        <v>-1.925312632987753</v>
      </c>
      <c r="AC92" s="72">
        <f>'Muestra Inflación'!AD93-'Muestra Inflación'!AD$105</f>
        <v>0.26947236396100993</v>
      </c>
      <c r="AD92" s="72">
        <f>'Muestra Inflación'!AE93-'Muestra Inflación'!AE$105</f>
        <v>-2.0641132645372222</v>
      </c>
      <c r="AE92" s="72">
        <f>'Muestra Inflación'!AF93-'Muestra Inflación'!AF$105</f>
        <v>0.28280277410117982</v>
      </c>
      <c r="AF92" s="74">
        <f>'Muestra Inflación'!AG93-'Muestra Inflación'!AG$105</f>
        <v>0.34068231917437997</v>
      </c>
    </row>
    <row r="93" spans="1:32" x14ac:dyDescent="0.25">
      <c r="A93" s="80" t="s">
        <v>480</v>
      </c>
      <c r="B93" s="73">
        <f>'Muestra Inflación'!C94-'Muestra Inflación'!C$105</f>
        <v>14.831116902370601</v>
      </c>
      <c r="C93" s="72">
        <f>'Muestra Inflación'!D94-'Muestra Inflación'!D$105</f>
        <v>-4.0621428195080096</v>
      </c>
      <c r="D93" s="72">
        <f>'Muestra Inflación'!E94-'Muestra Inflación'!E$105</f>
        <v>10.58987072699327</v>
      </c>
      <c r="E93" s="72">
        <f>'Muestra Inflación'!F94-'Muestra Inflación'!F$105</f>
        <v>11.582940550000302</v>
      </c>
      <c r="F93" s="72">
        <f>'Muestra Inflación'!G94-'Muestra Inflación'!G$105</f>
        <v>19.872410918820499</v>
      </c>
      <c r="G93" s="72">
        <f>'Muestra Inflación'!H94-'Muestra Inflación'!H$105</f>
        <v>11.842998682650199</v>
      </c>
      <c r="H93" s="72">
        <f>'Muestra Inflación'!I94-'Muestra Inflación'!I$105</f>
        <v>14.260190353074599</v>
      </c>
      <c r="I93" s="72">
        <f>'Muestra Inflación'!J94-'Muestra Inflación'!J$105</f>
        <v>19.552263687653351</v>
      </c>
      <c r="J93" s="72">
        <f>'Muestra Inflación'!K94-'Muestra Inflación'!K$105</f>
        <v>27.375339545978182</v>
      </c>
      <c r="K93" s="72">
        <f>'Muestra Inflación'!L94-'Muestra Inflación'!L$105</f>
        <v>29.829072387054861</v>
      </c>
      <c r="L93" s="72">
        <f>'Muestra Inflación'!M94-'Muestra Inflación'!M$105</f>
        <v>41.846386776077097</v>
      </c>
      <c r="M93" s="72">
        <f>'Muestra Inflación'!N94-'Muestra Inflación'!N$105</f>
        <v>22.594754065652459</v>
      </c>
      <c r="N93" s="72">
        <f>'Muestra Inflación'!O94-'Muestra Inflación'!O$105</f>
        <v>16.816362125144131</v>
      </c>
      <c r="O93" s="72">
        <f>'Muestra Inflación'!P94-'Muestra Inflación'!P$105</f>
        <v>60.691474457048642</v>
      </c>
      <c r="P93" s="72">
        <f>'Muestra Inflación'!Q94-'Muestra Inflación'!Q$105</f>
        <v>61.893318901499413</v>
      </c>
      <c r="Q93" s="72">
        <f>'Muestra Inflación'!R94-'Muestra Inflación'!R$105</f>
        <v>59.760141556718168</v>
      </c>
      <c r="R93" s="72">
        <f>'Muestra Inflación'!S94-'Muestra Inflación'!S$105</f>
        <v>119.34316293839591</v>
      </c>
      <c r="S93" s="72">
        <f>'Muestra Inflación'!T94-'Muestra Inflación'!T$105</f>
        <v>114.59564921824433</v>
      </c>
      <c r="T93" s="72">
        <f>'Muestra Inflación'!U94-'Muestra Inflación'!U$105</f>
        <v>98.428766797427926</v>
      </c>
      <c r="U93" s="72">
        <f>'Muestra Inflación'!V94-'Muestra Inflación'!V$105</f>
        <v>112.79070270058318</v>
      </c>
      <c r="V93" s="72">
        <f>'Muestra Inflación'!W94-'Muestra Inflación'!W$105</f>
        <v>65.569773260005718</v>
      </c>
      <c r="W93" s="72">
        <f>'Muestra Inflación'!X94-'Muestra Inflación'!X$105</f>
        <v>129.89257317420339</v>
      </c>
      <c r="X93" s="72">
        <f>'Muestra Inflación'!Y94-'Muestra Inflación'!Y$105</f>
        <v>44.312632831371992</v>
      </c>
      <c r="Y93" s="72">
        <f>'Muestra Inflación'!Z94-'Muestra Inflación'!Z$105</f>
        <v>15.55277736890087</v>
      </c>
      <c r="Z93" s="72">
        <f>'Muestra Inflación'!AA94-'Muestra Inflación'!AA$105</f>
        <v>13.80671863365423</v>
      </c>
      <c r="AA93" s="72">
        <f>'Muestra Inflación'!AB94-'Muestra Inflación'!AB$105</f>
        <v>4.6561981736267395</v>
      </c>
      <c r="AB93" s="72">
        <f>'Muestra Inflación'!AC94-'Muestra Inflación'!AC$105</f>
        <v>2.0452955262896002</v>
      </c>
      <c r="AC93" s="72">
        <f>'Muestra Inflación'!AD94-'Muestra Inflación'!AD$105</f>
        <v>6.7477854335012797</v>
      </c>
      <c r="AD93" s="72">
        <f>'Muestra Inflación'!AE94-'Muestra Inflación'!AE$105</f>
        <v>5.4405958584931904</v>
      </c>
      <c r="AE93" s="72">
        <f>'Muestra Inflación'!AF94-'Muestra Inflación'!AF$105</f>
        <v>5.7407696928452303</v>
      </c>
      <c r="AF93" s="74">
        <f>'Muestra Inflación'!AG94-'Muestra Inflación'!AG$105</f>
        <v>5.1239875037031108</v>
      </c>
    </row>
    <row r="94" spans="1:32" x14ac:dyDescent="0.25">
      <c r="A94" s="80" t="s">
        <v>183</v>
      </c>
      <c r="B94" s="73">
        <f>'Muestra Inflación'!C95-'Muestra Inflación'!C$105</f>
        <v>-0.68460231195632915</v>
      </c>
      <c r="C94" s="72">
        <f>'Muestra Inflación'!D95-'Muestra Inflación'!D$105</f>
        <v>4.3325109471891201</v>
      </c>
      <c r="D94" s="72">
        <f>'Muestra Inflación'!E95-'Muestra Inflación'!E$105</f>
        <v>3.2446727040388996</v>
      </c>
      <c r="E94" s="72">
        <f>'Muestra Inflación'!F95-'Muestra Inflación'!F$105</f>
        <v>1.1760655604452994</v>
      </c>
      <c r="F94" s="72">
        <f>'Muestra Inflación'!G95-'Muestra Inflación'!G$105</f>
        <v>3.5762640736003011</v>
      </c>
      <c r="G94" s="72">
        <f>'Muestra Inflación'!H95-'Muestra Inflación'!H$105</f>
        <v>0.60033612039999973</v>
      </c>
      <c r="H94" s="72">
        <f>'Muestra Inflación'!I95-'Muestra Inflación'!I$105</f>
        <v>-1.52156413133652</v>
      </c>
      <c r="I94" s="72">
        <f>'Muestra Inflación'!J95-'Muestra Inflación'!J$105</f>
        <v>1.11579255619269</v>
      </c>
      <c r="J94" s="72">
        <f>'Muestra Inflación'!K95-'Muestra Inflación'!K$105</f>
        <v>1.199372841392</v>
      </c>
      <c r="K94" s="72">
        <f>'Muestra Inflación'!L95-'Muestra Inflación'!L$105</f>
        <v>-0.62852454869630003</v>
      </c>
      <c r="L94" s="72">
        <f>'Muestra Inflación'!M95-'Muestra Inflación'!M$105</f>
        <v>7.3048365259865005</v>
      </c>
      <c r="M94" s="72">
        <f>'Muestra Inflación'!N95-'Muestra Inflación'!N$105</f>
        <v>16.829224628481061</v>
      </c>
      <c r="N94" s="72">
        <f>'Muestra Inflación'!O95-'Muestra Inflación'!O$105</f>
        <v>49.65207734391543</v>
      </c>
      <c r="O94" s="72">
        <f>'Muestra Inflación'!P95-'Muestra Inflación'!P$105</f>
        <v>3.3041995641216504</v>
      </c>
      <c r="P94" s="72">
        <f>'Muestra Inflación'!Q95-'Muestra Inflación'!Q$105</f>
        <v>-4.0573562878840015</v>
      </c>
      <c r="Q94" s="72">
        <f>'Muestra Inflación'!R95-'Muestra Inflación'!R$105</f>
        <v>16.341987899849372</v>
      </c>
      <c r="R94" s="72">
        <f>'Muestra Inflación'!S95-'Muestra Inflación'!S$105</f>
        <v>21.732498541483608</v>
      </c>
      <c r="S94" s="72">
        <f>'Muestra Inflación'!T95-'Muestra Inflación'!T$105</f>
        <v>40.637358707267325</v>
      </c>
      <c r="T94" s="72">
        <f>'Muestra Inflación'!U95-'Muestra Inflación'!U$105</f>
        <v>140.55990151710495</v>
      </c>
      <c r="U94" s="72">
        <f>'Muestra Inflación'!V95-'Muestra Inflación'!V$105</f>
        <v>365.87062711411215</v>
      </c>
      <c r="V94" s="72">
        <f>'Muestra Inflación'!W95-'Muestra Inflación'!W$105</f>
        <v>232.75339538506964</v>
      </c>
      <c r="W94" s="72">
        <f>'Muestra Inflación'!X95-'Muestra Inflación'!X$105</f>
        <v>-3.6330914513874459</v>
      </c>
      <c r="X94" s="72">
        <f>'Muestra Inflación'!Y95-'Muestra Inflación'!Y$105</f>
        <v>4.8074216715316798</v>
      </c>
      <c r="Y94" s="72">
        <f>'Muestra Inflación'!Z95-'Muestra Inflación'!Z$105</f>
        <v>17.423090100704471</v>
      </c>
      <c r="Z94" s="72">
        <f>'Muestra Inflación'!AA95-'Muestra Inflación'!AA$105</f>
        <v>96.585064214243232</v>
      </c>
      <c r="AA94" s="72">
        <f>'Muestra Inflación'!AB95-'Muestra Inflación'!AB$105</f>
        <v>56.024829273579257</v>
      </c>
      <c r="AB94" s="72">
        <f>'Muestra Inflación'!AC95-'Muestra Inflación'!AC$105</f>
        <v>35.760116768406853</v>
      </c>
      <c r="AC94" s="72">
        <f>'Muestra Inflación'!AD95-'Muestra Inflación'!AD$105</f>
        <v>13.94136729206417</v>
      </c>
      <c r="AD94" s="72">
        <f>'Muestra Inflación'!AE95-'Muestra Inflación'!AE$105</f>
        <v>20.732137204460777</v>
      </c>
      <c r="AE94" s="72">
        <f>'Muestra Inflación'!AF95-'Muestra Inflación'!AF$105</f>
        <v>7.3090884266570502</v>
      </c>
      <c r="AF94" s="74">
        <f>'Muestra Inflación'!AG95-'Muestra Inflación'!AG$105</f>
        <v>6.5052580501192594</v>
      </c>
    </row>
    <row r="95" spans="1:32" x14ac:dyDescent="0.25">
      <c r="A95" s="80" t="s">
        <v>105</v>
      </c>
      <c r="B95" s="73">
        <f>'Muestra Inflación'!C96-'Muestra Inflación'!C$105</f>
        <v>2.9138111974649004</v>
      </c>
      <c r="C95" s="72">
        <f>'Muestra Inflación'!D96-'Muestra Inflación'!D$105</f>
        <v>0.79388557640239998</v>
      </c>
      <c r="D95" s="72">
        <f>'Muestra Inflación'!E96-'Muestra Inflación'!E$105</f>
        <v>14.31866176312097</v>
      </c>
      <c r="E95" s="72">
        <f>'Muestra Inflación'!F96-'Muestra Inflación'!F$105</f>
        <v>0.87015091156527991</v>
      </c>
      <c r="F95" s="72">
        <f>'Muestra Inflación'!G96-'Muestra Inflación'!G$105</f>
        <v>5.1874728781438009</v>
      </c>
      <c r="G95" s="72">
        <f>'Muestra Inflación'!H96-'Muestra Inflación'!H$105</f>
        <v>5.1746050742036989</v>
      </c>
      <c r="H95" s="72">
        <f>'Muestra Inflación'!I96-'Muestra Inflación'!I$105</f>
        <v>9.7402626716712994</v>
      </c>
      <c r="I95" s="72">
        <f>'Muestra Inflación'!J96-'Muestra Inflación'!J$105</f>
        <v>4.6468052802351503</v>
      </c>
      <c r="J95" s="72">
        <f>'Muestra Inflación'!K96-'Muestra Inflación'!K$105</f>
        <v>8.355089150246279</v>
      </c>
      <c r="K95" s="72">
        <f>'Muestra Inflación'!L96-'Muestra Inflación'!L$105</f>
        <v>8.6224575649673589</v>
      </c>
      <c r="L95" s="72">
        <f>'Muestra Inflación'!M96-'Muestra Inflación'!M$105</f>
        <v>16.901516993824497</v>
      </c>
      <c r="M95" s="72">
        <f>'Muestra Inflación'!N96-'Muestra Inflación'!N$105</f>
        <v>11.878339272869161</v>
      </c>
      <c r="N95" s="72">
        <f>'Muestra Inflación'!O96-'Muestra Inflación'!O$105</f>
        <v>9.6357474642145302</v>
      </c>
      <c r="O95" s="72">
        <f>'Muestra Inflación'!P96-'Muestra Inflación'!P$105</f>
        <v>16.385474034195148</v>
      </c>
      <c r="P95" s="72">
        <f>'Muestra Inflación'!Q96-'Muestra Inflación'!Q$105</f>
        <v>2.7191617426372501</v>
      </c>
      <c r="Q95" s="72">
        <f>'Muestra Inflación'!R96-'Muestra Inflación'!R$105</f>
        <v>7.6943334725952708</v>
      </c>
      <c r="R95" s="72">
        <f>'Muestra Inflación'!S96-'Muestra Inflación'!S$105</f>
        <v>4.6993426048039799</v>
      </c>
      <c r="S95" s="72">
        <f>'Muestra Inflación'!T96-'Muestra Inflación'!T$105</f>
        <v>4.5294756850237397</v>
      </c>
      <c r="T95" s="72">
        <f>'Muestra Inflación'!U96-'Muestra Inflación'!U$105</f>
        <v>9.0717669060296302</v>
      </c>
      <c r="U95" s="72">
        <f>'Muestra Inflación'!V96-'Muestra Inflación'!V$105</f>
        <v>11.161883288281182</v>
      </c>
      <c r="V95" s="72">
        <f>'Muestra Inflación'!W96-'Muestra Inflación'!W$105</f>
        <v>9.4831715716063307</v>
      </c>
      <c r="W95" s="72">
        <f>'Muestra Inflación'!X96-'Muestra Inflación'!X$105</f>
        <v>3.4940091032173601</v>
      </c>
      <c r="X95" s="72">
        <f>'Muestra Inflación'!Y96-'Muestra Inflación'!Y$105</f>
        <v>4.7876372878229301</v>
      </c>
      <c r="Y95" s="72">
        <f>'Muestra Inflación'!Z96-'Muestra Inflación'!Z$105</f>
        <v>6.5576865369956208</v>
      </c>
      <c r="Z95" s="72">
        <f>'Muestra Inflación'!AA96-'Muestra Inflación'!AA$105</f>
        <v>3.9008334373411295</v>
      </c>
      <c r="AA95" s="72">
        <f>'Muestra Inflación'!AB96-'Muestra Inflación'!AB$105</f>
        <v>8.8316785830848605</v>
      </c>
      <c r="AB95" s="72">
        <f>'Muestra Inflación'!AC96-'Muestra Inflación'!AC$105</f>
        <v>3.1159387039624202</v>
      </c>
      <c r="AC95" s="72">
        <f>'Muestra Inflación'!AD96-'Muestra Inflación'!AD$105</f>
        <v>10.43368384341707</v>
      </c>
      <c r="AD95" s="72">
        <f>'Muestra Inflación'!AE96-'Muestra Inflación'!AE$105</f>
        <v>5.01990502663892</v>
      </c>
      <c r="AE95" s="72">
        <f>'Muestra Inflación'!AF96-'Muestra Inflación'!AF$105</f>
        <v>0.76809838007444986</v>
      </c>
      <c r="AF95" s="74">
        <f>'Muestra Inflación'!AG96-'Muestra Inflación'!AG$105</f>
        <v>1.3812572000415901</v>
      </c>
    </row>
    <row r="96" spans="1:32" x14ac:dyDescent="0.25">
      <c r="A96" s="80" t="s">
        <v>41</v>
      </c>
      <c r="B96" s="73">
        <f>'Muestra Inflación'!C97-'Muestra Inflación'!C$105</f>
        <v>0.6479467991620993</v>
      </c>
      <c r="C96" s="72">
        <f>'Muestra Inflación'!D97-'Muestra Inflación'!D$105</f>
        <v>4.5415267259495193</v>
      </c>
      <c r="D96" s="72">
        <f>'Muestra Inflación'!E97-'Muestra Inflación'!E$105</f>
        <v>5.0015731433608703</v>
      </c>
      <c r="E96" s="72">
        <f>'Muestra Inflación'!F97-'Muestra Inflación'!F$105</f>
        <v>2.2729475844149691</v>
      </c>
      <c r="F96" s="72">
        <f>'Muestra Inflación'!G97-'Muestra Inflación'!G$105</f>
        <v>-4.0562581243781901</v>
      </c>
      <c r="G96" s="72">
        <f>'Muestra Inflación'!H97-'Muestra Inflación'!H$105</f>
        <v>0.19421291611440061</v>
      </c>
      <c r="H96" s="72">
        <f>'Muestra Inflación'!I97-'Muestra Inflación'!I$105</f>
        <v>1.7927993525841988</v>
      </c>
      <c r="I96" s="72">
        <f>'Muestra Inflación'!J97-'Muestra Inflación'!J$105</f>
        <v>2.4173962777364109</v>
      </c>
      <c r="J96" s="72">
        <f>'Muestra Inflación'!K97-'Muestra Inflación'!K$105</f>
        <v>5.6942533408162808</v>
      </c>
      <c r="K96" s="72">
        <f>'Muestra Inflación'!L97-'Muestra Inflación'!L$105</f>
        <v>3.7038523720908403</v>
      </c>
      <c r="L96" s="72">
        <f>'Muestra Inflación'!M97-'Muestra Inflación'!M$105</f>
        <v>3.8062019774467903</v>
      </c>
      <c r="M96" s="72">
        <f>'Muestra Inflación'!N97-'Muestra Inflación'!N$105</f>
        <v>2.37432627131325</v>
      </c>
      <c r="N96" s="72">
        <f>'Muestra Inflación'!O97-'Muestra Inflación'!O$105</f>
        <v>0.48147341939924981</v>
      </c>
      <c r="O96" s="72">
        <f>'Muestra Inflación'!P97-'Muestra Inflación'!P$105</f>
        <v>1.7884470551902698</v>
      </c>
      <c r="P96" s="72">
        <f>'Muestra Inflación'!Q97-'Muestra Inflación'!Q$105</f>
        <v>1.6101580168330099</v>
      </c>
      <c r="Q96" s="72">
        <f>'Muestra Inflación'!R97-'Muestra Inflación'!R$105</f>
        <v>5.0716935379440704</v>
      </c>
      <c r="R96" s="72">
        <f>'Muestra Inflación'!S97-'Muestra Inflación'!S$105</f>
        <v>5.1020592576965109</v>
      </c>
      <c r="S96" s="72">
        <f>'Muestra Inflación'!T97-'Muestra Inflación'!T$105</f>
        <v>-0.74717190293983027</v>
      </c>
      <c r="T96" s="72">
        <f>'Muestra Inflación'!U97-'Muestra Inflación'!U$105</f>
        <v>1.6963364346119696</v>
      </c>
      <c r="U96" s="72">
        <f>'Muestra Inflación'!V97-'Muestra Inflación'!V$105</f>
        <v>-0.40722911057559985</v>
      </c>
      <c r="V96" s="72">
        <f>'Muestra Inflación'!W97-'Muestra Inflación'!W$105</f>
        <v>-0.27700011843448991</v>
      </c>
      <c r="W96" s="72">
        <f>'Muestra Inflación'!X97-'Muestra Inflación'!X$105</f>
        <v>-2.460231182763704</v>
      </c>
      <c r="X96" s="72">
        <f>'Muestra Inflación'!Y97-'Muestra Inflación'!Y$105</f>
        <v>-1.8200949635128809</v>
      </c>
      <c r="Y96" s="72">
        <f>'Muestra Inflación'!Z97-'Muestra Inflación'!Z$105</f>
        <v>-1.6882982709694301</v>
      </c>
      <c r="Z96" s="72">
        <f>'Muestra Inflación'!AA97-'Muestra Inflación'!AA$105</f>
        <v>-1.7340124090637941</v>
      </c>
      <c r="AA96" s="72">
        <f>'Muestra Inflación'!AB97-'Muestra Inflación'!AB$105</f>
        <v>-2.3396026227389903</v>
      </c>
      <c r="AB96" s="72">
        <f>'Muestra Inflación'!AC97-'Muestra Inflación'!AC$105</f>
        <v>-0.42021277739987983</v>
      </c>
      <c r="AC96" s="72">
        <f>'Muestra Inflación'!AD97-'Muestra Inflación'!AD$105</f>
        <v>0.57245050938681974</v>
      </c>
      <c r="AD96" s="72">
        <f>'Muestra Inflación'!AE97-'Muestra Inflación'!AE$105</f>
        <v>-0.34443962443713994</v>
      </c>
      <c r="AE96" s="72">
        <f>'Muestra Inflación'!AF97-'Muestra Inflación'!AF$105</f>
        <v>-2.3035768643698411</v>
      </c>
      <c r="AF96" s="74">
        <f>'Muestra Inflación'!AG97-'Muestra Inflación'!AG$105</f>
        <v>-2.9395759929192948</v>
      </c>
    </row>
    <row r="97" spans="1:32" x14ac:dyDescent="0.25">
      <c r="A97" s="80" t="s">
        <v>42</v>
      </c>
      <c r="B97" s="73">
        <f>'Muestra Inflación'!C98-'Muestra Inflación'!C$105</f>
        <v>-2.4354778385227496</v>
      </c>
      <c r="C97" s="72">
        <f>'Muestra Inflación'!D98-'Muestra Inflación'!D$105</f>
        <v>-4.0211655776208097</v>
      </c>
      <c r="D97" s="72">
        <f>'Muestra Inflación'!E98-'Muestra Inflación'!E$105</f>
        <v>-5.2011904591125901</v>
      </c>
      <c r="E97" s="72">
        <f>'Muestra Inflación'!F98-'Muestra Inflación'!F$105</f>
        <v>-6.5916494368540599</v>
      </c>
      <c r="F97" s="72">
        <f>'Muestra Inflación'!G98-'Muestra Inflación'!G$105</f>
        <v>-7.6184014118479304</v>
      </c>
      <c r="G97" s="72">
        <f>'Muestra Inflación'!H98-'Muestra Inflación'!H$105</f>
        <v>-9.4873449521345989</v>
      </c>
      <c r="H97" s="72">
        <f>'Muestra Inflación'!I98-'Muestra Inflación'!I$105</f>
        <v>-3.8253153387567611</v>
      </c>
      <c r="I97" s="72">
        <f>'Muestra Inflación'!J98-'Muestra Inflación'!J$105</f>
        <v>-0.50540390099842991</v>
      </c>
      <c r="J97" s="72">
        <f>'Muestra Inflación'!K98-'Muestra Inflación'!K$105</f>
        <v>-0.24474815875553002</v>
      </c>
      <c r="K97" s="72">
        <f>'Muestra Inflación'!L98-'Muestra Inflación'!L$105</f>
        <v>-1.4060609249223899</v>
      </c>
      <c r="L97" s="72">
        <f>'Muestra Inflación'!M98-'Muestra Inflación'!M$105</f>
        <v>-0.13113060240439989</v>
      </c>
      <c r="M97" s="72">
        <f>'Muestra Inflación'!N98-'Muestra Inflación'!N$105</f>
        <v>-1.1179953187387368</v>
      </c>
      <c r="N97" s="72">
        <f>'Muestra Inflación'!O98-'Muestra Inflación'!O$105</f>
        <v>-2.2929121115038797</v>
      </c>
      <c r="O97" s="72">
        <f>'Muestra Inflación'!P98-'Muestra Inflación'!P$105</f>
        <v>-2.1246100994025299</v>
      </c>
      <c r="P97" s="72">
        <f>'Muestra Inflación'!Q98-'Muestra Inflación'!Q$105</f>
        <v>-1.6640392564226301</v>
      </c>
      <c r="Q97" s="72">
        <f>'Muestra Inflación'!R98-'Muestra Inflación'!R$105</f>
        <v>-1.9216783632729495E-2</v>
      </c>
      <c r="R97" s="72">
        <f>'Muestra Inflación'!S98-'Muestra Inflación'!S$105</f>
        <v>1.6444279613643902</v>
      </c>
      <c r="S97" s="72">
        <f>'Muestra Inflación'!T98-'Muestra Inflación'!T$105</f>
        <v>1.01225667442238</v>
      </c>
      <c r="T97" s="72">
        <f>'Muestra Inflación'!U98-'Muestra Inflación'!U$105</f>
        <v>0.32013978009634991</v>
      </c>
      <c r="U97" s="72">
        <f>'Muestra Inflación'!V98-'Muestra Inflación'!V$105</f>
        <v>-1.749034512508733</v>
      </c>
      <c r="V97" s="72">
        <f>'Muestra Inflación'!W98-'Muestra Inflación'!W$105</f>
        <v>-1.0067007274062898</v>
      </c>
      <c r="W97" s="72">
        <f>'Muestra Inflación'!X98-'Muestra Inflación'!X$105</f>
        <v>-2.112379859303628</v>
      </c>
      <c r="X97" s="72">
        <f>'Muestra Inflación'!Y98-'Muestra Inflación'!Y$105</f>
        <v>-1.8161886976735468</v>
      </c>
      <c r="Y97" s="72">
        <f>'Muestra Inflación'!Z98-'Muestra Inflación'!Z$105</f>
        <v>-1.5352694032167331</v>
      </c>
      <c r="Z97" s="72">
        <f>'Muestra Inflación'!AA98-'Muestra Inflación'!AA$105</f>
        <v>-1.363197265001042</v>
      </c>
      <c r="AA97" s="72">
        <f>'Muestra Inflación'!AB98-'Muestra Inflación'!AB$105</f>
        <v>-1.8334651824379802</v>
      </c>
      <c r="AB97" s="72">
        <f>'Muestra Inflación'!AC98-'Muestra Inflación'!AC$105</f>
        <v>-1.837150719291395</v>
      </c>
      <c r="AC97" s="72">
        <f>'Muestra Inflación'!AD98-'Muestra Inflación'!AD$105</f>
        <v>-0.94333237352600408</v>
      </c>
      <c r="AD97" s="72">
        <f>'Muestra Inflación'!AE98-'Muestra Inflación'!AE$105</f>
        <v>-1.631745693598778</v>
      </c>
      <c r="AE97" s="72">
        <f>'Muestra Inflación'!AF98-'Muestra Inflación'!AF$105</f>
        <v>-1.8743336092243519</v>
      </c>
      <c r="AF97" s="74">
        <f>'Muestra Inflación'!AG98-'Muestra Inflación'!AG$105</f>
        <v>-2.2207751780553999</v>
      </c>
    </row>
    <row r="98" spans="1:32" x14ac:dyDescent="0.25">
      <c r="A98" s="80" t="s">
        <v>486</v>
      </c>
      <c r="B98" s="73">
        <f>'Muestra Inflación'!C99-'Muestra Inflación'!C$105</f>
        <v>2.3330374181633999</v>
      </c>
      <c r="C98" s="72">
        <f>'Muestra Inflación'!D99-'Muestra Inflación'!D$105</f>
        <v>5.69154434548122</v>
      </c>
      <c r="D98" s="72">
        <f>'Muestra Inflación'!E99-'Muestra Inflación'!E$105</f>
        <v>5.4793519013126701</v>
      </c>
      <c r="E98" s="72">
        <f>'Muestra Inflación'!F99-'Muestra Inflación'!F$105</f>
        <v>-2.8383035460071797</v>
      </c>
      <c r="F98" s="72">
        <f>'Muestra Inflación'!G99-'Muestra Inflación'!G$105</f>
        <v>-6.7139683453921295</v>
      </c>
      <c r="G98" s="72">
        <f>'Muestra Inflación'!H99-'Muestra Inflación'!H$105</f>
        <v>5.7870420705689991</v>
      </c>
      <c r="H98" s="72">
        <f>'Muestra Inflación'!I99-'Muestra Inflación'!I$105</f>
        <v>8.0786266033592007</v>
      </c>
      <c r="I98" s="72">
        <f>'Muestra Inflación'!J99-'Muestra Inflación'!J$105</f>
        <v>8.1427131615749495</v>
      </c>
      <c r="J98" s="72">
        <f>'Muestra Inflación'!K99-'Muestra Inflación'!K$105</f>
        <v>2.9148571077239902</v>
      </c>
      <c r="K98" s="72">
        <f>'Muestra Inflación'!L99-'Muestra Inflación'!L$105</f>
        <v>4.9122491184497408</v>
      </c>
      <c r="L98" s="72">
        <f>'Muestra Inflación'!M99-'Muestra Inflación'!M$105</f>
        <v>13.691814865150301</v>
      </c>
      <c r="M98" s="72">
        <f>'Muestra Inflación'!N99-'Muestra Inflación'!N$105</f>
        <v>34.204756004012062</v>
      </c>
      <c r="N98" s="72">
        <f>'Muestra Inflación'!O99-'Muestra Inflación'!O$105</f>
        <v>55.743491796411035</v>
      </c>
      <c r="O98" s="72">
        <f>'Muestra Inflación'!P99-'Muestra Inflación'!P$105</f>
        <v>30.553123737650552</v>
      </c>
      <c r="P98" s="72">
        <f>'Muestra Inflación'!Q99-'Muestra Inflación'!Q$105</f>
        <v>6.5722141910448206</v>
      </c>
      <c r="Q98" s="72">
        <f>'Muestra Inflación'!R99-'Muestra Inflación'!R$105</f>
        <v>13.99891078305167</v>
      </c>
      <c r="R98" s="72">
        <f>'Muestra Inflación'!S99-'Muestra Inflación'!S$105</f>
        <v>4.7650360354609509</v>
      </c>
      <c r="S98" s="72">
        <f>'Muestra Inflación'!T99-'Muestra Inflación'!T$105</f>
        <v>7.9803546337768303</v>
      </c>
      <c r="T98" s="72">
        <f>'Muestra Inflación'!U99-'Muestra Inflación'!U$105</f>
        <v>10.271483529482831</v>
      </c>
      <c r="U98" s="72">
        <f>'Muestra Inflación'!V99-'Muestra Inflación'!V$105</f>
        <v>12.721025561129782</v>
      </c>
      <c r="V98" s="72">
        <f>'Muestra Inflación'!W99-'Muestra Inflación'!W$105</f>
        <v>5.1745381173704805</v>
      </c>
      <c r="W98" s="72">
        <f>'Muestra Inflación'!X99-'Muestra Inflación'!X$105</f>
        <v>5.3186858992205197</v>
      </c>
      <c r="X98" s="72">
        <f>'Muestra Inflación'!Y99-'Muestra Inflación'!Y$105</f>
        <v>-0.45157857551674985</v>
      </c>
      <c r="Y98" s="72">
        <f>'Muestra Inflación'!Z99-'Muestra Inflación'!Z$105</f>
        <v>-2.3494447320471399</v>
      </c>
      <c r="Z98" s="72">
        <f>'Muestra Inflación'!AA99-'Muestra Inflación'!AA$105</f>
        <v>-5.8917309006774303</v>
      </c>
      <c r="AA98" s="72">
        <f>'Muestra Inflación'!AB99-'Muestra Inflación'!AB$105</f>
        <v>-7.2230111176531206</v>
      </c>
      <c r="AB98" s="72">
        <f>'Muestra Inflación'!AC99-'Muestra Inflación'!AC$105</f>
        <v>0.17382888114569983</v>
      </c>
      <c r="AC98" s="72">
        <f>'Muestra Inflación'!AD99-'Muestra Inflación'!AD$105</f>
        <v>-1.7165369089232332</v>
      </c>
      <c r="AD98" s="72">
        <f>'Muestra Inflación'!AE99-'Muestra Inflación'!AE$105</f>
        <v>3.5267344756972996</v>
      </c>
      <c r="AE98" s="72">
        <f>'Muestra Inflación'!AF99-'Muestra Inflación'!AF$105</f>
        <v>1.75590467410666</v>
      </c>
      <c r="AF98" s="74">
        <f>'Muestra Inflación'!AG99-'Muestra Inflación'!AG$105</f>
        <v>3.8476025479898697</v>
      </c>
    </row>
    <row r="99" spans="1:32" x14ac:dyDescent="0.25">
      <c r="A99" s="80" t="s">
        <v>106</v>
      </c>
      <c r="B99" s="73">
        <f>'Muestra Inflación'!C100-'Muestra Inflación'!C$105</f>
        <v>16.9258261494547</v>
      </c>
      <c r="C99" s="72">
        <f>'Muestra Inflación'!D100-'Muestra Inflación'!D$105</f>
        <v>1.1223229434422004</v>
      </c>
      <c r="D99" s="72">
        <f>'Muestra Inflación'!E100-'Muestra Inflación'!E$105</f>
        <v>5.1176780385129703</v>
      </c>
      <c r="E99" s="72">
        <f>'Muestra Inflación'!F100-'Muestra Inflación'!F$105</f>
        <v>-1.0724638513509097</v>
      </c>
      <c r="F99" s="72">
        <f>'Muestra Inflación'!G100-'Muestra Inflación'!G$105</f>
        <v>1.6825836350203005</v>
      </c>
      <c r="G99" s="72">
        <f>'Muestra Inflación'!H100-'Muestra Inflación'!H$105</f>
        <v>16.687929774550298</v>
      </c>
      <c r="H99" s="72">
        <f>'Muestra Inflación'!I100-'Muestra Inflación'!I$105</f>
        <v>15.334489946678598</v>
      </c>
      <c r="I99" s="72">
        <f>'Muestra Inflación'!J100-'Muestra Inflación'!J$105</f>
        <v>22.771718583563352</v>
      </c>
      <c r="J99" s="72">
        <f>'Muestra Inflación'!K100-'Muestra Inflación'!K$105</f>
        <v>23.843492297363181</v>
      </c>
      <c r="K99" s="72">
        <f>'Muestra Inflación'!L100-'Muestra Inflación'!L$105</f>
        <v>31.828672429297757</v>
      </c>
      <c r="L99" s="72">
        <f>'Muestra Inflación'!M100-'Muestra Inflación'!M$105</f>
        <v>29.720987367003801</v>
      </c>
      <c r="M99" s="72">
        <f>'Muestra Inflación'!N100-'Muestra Inflación'!N$105</f>
        <v>30.573465520704062</v>
      </c>
      <c r="N99" s="72">
        <f>'Muestra Inflación'!O100-'Muestra Inflación'!O$105</f>
        <v>26.208493625467327</v>
      </c>
      <c r="O99" s="72">
        <f>'Muestra Inflación'!P100-'Muestra Inflación'!P$105</f>
        <v>27.177630040776847</v>
      </c>
      <c r="P99" s="72">
        <f>'Muestra Inflación'!Q100-'Muestra Inflación'!Q$105</f>
        <v>21.022835231075621</v>
      </c>
      <c r="Q99" s="72">
        <f>'Muestra Inflación'!R100-'Muestra Inflación'!R$105</f>
        <v>30.428815213640668</v>
      </c>
      <c r="R99" s="72">
        <f>'Muestra Inflación'!S100-'Muestra Inflación'!S$105</f>
        <v>24.46068820937391</v>
      </c>
      <c r="S99" s="72">
        <f>'Muestra Inflación'!T100-'Muestra Inflación'!T$105</f>
        <v>18.818027168697128</v>
      </c>
      <c r="T99" s="72">
        <f>'Muestra Inflación'!U100-'Muestra Inflación'!U$105</f>
        <v>22.325607358938431</v>
      </c>
      <c r="U99" s="72">
        <f>'Muestra Inflación'!V100-'Muestra Inflación'!V$105</f>
        <v>31.475922480143176</v>
      </c>
      <c r="V99" s="72">
        <f>'Muestra Inflación'!W100-'Muestra Inflación'!W$105</f>
        <v>24.622365730995931</v>
      </c>
      <c r="W99" s="72">
        <f>'Muestra Inflación'!X100-'Muestra Inflación'!X$105</f>
        <v>18.046055443128409</v>
      </c>
      <c r="X99" s="72">
        <f>'Muestra Inflación'!Y100-'Muestra Inflación'!Y$105</f>
        <v>13.752964991012588</v>
      </c>
      <c r="Y99" s="72">
        <f>'Muestra Inflación'!Z100-'Muestra Inflación'!Z$105</f>
        <v>11.247474949217668</v>
      </c>
      <c r="Z99" s="72">
        <f>'Muestra Inflación'!AA100-'Muestra Inflación'!AA$105</f>
        <v>5.702406163614949</v>
      </c>
      <c r="AA99" s="72">
        <f>'Muestra Inflación'!AB100-'Muestra Inflación'!AB$105</f>
        <v>2.5471038248755096</v>
      </c>
      <c r="AB99" s="72">
        <f>'Muestra Inflación'!AC100-'Muestra Inflación'!AC$105</f>
        <v>2.3212968833718297</v>
      </c>
      <c r="AC99" s="72">
        <f>'Muestra Inflación'!AD100-'Muestra Inflación'!AD$105</f>
        <v>3.7318020346762899</v>
      </c>
      <c r="AD99" s="72">
        <f>'Muestra Inflación'!AE100-'Muestra Inflación'!AE$105</f>
        <v>3.0334712417366303</v>
      </c>
      <c r="AE99" s="72">
        <f>'Muestra Inflación'!AF100-'Muestra Inflación'!AF$105</f>
        <v>2.0585647463988503</v>
      </c>
      <c r="AF99" s="74">
        <f>'Muestra Inflación'!AG100-'Muestra Inflación'!AG$105</f>
        <v>1.6418232471762204</v>
      </c>
    </row>
    <row r="100" spans="1:32" x14ac:dyDescent="0.25">
      <c r="A100" s="80" t="s">
        <v>44</v>
      </c>
      <c r="B100" s="73">
        <f>'Muestra Inflación'!C101-'Muestra Inflación'!C$105</f>
        <v>-3.8018336472042797</v>
      </c>
      <c r="C100" s="72">
        <f>'Muestra Inflación'!D101-'Muestra Inflación'!D$105</f>
        <v>-1.58772152814237</v>
      </c>
      <c r="D100" s="72">
        <f>'Muestra Inflación'!E101-'Muestra Inflación'!E$105</f>
        <v>1.1148068131913504</v>
      </c>
      <c r="E100" s="72">
        <f>'Muestra Inflación'!F101-'Muestra Inflación'!F$105</f>
        <v>0.27662600168686957</v>
      </c>
      <c r="F100" s="72">
        <f>'Muestra Inflación'!G101-'Muestra Inflación'!G$105</f>
        <v>-1.3686781263333501</v>
      </c>
      <c r="G100" s="72">
        <f>'Muestra Inflación'!H101-'Muestra Inflación'!H$105</f>
        <v>6.1941301934862008</v>
      </c>
      <c r="H100" s="72">
        <f>'Muestra Inflación'!I101-'Muestra Inflación'!I$105</f>
        <v>2.3474590904393988</v>
      </c>
      <c r="I100" s="72">
        <f>'Muestra Inflación'!J101-'Muestra Inflación'!J$105</f>
        <v>-0.90153615843807966</v>
      </c>
      <c r="J100" s="72">
        <f>'Muestra Inflación'!K101-'Muestra Inflación'!K$105</f>
        <v>0.51410138808016015</v>
      </c>
      <c r="K100" s="72">
        <f>'Muestra Inflación'!L101-'Muestra Inflación'!L$105</f>
        <v>-3.4523706460259009</v>
      </c>
      <c r="L100" s="72">
        <f>'Muestra Inflación'!M101-'Muestra Inflación'!M$105</f>
        <v>-1.12938522379801</v>
      </c>
      <c r="M100" s="72">
        <f>'Muestra Inflación'!N101-'Muestra Inflación'!N$105</f>
        <v>-1.7060091419069945E-2</v>
      </c>
      <c r="N100" s="72">
        <f>'Muestra Inflación'!O101-'Muestra Inflación'!O$105</f>
        <v>-1.27441478416912</v>
      </c>
      <c r="O100" s="72">
        <f>'Muestra Inflación'!P101-'Muestra Inflación'!P$105</f>
        <v>-0.14635749657999986</v>
      </c>
      <c r="P100" s="72">
        <f>'Muestra Inflación'!Q101-'Muestra Inflación'!Q$105</f>
        <v>0.52846204977211997</v>
      </c>
      <c r="Q100" s="72">
        <f>'Muestra Inflación'!R101-'Muestra Inflación'!R$105</f>
        <v>0.46603830385557021</v>
      </c>
      <c r="R100" s="72">
        <f>'Muestra Inflación'!S101-'Muestra Inflación'!S$105</f>
        <v>1.4748886343748202</v>
      </c>
      <c r="S100" s="72">
        <f>'Muestra Inflación'!T101-'Muestra Inflación'!T$105</f>
        <v>1.1103260726209099</v>
      </c>
      <c r="T100" s="72">
        <f>'Muestra Inflación'!U101-'Muestra Inflación'!U$105</f>
        <v>0.36053471789962988</v>
      </c>
      <c r="U100" s="72">
        <f>'Muestra Inflación'!V101-'Muestra Inflación'!V$105</f>
        <v>2.4403073846528303</v>
      </c>
      <c r="V100" s="72">
        <f>'Muestra Inflación'!W101-'Muestra Inflación'!W$105</f>
        <v>3.0127621296454601</v>
      </c>
      <c r="W100" s="72">
        <f>'Muestra Inflación'!X101-'Muestra Inflación'!X$105</f>
        <v>2.8739013474389905</v>
      </c>
      <c r="X100" s="72">
        <f>'Muestra Inflación'!Y101-'Muestra Inflación'!Y$105</f>
        <v>3.28810753398345</v>
      </c>
      <c r="Y100" s="72">
        <f>'Muestra Inflación'!Z101-'Muestra Inflación'!Z$105</f>
        <v>6.4424496515312999</v>
      </c>
      <c r="Z100" s="72">
        <f>'Muestra Inflación'!AA101-'Muestra Inflación'!AA$105</f>
        <v>-1.9033007377506921</v>
      </c>
      <c r="AA100" s="72">
        <f>'Muestra Inflación'!AB101-'Muestra Inflación'!AB$105</f>
        <v>-1.7848880968896901</v>
      </c>
      <c r="AB100" s="72">
        <f>'Muestra Inflación'!AC101-'Muestra Inflación'!AC$105</f>
        <v>-1.19926224571325</v>
      </c>
      <c r="AC100" s="72">
        <f>'Muestra Inflación'!AD101-'Muestra Inflación'!AD$105</f>
        <v>-0.88872264988041105</v>
      </c>
      <c r="AD100" s="72">
        <f>'Muestra Inflación'!AE101-'Muestra Inflación'!AE$105</f>
        <v>-0.46574502700393006</v>
      </c>
      <c r="AE100" s="72">
        <f>'Muestra Inflación'!AF101-'Muestra Inflación'!AF$105</f>
        <v>8.1912569219050102E-2</v>
      </c>
      <c r="AF100" s="74">
        <f>'Muestra Inflación'!AG101-'Muestra Inflación'!AG$105</f>
        <v>1.1476223508498604</v>
      </c>
    </row>
    <row r="101" spans="1:32" x14ac:dyDescent="0.25">
      <c r="A101" s="80" t="s">
        <v>107</v>
      </c>
      <c r="B101" s="73">
        <f>'Muestra Inflación'!C102-'Muestra Inflación'!C$105</f>
        <v>8.8802687629648016</v>
      </c>
      <c r="C101" s="72">
        <f>'Muestra Inflación'!D102-'Muestra Inflación'!D$105</f>
        <v>5.9037037276010205</v>
      </c>
      <c r="D101" s="72">
        <f>'Muestra Inflación'!E102-'Muestra Inflación'!E$105</f>
        <v>15.97055334211897</v>
      </c>
      <c r="E101" s="72">
        <f>'Muestra Inflación'!F102-'Muestra Inflación'!F$105</f>
        <v>-7.2046907573980912</v>
      </c>
      <c r="F101" s="72">
        <f>'Muestra Inflación'!G102-'Muestra Inflación'!G$105</f>
        <v>-3.7267928842030402</v>
      </c>
      <c r="G101" s="72">
        <f>'Muestra Inflación'!H102-'Muestra Inflación'!H$105</f>
        <v>-1.2025131169123</v>
      </c>
      <c r="H101" s="72">
        <f>'Muestra Inflación'!I102-'Muestra Inflación'!I$105</f>
        <v>9.4009683818981991</v>
      </c>
      <c r="I101" s="72">
        <f>'Muestra Inflación'!J102-'Muestra Inflación'!J$105</f>
        <v>4.9690572665764501</v>
      </c>
      <c r="J101" s="72">
        <f>'Muestra Inflación'!K102-'Muestra Inflación'!K$105</f>
        <v>6.1430298467010607</v>
      </c>
      <c r="K101" s="72">
        <f>'Muestra Inflación'!L102-'Muestra Inflación'!L$105</f>
        <v>-7.8438977865108797</v>
      </c>
      <c r="L101" s="72">
        <f>'Muestra Inflación'!M102-'Muestra Inflación'!M$105</f>
        <v>-5.3755308404543793</v>
      </c>
      <c r="M101" s="72">
        <f>'Muestra Inflación'!N102-'Muestra Inflación'!N$105</f>
        <v>2.2658792041973799</v>
      </c>
      <c r="N101" s="72">
        <f>'Muestra Inflación'!O102-'Muestra Inflación'!O$105</f>
        <v>-3.6868670619261814</v>
      </c>
      <c r="O101" s="72">
        <f>'Muestra Inflación'!P102-'Muestra Inflación'!P$105</f>
        <v>-4.1599992238513082</v>
      </c>
      <c r="P101" s="72">
        <f>'Muestra Inflación'!Q102-'Muestra Inflación'!Q$105</f>
        <v>-5.6664061470424194</v>
      </c>
      <c r="Q101" s="72">
        <f>'Muestra Inflación'!R102-'Muestra Inflación'!R$105</f>
        <v>-4.3826149345946295</v>
      </c>
      <c r="R101" s="72">
        <f>'Muestra Inflación'!S102-'Muestra Inflación'!S$105</f>
        <v>-3.8478821666684082</v>
      </c>
      <c r="S101" s="72">
        <f>'Muestra Inflación'!T102-'Muestra Inflación'!T$105</f>
        <v>-1.6350330413902701</v>
      </c>
      <c r="T101" s="72">
        <f>'Muestra Inflación'!U102-'Muestra Inflación'!U$105</f>
        <v>-3.9585386549354498</v>
      </c>
      <c r="U101" s="72">
        <f>'Muestra Inflación'!V102-'Muestra Inflación'!V$105</f>
        <v>36.55532578752468</v>
      </c>
      <c r="V101" s="72">
        <f>'Muestra Inflación'!W102-'Muestra Inflación'!W$105</f>
        <v>13.62808376388003</v>
      </c>
      <c r="W101" s="72">
        <f>'Muestra Inflación'!X102-'Muestra Inflación'!X$105</f>
        <v>1.7562958000654403</v>
      </c>
      <c r="X101" s="72">
        <f>'Muestra Inflación'!Y102-'Muestra Inflación'!Y$105</f>
        <v>5.9131351452004193</v>
      </c>
      <c r="Y101" s="72">
        <f>'Muestra Inflación'!Z102-'Muestra Inflación'!Z$105</f>
        <v>-0.57894682051263602</v>
      </c>
      <c r="Z101" s="72">
        <f>'Muestra Inflación'!AA102-'Muestra Inflación'!AA$105</f>
        <v>-2.2585601123342642</v>
      </c>
      <c r="AA101" s="72">
        <f>'Muestra Inflación'!AB102-'Muestra Inflación'!AB$105</f>
        <v>-1.4868094321135801</v>
      </c>
      <c r="AB101" s="72">
        <f>'Muestra Inflación'!AC102-'Muestra Inflación'!AC$105</f>
        <v>1.08392740331292</v>
      </c>
      <c r="AC101" s="72">
        <f>'Muestra Inflación'!AD102-'Muestra Inflación'!AD$105</f>
        <v>1.4880424475682301</v>
      </c>
      <c r="AD101" s="72">
        <f>'Muestra Inflación'!AE102-'Muestra Inflación'!AE$105</f>
        <v>-3.233084552951464</v>
      </c>
      <c r="AE101" s="72">
        <f>'Muestra Inflación'!AF102-'Muestra Inflación'!AF$105</f>
        <v>-2.2853928501195289</v>
      </c>
      <c r="AF101" s="74">
        <f>'Muestra Inflación'!AG102-'Muestra Inflación'!AG$105</f>
        <v>3.4088433243635903</v>
      </c>
    </row>
    <row r="102" spans="1:32" x14ac:dyDescent="0.25">
      <c r="A102" s="80" t="s">
        <v>184</v>
      </c>
      <c r="B102" s="73">
        <f>'Muestra Inflación'!C103-'Muestra Inflación'!C$105</f>
        <v>7.8471297309865005</v>
      </c>
      <c r="C102" s="72">
        <f>'Muestra Inflación'!D103-'Muestra Inflación'!D$105</f>
        <v>4.9554372746826205</v>
      </c>
      <c r="D102" s="72">
        <f>'Muestra Inflación'!E103-'Muestra Inflación'!E$105</f>
        <v>5.2584034745951698</v>
      </c>
      <c r="E102" s="72">
        <f>'Muestra Inflación'!F103-'Muestra Inflación'!F$105</f>
        <v>2.609122317523199</v>
      </c>
      <c r="F102" s="72">
        <f>'Muestra Inflación'!G103-'Muestra Inflación'!G$105</f>
        <v>3.4561262770666996</v>
      </c>
      <c r="G102" s="72">
        <f>'Muestra Inflación'!H103-'Muestra Inflación'!H$105</f>
        <v>3.9609339502857015</v>
      </c>
      <c r="H102" s="72">
        <f>'Muestra Inflación'!I103-'Muestra Inflación'!I$105</f>
        <v>4.0163526203566988</v>
      </c>
      <c r="I102" s="72">
        <f>'Muestra Inflación'!J103-'Muestra Inflación'!J$105</f>
        <v>5.4741468815608512</v>
      </c>
      <c r="J102" s="72">
        <f>'Muestra Inflación'!K103-'Muestra Inflación'!K$105</f>
        <v>11.962564766172381</v>
      </c>
      <c r="K102" s="72">
        <f>'Muestra Inflación'!L103-'Muestra Inflación'!L$105</f>
        <v>9.0175113303271601</v>
      </c>
      <c r="L102" s="72">
        <f>'Muestra Inflación'!M103-'Muestra Inflación'!M$105</f>
        <v>4.06145759706936</v>
      </c>
      <c r="M102" s="72">
        <f>'Muestra Inflación'!N103-'Muestra Inflación'!N$105</f>
        <v>5.8349405337517402</v>
      </c>
      <c r="N102" s="72">
        <f>'Muestra Inflación'!O103-'Muestra Inflación'!O$105</f>
        <v>7.0109830796654293</v>
      </c>
      <c r="O102" s="72">
        <f>'Muestra Inflación'!P103-'Muestra Inflación'!P$105</f>
        <v>3.7494038235227798</v>
      </c>
      <c r="P102" s="72">
        <f>'Muestra Inflación'!Q103-'Muestra Inflación'!Q$105</f>
        <v>6.60512878326682</v>
      </c>
      <c r="Q102" s="72">
        <f>'Muestra Inflación'!R103-'Muestra Inflación'!R$105</f>
        <v>5.6664693304054703</v>
      </c>
      <c r="R102" s="72">
        <f>'Muestra Inflación'!S103-'Muestra Inflación'!S$105</f>
        <v>-0.45186182078119996</v>
      </c>
      <c r="S102" s="72">
        <f>'Muestra Inflación'!T103-'Muestra Inflación'!T$105</f>
        <v>3.4110345138308702</v>
      </c>
      <c r="T102" s="72">
        <f>'Muestra Inflación'!U103-'Muestra Inflación'!U$105</f>
        <v>7.8835789544672306</v>
      </c>
      <c r="U102" s="72">
        <f>'Muestra Inflación'!V103-'Muestra Inflación'!V$105</f>
        <v>6.2072524255261508</v>
      </c>
      <c r="V102" s="72">
        <f>'Muestra Inflación'!W103-'Muestra Inflación'!W$105</f>
        <v>2.3767857066363698</v>
      </c>
      <c r="W102" s="72">
        <f>'Muestra Inflación'!X103-'Muestra Inflación'!X$105</f>
        <v>0.47337022826159014</v>
      </c>
      <c r="X102" s="72">
        <f>'Muestra Inflación'!Y103-'Muestra Inflación'!Y$105</f>
        <v>1.2883888211233301</v>
      </c>
      <c r="Y102" s="72">
        <f>'Muestra Inflación'!Z103-'Muestra Inflación'!Z$105</f>
        <v>4.0604299781687798</v>
      </c>
      <c r="Z102" s="72">
        <f>'Muestra Inflación'!AA103-'Muestra Inflación'!AA$105</f>
        <v>1.2511087118460797</v>
      </c>
      <c r="AA102" s="72">
        <f>'Muestra Inflación'!AB103-'Muestra Inflación'!AB$105</f>
        <v>0.17855592516946972</v>
      </c>
      <c r="AB102" s="72">
        <f>'Muestra Inflación'!AC103-'Muestra Inflación'!AC$105</f>
        <v>2.7104821443692599</v>
      </c>
      <c r="AC102" s="72">
        <f>'Muestra Inflación'!AD103-'Muestra Inflación'!AD$105</f>
        <v>2.5533633849924997</v>
      </c>
      <c r="AD102" s="72">
        <f>'Muestra Inflación'!AE103-'Muestra Inflación'!AE$105</f>
        <v>1.54339237163635</v>
      </c>
      <c r="AE102" s="72">
        <f>'Muestra Inflación'!AF103-'Muestra Inflación'!AF$105</f>
        <v>1.0452536938836201</v>
      </c>
      <c r="AF102" s="74">
        <f>'Muestra Inflación'!AG103-'Muestra Inflación'!AG$105</f>
        <v>3.4931973097340805</v>
      </c>
    </row>
    <row r="103" spans="1:32" x14ac:dyDescent="0.25">
      <c r="A103" s="80" t="s">
        <v>45</v>
      </c>
      <c r="B103" s="73">
        <f>'Muestra Inflación'!C104-'Muestra Inflación'!C$105</f>
        <v>10.067801673364</v>
      </c>
      <c r="C103" s="72">
        <f>'Muestra Inflación'!D104-'Muestra Inflación'!D$105</f>
        <v>11.62591093659492</v>
      </c>
      <c r="D103" s="72">
        <f>'Muestra Inflación'!E104-'Muestra Inflación'!E$105</f>
        <v>20.594444923586771</v>
      </c>
      <c r="E103" s="72">
        <f>'Muestra Inflación'!F104-'Muestra Inflación'!F$105</f>
        <v>37.637108114959602</v>
      </c>
      <c r="F103" s="72">
        <f>'Muestra Inflación'!G104-'Muestra Inflación'!G$105</f>
        <v>47.425983427065702</v>
      </c>
      <c r="G103" s="72">
        <f>'Muestra Inflación'!H104-'Muestra Inflación'!H$105</f>
        <v>96.663838419123195</v>
      </c>
      <c r="H103" s="72">
        <f>'Muestra Inflación'!I104-'Muestra Inflación'!I$105</f>
        <v>26.259935474001999</v>
      </c>
      <c r="I103" s="72">
        <f>'Muestra Inflación'!J104-'Muestra Inflación'!J$105</f>
        <v>24.67706464451015</v>
      </c>
      <c r="J103" s="72">
        <f>'Muestra Inflación'!K104-'Muestra Inflación'!K$105</f>
        <v>28.192053443685481</v>
      </c>
      <c r="K103" s="72">
        <f>'Muestra Inflación'!L104-'Muestra Inflación'!L$105</f>
        <v>44.060553697593164</v>
      </c>
      <c r="L103" s="72">
        <f>'Muestra Inflación'!M104-'Muestra Inflación'!M$105</f>
        <v>41.399090217141698</v>
      </c>
      <c r="M103" s="72">
        <f>'Muestra Inflación'!N104-'Muestra Inflación'!N$105</f>
        <v>32.760683872123359</v>
      </c>
      <c r="N103" s="72">
        <f>'Muestra Inflación'!O104-'Muestra Inflación'!O$105</f>
        <v>35.105337474665333</v>
      </c>
      <c r="O103" s="72">
        <f>'Muestra Inflación'!P104-'Muestra Inflación'!P$105</f>
        <v>69.657578422750547</v>
      </c>
      <c r="P103" s="72">
        <f>'Muestra Inflación'!Q104-'Muestra Inflación'!Q$105</f>
        <v>58.445549753019016</v>
      </c>
      <c r="Q103" s="72">
        <f>'Muestra Inflación'!R104-'Muestra Inflación'!R$105</f>
        <v>54.914745611469968</v>
      </c>
      <c r="R103" s="72">
        <f>'Muestra Inflación'!S104-'Muestra Inflación'!S$105</f>
        <v>61.734457462460909</v>
      </c>
      <c r="S103" s="72">
        <f>'Muestra Inflación'!T104-'Muestra Inflación'!T$105</f>
        <v>67.04397145878373</v>
      </c>
      <c r="T103" s="72">
        <f>'Muestra Inflación'!U104-'Muestra Inflación'!U$105</f>
        <v>63.145425620059527</v>
      </c>
      <c r="U103" s="72">
        <f>'Muestra Inflación'!V104-'Muestra Inflación'!V$105</f>
        <v>103.65528700647718</v>
      </c>
      <c r="V103" s="72">
        <f>'Muestra Inflación'!W104-'Muestra Inflación'!W$105</f>
        <v>85.302282878986219</v>
      </c>
      <c r="W103" s="72">
        <f>'Muestra Inflación'!X104-'Muestra Inflación'!X$105</f>
        <v>77.415698580428113</v>
      </c>
      <c r="X103" s="72">
        <f>'Muestra Inflación'!Y104-'Muestra Inflación'!Y$105</f>
        <v>83.39555165891818</v>
      </c>
      <c r="Y103" s="72">
        <f>'Muestra Inflación'!Z104-'Muestra Inflación'!Z$105</f>
        <v>83.089056598343674</v>
      </c>
      <c r="Z103" s="72">
        <f>'Muestra Inflación'!AA104-'Muestra Inflación'!AA$105</f>
        <v>62.67945200596683</v>
      </c>
      <c r="AA103" s="72">
        <f>'Muestra Inflación'!AB104-'Muestra Inflación'!AB$105</f>
        <v>51.538525137429161</v>
      </c>
      <c r="AB103" s="72">
        <f>'Muestra Inflación'!AC104-'Muestra Inflación'!AC$105</f>
        <v>51.574012917661449</v>
      </c>
      <c r="AC103" s="72">
        <f>'Muestra Inflación'!AD104-'Muestra Inflación'!AD$105</f>
        <v>43.378091921492569</v>
      </c>
      <c r="AD103" s="72">
        <f>'Muestra Inflación'!AE104-'Muestra Inflación'!AE$105</f>
        <v>23.026272906351977</v>
      </c>
      <c r="AE103" s="72">
        <f>'Muestra Inflación'!AF104-'Muestra Inflación'!AF$105</f>
        <v>7.9069995422993689</v>
      </c>
      <c r="AF103" s="74">
        <f>'Muestra Inflación'!AG104-'Muestra Inflación'!AG$105</f>
        <v>6.7456580784632294</v>
      </c>
    </row>
    <row r="104" spans="1:32" x14ac:dyDescent="0.25">
      <c r="A104" s="80" t="s">
        <v>48</v>
      </c>
      <c r="B104" s="73">
        <f>'Muestra Inflación'!C105-'Muestra Inflación'!C$105</f>
        <v>0</v>
      </c>
      <c r="C104" s="72">
        <f>'Muestra Inflación'!D105-'Muestra Inflación'!D$105</f>
        <v>0</v>
      </c>
      <c r="D104" s="72">
        <f>'Muestra Inflación'!E105-'Muestra Inflación'!E$105</f>
        <v>0</v>
      </c>
      <c r="E104" s="72">
        <f>'Muestra Inflación'!F105-'Muestra Inflación'!F$105</f>
        <v>0</v>
      </c>
      <c r="F104" s="72">
        <f>'Muestra Inflación'!G105-'Muestra Inflación'!G$105</f>
        <v>0</v>
      </c>
      <c r="G104" s="72">
        <f>'Muestra Inflación'!H105-'Muestra Inflación'!H$105</f>
        <v>0</v>
      </c>
      <c r="H104" s="72">
        <f>'Muestra Inflación'!I105-'Muestra Inflación'!I$105</f>
        <v>0</v>
      </c>
      <c r="I104" s="72">
        <f>'Muestra Inflación'!J105-'Muestra Inflación'!J$105</f>
        <v>0</v>
      </c>
      <c r="J104" s="72">
        <f>'Muestra Inflación'!K105-'Muestra Inflación'!K$105</f>
        <v>0</v>
      </c>
      <c r="K104" s="72">
        <f>'Muestra Inflación'!L105-'Muestra Inflación'!L$105</f>
        <v>0</v>
      </c>
      <c r="L104" s="72">
        <f>'Muestra Inflación'!M105-'Muestra Inflación'!M$105</f>
        <v>0</v>
      </c>
      <c r="M104" s="72">
        <f>'Muestra Inflación'!N105-'Muestra Inflación'!N$105</f>
        <v>0</v>
      </c>
      <c r="N104" s="72">
        <f>'Muestra Inflación'!O105-'Muestra Inflación'!O$105</f>
        <v>0</v>
      </c>
      <c r="O104" s="72">
        <f>'Muestra Inflación'!P105-'Muestra Inflación'!P$105</f>
        <v>0</v>
      </c>
      <c r="P104" s="72">
        <f>'Muestra Inflación'!Q105-'Muestra Inflación'!Q$105</f>
        <v>0</v>
      </c>
      <c r="Q104" s="72">
        <f>'Muestra Inflación'!R105-'Muestra Inflación'!R$105</f>
        <v>0</v>
      </c>
      <c r="R104" s="72">
        <f>'Muestra Inflación'!S105-'Muestra Inflación'!S$105</f>
        <v>0</v>
      </c>
      <c r="S104" s="72">
        <f>'Muestra Inflación'!T105-'Muestra Inflación'!T$105</f>
        <v>0</v>
      </c>
      <c r="T104" s="72">
        <f>'Muestra Inflación'!U105-'Muestra Inflación'!U$105</f>
        <v>0</v>
      </c>
      <c r="U104" s="72">
        <f>'Muestra Inflación'!V105-'Muestra Inflación'!V$105</f>
        <v>0</v>
      </c>
      <c r="V104" s="72">
        <f>'Muestra Inflación'!W105-'Muestra Inflación'!W$105</f>
        <v>0</v>
      </c>
      <c r="W104" s="72">
        <f>'Muestra Inflación'!X105-'Muestra Inflación'!X$105</f>
        <v>0</v>
      </c>
      <c r="X104" s="72">
        <f>'Muestra Inflación'!Y105-'Muestra Inflación'!Y$105</f>
        <v>0</v>
      </c>
      <c r="Y104" s="72">
        <f>'Muestra Inflación'!Z105-'Muestra Inflación'!Z$105</f>
        <v>0</v>
      </c>
      <c r="Z104" s="72">
        <f>'Muestra Inflación'!AA105-'Muestra Inflación'!AA$105</f>
        <v>0</v>
      </c>
      <c r="AA104" s="72">
        <f>'Muestra Inflación'!AB105-'Muestra Inflación'!AB$105</f>
        <v>0</v>
      </c>
      <c r="AB104" s="72">
        <f>'Muestra Inflación'!AC105-'Muestra Inflación'!AC$105</f>
        <v>0</v>
      </c>
      <c r="AC104" s="72">
        <f>'Muestra Inflación'!AD105-'Muestra Inflación'!AD$105</f>
        <v>0</v>
      </c>
      <c r="AD104" s="72">
        <f>'Muestra Inflación'!AE105-'Muestra Inflación'!AE$105</f>
        <v>0</v>
      </c>
      <c r="AE104" s="72">
        <f>'Muestra Inflación'!AF105-'Muestra Inflación'!AF$105</f>
        <v>0</v>
      </c>
      <c r="AF104" s="74">
        <f>'Muestra Inflación'!AG105-'Muestra Inflación'!AG$105</f>
        <v>0</v>
      </c>
    </row>
    <row r="105" spans="1:32" x14ac:dyDescent="0.25">
      <c r="A105" s="80" t="s">
        <v>49</v>
      </c>
      <c r="B105" s="73">
        <f>'Muestra Inflación'!C106-'Muestra Inflación'!C$105</f>
        <v>72.273453272039902</v>
      </c>
      <c r="C105" s="72">
        <f>'Muestra Inflación'!D106-'Muestra Inflación'!D$105</f>
        <v>44.886022477371618</v>
      </c>
      <c r="D105" s="72">
        <f>'Muestra Inflación'!E106-'Muestra Inflación'!E$105</f>
        <v>51.709714957074475</v>
      </c>
      <c r="E105" s="72">
        <f>'Muestra Inflación'!F106-'Muestra Inflación'!F$105</f>
        <v>36.900879815888402</v>
      </c>
      <c r="F105" s="72">
        <f>'Muestra Inflación'!G106-'Muestra Inflación'!G$105</f>
        <v>55.578242093111101</v>
      </c>
      <c r="G105" s="72">
        <f>'Muestra Inflación'!H106-'Muestra Inflación'!H$105</f>
        <v>49.966460102175603</v>
      </c>
      <c r="H105" s="72">
        <f>'Muestra Inflación'!I106-'Muestra Inflación'!I$105</f>
        <v>23.729801880364597</v>
      </c>
      <c r="I105" s="72">
        <f>'Muestra Inflación'!J106-'Muestra Inflación'!J$105</f>
        <v>12.831885233611953</v>
      </c>
      <c r="J105" s="72">
        <f>'Muestra Inflación'!K106-'Muestra Inflación'!K$105</f>
        <v>45.984944417403483</v>
      </c>
      <c r="K105" s="72">
        <f>'Muestra Inflación'!L106-'Muestra Inflación'!L$105</f>
        <v>50.987154465571059</v>
      </c>
      <c r="L105" s="72">
        <f>'Muestra Inflación'!M106-'Muestra Inflación'!M$105</f>
        <v>68.661447970643295</v>
      </c>
      <c r="M105" s="72">
        <f>'Muestra Inflación'!N106-'Muestra Inflación'!N$105</f>
        <v>74.52190035247466</v>
      </c>
      <c r="N105" s="72">
        <f>'Muestra Inflación'!O106-'Muestra Inflación'!O$105</f>
        <v>59.825786520263335</v>
      </c>
      <c r="O105" s="72">
        <f>'Muestra Inflación'!P106-'Muestra Inflación'!P$105</f>
        <v>58.182868215683847</v>
      </c>
      <c r="P105" s="72">
        <f>'Muestra Inflación'!Q106-'Muestra Inflación'!Q$105</f>
        <v>75.620433697984012</v>
      </c>
      <c r="Q105" s="72">
        <f>'Muestra Inflación'!R106-'Muestra Inflación'!R$105</f>
        <v>107.12794913311937</v>
      </c>
      <c r="R105" s="72">
        <f>'Muestra Inflación'!S106-'Muestra Inflación'!S$105</f>
        <v>97.736719237967904</v>
      </c>
      <c r="S105" s="72">
        <f>'Muestra Inflación'!T106-'Muestra Inflación'!T$105</f>
        <v>65.43037416138813</v>
      </c>
      <c r="T105" s="72">
        <f>'Muestra Inflación'!U106-'Muestra Inflación'!U$105</f>
        <v>51.149135476133729</v>
      </c>
      <c r="U105" s="72">
        <f>'Muestra Inflación'!V106-'Muestra Inflación'!V$105</f>
        <v>42.128600560038677</v>
      </c>
      <c r="V105" s="72">
        <f>'Muestra Inflación'!W106-'Muestra Inflación'!W$105</f>
        <v>39.442900109839634</v>
      </c>
      <c r="W105" s="72">
        <f>'Muestra Inflación'!X106-'Muestra Inflación'!X$105</f>
        <v>25.410844400495908</v>
      </c>
      <c r="X105" s="72">
        <f>'Muestra Inflación'!Y106-'Muestra Inflación'!Y$105</f>
        <v>17.481119381070293</v>
      </c>
      <c r="Y105" s="72">
        <f>'Muestra Inflación'!Z106-'Muestra Inflación'!Z$105</f>
        <v>9.2587912068183691</v>
      </c>
      <c r="Z105" s="72">
        <f>'Muestra Inflación'!AA106-'Muestra Inflación'!AA$105</f>
        <v>3.4706608423053402</v>
      </c>
      <c r="AA105" s="72">
        <f>'Muestra Inflación'!AB106-'Muestra Inflación'!AB$105</f>
        <v>1.3869674558333096</v>
      </c>
      <c r="AB105" s="72">
        <f>'Muestra Inflación'!AC106-'Muestra Inflación'!AC$105</f>
        <v>1.5331695333185196</v>
      </c>
      <c r="AC105" s="72">
        <f>'Muestra Inflación'!AD106-'Muestra Inflación'!AD$105</f>
        <v>12.386440964845569</v>
      </c>
      <c r="AD105" s="72">
        <f>'Muestra Inflación'!AE106-'Muestra Inflación'!AE$105</f>
        <v>17.10963520103838</v>
      </c>
      <c r="AE105" s="72">
        <f>'Muestra Inflación'!AF106-'Muestra Inflación'!AF$105</f>
        <v>6.48036838231811</v>
      </c>
      <c r="AF105" s="74">
        <f>'Muestra Inflación'!AG106-'Muestra Inflación'!AG$105</f>
        <v>1.3065305448610403</v>
      </c>
    </row>
    <row r="106" spans="1:32" x14ac:dyDescent="0.25">
      <c r="A106" s="80" t="s">
        <v>164</v>
      </c>
      <c r="B106" s="73">
        <f>'Muestra Inflación'!C107-'Muestra Inflación'!C$105</f>
        <v>1.1123505417727007</v>
      </c>
      <c r="C106" s="72">
        <f>'Muestra Inflación'!D107-'Muestra Inflación'!D$105</f>
        <v>1.8646379825517405</v>
      </c>
      <c r="D106" s="72">
        <f>'Muestra Inflación'!E107-'Muestra Inflación'!E$105</f>
        <v>1.3161824780555103</v>
      </c>
      <c r="E106" s="72">
        <f>'Muestra Inflación'!F107-'Muestra Inflación'!F$105</f>
        <v>-0.53286844105619036</v>
      </c>
      <c r="F106" s="72">
        <f>'Muestra Inflación'!G107-'Muestra Inflación'!G$105</f>
        <v>1.0885646186594009</v>
      </c>
      <c r="G106" s="72">
        <f>'Muestra Inflación'!H107-'Muestra Inflación'!H$105</f>
        <v>8.0317025192002998</v>
      </c>
      <c r="H106" s="72">
        <f>'Muestra Inflación'!I107-'Muestra Inflación'!I$105</f>
        <v>5.734438969608199</v>
      </c>
      <c r="I106" s="72">
        <f>'Muestra Inflación'!J107-'Muestra Inflación'!J$105</f>
        <v>3.5000517614640509</v>
      </c>
      <c r="J106" s="72">
        <f>'Muestra Inflación'!K107-'Muestra Inflación'!K$105</f>
        <v>3.1256138222120402</v>
      </c>
      <c r="K106" s="72">
        <f>'Muestra Inflación'!L107-'Muestra Inflación'!L$105</f>
        <v>7.2555912275191607</v>
      </c>
      <c r="L106" s="72">
        <f>'Muestra Inflación'!M107-'Muestra Inflación'!M$105</f>
        <v>7.8212683431345003</v>
      </c>
      <c r="M106" s="72">
        <f>'Muestra Inflación'!N107-'Muestra Inflación'!N$105</f>
        <v>9.6846169741102592</v>
      </c>
      <c r="N106" s="72">
        <f>'Muestra Inflación'!O107-'Muestra Inflación'!O$105</f>
        <v>24.394603631521228</v>
      </c>
      <c r="O106" s="72">
        <f>'Muestra Inflación'!P107-'Muestra Inflación'!P$105</f>
        <v>25.45963722062195</v>
      </c>
      <c r="P106" s="72">
        <f>'Muestra Inflación'!Q107-'Muestra Inflación'!Q$105</f>
        <v>79.636308067544817</v>
      </c>
      <c r="Q106" s="72">
        <f>'Muestra Inflación'!R107-'Muestra Inflación'!R$105</f>
        <v>35.257795636718569</v>
      </c>
      <c r="R106" s="72">
        <f>'Muestra Inflación'!S107-'Muestra Inflación'!S$105</f>
        <v>29.970436724181312</v>
      </c>
      <c r="S106" s="72">
        <f>'Muestra Inflación'!T107-'Muestra Inflación'!T$105</f>
        <v>28.393813813473329</v>
      </c>
      <c r="T106" s="72">
        <f>'Muestra Inflación'!U107-'Muestra Inflación'!U$105</f>
        <v>35.169958327847226</v>
      </c>
      <c r="U106" s="72">
        <f>'Muestra Inflación'!V107-'Muestra Inflación'!V$105</f>
        <v>58.213568488180179</v>
      </c>
      <c r="V106" s="72">
        <f>'Muestra Inflación'!W107-'Muestra Inflación'!W$105</f>
        <v>57.113684330808731</v>
      </c>
      <c r="W106" s="72">
        <f>'Muestra Inflación'!X107-'Muestra Inflación'!X$105</f>
        <v>96.945938039011523</v>
      </c>
      <c r="X106" s="72">
        <f>'Muestra Inflación'!Y107-'Muestra Inflación'!Y$105</f>
        <v>47.701379950510095</v>
      </c>
      <c r="Y106" s="72">
        <f>'Muestra Inflación'!Z107-'Muestra Inflación'!Z$105</f>
        <v>34.229736183473072</v>
      </c>
      <c r="Z106" s="72">
        <f>'Muestra Inflación'!AA107-'Muestra Inflación'!AA$105</f>
        <v>21.381863148358228</v>
      </c>
      <c r="AA106" s="72">
        <f>'Muestra Inflación'!AB107-'Muestra Inflación'!AB$105</f>
        <v>12.82795003879086</v>
      </c>
      <c r="AB106" s="72">
        <f>'Muestra Inflación'!AC107-'Muestra Inflación'!AC$105</f>
        <v>9.7085525872866505</v>
      </c>
      <c r="AC106" s="72">
        <f>'Muestra Inflación'!AD107-'Muestra Inflación'!AD$105</f>
        <v>20.846749780147672</v>
      </c>
      <c r="AD106" s="72">
        <f>'Muestra Inflación'!AE107-'Muestra Inflación'!AE$105</f>
        <v>28.819579023971379</v>
      </c>
      <c r="AE106" s="72">
        <f>'Muestra Inflación'!AF107-'Muestra Inflación'!AF$105</f>
        <v>19.07043260793537</v>
      </c>
      <c r="AF106" s="74">
        <f>'Muestra Inflación'!AG107-'Muestra Inflación'!AG$105</f>
        <v>12.56188402588573</v>
      </c>
    </row>
    <row r="107" spans="1:32" x14ac:dyDescent="0.25">
      <c r="A107" s="81" t="s">
        <v>111</v>
      </c>
      <c r="B107" s="75">
        <f>'Muestra Inflación'!C108-'Muestra Inflación'!C$105</f>
        <v>0.87570868554159986</v>
      </c>
      <c r="C107" s="86">
        <f>'Muestra Inflación'!D108-'Muestra Inflación'!D$105</f>
        <v>5.2130534322076203</v>
      </c>
      <c r="D107" s="86">
        <f>'Muestra Inflación'!E108-'Muestra Inflación'!E$105</f>
        <v>3.8183294855736705</v>
      </c>
      <c r="E107" s="86">
        <f>'Muestra Inflación'!F108-'Muestra Inflación'!F$105</f>
        <v>-1.9895691145087904</v>
      </c>
      <c r="F107" s="86">
        <f>'Muestra Inflación'!G108-'Muestra Inflación'!G$105</f>
        <v>6.8846408395742991</v>
      </c>
      <c r="G107" s="86">
        <f>'Muestra Inflación'!H108-'Muestra Inflación'!H$105</f>
        <v>-8.1075257970124888</v>
      </c>
      <c r="H107" s="86">
        <f>'Muestra Inflación'!I108-'Muestra Inflación'!I$105</f>
        <v>2.8344660194174995</v>
      </c>
      <c r="I107" s="86">
        <f>'Muestra Inflación'!J108-'Muestra Inflación'!J$105</f>
        <v>4.4742344313235511</v>
      </c>
      <c r="J107" s="86">
        <f>'Muestra Inflación'!K108-'Muestra Inflación'!K$105</f>
        <v>19.90698961037678</v>
      </c>
      <c r="K107" s="86">
        <f>'Muestra Inflación'!L108-'Muestra Inflación'!L$105</f>
        <v>15.834123192027658</v>
      </c>
      <c r="L107" s="86">
        <f>'Muestra Inflación'!M108-'Muestra Inflación'!M$105</f>
        <v>4.9304684577917612</v>
      </c>
      <c r="M107" s="86">
        <f>'Muestra Inflación'!N108-'Muestra Inflación'!N$105</f>
        <v>12.47201179426796</v>
      </c>
      <c r="N107" s="86">
        <f>'Muestra Inflación'!O108-'Muestra Inflación'!O$105</f>
        <v>8.7282867636272297</v>
      </c>
      <c r="O107" s="86">
        <f>'Muestra Inflación'!P108-'Muestra Inflación'!P$105</f>
        <v>3.4132529708830504</v>
      </c>
      <c r="P107" s="86">
        <f>'Muestra Inflación'!Q108-'Muestra Inflación'!Q$105</f>
        <v>8.0551061525416188</v>
      </c>
      <c r="Q107" s="86">
        <f>'Muestra Inflación'!R108-'Muestra Inflación'!R$105</f>
        <v>11.964780312597671</v>
      </c>
      <c r="R107" s="86">
        <f>'Muestra Inflación'!S108-'Muestra Inflación'!S$105</f>
        <v>19.106702702127908</v>
      </c>
      <c r="S107" s="86">
        <f>'Muestra Inflación'!T108-'Muestra Inflación'!T$105</f>
        <v>39.035905678244831</v>
      </c>
      <c r="T107" s="86">
        <f>'Muestra Inflación'!U108-'Muestra Inflación'!U$105</f>
        <v>24.63668183610713</v>
      </c>
      <c r="U107" s="86">
        <f>'Muestra Inflación'!V108-'Muestra Inflación'!V$105</f>
        <v>19.656610890326078</v>
      </c>
      <c r="V107" s="86">
        <f>'Muestra Inflación'!W108-'Muestra Inflación'!W$105</f>
        <v>19.788403670507428</v>
      </c>
      <c r="W107" s="86">
        <f>'Muestra Inflación'!X108-'Muestra Inflación'!X$105</f>
        <v>18.50269612832561</v>
      </c>
      <c r="X107" s="86">
        <f>'Muestra Inflación'!Y108-'Muestra Inflación'!Y$105</f>
        <v>16.398358884137892</v>
      </c>
      <c r="Y107" s="86">
        <f>'Muestra Inflación'!Z108-'Muestra Inflación'!Z$105</f>
        <v>30.267313864347269</v>
      </c>
      <c r="Z107" s="86">
        <f>'Muestra Inflación'!AA108-'Muestra Inflación'!AA$105</f>
        <v>56.331644655333733</v>
      </c>
      <c r="AA107" s="86">
        <f>'Muestra Inflación'!AB108-'Muestra Inflación'!AB$105</f>
        <v>52.489594794036861</v>
      </c>
      <c r="AB107" s="86">
        <f>'Muestra Inflación'!AC108-'Muestra Inflación'!AC$105</f>
        <v>73.881094291015955</v>
      </c>
      <c r="AC107" s="86">
        <f>'Muestra Inflación'!AD108-'Muestra Inflación'!AD$105</f>
        <v>138.47396513042617</v>
      </c>
      <c r="AD107" s="86">
        <f>'Muestra Inflación'!AE108-'Muestra Inflación'!AE$105</f>
        <v>429.42972602700991</v>
      </c>
      <c r="AE107" s="86">
        <f>'Muestra Inflación'!AF108-'Muestra Inflación'!AF$105</f>
        <v>279.70298067197626</v>
      </c>
      <c r="AF107" s="76">
        <f>'Muestra Inflación'!AG108-'Muestra Inflación'!AG$105</f>
        <v>298.72424942517551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3. Datos</vt:lpstr>
      <vt:lpstr>3.a)</vt:lpstr>
      <vt:lpstr>3. b) y d)</vt:lpstr>
      <vt:lpstr>4. Datos</vt:lpstr>
      <vt:lpstr>Definition and Source</vt:lpstr>
      <vt:lpstr>Muestra Inflación</vt:lpstr>
      <vt:lpstr>Muestra TC</vt:lpstr>
      <vt:lpstr>Muestra Total</vt:lpstr>
      <vt:lpstr>4.b</vt:lpstr>
      <vt:lpstr>4.c</vt:lpstr>
      <vt:lpstr>4.d</vt:lpstr>
      <vt:lpstr>4.e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Cristóbal Domeyko</dc:creator>
  <cp:lastModifiedBy>Cristóbal Domeyko</cp:lastModifiedBy>
  <cp:lastPrinted>2017-10-05T22:02:28Z</cp:lastPrinted>
  <dcterms:created xsi:type="dcterms:W3CDTF">2017-10-05T20:46:09Z</dcterms:created>
  <dcterms:modified xsi:type="dcterms:W3CDTF">2017-10-09T22:57:16Z</dcterms:modified>
</cp:coreProperties>
</file>