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marcelogarret_petrobras_com_br/Documents/Desktop/Mestrado/projeto_mestrado/"/>
    </mc:Choice>
  </mc:AlternateContent>
  <xr:revisionPtr revIDLastSave="134" documentId="8_{54276722-73CA-4DC4-AA0E-75ABF0F89BB5}" xr6:coauthVersionLast="47" xr6:coauthVersionMax="47" xr10:uidLastSave="{30C4D979-7D32-4E44-9B90-9D9405F7F4CC}"/>
  <bookViews>
    <workbookView xWindow="28680" yWindow="-120" windowWidth="29040" windowHeight="18240" xr2:uid="{B30C7EA4-6F59-460D-A3BC-492FF4DC9DF6}"/>
  </bookViews>
  <sheets>
    <sheet name="unis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B15" i="1"/>
  <c r="C15" i="1"/>
  <c r="D15" i="1"/>
  <c r="E15" i="1"/>
  <c r="F15" i="1"/>
  <c r="G15" i="1"/>
  <c r="H18" i="1"/>
  <c r="H17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<sst xmlns="http://schemas.openxmlformats.org/spreadsheetml/2006/main" count="10" uniqueCount="10">
  <si>
    <t>p</t>
  </si>
  <si>
    <t>Rs</t>
  </si>
  <si>
    <t>Bo</t>
  </si>
  <si>
    <t>Bg</t>
  </si>
  <si>
    <t>viso</t>
  </si>
  <si>
    <t>visg</t>
  </si>
  <si>
    <t>co</t>
  </si>
  <si>
    <t>Bo*</t>
  </si>
  <si>
    <t>Pb</t>
  </si>
  <si>
    <t>Rs*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</si>
</sst>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P&lt;Pb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03403800736268"/>
                  <c:y val="6.1928294869395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unisim!$A$2:$A$14</c:f>
              <c:numCache>
                <c:formatCode>0.00</c:formatCode>
                <c:ptCount val="13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</c:numCache>
            </c:numRef>
          </c:xVal>
          <c:yVal>
            <c:numRef>
              <c:f>unisim!$H$2:$H$14</c:f>
              <c:numCache>
                <c:formatCode>0.000</c:formatCode>
                <c:ptCount val="13"/>
                <c:pt idx="0">
                  <c:v>1.198</c:v>
                </c:pt>
                <c:pt idx="1">
                  <c:v>1.2</c:v>
                </c:pt>
                <c:pt idx="2">
                  <c:v>1.21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1.27</c:v>
                </c:pt>
                <c:pt idx="7">
                  <c:v>1.28</c:v>
                </c:pt>
                <c:pt idx="8">
                  <c:v>1.3</c:v>
                </c:pt>
                <c:pt idx="9">
                  <c:v>1.32</c:v>
                </c:pt>
                <c:pt idx="10">
                  <c:v>1.33</c:v>
                </c:pt>
                <c:pt idx="11">
                  <c:v>1.35</c:v>
                </c:pt>
                <c:pt idx="12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4EA4-BEA8-9C8799B3232C}"/>
            </c:ext>
          </c:extLst>
        </c:ser>
        <c:ser>
          <c:idx val="1"/>
          <c:order val="1"/>
          <c:tx>
            <c:v>P&gt;=Pb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unisim!$A$15:$A$23</c:f>
              <c:numCache>
                <c:formatCode>0.00</c:formatCode>
                <c:ptCount val="9"/>
                <c:pt idx="0">
                  <c:v>210.03</c:v>
                </c:pt>
                <c:pt idx="1">
                  <c:v>213.26</c:v>
                </c:pt>
                <c:pt idx="2">
                  <c:v>219.38</c:v>
                </c:pt>
                <c:pt idx="3">
                  <c:v>229.5</c:v>
                </c:pt>
                <c:pt idx="4">
                  <c:v>248</c:v>
                </c:pt>
                <c:pt idx="5">
                  <c:v>283.02</c:v>
                </c:pt>
                <c:pt idx="6">
                  <c:v>316.91000000000003</c:v>
                </c:pt>
                <c:pt idx="7">
                  <c:v>352.63</c:v>
                </c:pt>
                <c:pt idx="8">
                  <c:v>360</c:v>
                </c:pt>
              </c:numCache>
            </c:numRef>
          </c:xVal>
          <c:yVal>
            <c:numRef>
              <c:f>unisim!$H$15:$H$23</c:f>
              <c:numCache>
                <c:formatCode>0.000</c:formatCode>
                <c:ptCount val="9"/>
                <c:pt idx="0">
                  <c:v>1.413850693419888</c:v>
                </c:pt>
                <c:pt idx="1">
                  <c:v>1.4131108819060492</c:v>
                </c:pt>
                <c:pt idx="2">
                  <c:v>1.4117091337745649</c:v>
                </c:pt>
                <c:pt idx="3">
                  <c:v>1.4093912103937447</c:v>
                </c:pt>
                <c:pt idx="4">
                  <c:v>1.4051538998655653</c:v>
                </c:pt>
                <c:pt idx="5">
                  <c:v>1.3971327855576277</c:v>
                </c:pt>
                <c:pt idx="6">
                  <c:v>1.3893704907576276</c:v>
                </c:pt>
                <c:pt idx="7">
                  <c:v>1.3811890457810565</c:v>
                </c:pt>
                <c:pt idx="8">
                  <c:v>1.3795009928841548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EA4-BEA8-9C8799B3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56783"/>
        <c:axId val="540867055"/>
      </c:scatterChart>
      <c:valAx>
        <c:axId val="9095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67055"/>
        <c:crosses val="autoZero"/>
        <c:crossBetween val="midCat"/>
      </c:valAx>
      <c:valAx>
        <c:axId val="5408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5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733751215331417E-3"/>
                  <c:y val="-0.485495633576378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unisim!$A$2:$A$23</c:f>
              <c:numCache>
                <c:formatCode>0.00</c:formatCode>
                <c:ptCount val="22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  <c:pt idx="13">
                  <c:v>210.03</c:v>
                </c:pt>
                <c:pt idx="14">
                  <c:v>213.26</c:v>
                </c:pt>
                <c:pt idx="15">
                  <c:v>219.38</c:v>
                </c:pt>
                <c:pt idx="16">
                  <c:v>229.5</c:v>
                </c:pt>
                <c:pt idx="17">
                  <c:v>248</c:v>
                </c:pt>
                <c:pt idx="18">
                  <c:v>283.02</c:v>
                </c:pt>
                <c:pt idx="19">
                  <c:v>316.91000000000003</c:v>
                </c:pt>
                <c:pt idx="20">
                  <c:v>352.63</c:v>
                </c:pt>
                <c:pt idx="21">
                  <c:v>360</c:v>
                </c:pt>
              </c:numCache>
            </c:numRef>
          </c:xVal>
          <c:yVal>
            <c:numRef>
              <c:f>unisim!$D$2:$D$23</c:f>
              <c:numCache>
                <c:formatCode>0.0000</c:formatCode>
                <c:ptCount val="22"/>
                <c:pt idx="0">
                  <c:v>3.4599999999999999E-2</c:v>
                </c:pt>
                <c:pt idx="1">
                  <c:v>2.9100000000000001E-2</c:v>
                </c:pt>
                <c:pt idx="2">
                  <c:v>2.4500000000000001E-2</c:v>
                </c:pt>
                <c:pt idx="3">
                  <c:v>1.9900000000000001E-2</c:v>
                </c:pt>
                <c:pt idx="4">
                  <c:v>1.72E-2</c:v>
                </c:pt>
                <c:pt idx="5">
                  <c:v>1.44E-2</c:v>
                </c:pt>
                <c:pt idx="6">
                  <c:v>1.23E-2</c:v>
                </c:pt>
                <c:pt idx="7">
                  <c:v>1.0800000000000001E-2</c:v>
                </c:pt>
                <c:pt idx="8">
                  <c:v>9.2999999999999992E-3</c:v>
                </c:pt>
                <c:pt idx="9">
                  <c:v>8.3999999999999995E-3</c:v>
                </c:pt>
                <c:pt idx="10">
                  <c:v>7.6E-3</c:v>
                </c:pt>
                <c:pt idx="11">
                  <c:v>6.7000000000000002E-3</c:v>
                </c:pt>
                <c:pt idx="12">
                  <c:v>5.7999999999999996E-3</c:v>
                </c:pt>
                <c:pt idx="13">
                  <c:v>5.0768663322514002E-3</c:v>
                </c:pt>
                <c:pt idx="14">
                  <c:v>5.3E-3</c:v>
                </c:pt>
                <c:pt idx="15">
                  <c:v>5.1000000000000004E-3</c:v>
                </c:pt>
                <c:pt idx="16">
                  <c:v>4.8999999999999998E-3</c:v>
                </c:pt>
                <c:pt idx="17">
                  <c:v>4.4999999999999997E-3</c:v>
                </c:pt>
                <c:pt idx="18">
                  <c:v>4.0000000000000001E-3</c:v>
                </c:pt>
                <c:pt idx="19">
                  <c:v>3.5000000000000001E-3</c:v>
                </c:pt>
                <c:pt idx="20">
                  <c:v>3.2000000000000002E-3</c:v>
                </c:pt>
                <c:pt idx="21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6-4AFF-9EAA-D54407A2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96799"/>
        <c:axId val="443528703"/>
      </c:scatterChart>
      <c:valAx>
        <c:axId val="9199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28703"/>
        <c:crosses val="autoZero"/>
        <c:crossBetween val="midCat"/>
      </c:valAx>
      <c:valAx>
        <c:axId val="443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9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P&lt;Pb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2865266841645"/>
                  <c:y val="6.9246500437445319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unisim!$A$2:$A$14</c:f>
              <c:numCache>
                <c:formatCode>0.00</c:formatCode>
                <c:ptCount val="13"/>
                <c:pt idx="0">
                  <c:v>35.49</c:v>
                </c:pt>
                <c:pt idx="1">
                  <c:v>41.82</c:v>
                </c:pt>
                <c:pt idx="2">
                  <c:v>49.2</c:v>
                </c:pt>
                <c:pt idx="3">
                  <c:v>59.75</c:v>
                </c:pt>
                <c:pt idx="4">
                  <c:v>68.540000000000006</c:v>
                </c:pt>
                <c:pt idx="5">
                  <c:v>80.849999999999994</c:v>
                </c:pt>
                <c:pt idx="6">
                  <c:v>93.86</c:v>
                </c:pt>
                <c:pt idx="7">
                  <c:v>105.81</c:v>
                </c:pt>
                <c:pt idx="8">
                  <c:v>121.98</c:v>
                </c:pt>
                <c:pt idx="9">
                  <c:v>133.94</c:v>
                </c:pt>
                <c:pt idx="10">
                  <c:v>148</c:v>
                </c:pt>
                <c:pt idx="11">
                  <c:v>166.29</c:v>
                </c:pt>
                <c:pt idx="12">
                  <c:v>193.36</c:v>
                </c:pt>
              </c:numCache>
            </c:numRef>
          </c:xVal>
          <c:yVal>
            <c:numRef>
              <c:f>unisim!$I$2:$I$14</c:f>
              <c:numCache>
                <c:formatCode>General</c:formatCode>
                <c:ptCount val="13"/>
                <c:pt idx="0">
                  <c:v>31.8</c:v>
                </c:pt>
                <c:pt idx="1">
                  <c:v>34.659999999999997</c:v>
                </c:pt>
                <c:pt idx="2">
                  <c:v>38.020000000000003</c:v>
                </c:pt>
                <c:pt idx="3">
                  <c:v>42.83</c:v>
                </c:pt>
                <c:pt idx="4">
                  <c:v>46.85</c:v>
                </c:pt>
                <c:pt idx="5">
                  <c:v>52.51</c:v>
                </c:pt>
                <c:pt idx="6">
                  <c:v>58.51</c:v>
                </c:pt>
                <c:pt idx="7">
                  <c:v>64.06</c:v>
                </c:pt>
                <c:pt idx="8">
                  <c:v>71.599999999999994</c:v>
                </c:pt>
                <c:pt idx="9">
                  <c:v>77.2</c:v>
                </c:pt>
                <c:pt idx="10">
                  <c:v>83.83</c:v>
                </c:pt>
                <c:pt idx="11">
                  <c:v>92.49</c:v>
                </c:pt>
                <c:pt idx="12">
                  <c:v>105.42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0-4D6E-A66B-C58AB266CCC2}"/>
            </c:ext>
          </c:extLst>
        </c:ser>
        <c:ser>
          <c:idx val="1"/>
          <c:order val="1"/>
          <c:tx>
            <c:v>P&gt;=Pb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unisim!$A$15:$A$23</c:f>
              <c:numCache>
                <c:formatCode>0.00</c:formatCode>
                <c:ptCount val="9"/>
                <c:pt idx="0">
                  <c:v>210.03</c:v>
                </c:pt>
                <c:pt idx="1">
                  <c:v>213.26</c:v>
                </c:pt>
                <c:pt idx="2">
                  <c:v>219.38</c:v>
                </c:pt>
                <c:pt idx="3">
                  <c:v>229.5</c:v>
                </c:pt>
                <c:pt idx="4">
                  <c:v>248</c:v>
                </c:pt>
                <c:pt idx="5">
                  <c:v>283.02</c:v>
                </c:pt>
                <c:pt idx="6">
                  <c:v>316.91000000000003</c:v>
                </c:pt>
                <c:pt idx="7">
                  <c:v>352.63</c:v>
                </c:pt>
                <c:pt idx="8">
                  <c:v>360</c:v>
                </c:pt>
              </c:numCache>
            </c:numRef>
          </c:xVal>
          <c:yVal>
            <c:numRef>
              <c:f>unisim!$I$15:$I$23</c:f>
              <c:numCache>
                <c:formatCode>General</c:formatCode>
                <c:ptCount val="9"/>
                <c:pt idx="0">
                  <c:v>113.06179994098557</c:v>
                </c:pt>
                <c:pt idx="1">
                  <c:v>113.06179994098557</c:v>
                </c:pt>
                <c:pt idx="2">
                  <c:v>113.06179994098557</c:v>
                </c:pt>
                <c:pt idx="3">
                  <c:v>113.06179994098557</c:v>
                </c:pt>
                <c:pt idx="4">
                  <c:v>113.06179994098557</c:v>
                </c:pt>
                <c:pt idx="5">
                  <c:v>113.06179994098557</c:v>
                </c:pt>
                <c:pt idx="6">
                  <c:v>113.06179994098557</c:v>
                </c:pt>
                <c:pt idx="7">
                  <c:v>113.06179994098557</c:v>
                </c:pt>
                <c:pt idx="8">
                  <c:v>113.06179994098557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0-4D6E-A66B-C58AB266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93679"/>
        <c:axId val="546214559"/>
      </c:scatterChart>
      <c:valAx>
        <c:axId val="9113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214559"/>
        <c:crosses val="autoZero"/>
        <c:crossBetween val="midCat"/>
      </c:valAx>
      <c:valAx>
        <c:axId val="5462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3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76200</xdr:rowOff>
    </xdr:from>
    <xdr:to>
      <xdr:col>16</xdr:col>
      <xdr:colOff>390525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F2937-1FD2-F348-3A40-5F1E557E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</xdr:colOff>
      <xdr:row>16</xdr:row>
      <xdr:rowOff>171450</xdr:rowOff>
    </xdr:from>
    <xdr:to>
      <xdr:col>16</xdr:col>
      <xdr:colOff>358775</xdr:colOff>
      <xdr:row>31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819174-F31D-F661-06DB-D2E86AED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43656</xdr:colOff>
      <xdr:row>32</xdr:row>
      <xdr:rowOff>140493</xdr:rowOff>
    </xdr:from>
    <xdr:to>
      <xdr:col>16</xdr:col>
      <xdr:colOff>337344</xdr:colOff>
      <xdr:row>47</xdr:row>
      <xdr:rowOff>145255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D388A-E2DD-E76F-761F-7AC1C171E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FE81-6027-45A5-9FB2-CC5BD987A47A}">
  <dimension ref="A1:K23"/>
  <sheetViews>
    <sheetView tabSelected="1" zoomScale="80" zoomScaleNormal="80" workbookViewId="0">
      <selection activeCell="D21" sqref="D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>
        <v>210.03</v>
      </c>
    </row>
    <row r="2" spans="1:11" x14ac:dyDescent="0.25">
      <c r="A2" s="2">
        <v>35.49</v>
      </c>
      <c r="B2" s="2">
        <v>31.8</v>
      </c>
      <c r="C2" s="5">
        <v>1.198</v>
      </c>
      <c r="D2" s="6">
        <v>3.4599999999999999E-2</v>
      </c>
      <c r="E2" s="2">
        <v>2.0499999999999998</v>
      </c>
      <c r="F2" s="1">
        <v>1.09E-2</v>
      </c>
      <c r="G2" s="1">
        <v>1.6200000000000001E-4</v>
      </c>
      <c r="H2" s="5">
        <f>C2</f>
        <v>1.198</v>
      </c>
      <c r="I2">
        <f>IF(A2&gt;$K$1,$B$15,B2)</f>
        <v>31.8</v>
      </c>
    </row>
    <row r="3" spans="1:11" x14ac:dyDescent="0.25">
      <c r="A3" s="2">
        <v>41.82</v>
      </c>
      <c r="B3" s="2">
        <v>34.659999999999997</v>
      </c>
      <c r="C3" s="5">
        <v>1.2</v>
      </c>
      <c r="D3" s="6">
        <v>2.9100000000000001E-2</v>
      </c>
      <c r="E3" s="2">
        <v>1.99</v>
      </c>
      <c r="F3" s="1">
        <v>1.1299999999999999E-2</v>
      </c>
      <c r="G3" s="1">
        <v>1.6200000000000001E-4</v>
      </c>
      <c r="H3" s="5">
        <f t="shared" ref="H3:H14" si="0">C3</f>
        <v>1.2</v>
      </c>
      <c r="I3">
        <f t="shared" ref="I3:I23" si="1">IF(A3&gt;$K$1,$B$15,B3)</f>
        <v>34.659999999999997</v>
      </c>
    </row>
    <row r="4" spans="1:11" x14ac:dyDescent="0.25">
      <c r="A4" s="2">
        <v>49.2</v>
      </c>
      <c r="B4" s="2">
        <v>38.020000000000003</v>
      </c>
      <c r="C4" s="5">
        <v>1.21</v>
      </c>
      <c r="D4" s="6">
        <v>2.4500000000000001E-2</v>
      </c>
      <c r="E4" s="2">
        <v>1.91</v>
      </c>
      <c r="F4" s="1">
        <v>1.17E-2</v>
      </c>
      <c r="G4" s="1">
        <v>1.6200000000000001E-4</v>
      </c>
      <c r="H4" s="5">
        <f t="shared" si="0"/>
        <v>1.21</v>
      </c>
      <c r="I4">
        <f t="shared" si="1"/>
        <v>38.020000000000003</v>
      </c>
    </row>
    <row r="5" spans="1:11" x14ac:dyDescent="0.25">
      <c r="A5" s="2">
        <v>59.75</v>
      </c>
      <c r="B5" s="2">
        <v>42.83</v>
      </c>
      <c r="C5" s="5">
        <v>1.23</v>
      </c>
      <c r="D5" s="6">
        <v>1.9900000000000001E-2</v>
      </c>
      <c r="E5" s="2">
        <v>1.81</v>
      </c>
      <c r="F5" s="1">
        <v>1.23E-2</v>
      </c>
      <c r="G5" s="1">
        <v>1.6200000000000001E-4</v>
      </c>
      <c r="H5" s="5">
        <f t="shared" si="0"/>
        <v>1.23</v>
      </c>
      <c r="I5">
        <f t="shared" si="1"/>
        <v>42.83</v>
      </c>
    </row>
    <row r="6" spans="1:11" x14ac:dyDescent="0.25">
      <c r="A6" s="2">
        <v>68.540000000000006</v>
      </c>
      <c r="B6" s="2">
        <v>46.85</v>
      </c>
      <c r="C6" s="5">
        <v>1.24</v>
      </c>
      <c r="D6" s="6">
        <v>1.72E-2</v>
      </c>
      <c r="E6" s="2">
        <v>1.73</v>
      </c>
      <c r="F6" s="1">
        <v>1.2800000000000001E-2</v>
      </c>
      <c r="G6" s="1">
        <v>1.6200000000000001E-4</v>
      </c>
      <c r="H6" s="5">
        <f t="shared" si="0"/>
        <v>1.24</v>
      </c>
      <c r="I6">
        <f t="shared" si="1"/>
        <v>46.85</v>
      </c>
    </row>
    <row r="7" spans="1:11" x14ac:dyDescent="0.25">
      <c r="A7" s="2">
        <v>80.849999999999994</v>
      </c>
      <c r="B7" s="2">
        <v>52.51</v>
      </c>
      <c r="C7" s="5">
        <v>1.25</v>
      </c>
      <c r="D7" s="6">
        <v>1.44E-2</v>
      </c>
      <c r="E7" s="2">
        <v>1.62</v>
      </c>
      <c r="F7" s="1">
        <v>1.34E-2</v>
      </c>
      <c r="G7" s="1">
        <v>1.6200000000000001E-4</v>
      </c>
      <c r="H7" s="5">
        <f t="shared" si="0"/>
        <v>1.25</v>
      </c>
      <c r="I7">
        <f t="shared" si="1"/>
        <v>52.51</v>
      </c>
    </row>
    <row r="8" spans="1:11" x14ac:dyDescent="0.25">
      <c r="A8" s="2">
        <v>93.86</v>
      </c>
      <c r="B8" s="2">
        <v>58.51</v>
      </c>
      <c r="C8" s="5">
        <v>1.27</v>
      </c>
      <c r="D8" s="6">
        <v>1.23E-2</v>
      </c>
      <c r="E8" s="2">
        <v>1.52</v>
      </c>
      <c r="F8" s="1">
        <v>1.4200000000000001E-2</v>
      </c>
      <c r="G8" s="1">
        <v>1.6200000000000001E-4</v>
      </c>
      <c r="H8" s="5">
        <f t="shared" si="0"/>
        <v>1.27</v>
      </c>
      <c r="I8">
        <f t="shared" si="1"/>
        <v>58.51</v>
      </c>
    </row>
    <row r="9" spans="1:11" x14ac:dyDescent="0.25">
      <c r="A9" s="2">
        <v>105.81</v>
      </c>
      <c r="B9" s="2">
        <v>64.06</v>
      </c>
      <c r="C9" s="5">
        <v>1.28</v>
      </c>
      <c r="D9" s="6">
        <v>1.0800000000000001E-2</v>
      </c>
      <c r="E9" s="2">
        <v>1.43</v>
      </c>
      <c r="F9" s="1">
        <v>1.4800000000000001E-2</v>
      </c>
      <c r="G9" s="1">
        <v>1.6200000000000001E-4</v>
      </c>
      <c r="H9" s="5">
        <f t="shared" si="0"/>
        <v>1.28</v>
      </c>
      <c r="I9">
        <f t="shared" si="1"/>
        <v>64.06</v>
      </c>
    </row>
    <row r="10" spans="1:11" x14ac:dyDescent="0.25">
      <c r="A10" s="2">
        <v>121.98</v>
      </c>
      <c r="B10" s="2">
        <v>71.599999999999994</v>
      </c>
      <c r="C10" s="5">
        <v>1.3</v>
      </c>
      <c r="D10" s="6">
        <v>9.2999999999999992E-3</v>
      </c>
      <c r="E10" s="2">
        <v>1.32</v>
      </c>
      <c r="F10" s="1">
        <v>1.5699999999999999E-2</v>
      </c>
      <c r="G10" s="1">
        <v>1.6200000000000001E-4</v>
      </c>
      <c r="H10" s="5">
        <f t="shared" si="0"/>
        <v>1.3</v>
      </c>
      <c r="I10">
        <f t="shared" si="1"/>
        <v>71.599999999999994</v>
      </c>
    </row>
    <row r="11" spans="1:11" x14ac:dyDescent="0.25">
      <c r="A11" s="2">
        <v>133.94</v>
      </c>
      <c r="B11" s="2">
        <v>77.2</v>
      </c>
      <c r="C11" s="5">
        <v>1.32</v>
      </c>
      <c r="D11" s="6">
        <v>8.3999999999999995E-3</v>
      </c>
      <c r="E11" s="2">
        <v>1.25</v>
      </c>
      <c r="F11" s="1">
        <v>1.6400000000000001E-2</v>
      </c>
      <c r="G11" s="1">
        <v>1.6200000000000001E-4</v>
      </c>
      <c r="H11" s="5">
        <f t="shared" si="0"/>
        <v>1.32</v>
      </c>
      <c r="I11">
        <f t="shared" si="1"/>
        <v>77.2</v>
      </c>
    </row>
    <row r="12" spans="1:11" x14ac:dyDescent="0.25">
      <c r="A12" s="2">
        <v>148</v>
      </c>
      <c r="B12" s="2">
        <v>83.83</v>
      </c>
      <c r="C12" s="5">
        <v>1.33</v>
      </c>
      <c r="D12" s="6">
        <v>7.6E-3</v>
      </c>
      <c r="E12" s="2">
        <v>1.17</v>
      </c>
      <c r="F12" s="1">
        <v>1.72E-2</v>
      </c>
      <c r="G12" s="1">
        <v>1.6200000000000001E-4</v>
      </c>
      <c r="H12" s="5">
        <f t="shared" si="0"/>
        <v>1.33</v>
      </c>
      <c r="I12">
        <f t="shared" si="1"/>
        <v>83.83</v>
      </c>
    </row>
    <row r="13" spans="1:11" x14ac:dyDescent="0.25">
      <c r="A13" s="2">
        <v>166.29</v>
      </c>
      <c r="B13" s="2">
        <v>92.49</v>
      </c>
      <c r="C13" s="5">
        <v>1.35</v>
      </c>
      <c r="D13" s="6">
        <v>6.7000000000000002E-3</v>
      </c>
      <c r="E13" s="2">
        <v>1.0900000000000001</v>
      </c>
      <c r="F13" s="1">
        <v>1.8200000000000001E-2</v>
      </c>
      <c r="G13" s="1">
        <v>1.6200000000000001E-4</v>
      </c>
      <c r="H13" s="5">
        <f t="shared" si="0"/>
        <v>1.35</v>
      </c>
      <c r="I13">
        <f t="shared" si="1"/>
        <v>92.49</v>
      </c>
    </row>
    <row r="14" spans="1:11" x14ac:dyDescent="0.25">
      <c r="A14" s="2">
        <v>193.36</v>
      </c>
      <c r="B14" s="2">
        <v>105.42</v>
      </c>
      <c r="C14" s="5">
        <v>1.39</v>
      </c>
      <c r="D14" s="6">
        <v>5.7999999999999996E-3</v>
      </c>
      <c r="E14" s="2">
        <v>1</v>
      </c>
      <c r="F14" s="1">
        <v>1.9699999999999999E-2</v>
      </c>
      <c r="G14" s="1">
        <v>1.6200000000000001E-4</v>
      </c>
      <c r="H14" s="5">
        <f t="shared" si="0"/>
        <v>1.39</v>
      </c>
      <c r="I14">
        <f t="shared" si="1"/>
        <v>105.42</v>
      </c>
    </row>
    <row r="15" spans="1:11" x14ac:dyDescent="0.25">
      <c r="A15" s="3">
        <v>210.03</v>
      </c>
      <c r="B15" s="3">
        <f t="shared" ref="B15:G15" si="2">($A15-$A21)/($A21-$A20)*(B21-B20)+B21</f>
        <v>113.06179994098557</v>
      </c>
      <c r="C15" s="7">
        <f t="shared" si="2"/>
        <v>1.413850693419888</v>
      </c>
      <c r="D15" s="8">
        <f t="shared" si="2"/>
        <v>5.0768663322514002E-3</v>
      </c>
      <c r="E15" s="3">
        <f t="shared" si="2"/>
        <v>0.96537326645027988</v>
      </c>
      <c r="F15" s="4">
        <f t="shared" si="2"/>
        <v>2.0507907937444683E-2</v>
      </c>
      <c r="G15" s="4">
        <f t="shared" si="2"/>
        <v>1.6200000000000001E-4</v>
      </c>
      <c r="H15" s="5">
        <f>C15</f>
        <v>1.413850693419888</v>
      </c>
      <c r="I15">
        <f t="shared" si="1"/>
        <v>113.06179994098557</v>
      </c>
    </row>
    <row r="16" spans="1:11" x14ac:dyDescent="0.25">
      <c r="A16" s="2">
        <v>213.26</v>
      </c>
      <c r="B16" s="2">
        <v>115.01</v>
      </c>
      <c r="C16" s="5">
        <v>1.41</v>
      </c>
      <c r="D16" s="6">
        <v>5.3E-3</v>
      </c>
      <c r="E16" s="2">
        <v>0.96</v>
      </c>
      <c r="F16" s="1">
        <v>2.0799999999999999E-2</v>
      </c>
      <c r="G16" s="1">
        <v>1.6200000000000001E-4</v>
      </c>
      <c r="H16" s="5">
        <f>$H$15+G16*$H$15*($A$15-A16)</f>
        <v>1.4131108819060492</v>
      </c>
      <c r="I16">
        <f t="shared" si="1"/>
        <v>113.06179994098557</v>
      </c>
    </row>
    <row r="17" spans="1:9" x14ac:dyDescent="0.25">
      <c r="A17" s="2">
        <v>219.38</v>
      </c>
      <c r="B17" s="2">
        <v>117.64</v>
      </c>
      <c r="C17" s="5">
        <v>1.42</v>
      </c>
      <c r="D17" s="6">
        <v>5.1000000000000004E-3</v>
      </c>
      <c r="E17" s="2">
        <v>0.94</v>
      </c>
      <c r="F17" s="1">
        <v>2.1100000000000001E-2</v>
      </c>
      <c r="G17" s="1">
        <v>1.6200000000000001E-4</v>
      </c>
      <c r="H17" s="5">
        <f t="shared" ref="H17:H23" si="3">$H$15+G17*$H$15*($A$15-A17)</f>
        <v>1.4117091337745649</v>
      </c>
      <c r="I17">
        <f t="shared" si="1"/>
        <v>113.06179994098557</v>
      </c>
    </row>
    <row r="18" spans="1:9" x14ac:dyDescent="0.25">
      <c r="A18" s="2">
        <v>229.5</v>
      </c>
      <c r="B18" s="2">
        <v>122.19</v>
      </c>
      <c r="C18" s="5">
        <v>1.43</v>
      </c>
      <c r="D18" s="6">
        <v>4.8999999999999998E-3</v>
      </c>
      <c r="E18" s="2">
        <v>0.91</v>
      </c>
      <c r="F18" s="1">
        <v>2.1700000000000001E-2</v>
      </c>
      <c r="G18" s="1">
        <v>1.6200000000000001E-4</v>
      </c>
      <c r="H18" s="5">
        <f t="shared" si="3"/>
        <v>1.4093912103937447</v>
      </c>
      <c r="I18">
        <f t="shared" si="1"/>
        <v>113.06179994098557</v>
      </c>
    </row>
    <row r="19" spans="1:9" x14ac:dyDescent="0.25">
      <c r="A19" s="2">
        <v>248</v>
      </c>
      <c r="B19" s="2">
        <v>130.84</v>
      </c>
      <c r="C19" s="5">
        <v>1.45</v>
      </c>
      <c r="D19" s="6">
        <v>4.4999999999999997E-3</v>
      </c>
      <c r="E19" s="2">
        <v>0.85</v>
      </c>
      <c r="F19" s="1">
        <v>2.2700000000000001E-2</v>
      </c>
      <c r="G19" s="1">
        <v>1.6200000000000001E-4</v>
      </c>
      <c r="H19" s="5">
        <f t="shared" si="3"/>
        <v>1.4051538998655653</v>
      </c>
      <c r="I19">
        <f t="shared" si="1"/>
        <v>113.06179994098557</v>
      </c>
    </row>
    <row r="20" spans="1:9" x14ac:dyDescent="0.25">
      <c r="A20" s="2">
        <v>283.02</v>
      </c>
      <c r="B20" s="2">
        <v>147.22</v>
      </c>
      <c r="C20" s="5">
        <v>1.5</v>
      </c>
      <c r="D20" s="6">
        <v>4.0000000000000001E-3</v>
      </c>
      <c r="E20" s="2">
        <v>0.75</v>
      </c>
      <c r="F20" s="1">
        <v>2.46E-2</v>
      </c>
      <c r="G20" s="1">
        <v>1.6200000000000001E-4</v>
      </c>
      <c r="H20" s="5">
        <f t="shared" si="3"/>
        <v>1.3971327855576277</v>
      </c>
      <c r="I20">
        <f t="shared" si="1"/>
        <v>113.06179994098557</v>
      </c>
    </row>
    <row r="21" spans="1:9" x14ac:dyDescent="0.25">
      <c r="A21" s="2">
        <v>316.91000000000003</v>
      </c>
      <c r="B21" s="2">
        <v>163.08000000000001</v>
      </c>
      <c r="C21" s="5">
        <v>1.54</v>
      </c>
      <c r="D21" s="6">
        <v>3.5000000000000001E-3</v>
      </c>
      <c r="E21" s="2">
        <v>0.65</v>
      </c>
      <c r="F21" s="1">
        <v>2.6499999999999999E-2</v>
      </c>
      <c r="G21" s="1">
        <v>1.6200000000000001E-4</v>
      </c>
      <c r="H21" s="5">
        <f t="shared" si="3"/>
        <v>1.3893704907576276</v>
      </c>
      <c r="I21">
        <f t="shared" si="1"/>
        <v>113.06179994098557</v>
      </c>
    </row>
    <row r="22" spans="1:9" x14ac:dyDescent="0.25">
      <c r="A22" s="2">
        <v>352.63</v>
      </c>
      <c r="B22" s="2">
        <v>179.79</v>
      </c>
      <c r="C22" s="5">
        <v>1.58</v>
      </c>
      <c r="D22" s="6">
        <v>3.2000000000000002E-3</v>
      </c>
      <c r="E22" s="2">
        <v>0.54</v>
      </c>
      <c r="F22" s="1">
        <v>2.8500000000000001E-2</v>
      </c>
      <c r="G22" s="1">
        <v>1.6200000000000001E-4</v>
      </c>
      <c r="H22" s="5">
        <f t="shared" si="3"/>
        <v>1.3811890457810565</v>
      </c>
      <c r="I22">
        <f t="shared" si="1"/>
        <v>113.06179994098557</v>
      </c>
    </row>
    <row r="23" spans="1:9" x14ac:dyDescent="0.25">
      <c r="A23" s="2">
        <v>360</v>
      </c>
      <c r="B23" s="2">
        <v>183.24</v>
      </c>
      <c r="C23" s="5">
        <v>1.59</v>
      </c>
      <c r="D23" s="6">
        <v>3.0999999999999999E-3</v>
      </c>
      <c r="E23" s="2">
        <v>0.52</v>
      </c>
      <c r="F23" s="1">
        <v>2.8899999999999999E-2</v>
      </c>
      <c r="G23" s="1">
        <v>1.6200000000000001E-4</v>
      </c>
      <c r="H23" s="5">
        <f t="shared" si="3"/>
        <v>1.3795009928841548</v>
      </c>
      <c r="I23">
        <f t="shared" si="1"/>
        <v>113.06179994098557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unisim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Garret de Melo Filho</dc:creator>
  <cp:lastModifiedBy>Marcelo Garret de Melo Filho</cp:lastModifiedBy>
  <dcterms:created xsi:type="dcterms:W3CDTF">2023-04-19T23:01:00Z</dcterms:created>
  <dcterms:modified xsi:type="dcterms:W3CDTF">2023-04-27T16:15:46Z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2023-04-19T23:02:42Z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f393a172-ef95-4fb4-b47e-1e2327b8f417</vt:lpwstr>
  </property>
  <property fmtid="{D5CDD505-2E9C-101B-9397-08002B2CF9AE}" pid="8" name="MSIP_Label_140b9f7d-8e3a-482f-9702-4b7ffc40985a_ContentBits">
    <vt:lpwstr>2</vt:lpwstr>
  </property>
</Properties>
</file>