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5.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6.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04C23040-B6B9-4CE8-8BE6-F0E29E498F4B}" xr6:coauthVersionLast="47" xr6:coauthVersionMax="47" xr10:uidLastSave="{00000000-0000-0000-0000-000000000000}"/>
  <bookViews>
    <workbookView xWindow="-110" yWindow="-110" windowWidth="19420" windowHeight="10420" firstSheet="8" activeTab="14" xr2:uid="{00000000-000D-0000-FFFF-FFFF00000000}"/>
  </bookViews>
  <sheets>
    <sheet name="KPI" sheetId="7" r:id="rId1"/>
    <sheet name="RATING" sheetId="9" r:id="rId2"/>
    <sheet name="Gender" sheetId="10" r:id="rId3"/>
    <sheet name="Education By Attrition" sheetId="11" r:id="rId4"/>
    <sheet name="Attrition By Role" sheetId="12" r:id="rId5"/>
    <sheet name="Dept By Attrition" sheetId="13" r:id="rId6"/>
    <sheet name="Attrition By Age Group" sheetId="14" r:id="rId7"/>
    <sheet name="Attrition by marital status" sheetId="15" r:id="rId8"/>
    <sheet name="Data" sheetId="1" r:id="rId9"/>
    <sheet name="Images" sheetId="2" r:id="rId10"/>
    <sheet name="Background 3" sheetId="5" r:id="rId11"/>
    <sheet name="Background 1" sheetId="3" r:id="rId12"/>
    <sheet name="Background" sheetId="4" r:id="rId13"/>
    <sheet name="Background 4" sheetId="6" r:id="rId14"/>
    <sheet name="Dashboard" sheetId="8" r:id="rId15"/>
  </sheets>
  <definedNames>
    <definedName name="_xlchart.v1.0" hidden="1">'Attrition By Role'!$D$4:$D$12</definedName>
    <definedName name="_xlchart.v1.1" hidden="1">'Attrition By Role'!$E$4:$E$12</definedName>
    <definedName name="_xlchart.v1.8" hidden="1">'Attrition By Role'!$D$4:$D$12</definedName>
    <definedName name="_xlchart.v1.9" hidden="1">'Attrition By Role'!$E$4:$E$12</definedName>
    <definedName name="_xlchart.v2.2" hidden="1">'Attrition by marital status'!$D$4:$D$6</definedName>
    <definedName name="_xlchart.v2.3" hidden="1">'Attrition by marital status'!$E$3</definedName>
    <definedName name="_xlchart.v2.4" hidden="1">'Attrition by marital status'!$E$4:$E$6</definedName>
    <definedName name="_xlchart.v2.5" hidden="1">'Attrition by marital status'!$D$4:$D$6</definedName>
    <definedName name="_xlchart.v2.6" hidden="1">'Attrition by marital status'!$E$3</definedName>
    <definedName name="_xlchart.v2.7" hidden="1">'Attrition by marital status'!$E$4:$E$6</definedName>
    <definedName name="Slicer_Department">#N/A</definedName>
    <definedName name="Slicer_Education_Field1">#N/A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6" i="12"/>
  <c r="E5" i="15"/>
  <c r="E5" i="12"/>
  <c r="E9" i="12"/>
  <c r="C7" i="7"/>
  <c r="E4" i="12"/>
  <c r="E10" i="12"/>
  <c r="B6" i="9"/>
  <c r="A7" i="7"/>
  <c r="E6" i="15"/>
  <c r="E12" i="12"/>
  <c r="B10" i="10"/>
  <c r="B9" i="10"/>
  <c r="E7" i="12"/>
  <c r="E4" i="15"/>
  <c r="E8" i="12"/>
  <c r="E11" i="12"/>
  <c r="B7" i="7"/>
  <c r="C9" i="10" l="1"/>
  <c r="C10" i="10"/>
  <c r="B7" i="9"/>
  <c r="C7" i="9" s="1"/>
  <c r="C6" i="9"/>
  <c r="D7" i="7"/>
  <c r="E7"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<sst xmlns="http://schemas.openxmlformats.org/spreadsheetml/2006/main" count="19216" uniqueCount="1570">
  <si>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</si>
  <si>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</si>
  <si>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</si>
  <si>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</si>
  <si>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</si>
  <si>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</si>
  <si>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</si>
  <si>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</si>
  <si>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</si>
  <si>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</si>
  <si>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</si>
  <si>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</si>
  <si>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</si>
  <si>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</si>
  <si>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</si>
  <si>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</si>
  <si>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</si>
  <si>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</si>
  <si>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</si>
  <si>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</si>
  <si>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</si>
  <si>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</si>
  <si>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</si>
  <si>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</si>
  <si>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</si>
  <si>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</si>
  <si>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</si>
  <si>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</si>
  <si>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</si>
  <si>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</si>
  <si>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</si>
  <si>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</si>
  <si>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</si>
  <si>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</si>
  <si>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</si>
  <si>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</si>
  <si>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</si>
  <si>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</si>
  <si>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</si>
  <si>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</si>
  <si>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</si>
  <si>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</si>
  <si>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</si>
  <si>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</si>
  <si>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</si>
  <si>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</si>
  <si>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</si>
  <si>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</si>
  <si>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</si>
  <si>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</si>
  <si>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</si>
  <si>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</si>
  <si>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</si>
  <si>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</si>
  <si>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</si>
  <si>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</si>
  <si>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</si>
  <si>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</si>
  <si>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</si>
  <si>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</si>
  <si>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</si>
  <si>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</si>
  <si>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</si>
  <si>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</si>
  <si>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</si>
  <si>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</si>
  <si>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</si>
  <si>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</si>
  <si>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</si>
  <si>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</si>
  <si>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</si>
  <si>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</si>
  <si>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</si>
  <si>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</si>
  <si>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</si>
  <si>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</si>
  <si>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</si>
  <si>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</si>
  <si>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</si>
  <si>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</si>
  <si>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</si>
  <si>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</si>
  <si>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</si>
  <si>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</si>
  <si>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</si>
  <si>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</si>
  <si>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</si>
  <si>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</si>
  <si>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</si>
  <si>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</si>
  <si>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</si>
  <si>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</si>
  <si>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</si>
  <si>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</si>
  <si>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</si>
  <si>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</si>
  <si>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</si>
  <si>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</si>
  <si>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</si>
  <si>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</si>
  <si>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</si>
  <si>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</si>
  <si>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</si>
  <si>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</si>
  <si>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</si>
  <si>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</si>
  <si>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</si>
  <si>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</si>
  <si>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</si>
  <si>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</si>
  <si>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</si>
  <si>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</si>
  <si>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</si>
  <si>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</si>
  <si>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</si>
  <si>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</si>
  <si>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</si>
  <si>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</si>
  <si>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</si>
  <si>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</si>
  <si>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</si>
  <si>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</si>
  <si>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</si>
  <si>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</si>
  <si>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</si>
  <si>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</si>
  <si>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</si>
  <si>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</si>
  <si>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</si>
  <si>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</si>
  <si>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</si>
  <si>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</si>
  <si>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</si>
  <si>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</si>
  <si>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</si>
  <si>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</si>
  <si>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</si>
  <si>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</si>
  <si>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</si>
  <si>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</si>
  <si>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</si>
  <si>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</si>
  <si>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</si>
  <si>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</si>
  <si>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</si>
  <si>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</si>
  <si>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</si>
  <si>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</si>
  <si>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</si>
  <si>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</si>
  <si>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</si>
  <si>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</si>
  <si>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</si>
  <si>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</si>
  <si>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</si>
  <si>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</si>
  <si>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</si>
  <si>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</si>
  <si>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</si>
  <si>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</si>
  <si>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</si>
  <si>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</si>
  <si>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</si>
  <si>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</si>
  <si>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</si>
  <si>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</si>
  <si>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</si>
  <si>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</si>
  <si>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</si>
  <si>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</si>
  <si>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</si>
  <si>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</si>
  <si>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</si>
  <si>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</si>
  <si>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</si>
  <si>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</si>
  <si>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</si>
  <si>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</si>
  <si>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</si>
  <si>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</si>
  <si>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</si>
  <si>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</si>
  <si>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</si>
  <si>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</si>
  <si>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</si>
  <si>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</si>
  <si>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</si>
  <si>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</si>
  <si>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</si>
  <si>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</si>
  <si>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</si>
  <si>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</si>
  <si>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</si>
  <si>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</si>
  <si>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</si>
  <si>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</si>
  <si>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</si>
  <si>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</si>
  <si>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</si>
  <si>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</si>
  <si>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</si>
  <si>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</si>
  <si>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</si>
  <si>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</si>
  <si>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</si>
  <si>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</si>
  <si>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</si>
  <si>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</si>
  <si>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</si>
  <si>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</si>
  <si>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</si>
  <si>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</si>
  <si>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</si>
  <si>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</si>
  <si>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</si>
  <si>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</si>
  <si>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</si>
  <si>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</si>
  <si>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</si>
  <si>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</si>
  <si>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</si>
  <si>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</si>
  <si>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</si>
  <si>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</si>
  <si>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</si>
  <si>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</si>
  <si>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</si>
  <si>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</si>
  <si>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</si>
  <si>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</si>
  <si>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</si>
  <si>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</si>
  <si>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</si>
  <si>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</si>
  <si>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</si>
  <si>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</si>
  <si>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</si>
  <si>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</si>
  <si>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</si>
  <si>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</si>
  <si>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</si>
  <si>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</si>
  <si>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</si>
  <si>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</si>
  <si>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</si>
  <si>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</si>
  <si>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</si>
  <si>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</si>
  <si>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</si>
  <si>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</si>
  <si>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</si>
  <si>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</si>
  <si>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</si>
  <si>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</si>
  <si>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</si>
  <si>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</si>
  <si>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</si>
  <si>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</si>
  <si>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</si>
  <si>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</si>
  <si>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</si>
  <si>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</si>
  <si>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</si>
  <si>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</si>
  <si>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</si>
  <si>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</si>
  <si>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</si>
  <si>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</si>
  <si>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</si>
  <si>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</si>
  <si>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</si>
  <si>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</si>
  <si>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</si>
  <si>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</si>
  <si>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</si>
  <si>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</si>
  <si>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</si>
  <si>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</si>
  <si>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</si>
  <si>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</si>
  <si>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</si>
  <si>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</si>
  <si>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</si>
  <si>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</si>
  <si>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</si>
  <si>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</si>
  <si>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</si>
  <si>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</si>
  <si>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</si>
  <si>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</si>
  <si>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</si>
  <si>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</si>
  <si>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</si>
  <si>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</si>
  <si>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</si>
  <si>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</si>
  <si>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</si>
  <si>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</si>
  <si>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</si>
  <si>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</si>
  <si>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</si>
  <si>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</si>
  <si>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</si>
  <si>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</si>
  <si>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</si>
  <si>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</si>
  <si>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</si>
  <si>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</si>
  <si>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</si>
  <si>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</si>
  <si>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</si>
  <si>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</si>
  <si>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</si>
  <si>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</si>
  <si>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</si>
  <si>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</si>
  <si>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</si>
  <si>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</si>
  <si>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</si>
  <si>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</si>
  <si>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</si>
  <si>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</si>
  <si>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</si>
  <si>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</si>
  <si>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</si>
  <si>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</si>
  <si>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</si>
  <si>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</si>
  <si>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</si>
  <si>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</si>
  <si>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</si>
  <si>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</si>
  <si>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</si>
  <si>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</si>
  <si>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</si>
  <si>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</si>
  <si>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</si>
  <si>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</si>
  <si>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</si>
  <si>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</si>
  <si>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</si>
  <si>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</si>
  <si>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</si>
  <si>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</si>
  <si>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</si>
  <si>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</si>
  <si>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</si>
  <si>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</si>
  <si>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</si>
  <si>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</si>
  <si>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</si>
  <si>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</si>
  <si>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</si>
  <si>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</si>
  <si>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</si>
  <si>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</si>
  <si>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</si>
  <si>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</si>
  <si>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</si>
  <si>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</si>
  <si>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</si>
  <si>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</si>
  <si>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</si>
  <si>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</si>
  <si>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</si>
  <si>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</si>
  <si>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</si>
  <si>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</si>
  <si>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</si>
  <si>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</si>
  <si>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</si>
  <si>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</si>
  <si>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</si>
  <si>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</si>
  <si>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</si>
  <si>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</si>
  <si>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</si>
  <si>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</si>
  <si>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</si>
  <si>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</si>
  <si>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</si>
  <si>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</si>
  <si>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</si>
  <si>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</si>
  <si>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</si>
  <si>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</si>
  <si>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</si>
  <si>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</si>
  <si>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</si>
  <si>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</si>
  <si>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</si>
  <si>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</si>
  <si>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</si>
  <si>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</si>
  <si>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</si>
  <si>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</si>
  <si>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</si>
  <si>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</si>
  <si>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</si>
  <si>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</si>
  <si>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</si>
  <si>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</si>
  <si>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</si>
  <si>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</si>
  <si>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</si>
  <si>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</si>
  <si>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</si>
  <si>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</si>
  <si>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</si>
  <si>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</si>
  <si>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</si>
  <si>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</si>
  <si>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</si>
  <si>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</si>
  <si>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</si>
  <si>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</si>
  <si>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</si>
  <si>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</si>
  <si>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</si>
  <si>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</si>
  <si>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</si>
  <si>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</si>
  <si>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</si>
  <si>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</si>
  <si>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</si>
  <si>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</si>
  <si>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</si>
  <si>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</si>
  <si>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</si>
  <si>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</si>
  <si>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</si>
  <si>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</si>
  <si>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</si>
  <si>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</si>
  <si>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</si>
  <si>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</si>
  <si>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</si>
  <si>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</si>
  <si>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</si>
  <si>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</si>
  <si>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</si>
  <si>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</si>
  <si>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</si>
  <si>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</si>
  <si>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</si>
  <si>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</si>
  <si>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</si>
  <si>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</si>
  <si>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</si>
  <si>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</si>
  <si>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</si>
  <si>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</si>
  <si>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</si>
  <si>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</si>
  <si>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</si>
  <si>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</si>
  <si>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</si>
  <si>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</si>
  <si>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</si>
  <si>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</si>
  <si>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</si>
  <si>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</si>
  <si>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</si>
  <si>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</si>
  <si>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</si>
  <si>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</si>
  <si>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</si>
  <si>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</si>
  <si>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</si>
  <si>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</si>
  <si>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</si>
  <si>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</si>
  <si>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</si>
  <si>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</si>
  <si>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</si>
  <si>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</si>
  <si>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</si>
  <si>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</si>
  <si>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</si>
  <si>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</si>
  <si>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</si>
  <si>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</si>
  <si>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</si>
  <si>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</si>
  <si>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</si>
  <si>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</si>
  <si>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</si>
  <si>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</si>
  <si>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</si>
  <si>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</si>
  <si>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</si>
  <si>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</si>
  <si>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</si>
  <si>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</si>
  <si>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</si>
  <si>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</si>
  <si>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</si>
  <si>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</si>
  <si>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</si>
  <si>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</si>
  <si>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</si>
  <si>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</si>
  <si>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</si>
  <si>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</si>
  <si>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</si>
  <si>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</si>
  <si>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</si>
  <si>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</si>
  <si>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</si>
  <si>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</si>
  <si>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</si>
  <si>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</si>
  <si>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</si>
  <si>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</si>
  <si>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</si>
  <si>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</si>
  <si>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</si>
  <si>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</si>
  <si>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</si>
  <si>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</si>
  <si>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</si>
  <si>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</si>
  <si>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</si>
  <si>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</si>
  <si>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</si>
  <si>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</si>
  <si>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</si>
  <si>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</si>
  <si>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</si>
  <si>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</si>
  <si>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</si>
  <si>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</si>
  <si>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</si>
  <si>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</si>
  <si>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</si>
  <si>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</si>
  <si>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</si>
  <si>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</si>
  <si>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</si>
  <si>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</si>
  <si>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</si>
  <si>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</si>
  <si>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</si>
  <si>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</si>
  <si>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</si>
  <si>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</si>
  <si>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</si>
  <si>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</si>
  <si>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</si>
  <si>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</si>
  <si>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</si>
  <si>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</si>
  <si>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</si>
  <si>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</si>
  <si>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</si>
  <si>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</si>
  <si>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</si>
  <si>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</si>
  <si>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</si>
  <si>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</si>
  <si>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</si>
  <si>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</si>
  <si>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</si>
  <si>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</si>
  <si>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</si>
  <si>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</si>
  <si>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</si>
  <si>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</si>
  <si>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</si>
  <si>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</si>
  <si>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</si>
  <si>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</si>
  <si>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</si>
  <si>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</si>
  <si>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</si>
  <si>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</si>
  <si>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</si>
  <si>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</si>
  <si>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</si>
  <si>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</si>
  <si>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</si>
  <si>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</si>
  <si>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</si>
  <si>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</si>
  <si>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</si>
  <si>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</si>
  <si>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</si>
  <si>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</si>
  <si>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</si>
  <si>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</si>
  <si>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</si>
  <si>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</si>
  <si>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</si>
  <si>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</si>
  <si>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</si>
  <si>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</si>
  <si>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</si>
  <si>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</si>
  <si>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</si>
  <si>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</si>
  <si>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</si>
  <si>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</si>
  <si>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</si>
  <si>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</si>
  <si>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</si>
  <si>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</si>
  <si>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</si>
  <si>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</si>
  <si>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</si>
  <si>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</si>
  <si>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</si>
  <si>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</si>
  <si>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</si>
  <si>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</si>
  <si>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</si>
  <si>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</si>
  <si>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</si>
  <si>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</si>
  <si>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</si>
  <si>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</si>
  <si>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</si>
  <si>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</si>
  <si>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</si>
  <si>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</si>
  <si>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</si>
  <si>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</si>
  <si>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</si>
  <si>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</si>
  <si>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</si>
  <si>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</si>
  <si>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</si>
  <si>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</si>
  <si>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</si>
  <si>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</si>
  <si>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</si>
  <si>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</si>
  <si>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</si>
  <si>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</si>
  <si>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</si>
  <si>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</si>
  <si>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</si>
  <si>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</si>
  <si>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</si>
  <si>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</si>
  <si>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</si>
  <si>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</si>
  <si>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</si>
  <si>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</si>
  <si>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</si>
  <si>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</si>
  <si>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</si>
  <si>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</si>
  <si>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</si>
  <si>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</si>
  <si>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</si>
  <si>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</si>
  <si>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</si>
  <si>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</si>
  <si>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</si>
  <si>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</si>
  <si>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</si>
  <si>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</si>
  <si>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</si>
  <si>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</si>
  <si>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</si>
  <si>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</si>
  <si>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</si>
  <si>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</si>
  <si>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</si>
  <si>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</si>
  <si>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</si>
  <si>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</si>
  <si>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</si>
  <si>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</si>
  <si>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</si>
  <si>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</si>
  <si>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</si>
  <si>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</si>
  <si>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</si>
  <si>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</si>
  <si>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</si>
  <si>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</si>
  <si>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</si>
  <si>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</si>
  <si>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</si>
  <si>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</si>
  <si>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</si>
  <si>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</si>
  <si>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</si>
  <si>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</si>
  <si>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</si>
  <si>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</si>
  <si>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</si>
  <si>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</si>
  <si>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</si>
  <si>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</si>
  <si>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</si>
  <si>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</si>
  <si>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</si>
  <si>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</si>
  <si>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</si>
  <si>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</si>
  <si>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</si>
  <si>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</si>
  <si>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</si>
  <si>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</si>
  <si>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</si>
  <si>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</si>
  <si>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</si>
  <si>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</si>
  <si>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</si>
  <si>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</si>
  <si>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</si>
  <si>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</si>
  <si>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</si>
  <si>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</si>
  <si>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</si>
  <si>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</si>
  <si>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</si>
  <si>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</si>
  <si>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</si>
  <si>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</si>
  <si>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</si>
  <si>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</si>
  <si>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</si>
  <si>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</si>
  <si>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</si>
  <si>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</si>
  <si>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</si>
  <si>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</si>
  <si>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</si>
  <si>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</si>
  <si>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</si>
  <si>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</si>
  <si>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</si>
  <si>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</si>
  <si>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</si>
  <si>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</si>
  <si>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</si>
  <si>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</si>
  <si>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</si>
  <si>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</si>
  <si>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</si>
  <si>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</si>
  <si>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</si>
  <si>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</si>
  <si>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</si>
  <si>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</si>
  <si>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</si>
  <si>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</si>
  <si>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</si>
  <si>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</si>
  <si>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</si>
  <si>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</si>
  <si>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</si>
  <si>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</si>
  <si>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</si>
  <si>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</si>
  <si>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</si>
  <si>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</si>
  <si>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</si>
  <si>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</si>
  <si>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</si>
  <si>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</si>
  <si>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</si>
  <si>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</si>
  <si>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</si>
  <si>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</si>
  <si>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</si>
  <si>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</si>
  <si>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</si>
  <si>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</si>
  <si>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</si>
  <si>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</si>
  <si>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</si>
  <si>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</si>
  <si>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</si>
  <si>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</si>
  <si>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</si>
  <si>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</si>
  <si>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</si>
  <si>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</si>
  <si>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</si>
  <si>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</si>
  <si>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</si>
  <si>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</si>
  <si>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</si>
  <si>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</si>
  <si>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</si>
  <si>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</si>
  <si>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</si>
  <si>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</si>
  <si>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</si>
  <si>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</si>
  <si>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</si>
  <si>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</si>
  <si>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</si>
  <si>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</si>
  <si>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</si>
  <si>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</si>
  <si>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</si>
  <si>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</si>
  <si>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</si>
  <si>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</si>
  <si>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</si>
  <si>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</si>
  <si>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</si>
  <si>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</si>
  <si>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</si>
  <si>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</si>
  <si>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</si>
  <si>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</si>
  <si>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</si>
  <si>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</si>
  <si>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</si>
  <si>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</si>
  <si>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</si>
  <si>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</si>
  <si>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</si>
  <si>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</si>
  <si>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</si>
  <si>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</si>
  <si>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</si>
  <si>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</si>
  <si>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</si>
  <si>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</si>
  <si>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</si>
  <si>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</si>
  <si>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</si>
  <si>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</si>
  <si>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</si>
  <si>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</si>
  <si>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</si>
  <si>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</si>
  <si>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</si>
  <si>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</si>
  <si>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</si>
  <si>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</si>
  <si>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</si>
  <si>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</si>
  <si>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</si>
  <si>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</si>
  <si>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</si>
  <si>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</si>
  <si>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</si>
  <si>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</si>
  <si>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</si>
  <si>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</si>
  <si>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</si>
  <si>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</si>
  <si>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</si>
  <si>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</si>
  <si>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</si>
  <si>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</si>
  <si>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</si>
  <si>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</si>
  <si>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</si>
  <si>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</si>
  <si>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</si>
  <si>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</si>
  <si>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</si>
  <si>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</si>
  <si>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</si>
  <si>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</si>
  <si>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</si>
  <si>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</si>
  <si>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</si>
  <si>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</si>
  <si>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</si>
  <si>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</si>
  <si>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</si>
  <si>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</si>
  <si>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</si>
  <si>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</si>
  <si>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</si>
  <si>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</si>
  <si>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</si>
  <si>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</si>
  <si>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</si>
  <si>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</si>
  <si>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</si>
  <si>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</si>
  <si>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</si>
  <si>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</si>
  <si>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</si>
  <si>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</si>
  <si>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</si>
  <si>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</si>
  <si>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</si>
  <si>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</si>
  <si>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</si>
  <si>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</si>
  <si>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</si>
  <si>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</si>
  <si>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</si>
  <si>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</si>
  <si>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</si>
  <si>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</si>
  <si>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</si>
  <si>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</si>
  <si>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</si>
  <si>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</si>
  <si>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</si>
  <si>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</si>
  <si>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</si>
  <si>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</si>
  <si>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</si>
  <si>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</si>
  <si>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</si>
  <si>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</si>
  <si>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</si>
  <si>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</si>
  <si>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</si>
  <si>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</si>
  <si>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</si>
  <si>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</si>
  <si>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</si>
  <si>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</si>
  <si>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</si>
  <si>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</si>
  <si>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</si>
  <si>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</si>
  <si>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</si>
  <si>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</si>
  <si>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</si>
  <si>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</si>
  <si>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</si>
  <si>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</si>
  <si>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</si>
  <si>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</si>
  <si>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</si>
  <si>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</si>
  <si>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</si>
  <si>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</si>
  <si>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</si>
  <si>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</si>
  <si>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</si>
  <si>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</si>
  <si>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</si>
  <si>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</si>
  <si>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</si>
  <si>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</si>
  <si>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</si>
  <si>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</si>
  <si>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</si>
  <si>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</si>
  <si>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</si>
  <si>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</si>
  <si>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</si>
  <si>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</si>
  <si>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</si>
  <si>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</si>
  <si>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</si>
  <si>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</si>
  <si>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</si>
  <si>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</si>
  <si>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</si>
  <si>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</si>
  <si>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</si>
  <si>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</si>
  <si>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</si>
  <si>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</si>
  <si>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</si>
  <si>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</si>
  <si>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</si>
  <si>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</si>
  <si>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</si>
  <si>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</si>
  <si>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</si>
  <si>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</si>
  <si>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</si>
  <si>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</si>
  <si>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</si>
  <si>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</si>
  <si>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</si>
  <si>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</si>
  <si>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</si>
  <si>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</si>
  <si>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</si>
  <si>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</si>
  <si>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</si>
  <si>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</si>
  <si>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</si>
  <si>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</si>
  <si>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</si>
  <si>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</si>
  <si>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</si>
  <si>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</si>
  <si>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</si>
  <si>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</si>
  <si>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</si>
  <si>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</si>
  <si>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</si>
  <si>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</si>
  <si>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</si>
  <si>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</si>
  <si>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</si>
  <si>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</si>
  <si>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</si>
  <si>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</si>
  <si>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</si>
  <si>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</si>
  <si>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</si>
  <si>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</si>
  <si>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</si>
  <si>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</si>
  <si>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</si>
  <si>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</si>
  <si>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</si>
  <si>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</si>
  <si>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</si>
  <si>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</si>
  <si>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</si>
  <si>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</si>
  <si>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</si>
  <si>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</si>
  <si>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</si>
  <si>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</si>
  <si>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</si>
  <si>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</si>
  <si>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</si>
  <si>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</si>
  <si>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</si>
  <si>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</si>
  <si>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</si>
  <si>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</si>
  <si>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</si>
  <si>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</si>
  <si>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</si>
  <si>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</si>
  <si>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</si>
  <si>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</si>
  <si>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</si>
  <si>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</si>
  <si>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</si>
  <si>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</si>
  <si>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</si>
  <si>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</si>
  <si>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</si>
  <si>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</si>
  <si>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</si>
  <si>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</si>
  <si>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</si>
  <si>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</si>
  <si>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</si>
  <si>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</si>
  <si>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</si>
  <si>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</si>
  <si>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</si>
  <si>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</si>
  <si>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</si>
  <si>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</si>
  <si>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</si>
  <si>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</si>
  <si>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</si>
  <si>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</si>
  <si>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</si>
  <si>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</si>
  <si>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</si>
  <si>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</si>
  <si>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</si>
  <si>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</si>
  <si>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</si>
  <si>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</si>
  <si>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</si>
  <si>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</si>
  <si>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</si>
  <si>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</si>
  <si>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</si>
  <si>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</si>
  <si>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</si>
  <si>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</si>
  <si>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</si>
  <si>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</si>
  <si>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</si>
  <si>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</si>
  <si>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</si>
  <si>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</si>
  <si>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</si>
  <si>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</si>
  <si>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</si>
  <si>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</si>
  <si>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</si>
  <si>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</si>
  <si>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</si>
  <si>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</si>
  <si>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</si>
  <si>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</si>
  <si>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</si>
  <si>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</si>
  <si>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</si>
  <si>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</si>
  <si>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</si>
  <si>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</si>
  <si>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</si>
  <si>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</si>
  <si>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</si>
  <si>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</si>
  <si>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</si>
  <si>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</si>
  <si>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</si>
  <si>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</si>
  <si>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</si>
  <si>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</si>
  <si>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</si>
  <si>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</si>
  <si>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</si>
  <si>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</si>
  <si>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</si>
  <si>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</si>
  <si>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</si>
  <si>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</si>
  <si>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</si>
  <si>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</si>
  <si>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</si>
  <si>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</si>
  <si>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</si>
  <si>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</si>
  <si>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</si>
  <si>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</si>
  <si>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</si>
  <si>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</si>
  <si>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</si>
  <si>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</si>
  <si>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</si>
  <si>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</si>
  <si>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</si>
  <si>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</si>
  <si>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</si>
  <si>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</si>
  <si>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</si>
  <si>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</si>
  <si>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</si>
  <si>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</si>
  <si>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</si>
  <si>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</si>
  <si>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</si>
  <si>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</si>
  <si>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</si>
  <si>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</si>
  <si>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</si>
  <si>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</si>
  <si>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</si>
  <si>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</si>
  <si>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</si>
  <si>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</si>
  <si>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</si>
  <si>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</si>
  <si>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</si>
  <si>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</si>
  <si>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</si>
  <si>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</si>
  <si>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</si>
  <si>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</si>
  <si>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</si>
  <si>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</si>
  <si>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</si>
  <si>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</si>
  <si>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</si>
  <si>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</si>
  <si>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</si>
  <si>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</si>
  <si>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</si>
  <si>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</si>
  <si>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</si>
  <si>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</si>
  <si>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</si>
  <si>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</si>
  <si>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</si>
  <si>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</si>
  <si>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</si>
  <si>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</si>
  <si>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</si>
  <si>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</si>
  <si>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</si>
  <si>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</si>
  <si>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</si>
  <si>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</si>
  <si>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</si>
  <si>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</si>
  <si>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</si>
  <si>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</si>
  <si>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</si>
  <si>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</si>
  <si>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</si>
  <si>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</si>
  <si>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</si>
  <si>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</si>
  <si>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</si>
  <si>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</si>
  <si>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</si>
  <si>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</si>
  <si>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</si>
  <si>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</si>
  <si>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</si>
  <si>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</si>
  <si>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</si>
  <si>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</si>
  <si>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</si>
  <si>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</si>
  <si>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</si>
  <si>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</si>
  <si>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</si>
  <si>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</si>
  <si>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</si>
  <si>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</si>
  <si>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</si>
  <si>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</si>
  <si>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</si>
  <si>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</si>
  <si>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</si>
  <si>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</si>
  <si>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</si>
  <si>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</si>
  <si>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</si>
  <si>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</si>
  <si>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</si>
  <si>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</si>
  <si>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</si>
  <si>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</si>
  <si>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</si>
  <si>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</si>
  <si>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</si>
  <si>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</si>
  <si>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</si>
  <si>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</si>
  <si>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</si>
  <si>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</si>
  <si>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</si>
  <si>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</si>
  <si>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</si>
  <si>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</si>
  <si>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</si>
  <si>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</si>
  <si>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</si>
  <si>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</si>
  <si>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</si>
  <si>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</si>
  <si>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</si>
  <si>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</si>
  <si>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</si>
  <si>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</si>
  <si>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</si>
  <si>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</si>
  <si>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</si>
  <si>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</si>
  <si>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</si>
  <si>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</si>
  <si>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</si>
  <si>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</si>
  <si>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</si>
  <si>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</si>
  <si>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</si>
  <si>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</si>
  <si>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</si>
  <si>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</si>
  <si>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</si>
  <si>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</si>
  <si>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</si>
  <si>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</si>
  <si>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</si>
  <si>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</si>
  <si>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</si>
  <si>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</si>
  <si>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</si>
  <si>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</si>
  <si>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</si>
  <si>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</si>
  <si>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</si>
  <si>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</si>
  <si>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</si>
  <si>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</si>
  <si>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</si>
  <si>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</si>
  <si>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</si>
  <si>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</si>
  <si>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</si>
  <si>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</si>
  <si>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</si>
  <si>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</si>
  <si>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</si>
  <si>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</si>
  <si>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</si>
  <si>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</si>
  <si>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</si>
  <si>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</si>
  <si>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</si>
  <si>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</si>
  <si>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</si>
  <si>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</si>
  <si>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</si>
  <si>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</si>
  <si>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</si>
  <si>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</si>
  <si>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</si>
  <si>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</si>
  <si>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</si>
  <si>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</si>
  <si>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</si>
  <si>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</si>
  <si>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</si>
  <si>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</si>
  <si>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</si>
  <si>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</si>
  <si>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</si>
  <si>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</si>
  <si>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</si>
  <si>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</si>
  <si>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</si>
  <si>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</si>
  <si>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</si>
  <si>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</si>
  <si>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</si>
  <si>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</si>
  <si>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</si>
  <si>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</si>
  <si>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</si>
  <si>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</si>
  <si>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</si>
  <si>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</si>
  <si>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</si>
  <si>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</si>
  <si>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</si>
  <si>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</si>
  <si>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</si>
  <si>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</si>
  <si>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</si>
  <si>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</si>
  <si>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</si>
  <si>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</si>
  <si>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</si>
  <si>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</si>
  <si>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</si>
  <si>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</si>
  <si>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</si>
  <si>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</si>
  <si>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</si>
  <si>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</si>
  <si>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</si>
  <si>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</si>
  <si>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</si>
  <si>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</si>
  <si>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</si>
  <si>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</si>
  <si>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</si>
  <si>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</si>
  <si>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</si>
  <si>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</si>
  <si>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</si>
  <si>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</si>
  <si>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</si>
  <si>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</si>
  <si>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</si>
  <si>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</si>
  <si>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</si>
  <si>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</si>
  <si>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</si>
  <si>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</si>
  <si>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</si>
  <si>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</si>
  <si>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</si>
  <si>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</si>
  <si>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</si>
  <si>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</si>
  <si>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</si>
  <si>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</si>
  <si>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</si>
  <si>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</si>
  <si>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</si>
  <si>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</si>
  <si>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</si>
  <si>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</si>
  <si>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</si>
  <si>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</si>
  <si>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</si>
  <si>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</si>
  <si>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</si>
  <si>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</si>
  <si>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</si>
  <si>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</si>
  <si>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</si>
  <si>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</si>
  <si>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</si>
  <si>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</si>
  <si>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</si>
  <si>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</si>
  <si>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</si>
  <si>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</si>
  <si>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</si>
  <si>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</si>
  <si>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</si>
  <si>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</si>
  <si>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</si>
  <si>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</si>
  <si>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</si>
  <si>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</si>
  <si>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</si>
  <si>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</si>
  <si>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</si>
  <si>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</si>
  <si>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</si>
  <si>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</si>
  <si>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</si>
  <si>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</si>
  <si>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</si>
  <si>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</si>
  <si>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</si>
  <si>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</si>
  <si>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</si>
  <si>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</si>
  <si>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</si>
  <si>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</si>
  <si>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</si>
  <si>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</si>
  <si>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</si>
  <si>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</si>
  <si>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</si>
  <si>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</si>
  <si>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</si>
  <si>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</si>
  <si>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</si>
  <si>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</si>
  <si>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</si>
  <si>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</si>
  <si>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</si>
  <si>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</si>
  <si>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</si>
  <si>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</si>
  <si>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</si>
  <si>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</si>
  <si>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</si>
  <si>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</si>
  <si>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</si>
  <si>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</si>
  <si>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</si>
  <si>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</si>
  <si>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</si>
  <si>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</si>
  <si>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</si>
  <si>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</si>
  <si>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</si>
  <si>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</si>
  <si>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</si>
  <si>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</si>
  <si>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</si>
  <si>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</si>
  <si>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</si>
  <si>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</si>
  <si>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</si>
  <si>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</si>
  <si>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</si>
  <si>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</si>
  <si>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</si>
  <si>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</si>
  <si>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</si>
  <si>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</si>
  <si>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</si>
  <si>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</si>
  <si>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</si>
  <si>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</si>
  <si>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</si>
  <si>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</si>
  <si>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</si>
  <si>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</si>
  <si>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</si>
  <si>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</si>
  <si>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</si>
  <si>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</si>
  <si>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</si>
  <si>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</si>
  <si>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</si>
  <si>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</si>
  <si>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</si>
  <si>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</si>
  <si>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</si>
  <si>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</si>
  <si>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</si>
  <si>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</si>
  <si>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</si>
  <si>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</si>
  <si>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</si>
  <si>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</si>
  <si>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</si>
  <si>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</si>
  <si>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</si>
  <si>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</si>
  <si>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</si>
  <si>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</si>
  <si>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</si>
  <si>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</si>
  <si>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</si>
  <si>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</si>
  <si>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</si>
  <si>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</si>
  <si>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</si>
  <si>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</si>
  <si>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</si>
  <si>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</si>
  <si>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</si>
  <si>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</si>
  <si>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</si>
  <si>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</si>
  <si>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</si>
  <si>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</si>
  <si>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</si>
  <si>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</si>
  <si>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</si>
  <si>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</si>
  <si>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</si>
  <si>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</si>
  <si>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</si>
  <si>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</si>
  <si>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</si>
  <si>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</si>
  <si>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</si>
  <si>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</si>
  <si>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</si>
  <si>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</si>
  <si>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</si>
  <si>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</si>
  <si>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</si>
  <si>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</si>
  <si>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</si>
  <si>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</si>
  <si>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</si>
  <si>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</si>
  <si>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</si>
  <si>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</si>
  <si>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</si>
  <si>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</si>
  <si>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</si>
  <si>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</si>
  <si>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</si>
  <si>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</si>
  <si>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</si>
  <si>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</si>
  <si>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</si>
  <si>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</si>
  <si>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</si>
  <si>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</si>
  <si>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</si>
  <si>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</si>
  <si>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</si>
  <si>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</si>
  <si>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</si>
  <si>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</si>
  <si>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</si>
  <si>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</si>
  <si>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</si>
  <si>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</si>
  <si>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</si>
  <si>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</si>
  <si>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</si>
  <si>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</si>
  <si>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</si>
  <si>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</si>
  <si>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</si>
  <si>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Employees </t>
  </si>
  <si>
    <t>Attrition Count</t>
  </si>
  <si>
    <t>Average Age</t>
  </si>
  <si>
    <t>Active Employees</t>
  </si>
  <si>
    <t>Arrtition Rate</t>
  </si>
  <si>
    <t>Average of Job Satisfaction</t>
  </si>
  <si>
    <t>Rating</t>
  </si>
  <si>
    <t>Balance Rating</t>
  </si>
  <si>
    <t>Row Labels</t>
  </si>
  <si>
    <t>Grand Total</t>
  </si>
  <si>
    <t>Sum of Employee Count</t>
  </si>
  <si>
    <t>Marital status</t>
  </si>
  <si>
    <t>Attrotion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</si>
</sst>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0" fontId="0" fillId="3" borderId="0" xfId="0" applyFont="1" applyFill="1" applyAlignment="1"/>
    <xf numFmtId="164"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9" fontId="0" fillId="0" borderId="0" xfId="1" applyFont="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36">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5"/>
      <tableStyleElement type="firstRowStripe" dxfId="34"/>
      <tableStyleElement type="secondRowStripe" dxfId="33"/>
    </tableStyle>
    <tableStyle name="Slicer" pivot="0" table="0" count="4" xr9:uid="{265CFC33-8D1D-4EDC-BF59-96430857BDB8}">
      <tableStyleElement type="wholeTable" dxfId="32"/>
    </tableStyle>
  </tableStyles>
  <colors>
    <mruColors>
      <color rgb="FFC21058"/>
      <color rgb="FFF26ECC"/>
      <color rgb="FF562A4E"/>
      <color rgb="FFF490C7"/>
      <color rgb="FFFF66FF"/>
      <color rgb="FFBBAEC6"/>
      <color rgb="FFD5BCF6"/>
    </mruColors>
  </colors>
  <extLst>
    <ext xmlns:x14="http://schemas.microsoft.com/office/spreadsheetml/2009/9/main" uri="{46F421CA-312F-682f-3DD2-61675219B42D}">
      <x14:dxfs count="3">
        <dxf>
          <fill>
            <gradientFill degree="90">
              <stop position="0">
                <color theme="9" tint="0.40000610370189521"/>
              </stop>
              <stop position="1">
                <color theme="6" tint="-0.49803155613879818"/>
              </stop>
            </gradientFill>
          </fill>
        </dxf>
        <dxf>
          <font>
            <b/>
            <i val="0"/>
            <name val="Calibri"/>
            <family val="2"/>
            <scheme val="minor"/>
          </font>
          <fill>
            <patternFill>
              <bgColor theme="0" tint="-4.9989318521683403E-2"/>
            </patternFill>
          </fill>
        </dxf>
        <dxf>
          <fill>
            <gradientFill>
              <stop position="0">
                <color theme="3" tint="0.25098422193060094"/>
              </stop>
              <stop position="1">
                <color theme="2"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EE-4CFB-AFBC-D1CDF6A097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EE-4CFB-AFBC-D1CDF6A0971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394A-4757-8940-4E567A38BB4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1E7B-4C12-8CD3-77DE8FC80645}"/>
            </c:ext>
          </c:extLst>
        </c:ser>
        <c:dLbls>
          <c:showLegendKey val="0"/>
          <c:showVal val="0"/>
          <c:showCatName val="0"/>
          <c:showSerName val="0"/>
          <c:showPercent val="0"/>
          <c:showBubbleSize val="0"/>
        </c:dLbls>
        <c:gapWidth val="182"/>
        <c:axId val="362899200"/>
        <c:axId val="362898544"/>
      </c:barChart>
      <c:catAx>
        <c:axId val="36289920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898544"/>
        <c:crosses val="autoZero"/>
        <c:auto val="1"/>
        <c:lblAlgn val="ctr"/>
        <c:lblOffset val="100"/>
        <c:noMultiLvlLbl val="0"/>
      </c:catAx>
      <c:valAx>
        <c:axId val="362898544"/>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89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B6-45DA-B72A-B04DC02EF1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B6-45DA-B72A-B04DC02EF16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BB4F-4992-A071-BE8BFE168C4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51185501253685"/>
          <c:y val="5.5555531253048449E-2"/>
          <c:w val="0.80148814498746301"/>
          <c:h val="0.88902900378310212"/>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D6A-4D21-8FBE-19FA5D579891}"/>
            </c:ext>
          </c:extLst>
        </c:ser>
        <c:dLbls>
          <c:dLblPos val="outEnd"/>
          <c:showLegendKey val="0"/>
          <c:showVal val="1"/>
          <c:showCatName val="0"/>
          <c:showSerName val="0"/>
          <c:showPercent val="0"/>
          <c:showBubbleSize val="0"/>
        </c:dLbls>
        <c:gapWidth val="182"/>
        <c:axId val="553514984"/>
        <c:axId val="553512032"/>
      </c:barChart>
      <c:catAx>
        <c:axId val="553514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512032"/>
        <c:crosses val="autoZero"/>
        <c:auto val="1"/>
        <c:lblAlgn val="ctr"/>
        <c:lblOffset val="100"/>
        <c:noMultiLvlLbl val="0"/>
      </c:catAx>
      <c:valAx>
        <c:axId val="553512032"/>
        <c:scaling>
          <c:orientation val="minMax"/>
        </c:scaling>
        <c:delete val="1"/>
        <c:axPos val="b"/>
        <c:numFmt formatCode="General" sourceLinked="1"/>
        <c:majorTickMark val="out"/>
        <c:minorTickMark val="none"/>
        <c:tickLblPos val="nextTo"/>
        <c:crossAx val="553514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By Attrition!PivotTable7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0108695652173914"/>
          <c:y val="6.8111455108359129E-2"/>
          <c:w val="0.60652173913043483"/>
          <c:h val="0.86377708978328172"/>
        </c:manualLayout>
      </c:layout>
      <c:pieChart>
        <c:varyColors val="1"/>
        <c:ser>
          <c:idx val="0"/>
          <c:order val="0"/>
          <c:tx>
            <c:strRef>
              <c:f>'Dept By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1D-4B32-85AE-C807D4FA3D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1D-4B32-85AE-C807D4FA3D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1D-4B32-85AE-C807D4FA3D0D}"/>
              </c:ext>
            </c:extLst>
          </c:dPt>
          <c:cat>
            <c:strRef>
              <c:f>'Dept By Attrition'!$A$4:$A$7</c:f>
              <c:strCache>
                <c:ptCount val="3"/>
                <c:pt idx="0">
                  <c:v>HR</c:v>
                </c:pt>
                <c:pt idx="1">
                  <c:v>R&amp;D</c:v>
                </c:pt>
                <c:pt idx="2">
                  <c:v>Sales</c:v>
                </c:pt>
              </c:strCache>
            </c:strRef>
          </c:cat>
          <c:val>
            <c:numRef>
              <c:f>'Dept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E39-43C2-960B-70AC1196B2D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409-44E6-8925-A1E47BB0D1E2}"/>
            </c:ext>
          </c:extLst>
        </c:ser>
        <c:dLbls>
          <c:showLegendKey val="0"/>
          <c:showVal val="0"/>
          <c:showCatName val="0"/>
          <c:showSerName val="0"/>
          <c:showPercent val="0"/>
          <c:showBubbleSize val="0"/>
        </c:dLbls>
        <c:gapWidth val="219"/>
        <c:overlap val="-27"/>
        <c:axId val="601758896"/>
        <c:axId val="601756928"/>
      </c:barChart>
      <c:catAx>
        <c:axId val="60175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56928"/>
        <c:crosses val="autoZero"/>
        <c:auto val="1"/>
        <c:lblAlgn val="ctr"/>
        <c:lblOffset val="100"/>
        <c:noMultiLvlLbl val="0"/>
      </c:catAx>
      <c:valAx>
        <c:axId val="601756928"/>
        <c:scaling>
          <c:orientation val="minMax"/>
        </c:scaling>
        <c:delete val="1"/>
        <c:axPos val="l"/>
        <c:numFmt formatCode="General" sourceLinked="1"/>
        <c:majorTickMark val="none"/>
        <c:minorTickMark val="none"/>
        <c:tickLblPos val="nextTo"/>
        <c:crossAx val="60175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7051267633791907"/>
          <c:y val="0"/>
          <c:w val="0.47781427878515265"/>
          <c:h val="0.8922449222010461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E-43B3-B951-6ED0EED4B97C}"/>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FA9E-43B3-B951-6ED0EED4B97C}"/>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FA9E-43B3-B951-6ED0EED4B97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7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97222222222225E-2"/>
          <c:y val="0.12347222222222222"/>
          <c:w val="0.8059722222222222"/>
          <c:h val="0.8059722222222222"/>
        </c:manualLayout>
      </c:layout>
      <c:doughnutChart>
        <c:varyColors val="1"/>
        <c:ser>
          <c:idx val="0"/>
          <c:order val="0"/>
          <c:spPr>
            <a:ln>
              <a:solidFill>
                <a:schemeClr val="bg1">
                  <a:lumMod val="95000"/>
                </a:schemeClr>
              </a:solidFill>
            </a:ln>
          </c:spPr>
          <c:dPt>
            <c:idx val="0"/>
            <c:bubble3D val="0"/>
            <c:spPr>
              <a:solidFill>
                <a:schemeClr val="bg1">
                  <a:lumMod val="85000"/>
                </a:schemeClr>
              </a:solidFill>
              <a:ln w="19050">
                <a:solidFill>
                  <a:schemeClr val="bg1">
                    <a:lumMod val="85000"/>
                  </a:schemeClr>
                </a:solidFill>
              </a:ln>
              <a:effectLst/>
            </c:spPr>
            <c:extLst>
              <c:ext xmlns:c16="http://schemas.microsoft.com/office/drawing/2014/chart" uri="{C3380CC4-5D6E-409C-BE32-E72D297353CC}">
                <c16:uniqueId val="{00000001-99B4-4F44-8EE7-5DF2AF324F21}"/>
              </c:ext>
            </c:extLst>
          </c:dPt>
          <c:dPt>
            <c:idx val="1"/>
            <c:bubble3D val="0"/>
            <c:spPr>
              <a:solidFill>
                <a:schemeClr val="accent1">
                  <a:lumMod val="75000"/>
                </a:schemeClr>
              </a:solidFill>
              <a:ln w="19050">
                <a:solidFill>
                  <a:schemeClr val="bg1">
                    <a:lumMod val="95000"/>
                  </a:schemeClr>
                </a:solidFill>
              </a:ln>
              <a:effectLst/>
            </c:spPr>
            <c:extLst>
              <c:ext xmlns:c16="http://schemas.microsoft.com/office/drawing/2014/chart" uri="{C3380CC4-5D6E-409C-BE32-E72D297353CC}">
                <c16:uniqueId val="{00000003-99B4-4F44-8EE7-5DF2AF324F2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9B4-4F44-8EE7-5DF2AF324F2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73611111111111E-2"/>
          <c:y val="0.11465277777777778"/>
          <c:w val="0.8059722222222222"/>
          <c:h val="0.8059722222222222"/>
        </c:manualLayout>
      </c:layout>
      <c:doughnutChart>
        <c:varyColors val="1"/>
        <c:ser>
          <c:idx val="0"/>
          <c:order val="0"/>
          <c:dPt>
            <c:idx val="0"/>
            <c:bubble3D val="0"/>
            <c:spPr>
              <a:solidFill>
                <a:srgbClr val="7030A0"/>
              </a:solidFill>
              <a:ln w="19050">
                <a:solidFill>
                  <a:schemeClr val="lt1"/>
                </a:solidFill>
              </a:ln>
              <a:effectLst/>
            </c:spPr>
            <c:extLst>
              <c:ext xmlns:c16="http://schemas.microsoft.com/office/drawing/2014/chart" uri="{C3380CC4-5D6E-409C-BE32-E72D297353CC}">
                <c16:uniqueId val="{00000001-2FF2-40D8-BC01-15DD41957E0D}"/>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2FF2-40D8-BC01-15DD41957E0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FF2-40D8-BC01-15DD41957E0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11828633491317"/>
          <c:y val="0.10555550938079204"/>
          <c:w val="0.80148814498746301"/>
          <c:h val="0.88902900378310212"/>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6ED-42A2-88AB-93AA7D81C16F}"/>
            </c:ext>
          </c:extLst>
        </c:ser>
        <c:dLbls>
          <c:dLblPos val="outEnd"/>
          <c:showLegendKey val="0"/>
          <c:showVal val="1"/>
          <c:showCatName val="0"/>
          <c:showSerName val="0"/>
          <c:showPercent val="0"/>
          <c:showBubbleSize val="0"/>
        </c:dLbls>
        <c:gapWidth val="72"/>
        <c:axId val="553514984"/>
        <c:axId val="553512032"/>
      </c:barChart>
      <c:catAx>
        <c:axId val="553514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53512032"/>
        <c:crosses val="autoZero"/>
        <c:auto val="1"/>
        <c:lblAlgn val="ctr"/>
        <c:lblOffset val="100"/>
        <c:noMultiLvlLbl val="0"/>
      </c:catAx>
      <c:valAx>
        <c:axId val="553512032"/>
        <c:scaling>
          <c:orientation val="minMax"/>
        </c:scaling>
        <c:delete val="1"/>
        <c:axPos val="b"/>
        <c:numFmt formatCode="General" sourceLinked="1"/>
        <c:majorTickMark val="out"/>
        <c:minorTickMark val="none"/>
        <c:tickLblPos val="nextTo"/>
        <c:crossAx val="553514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By Attrition!PivotTable7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7"/>
        <c:spPr>
          <a:solidFill>
            <a:schemeClr val="bg2">
              <a:lumMod val="50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solidFill>
            <a:schemeClr val="accent6">
              <a:lumMod val="75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0.20108695652173914"/>
          <c:y val="3.0959752321981424E-2"/>
          <c:w val="0.60652173913043483"/>
          <c:h val="0.86377708978328172"/>
        </c:manualLayout>
      </c:layout>
      <c:pieChart>
        <c:varyColors val="1"/>
        <c:ser>
          <c:idx val="0"/>
          <c:order val="0"/>
          <c:tx>
            <c:strRef>
              <c:f>'Dept By Attrition'!$B$3</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chemeClr val="accent6"/>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5ECB-48A1-A1C5-7E229A59F9A7}"/>
              </c:ext>
            </c:extLst>
          </c:dPt>
          <c:dPt>
            <c:idx val="1"/>
            <c:bubble3D val="0"/>
            <c:spPr>
              <a:solidFill>
                <a:schemeClr val="bg2">
                  <a:lumMod val="50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5ECB-48A1-A1C5-7E229A59F9A7}"/>
              </c:ext>
            </c:extLst>
          </c:dPt>
          <c:dPt>
            <c:idx val="2"/>
            <c:bubble3D val="0"/>
            <c:spPr>
              <a:solidFill>
                <a:schemeClr val="accent6">
                  <a:lumMod val="75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5ECB-48A1-A1C5-7E229A59F9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By Attrition'!$A$4:$A$7</c:f>
              <c:strCache>
                <c:ptCount val="3"/>
                <c:pt idx="0">
                  <c:v>HR</c:v>
                </c:pt>
                <c:pt idx="1">
                  <c:v>R&amp;D</c:v>
                </c:pt>
                <c:pt idx="2">
                  <c:v>Sales</c:v>
                </c:pt>
              </c:strCache>
            </c:strRef>
          </c:cat>
          <c:val>
            <c:numRef>
              <c:f>'Dept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ECB-48A1-A1C5-7E229A59F9A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3000">
                <a:schemeClr val="accent6">
                  <a:lumMod val="75000"/>
                </a:schemeClr>
              </a:gs>
              <a:gs pos="67000">
                <a:schemeClr val="accent1">
                  <a:lumMod val="45000"/>
                  <a:lumOff val="55000"/>
                </a:schemeClr>
              </a:gs>
              <a:gs pos="83000">
                <a:schemeClr val="accent1">
                  <a:lumMod val="45000"/>
                  <a:lumOff val="55000"/>
                </a:schemeClr>
              </a:gs>
              <a:gs pos="89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972602739726026E-2"/>
          <c:y val="3.7533496217729743E-2"/>
          <c:w val="0.92465753424657537"/>
          <c:h val="0.81663134971550122"/>
        </c:manualLayout>
      </c:layout>
      <c:barChart>
        <c:barDir val="col"/>
        <c:grouping val="clustered"/>
        <c:varyColors val="0"/>
        <c:ser>
          <c:idx val="0"/>
          <c:order val="0"/>
          <c:tx>
            <c:strRef>
              <c:f>'Attrition By Age Group'!$B$3</c:f>
              <c:strCache>
                <c:ptCount val="1"/>
                <c:pt idx="0">
                  <c:v>Total</c:v>
                </c:pt>
              </c:strCache>
            </c:strRef>
          </c:tx>
          <c:spPr>
            <a:gradFill>
              <a:gsLst>
                <a:gs pos="33000">
                  <a:schemeClr val="accent6">
                    <a:lumMod val="75000"/>
                  </a:schemeClr>
                </a:gs>
                <a:gs pos="67000">
                  <a:schemeClr val="accent1">
                    <a:lumMod val="45000"/>
                    <a:lumOff val="55000"/>
                  </a:schemeClr>
                </a:gs>
                <a:gs pos="83000">
                  <a:schemeClr val="accent1">
                    <a:lumMod val="45000"/>
                    <a:lumOff val="55000"/>
                  </a:schemeClr>
                </a:gs>
                <a:gs pos="89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194-497E-8122-1D3C2D891D8C}"/>
            </c:ext>
          </c:extLst>
        </c:ser>
        <c:dLbls>
          <c:dLblPos val="outEnd"/>
          <c:showLegendKey val="0"/>
          <c:showVal val="1"/>
          <c:showCatName val="0"/>
          <c:showSerName val="0"/>
          <c:showPercent val="0"/>
          <c:showBubbleSize val="0"/>
        </c:dLbls>
        <c:gapWidth val="79"/>
        <c:overlap val="-27"/>
        <c:axId val="601758896"/>
        <c:axId val="601756928"/>
      </c:barChart>
      <c:catAx>
        <c:axId val="60175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601756928"/>
        <c:crosses val="autoZero"/>
        <c:auto val="1"/>
        <c:lblAlgn val="ctr"/>
        <c:lblOffset val="100"/>
        <c:noMultiLvlLbl val="0"/>
      </c:catAx>
      <c:valAx>
        <c:axId val="601756928"/>
        <c:scaling>
          <c:orientation val="minMax"/>
        </c:scaling>
        <c:delete val="1"/>
        <c:axPos val="l"/>
        <c:numFmt formatCode="General" sourceLinked="1"/>
        <c:majorTickMark val="none"/>
        <c:minorTickMark val="none"/>
        <c:tickLblPos val="nextTo"/>
        <c:crossAx val="60175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4E01D49-F2AC-471D-B2E0-44A90815A87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69A03636-88A1-46DD-B52D-2232007E1759}">
          <cx:tx>
            <cx:txData>
              <cx:f>_xlchart.v2.3</cx:f>
              <cx:v>Attrotion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C4E01D49-F2AC-471D-B2E0-44A90815A87C}">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69A03636-88A1-46DD-B52D-2232007E1759}">
          <cx:tx>
            <cx:txData>
              <cx:f>_xlchart.v2.6</cx:f>
              <cx:v>Attrotion</cx:v>
            </cx:txData>
          </cx:tx>
          <cx:spPr>
            <a:gradFill>
              <a:gsLst>
                <a:gs pos="34831">
                  <a:schemeClr val="accent1">
                    <a:lumMod val="45000"/>
                    <a:lumOff val="55000"/>
                  </a:schemeClr>
                </a:gs>
                <a:gs pos="46088">
                  <a:srgbClr val="ABC0E4"/>
                </a:gs>
                <a:gs pos="22000">
                  <a:schemeClr val="accent1">
                    <a:lumMod val="45000"/>
                    <a:lumOff val="55000"/>
                  </a:schemeClr>
                </a:gs>
                <a:gs pos="100000">
                  <a:schemeClr val="accent1">
                    <a:lumMod val="45000"/>
                    <a:lumOff val="55000"/>
                  </a:schemeClr>
                </a:gs>
                <a:gs pos="95523">
                  <a:srgbClr val="A0B8CF"/>
                </a:gs>
                <a:gs pos="63000">
                  <a:schemeClr val="accent6">
                    <a:lumMod val="75000"/>
                  </a:schemeClr>
                </a:gs>
              </a:gsLst>
              <a:lin ang="5400000" scaled="1"/>
            </a:gradFill>
          </cx:spPr>
          <cx:dataLabels>
            <cx:txPr>
              <a:bodyPr spcFirstLastPara="1" vertOverflow="ellipsis" horzOverflow="overflow" wrap="square" lIns="0" tIns="0" rIns="0" bIns="0" anchor="ctr" anchorCtr="1"/>
              <a:lstStyle/>
              <a:p>
                <a:pPr algn="ctr" rtl="0">
                  <a:defRPr sz="2000" b="1"/>
                </a:pPr>
                <a:endParaRPr lang="en-US" sz="2000" b="1" i="0" u="none" strike="noStrike" baseline="0">
                  <a:solidFill>
                    <a:srgbClr val="000000">
                      <a:lumMod val="65000"/>
                      <a:lumOff val="35000"/>
                    </a:srgbClr>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4.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6</xdr:col>
      <xdr:colOff>355600</xdr:colOff>
      <xdr:row>1</xdr:row>
      <xdr:rowOff>133351</xdr:rowOff>
    </xdr:from>
    <xdr:to>
      <xdr:col>9</xdr:col>
      <xdr:colOff>203200</xdr:colOff>
      <xdr:row>8</xdr:row>
      <xdr:rowOff>95251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C364E1-0025-4341-B71A-38F6F89D422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16850" y="330201"/>
              <a:ext cx="1828800" cy="133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279400</xdr:colOff>
      <xdr:row>1</xdr:row>
      <xdr:rowOff>187325</xdr:rowOff>
    </xdr:from>
    <xdr:to>
      <xdr:col>6</xdr:col>
      <xdr:colOff>203200</xdr:colOff>
      <xdr:row>6</xdr:row>
      <xdr:rowOff>76200</xdr:rowOff>
    </xdr:to>
    <xdr:graphicFrame macro="">
      <xdr:nvGraphicFramePr>
        <xdr:cNvPr id="2" name="Chart 1">
          <a:extLst>
            <a:ext uri="{FF2B5EF4-FFF2-40B4-BE49-F238E27FC236}">
              <a16:creationId xmlns:a16="http://schemas.microsoft.com/office/drawing/2014/main" id="{06E5B537-660A-47B7-BED5-67730BA84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565150</xdr:colOff>
      <xdr:row>1</xdr:row>
      <xdr:rowOff>165101</xdr:rowOff>
    </xdr:from>
    <xdr:to>
      <xdr:col>12</xdr:col>
      <xdr:colOff>234950</xdr:colOff>
      <xdr:row>7</xdr:row>
      <xdr:rowOff>107951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5C22D50-7D18-48C9-8CD3-0A58734D4C8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261350" y="361951"/>
              <a:ext cx="99060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501650</xdr:colOff>
      <xdr:row>2</xdr:row>
      <xdr:rowOff>28575</xdr:rowOff>
    </xdr:from>
    <xdr:to>
      <xdr:col>10</xdr:col>
      <xdr:colOff>450850</xdr:colOff>
      <xdr:row>16</xdr:row>
      <xdr:rowOff>15875</xdr:rowOff>
    </xdr:to>
    <xdr:graphicFrame macro="">
      <xdr:nvGraphicFramePr>
        <xdr:cNvPr id="7" name="Chart 6">
          <a:extLst>
            <a:ext uri="{FF2B5EF4-FFF2-40B4-BE49-F238E27FC236}">
              <a16:creationId xmlns:a16="http://schemas.microsoft.com/office/drawing/2014/main" id="{4F3880ED-872F-4D76-86FA-34D23094CD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203200</xdr:colOff>
      <xdr:row>9</xdr:row>
      <xdr:rowOff>31751</xdr:rowOff>
    </xdr:from>
    <xdr:to>
      <xdr:col>11</xdr:col>
      <xdr:colOff>50800</xdr:colOff>
      <xdr:row>20</xdr:row>
      <xdr:rowOff>127001</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7FE2E1AE-235C-401B-A659-D57E273D53D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648450" y="1803401"/>
              <a:ext cx="1828800" cy="226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647700</xdr:colOff>
      <xdr:row>2</xdr:row>
      <xdr:rowOff>57151</xdr:rowOff>
    </xdr:from>
    <xdr:to>
      <xdr:col>13</xdr:col>
      <xdr:colOff>495300</xdr:colOff>
      <xdr:row>11</xdr:row>
      <xdr:rowOff>95251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80B255C-1C03-4D3D-9B72-14F2D7B617E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413750" y="450851"/>
              <a:ext cx="18288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431800</xdr:colOff>
      <xdr:row>2</xdr:row>
      <xdr:rowOff>28575</xdr:rowOff>
    </xdr:from>
    <xdr:to>
      <xdr:col>7</xdr:col>
      <xdr:colOff>533400</xdr:colOff>
      <xdr:row>12</xdr:row>
      <xdr:rowOff>12700</xdr:rowOff>
    </xdr:to>
    <xdr:graphicFrame macro="">
      <xdr:nvGraphicFramePr>
        <xdr:cNvPr id="4" name="Chart 3">
          <a:extLst>
            <a:ext uri="{FF2B5EF4-FFF2-40B4-BE49-F238E27FC236}">
              <a16:creationId xmlns:a16="http://schemas.microsoft.com/office/drawing/2014/main" id="{C7D64DE7-EF44-43A0-9FF1-A9F954AE15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323851</xdr:colOff>
      <xdr:row>0</xdr:row>
      <xdr:rowOff>177799</xdr:rowOff>
    </xdr:from>
    <xdr:to>
      <xdr:col>8</xdr:col>
      <xdr:colOff>234950</xdr:colOff>
      <xdr:row>12</xdr:row>
      <xdr:rowOff>101600</xdr:rowOff>
    </xdr:to>
    <xdr:graphicFrame macro="">
      <xdr:nvGraphicFramePr>
        <xdr:cNvPr id="2" name="Chart 1">
          <a:extLst>
            <a:ext uri="{FF2B5EF4-FFF2-40B4-BE49-F238E27FC236}">
              <a16:creationId xmlns:a16="http://schemas.microsoft.com/office/drawing/2014/main" id="{B62CEF1E-91D0-479B-9B0E-44E01DF6B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95250</xdr:colOff>
      <xdr:row>8</xdr:row>
      <xdr:rowOff>47625</xdr:rowOff>
    </xdr:from>
    <xdr:to>
      <xdr:col>8</xdr:col>
      <xdr:colOff>146050</xdr:colOff>
      <xdr:row>22</xdr:row>
      <xdr:rowOff>34925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A5DEE5E-6141-4B89-A31C-00BC11542E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78300" y="16224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6350</xdr:colOff>
      <xdr:row>3</xdr:row>
      <xdr:rowOff>127000</xdr:rowOff>
    </xdr:from>
    <xdr:to>
      <xdr:col>7</xdr:col>
      <xdr:colOff>285750</xdr:colOff>
      <xdr:row>14</xdr:row>
      <xdr:rowOff>12700</xdr:rowOff>
    </xdr:to>
    <xdr:graphicFrame macro="">
      <xdr:nvGraphicFramePr>
        <xdr:cNvPr id="2" name="Chart 1">
          <a:extLst>
            <a:ext uri="{FF2B5EF4-FFF2-40B4-BE49-F238E27FC236}">
              <a16:creationId xmlns:a16="http://schemas.microsoft.com/office/drawing/2014/main" id="{3FD80A34-52A9-4F34-A19D-594DD44A8E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457200</xdr:colOff>
      <xdr:row>1</xdr:row>
      <xdr:rowOff>69849</xdr:rowOff>
    </xdr:from>
    <xdr:to>
      <xdr:col>9</xdr:col>
      <xdr:colOff>203200</xdr:colOff>
      <xdr:row>13</xdr:row>
      <xdr:rowOff>76200</xdr:rowOff>
    </xdr:to>
    <xdr:graphicFrame macro="">
      <xdr:nvGraphicFramePr>
        <xdr:cNvPr id="2" name="Chart 1">
          <a:extLst>
            <a:ext uri="{FF2B5EF4-FFF2-40B4-BE49-F238E27FC236}">
              <a16:creationId xmlns:a16="http://schemas.microsoft.com/office/drawing/2014/main" id="{87340FD5-0349-4F05-9B8E-4F2AE60B58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196850</xdr:colOff>
      <xdr:row>2</xdr:row>
      <xdr:rowOff>50800</xdr:rowOff>
    </xdr:from>
    <xdr:to>
      <xdr:col>10</xdr:col>
      <xdr:colOff>44450</xdr:colOff>
      <xdr:row>16</xdr:row>
      <xdr:rowOff>9519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D1DC3A9-5608-4034-B2F7-9C1BF6AE396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096000" y="4445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6350</xdr:colOff>
      <xdr:row>2</xdr:row>
      <xdr:rowOff>25400</xdr:rowOff>
    </xdr:from>
    <xdr:to>
      <xdr:col>12</xdr:col>
      <xdr:colOff>514350</xdr:colOff>
      <xdr:row>15</xdr:row>
      <xdr:rowOff>180969</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7C4B5DB4-D65C-42FE-ACB6-D1AB2E97C50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886700" y="4191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8</xdr:col>
      <xdr:colOff>403225</xdr:colOff>
      <xdr:row>2</xdr:row>
      <xdr:rowOff>31749</xdr:rowOff>
    </xdr:from>
    <xdr:to>
      <xdr:col>14</xdr:col>
      <xdr:colOff>317500</xdr:colOff>
      <xdr:row>14</xdr:row>
      <xdr:rowOff>47624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73198B1-86A6-4879-9DAC-9273A8CE88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54875" y="425449"/>
              <a:ext cx="3876675" cy="2378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8204" y="301323"/>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62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5438" y="283766"/>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267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115458</xdr:colOff>
      <xdr:row>2</xdr:row>
      <xdr:rowOff>105835</xdr:rowOff>
    </xdr:from>
    <xdr:ext cx="14754225" cy="7439025"/>
    <xdr:grpSp>
      <xdr:nvGrpSpPr>
        <xdr:cNvPr id="111" name="Shape 2">
          <a:extLst>
            <a:ext uri="{FF2B5EF4-FFF2-40B4-BE49-F238E27FC236}">
              <a16:creationId xmlns:a16="http://schemas.microsoft.com/office/drawing/2014/main" id="{F0657B36-7224-4B04-A0B9-AAE9310A0416}"/>
            </a:ext>
          </a:extLst>
        </xdr:cNvPr>
        <xdr:cNvGrpSpPr/>
      </xdr:nvGrpSpPr>
      <xdr:grpSpPr>
        <a:xfrm>
          <a:off x="1443185" y="490683"/>
          <a:ext cx="14754225" cy="7439025"/>
          <a:chOff x="0" y="60488"/>
          <a:chExt cx="10692000" cy="7439025"/>
        </a:xfrm>
      </xdr:grpSpPr>
      <xdr:grpSp>
        <xdr:nvGrpSpPr>
          <xdr:cNvPr id="112" name="Shape 29">
            <a:extLst>
              <a:ext uri="{FF2B5EF4-FFF2-40B4-BE49-F238E27FC236}">
                <a16:creationId xmlns:a16="http://schemas.microsoft.com/office/drawing/2014/main" id="{2F3AACF4-3E18-4713-9A48-3374139CD421}"/>
              </a:ext>
            </a:extLst>
          </xdr:cNvPr>
          <xdr:cNvGrpSpPr/>
        </xdr:nvGrpSpPr>
        <xdr:grpSpPr>
          <a:xfrm>
            <a:off x="0" y="60488"/>
            <a:ext cx="10692000" cy="7439025"/>
            <a:chOff x="1752600" y="190500"/>
            <a:chExt cx="13468350" cy="7776000"/>
          </a:xfrm>
        </xdr:grpSpPr>
        <xdr:sp macro="" textlink="">
          <xdr:nvSpPr>
            <xdr:cNvPr id="113" name="Shape 4">
              <a:extLst>
                <a:ext uri="{FF2B5EF4-FFF2-40B4-BE49-F238E27FC236}">
                  <a16:creationId xmlns:a16="http://schemas.microsoft.com/office/drawing/2014/main" id="{39D8398B-8A88-430C-B637-65238A67371B}"/>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4" name="Shape 30">
              <a:extLst>
                <a:ext uri="{FF2B5EF4-FFF2-40B4-BE49-F238E27FC236}">
                  <a16:creationId xmlns:a16="http://schemas.microsoft.com/office/drawing/2014/main" id="{1B6115D0-75A5-4280-BC91-CAD8704F196B}"/>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115" name="Shape 31">
              <a:extLst>
                <a:ext uri="{FF2B5EF4-FFF2-40B4-BE49-F238E27FC236}">
                  <a16:creationId xmlns:a16="http://schemas.microsoft.com/office/drawing/2014/main" id="{D24F1592-ECE7-40D4-9246-795E7625E528}"/>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116" name="Shape 32">
              <a:extLst>
                <a:ext uri="{FF2B5EF4-FFF2-40B4-BE49-F238E27FC236}">
                  <a16:creationId xmlns:a16="http://schemas.microsoft.com/office/drawing/2014/main" id="{C7A31556-9D1B-43A1-A840-57185A1F5106}"/>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7" name="Shape 33">
              <a:extLst>
                <a:ext uri="{FF2B5EF4-FFF2-40B4-BE49-F238E27FC236}">
                  <a16:creationId xmlns:a16="http://schemas.microsoft.com/office/drawing/2014/main" id="{6B630947-6027-4900-AEAD-7154F1C9E41D}"/>
                </a:ext>
              </a:extLst>
            </xdr:cNvPr>
            <xdr:cNvSpPr/>
          </xdr:nvSpPr>
          <xdr:spPr>
            <a:xfrm>
              <a:off x="5846123" y="2294838"/>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118" name="Shape 34">
              <a:extLst>
                <a:ext uri="{FF2B5EF4-FFF2-40B4-BE49-F238E27FC236}">
                  <a16:creationId xmlns:a16="http://schemas.microsoft.com/office/drawing/2014/main" id="{149605C7-FE2D-43B8-8EDB-AE159A1ACF1C}"/>
                </a:ext>
              </a:extLst>
            </xdr:cNvPr>
            <xdr:cNvGrpSpPr/>
          </xdr:nvGrpSpPr>
          <xdr:grpSpPr>
            <a:xfrm>
              <a:off x="1846116" y="1215714"/>
              <a:ext cx="13289109" cy="998848"/>
              <a:chOff x="1846116" y="1215714"/>
              <a:chExt cx="13403409" cy="998848"/>
            </a:xfrm>
          </xdr:grpSpPr>
          <xdr:sp macro="" textlink="">
            <xdr:nvSpPr>
              <xdr:cNvPr id="133" name="Shape 35">
                <a:extLst>
                  <a:ext uri="{FF2B5EF4-FFF2-40B4-BE49-F238E27FC236}">
                    <a16:creationId xmlns:a16="http://schemas.microsoft.com/office/drawing/2014/main" id="{1489C9F7-DE6B-487A-816D-327CEAE12247}"/>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4" name="Shape 36">
                <a:extLst>
                  <a:ext uri="{FF2B5EF4-FFF2-40B4-BE49-F238E27FC236}">
                    <a16:creationId xmlns:a16="http://schemas.microsoft.com/office/drawing/2014/main" id="{F2E5FC30-E4BA-4E5B-9F4C-BADC97B7B64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5" name="Shape 37">
                <a:extLst>
                  <a:ext uri="{FF2B5EF4-FFF2-40B4-BE49-F238E27FC236}">
                    <a16:creationId xmlns:a16="http://schemas.microsoft.com/office/drawing/2014/main" id="{85E16B18-5608-4B88-9EF5-AC660820AE4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6" name="Shape 38">
                <a:extLst>
                  <a:ext uri="{FF2B5EF4-FFF2-40B4-BE49-F238E27FC236}">
                    <a16:creationId xmlns:a16="http://schemas.microsoft.com/office/drawing/2014/main" id="{6B4D7FCF-4428-45F7-88C3-19A4288EE43A}"/>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7" name="Shape 39">
                <a:extLst>
                  <a:ext uri="{FF2B5EF4-FFF2-40B4-BE49-F238E27FC236}">
                    <a16:creationId xmlns:a16="http://schemas.microsoft.com/office/drawing/2014/main" id="{4FAD3C57-3CEC-40A8-B6E7-BE8CA4739AFF}"/>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19" name="Shape 40">
              <a:extLst>
                <a:ext uri="{FF2B5EF4-FFF2-40B4-BE49-F238E27FC236}">
                  <a16:creationId xmlns:a16="http://schemas.microsoft.com/office/drawing/2014/main" id="{A508B78C-4F9D-41E5-9829-88767E57C4F0}"/>
                </a:ext>
              </a:extLst>
            </xdr:cNvPr>
            <xdr:cNvGrpSpPr/>
          </xdr:nvGrpSpPr>
          <xdr:grpSpPr>
            <a:xfrm>
              <a:off x="1847145" y="5162550"/>
              <a:ext cx="3867930" cy="2709509"/>
              <a:chOff x="1847145" y="2304895"/>
              <a:chExt cx="3867930" cy="2772878"/>
            </a:xfrm>
          </xdr:grpSpPr>
          <xdr:sp macro="" textlink="">
            <xdr:nvSpPr>
              <xdr:cNvPr id="131" name="Shape 41">
                <a:extLst>
                  <a:ext uri="{FF2B5EF4-FFF2-40B4-BE49-F238E27FC236}">
                    <a16:creationId xmlns:a16="http://schemas.microsoft.com/office/drawing/2014/main" id="{CDE3EE0D-41FB-4DE7-9AD2-41BD36E00DBA}"/>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2" name="Shape 42">
                <a:extLst>
                  <a:ext uri="{FF2B5EF4-FFF2-40B4-BE49-F238E27FC236}">
                    <a16:creationId xmlns:a16="http://schemas.microsoft.com/office/drawing/2014/main" id="{6E3C31CE-325B-444C-9C93-5C1AA874F9D5}"/>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20" name="Shape 43">
              <a:extLst>
                <a:ext uri="{FF2B5EF4-FFF2-40B4-BE49-F238E27FC236}">
                  <a16:creationId xmlns:a16="http://schemas.microsoft.com/office/drawing/2014/main" id="{7224217D-ABAD-45FB-A5E9-B4587ED418F5}"/>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1" name="Shape 44">
              <a:extLst>
                <a:ext uri="{FF2B5EF4-FFF2-40B4-BE49-F238E27FC236}">
                  <a16:creationId xmlns:a16="http://schemas.microsoft.com/office/drawing/2014/main" id="{F8FE5D8D-D71F-412B-B81C-A9C60811BFA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22" name="Shape 45">
              <a:extLst>
                <a:ext uri="{FF2B5EF4-FFF2-40B4-BE49-F238E27FC236}">
                  <a16:creationId xmlns:a16="http://schemas.microsoft.com/office/drawing/2014/main" id="{CC180DD3-2218-49FB-B297-B03B637C3A3D}"/>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3" name="Shape 46">
              <a:extLst>
                <a:ext uri="{FF2B5EF4-FFF2-40B4-BE49-F238E27FC236}">
                  <a16:creationId xmlns:a16="http://schemas.microsoft.com/office/drawing/2014/main" id="{B30D34BA-0D09-4A5F-8C7B-1259C4F97F26}"/>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24" name="Shape 47">
              <a:extLst>
                <a:ext uri="{FF2B5EF4-FFF2-40B4-BE49-F238E27FC236}">
                  <a16:creationId xmlns:a16="http://schemas.microsoft.com/office/drawing/2014/main" id="{8266E20B-FA85-49F9-8B5A-F456AAA2EAC9}"/>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5" name="Shape 48">
              <a:extLst>
                <a:ext uri="{FF2B5EF4-FFF2-40B4-BE49-F238E27FC236}">
                  <a16:creationId xmlns:a16="http://schemas.microsoft.com/office/drawing/2014/main" id="{2DEE4514-FA43-4587-B42E-013B70467E8F}"/>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26" name="Shape 49">
              <a:extLst>
                <a:ext uri="{FF2B5EF4-FFF2-40B4-BE49-F238E27FC236}">
                  <a16:creationId xmlns:a16="http://schemas.microsoft.com/office/drawing/2014/main" id="{DCE53DB3-4C56-4B0B-B532-DE5B067A2EF2}"/>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7" name="Shape 50">
              <a:extLst>
                <a:ext uri="{FF2B5EF4-FFF2-40B4-BE49-F238E27FC236}">
                  <a16:creationId xmlns:a16="http://schemas.microsoft.com/office/drawing/2014/main" id="{5084D6A9-D962-4BFA-985A-7B5686016544}"/>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28" name="Shape 51">
              <a:extLst>
                <a:ext uri="{FF2B5EF4-FFF2-40B4-BE49-F238E27FC236}">
                  <a16:creationId xmlns:a16="http://schemas.microsoft.com/office/drawing/2014/main" id="{5F25B62D-0895-4135-B13A-C9D1EC3B460F}"/>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9" name="Shape 52">
              <a:extLst>
                <a:ext uri="{FF2B5EF4-FFF2-40B4-BE49-F238E27FC236}">
                  <a16:creationId xmlns:a16="http://schemas.microsoft.com/office/drawing/2014/main" id="{46D34A95-E387-4DB3-9ABF-06C2615D1678}"/>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0" name="Shape 53">
              <a:extLst>
                <a:ext uri="{FF2B5EF4-FFF2-40B4-BE49-F238E27FC236}">
                  <a16:creationId xmlns:a16="http://schemas.microsoft.com/office/drawing/2014/main" id="{CBB9E468-604D-47EC-A62F-505B846C6949}"/>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307880</xdr:colOff>
      <xdr:row>7</xdr:row>
      <xdr:rowOff>182802</xdr:rowOff>
    </xdr:from>
    <xdr:to>
      <xdr:col>5</xdr:col>
      <xdr:colOff>298258</xdr:colOff>
      <xdr:row>9</xdr:row>
      <xdr:rowOff>182803</xdr:rowOff>
    </xdr:to>
    <xdr:sp macro="" textlink="">
      <xdr:nvSpPr>
        <xdr:cNvPr id="138" name="TextBox 137">
          <a:extLst>
            <a:ext uri="{FF2B5EF4-FFF2-40B4-BE49-F238E27FC236}">
              <a16:creationId xmlns:a16="http://schemas.microsoft.com/office/drawing/2014/main" id="{9CD17553-AF48-4544-8479-2F13319C4135}"/>
            </a:ext>
          </a:extLst>
        </xdr:cNvPr>
        <xdr:cNvSpPr txBox="1"/>
      </xdr:nvSpPr>
      <xdr:spPr>
        <a:xfrm>
          <a:off x="1635607" y="1529772"/>
          <a:ext cx="1981969" cy="3848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2</xdr:col>
      <xdr:colOff>509924</xdr:colOff>
      <xdr:row>9</xdr:row>
      <xdr:rowOff>134697</xdr:rowOff>
    </xdr:from>
    <xdr:to>
      <xdr:col>5</xdr:col>
      <xdr:colOff>336743</xdr:colOff>
      <xdr:row>11</xdr:row>
      <xdr:rowOff>163560</xdr:rowOff>
    </xdr:to>
    <xdr:sp macro="" textlink="KPI!A7">
      <xdr:nvSpPr>
        <xdr:cNvPr id="139" name="TextBox 138">
          <a:extLst>
            <a:ext uri="{FF2B5EF4-FFF2-40B4-BE49-F238E27FC236}">
              <a16:creationId xmlns:a16="http://schemas.microsoft.com/office/drawing/2014/main" id="{7319B103-1AB8-40E4-87FD-5389E1B651FB}"/>
            </a:ext>
          </a:extLst>
        </xdr:cNvPr>
        <xdr:cNvSpPr txBox="1"/>
      </xdr:nvSpPr>
      <xdr:spPr>
        <a:xfrm>
          <a:off x="1837651" y="1866515"/>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EC9296-4A11-4A4A-AFD4-44B48E74DB10}" type="TxLink">
            <a:rPr lang="en-US" sz="2800" b="1" i="0" u="none" strike="noStrike">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8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546870</xdr:colOff>
      <xdr:row>7</xdr:row>
      <xdr:rowOff>163561</xdr:rowOff>
    </xdr:from>
    <xdr:to>
      <xdr:col>9</xdr:col>
      <xdr:colOff>288636</xdr:colOff>
      <xdr:row>10</xdr:row>
      <xdr:rowOff>67349</xdr:rowOff>
    </xdr:to>
    <xdr:sp macro="" textlink="">
      <xdr:nvSpPr>
        <xdr:cNvPr id="140" name="TextBox 139">
          <a:extLst>
            <a:ext uri="{FF2B5EF4-FFF2-40B4-BE49-F238E27FC236}">
              <a16:creationId xmlns:a16="http://schemas.microsoft.com/office/drawing/2014/main" id="{08BCA877-B6F9-4990-9A72-BE6B0D3B1A86}"/>
            </a:ext>
          </a:extLst>
        </xdr:cNvPr>
        <xdr:cNvSpPr txBox="1"/>
      </xdr:nvSpPr>
      <xdr:spPr>
        <a:xfrm>
          <a:off x="4530052" y="1510531"/>
          <a:ext cx="1733357" cy="481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7030A0"/>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7</xdr:col>
      <xdr:colOff>113916</xdr:colOff>
      <xdr:row>9</xdr:row>
      <xdr:rowOff>162024</xdr:rowOff>
    </xdr:from>
    <xdr:to>
      <xdr:col>9</xdr:col>
      <xdr:colOff>604598</xdr:colOff>
      <xdr:row>11</xdr:row>
      <xdr:rowOff>190887</xdr:rowOff>
    </xdr:to>
    <xdr:sp macro="" textlink="KPI!B7">
      <xdr:nvSpPr>
        <xdr:cNvPr id="141" name="TextBox 140">
          <a:extLst>
            <a:ext uri="{FF2B5EF4-FFF2-40B4-BE49-F238E27FC236}">
              <a16:creationId xmlns:a16="http://schemas.microsoft.com/office/drawing/2014/main" id="{A9B9C5CC-ACD1-448A-9405-E11C52813625}"/>
            </a:ext>
          </a:extLst>
        </xdr:cNvPr>
        <xdr:cNvSpPr txBox="1"/>
      </xdr:nvSpPr>
      <xdr:spPr>
        <a:xfrm>
          <a:off x="4760961" y="1893842"/>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B950E3-F880-445C-88F3-AB0A81D1EB8B}" type="TxLink">
            <a:rPr lang="en-US" sz="2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5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210128</xdr:colOff>
      <xdr:row>8</xdr:row>
      <xdr:rowOff>36945</xdr:rowOff>
    </xdr:from>
    <xdr:to>
      <xdr:col>14</xdr:col>
      <xdr:colOff>413712</xdr:colOff>
      <xdr:row>10</xdr:row>
      <xdr:rowOff>36946</xdr:rowOff>
    </xdr:to>
    <xdr:sp macro="" textlink="">
      <xdr:nvSpPr>
        <xdr:cNvPr id="142" name="TextBox 141">
          <a:extLst>
            <a:ext uri="{FF2B5EF4-FFF2-40B4-BE49-F238E27FC236}">
              <a16:creationId xmlns:a16="http://schemas.microsoft.com/office/drawing/2014/main" id="{0A46A78A-2D1E-4847-B268-3AFD93B82757}"/>
            </a:ext>
          </a:extLst>
        </xdr:cNvPr>
        <xdr:cNvSpPr txBox="1"/>
      </xdr:nvSpPr>
      <xdr:spPr>
        <a:xfrm>
          <a:off x="7512628" y="1576339"/>
          <a:ext cx="2195175" cy="3848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Active</a:t>
          </a:r>
          <a:r>
            <a:rPr lang="en-US" sz="1800" baseline="0">
              <a:solidFill>
                <a:srgbClr val="7030A0"/>
              </a:solidFill>
              <a:latin typeface="Lato black" panose="020F0502020204030203" pitchFamily="34" charset="0"/>
              <a:ea typeface="Lato black" panose="020F0502020204030203" pitchFamily="34" charset="0"/>
              <a:cs typeface="Lato black" panose="020F0502020204030203" pitchFamily="34" charset="0"/>
            </a:rPr>
            <a:t> </a:t>
          </a:r>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Employees</a:t>
          </a:r>
        </a:p>
      </xdr:txBody>
    </xdr:sp>
    <xdr:clientData/>
  </xdr:twoCellAnchor>
  <xdr:twoCellAnchor>
    <xdr:from>
      <xdr:col>11</xdr:col>
      <xdr:colOff>489142</xdr:colOff>
      <xdr:row>10</xdr:row>
      <xdr:rowOff>27325</xdr:rowOff>
    </xdr:from>
    <xdr:to>
      <xdr:col>14</xdr:col>
      <xdr:colOff>315961</xdr:colOff>
      <xdr:row>12</xdr:row>
      <xdr:rowOff>56188</xdr:rowOff>
    </xdr:to>
    <xdr:sp macro="" textlink="KPI!D7">
      <xdr:nvSpPr>
        <xdr:cNvPr id="143" name="TextBox 142">
          <a:extLst>
            <a:ext uri="{FF2B5EF4-FFF2-40B4-BE49-F238E27FC236}">
              <a16:creationId xmlns:a16="http://schemas.microsoft.com/office/drawing/2014/main" id="{51E826A7-92F7-4B6D-8D94-B74AA74519A5}"/>
            </a:ext>
          </a:extLst>
        </xdr:cNvPr>
        <xdr:cNvSpPr txBox="1"/>
      </xdr:nvSpPr>
      <xdr:spPr>
        <a:xfrm>
          <a:off x="7791642" y="1951567"/>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A45F27C-0472-4CB9-B65A-8E858826D44F}" type="TxLink">
            <a:rPr lang="en-US" sz="2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5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508385</xdr:colOff>
      <xdr:row>8</xdr:row>
      <xdr:rowOff>36945</xdr:rowOff>
    </xdr:from>
    <xdr:to>
      <xdr:col>18</xdr:col>
      <xdr:colOff>498764</xdr:colOff>
      <xdr:row>10</xdr:row>
      <xdr:rowOff>36946</xdr:rowOff>
    </xdr:to>
    <xdr:sp macro="" textlink="">
      <xdr:nvSpPr>
        <xdr:cNvPr id="144" name="TextBox 143">
          <a:extLst>
            <a:ext uri="{FF2B5EF4-FFF2-40B4-BE49-F238E27FC236}">
              <a16:creationId xmlns:a16="http://schemas.microsoft.com/office/drawing/2014/main" id="{F32C7607-4FB3-4D4D-B31D-29703A6F0777}"/>
            </a:ext>
          </a:extLst>
        </xdr:cNvPr>
        <xdr:cNvSpPr txBox="1"/>
      </xdr:nvSpPr>
      <xdr:spPr>
        <a:xfrm>
          <a:off x="10466340" y="1576339"/>
          <a:ext cx="1981969" cy="3848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Attrition</a:t>
          </a:r>
          <a:r>
            <a:rPr lang="en-US" sz="1800" baseline="0">
              <a:solidFill>
                <a:srgbClr val="7030A0"/>
              </a:solidFill>
              <a:latin typeface="Lato black" panose="020F0502020204030203" pitchFamily="34" charset="0"/>
              <a:ea typeface="Lato black" panose="020F0502020204030203" pitchFamily="34" charset="0"/>
              <a:cs typeface="Lato black" panose="020F0502020204030203" pitchFamily="34" charset="0"/>
            </a:rPr>
            <a:t> Rate</a:t>
          </a:r>
          <a:endPar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46566</xdr:colOff>
      <xdr:row>9</xdr:row>
      <xdr:rowOff>181264</xdr:rowOff>
    </xdr:from>
    <xdr:to>
      <xdr:col>18</xdr:col>
      <xdr:colOff>537249</xdr:colOff>
      <xdr:row>12</xdr:row>
      <xdr:rowOff>17703</xdr:rowOff>
    </xdr:to>
    <xdr:sp macro="" textlink="KPI!E7">
      <xdr:nvSpPr>
        <xdr:cNvPr id="145" name="TextBox 144">
          <a:extLst>
            <a:ext uri="{FF2B5EF4-FFF2-40B4-BE49-F238E27FC236}">
              <a16:creationId xmlns:a16="http://schemas.microsoft.com/office/drawing/2014/main" id="{96C8B5D0-0B2A-4146-A7E3-913DF51E7A66}"/>
            </a:ext>
          </a:extLst>
        </xdr:cNvPr>
        <xdr:cNvSpPr txBox="1"/>
      </xdr:nvSpPr>
      <xdr:spPr>
        <a:xfrm>
          <a:off x="10668384" y="1913082"/>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A0065A2-5983-45F8-9707-8C34D5D3D92F}" type="TxLink">
            <a:rPr lang="en-US" sz="2800" b="1" i="0" u="none" strike="noStrike">
              <a:solidFill>
                <a:srgbClr val="000000"/>
              </a:solidFill>
              <a:latin typeface="Calibri"/>
              <a:ea typeface="Lato black" panose="020F0502020204030203" pitchFamily="34" charset="0"/>
              <a:cs typeface="Calibri"/>
            </a:rPr>
            <a:pPr algn="ctr"/>
            <a:t>16.12%</a:t>
          </a:fld>
          <a:endParaRPr lang="en-US" sz="5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219749</xdr:colOff>
      <xdr:row>8</xdr:row>
      <xdr:rowOff>8082</xdr:rowOff>
    </xdr:from>
    <xdr:to>
      <xdr:col>23</xdr:col>
      <xdr:colOff>210127</xdr:colOff>
      <xdr:row>10</xdr:row>
      <xdr:rowOff>8083</xdr:rowOff>
    </xdr:to>
    <xdr:sp macro="" textlink="">
      <xdr:nvSpPr>
        <xdr:cNvPr id="146" name="TextBox 145">
          <a:extLst>
            <a:ext uri="{FF2B5EF4-FFF2-40B4-BE49-F238E27FC236}">
              <a16:creationId xmlns:a16="http://schemas.microsoft.com/office/drawing/2014/main" id="{1E27FC39-00DC-4C18-8C97-048A9B332F6B}"/>
            </a:ext>
          </a:extLst>
        </xdr:cNvPr>
        <xdr:cNvSpPr txBox="1"/>
      </xdr:nvSpPr>
      <xdr:spPr>
        <a:xfrm>
          <a:off x="13497022" y="1547476"/>
          <a:ext cx="1981969" cy="3848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Average</a:t>
          </a:r>
          <a:r>
            <a:rPr lang="en-US" sz="1800" baseline="0">
              <a:solidFill>
                <a:srgbClr val="7030A0"/>
              </a:solidFill>
              <a:latin typeface="Lato black" panose="020F0502020204030203" pitchFamily="34" charset="0"/>
              <a:ea typeface="Lato black" panose="020F0502020204030203" pitchFamily="34" charset="0"/>
              <a:cs typeface="Lato black" panose="020F0502020204030203" pitchFamily="34" charset="0"/>
            </a:rPr>
            <a:t> Age</a:t>
          </a:r>
          <a:endPar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142779</xdr:colOff>
      <xdr:row>9</xdr:row>
      <xdr:rowOff>171643</xdr:rowOff>
    </xdr:from>
    <xdr:to>
      <xdr:col>22</xdr:col>
      <xdr:colOff>633462</xdr:colOff>
      <xdr:row>12</xdr:row>
      <xdr:rowOff>8082</xdr:rowOff>
    </xdr:to>
    <xdr:sp macro="" textlink="KPI!C7">
      <xdr:nvSpPr>
        <xdr:cNvPr id="148" name="TextBox 147">
          <a:extLst>
            <a:ext uri="{FF2B5EF4-FFF2-40B4-BE49-F238E27FC236}">
              <a16:creationId xmlns:a16="http://schemas.microsoft.com/office/drawing/2014/main" id="{81141365-1F3F-40D8-9441-AE2CEFD926EE}"/>
            </a:ext>
          </a:extLst>
        </xdr:cNvPr>
        <xdr:cNvSpPr txBox="1"/>
      </xdr:nvSpPr>
      <xdr:spPr>
        <a:xfrm>
          <a:off x="13420052" y="1903461"/>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F17B372-674B-420D-AC45-F91E3C8C68BD}" type="TxLink">
            <a:rPr lang="en-US" sz="2800" b="1" i="0" u="none" strike="noStrike">
              <a:solidFill>
                <a:srgbClr val="000000"/>
              </a:solidFill>
              <a:latin typeface="Calibri"/>
              <a:ea typeface="Lato black" panose="020F0502020204030203" pitchFamily="34" charset="0"/>
              <a:cs typeface="Calibri"/>
            </a:rPr>
            <a:pPr algn="ctr"/>
            <a:t>37</a:t>
          </a:fld>
          <a:endParaRPr lang="en-US" sz="5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5</xdr:col>
      <xdr:colOff>577273</xdr:colOff>
      <xdr:row>8</xdr:row>
      <xdr:rowOff>76970</xdr:rowOff>
    </xdr:from>
    <xdr:ext cx="333375" cy="314325"/>
    <xdr:pic>
      <xdr:nvPicPr>
        <xdr:cNvPr id="149" name="image4.png">
          <a:extLst>
            <a:ext uri="{FF2B5EF4-FFF2-40B4-BE49-F238E27FC236}">
              <a16:creationId xmlns:a16="http://schemas.microsoft.com/office/drawing/2014/main" id="{DA2DC1FC-7EC1-4608-B18E-9BB1EAC41F6E}"/>
            </a:ext>
          </a:extLst>
        </xdr:cNvPr>
        <xdr:cNvPicPr preferRelativeResize="0"/>
      </xdr:nvPicPr>
      <xdr:blipFill>
        <a:blip xmlns:r="http://schemas.openxmlformats.org/officeDocument/2006/relationships" r:embed="rId1" cstate="print"/>
        <a:stretch>
          <a:fillRect/>
        </a:stretch>
      </xdr:blipFill>
      <xdr:spPr>
        <a:xfrm>
          <a:off x="3896591" y="1616364"/>
          <a:ext cx="333375" cy="314325"/>
        </a:xfrm>
        <a:prstGeom prst="rect">
          <a:avLst/>
        </a:prstGeom>
        <a:noFill/>
      </xdr:spPr>
    </xdr:pic>
    <xdr:clientData fLocksWithSheet="0"/>
  </xdr:oneCellAnchor>
  <xdr:oneCellAnchor>
    <xdr:from>
      <xdr:col>14</xdr:col>
      <xdr:colOff>404090</xdr:colOff>
      <xdr:row>8</xdr:row>
      <xdr:rowOff>67348</xdr:rowOff>
    </xdr:from>
    <xdr:ext cx="419100" cy="304800"/>
    <xdr:pic>
      <xdr:nvPicPr>
        <xdr:cNvPr id="150" name="image5.png">
          <a:extLst>
            <a:ext uri="{FF2B5EF4-FFF2-40B4-BE49-F238E27FC236}">
              <a16:creationId xmlns:a16="http://schemas.microsoft.com/office/drawing/2014/main" id="{A3265136-C389-4F3D-A18D-08A2F9BDFD56}"/>
            </a:ext>
          </a:extLst>
        </xdr:cNvPr>
        <xdr:cNvPicPr preferRelativeResize="0"/>
      </xdr:nvPicPr>
      <xdr:blipFill>
        <a:blip xmlns:r="http://schemas.openxmlformats.org/officeDocument/2006/relationships" r:embed="rId2" cstate="print"/>
        <a:stretch>
          <a:fillRect/>
        </a:stretch>
      </xdr:blipFill>
      <xdr:spPr>
        <a:xfrm>
          <a:off x="9698181" y="1606742"/>
          <a:ext cx="419100" cy="304800"/>
        </a:xfrm>
        <a:prstGeom prst="rect">
          <a:avLst/>
        </a:prstGeom>
        <a:noFill/>
      </xdr:spPr>
    </xdr:pic>
    <xdr:clientData fLocksWithSheet="0"/>
  </xdr:oneCellAnchor>
  <xdr:oneCellAnchor>
    <xdr:from>
      <xdr:col>19</xdr:col>
      <xdr:colOff>0</xdr:colOff>
      <xdr:row>8</xdr:row>
      <xdr:rowOff>57727</xdr:rowOff>
    </xdr:from>
    <xdr:ext cx="390525" cy="314325"/>
    <xdr:pic>
      <xdr:nvPicPr>
        <xdr:cNvPr id="151" name="image2.png">
          <a:extLst>
            <a:ext uri="{FF2B5EF4-FFF2-40B4-BE49-F238E27FC236}">
              <a16:creationId xmlns:a16="http://schemas.microsoft.com/office/drawing/2014/main" id="{6346AEAF-8EC5-4FA2-AFA7-192C73EE22F1}"/>
            </a:ext>
          </a:extLst>
        </xdr:cNvPr>
        <xdr:cNvPicPr preferRelativeResize="0"/>
      </xdr:nvPicPr>
      <xdr:blipFill>
        <a:blip xmlns:r="http://schemas.openxmlformats.org/officeDocument/2006/relationships" r:embed="rId3" cstate="print"/>
        <a:stretch>
          <a:fillRect/>
        </a:stretch>
      </xdr:blipFill>
      <xdr:spPr>
        <a:xfrm>
          <a:off x="12613409" y="1597121"/>
          <a:ext cx="390525" cy="314325"/>
        </a:xfrm>
        <a:prstGeom prst="rect">
          <a:avLst/>
        </a:prstGeom>
        <a:noFill/>
      </xdr:spPr>
    </xdr:pic>
    <xdr:clientData fLocksWithSheet="0"/>
  </xdr:oneCellAnchor>
  <xdr:oneCellAnchor>
    <xdr:from>
      <xdr:col>23</xdr:col>
      <xdr:colOff>230909</xdr:colOff>
      <xdr:row>8</xdr:row>
      <xdr:rowOff>76969</xdr:rowOff>
    </xdr:from>
    <xdr:ext cx="295275" cy="266700"/>
    <xdr:pic>
      <xdr:nvPicPr>
        <xdr:cNvPr id="153" name="image6.png">
          <a:extLst>
            <a:ext uri="{FF2B5EF4-FFF2-40B4-BE49-F238E27FC236}">
              <a16:creationId xmlns:a16="http://schemas.microsoft.com/office/drawing/2014/main" id="{3D5FE5FE-55B1-488E-9885-52EF338A3B62}"/>
            </a:ext>
          </a:extLst>
        </xdr:cNvPr>
        <xdr:cNvPicPr preferRelativeResize="0"/>
      </xdr:nvPicPr>
      <xdr:blipFill>
        <a:blip xmlns:r="http://schemas.openxmlformats.org/officeDocument/2006/relationships" r:embed="rId4" cstate="print"/>
        <a:stretch>
          <a:fillRect/>
        </a:stretch>
      </xdr:blipFill>
      <xdr:spPr>
        <a:xfrm>
          <a:off x="15499773" y="1616363"/>
          <a:ext cx="295275" cy="266700"/>
        </a:xfrm>
        <a:prstGeom prst="rect">
          <a:avLst/>
        </a:prstGeom>
        <a:noFill/>
      </xdr:spPr>
    </xdr:pic>
    <xdr:clientData fLocksWithSheet="0"/>
  </xdr:oneCellAnchor>
  <xdr:oneCellAnchor>
    <xdr:from>
      <xdr:col>10</xdr:col>
      <xdr:colOff>76970</xdr:colOff>
      <xdr:row>7</xdr:row>
      <xdr:rowOff>153940</xdr:rowOff>
    </xdr:from>
    <xdr:ext cx="485775" cy="400050"/>
    <xdr:pic>
      <xdr:nvPicPr>
        <xdr:cNvPr id="154" name="image7.png">
          <a:extLst>
            <a:ext uri="{FF2B5EF4-FFF2-40B4-BE49-F238E27FC236}">
              <a16:creationId xmlns:a16="http://schemas.microsoft.com/office/drawing/2014/main" id="{652BFF9B-C526-4A02-89A3-77154F86EEFD}"/>
            </a:ext>
          </a:extLst>
        </xdr:cNvPr>
        <xdr:cNvPicPr preferRelativeResize="0"/>
      </xdr:nvPicPr>
      <xdr:blipFill>
        <a:blip xmlns:r="http://schemas.openxmlformats.org/officeDocument/2006/relationships" r:embed="rId5" cstate="print"/>
        <a:stretch>
          <a:fillRect/>
        </a:stretch>
      </xdr:blipFill>
      <xdr:spPr>
        <a:xfrm>
          <a:off x="6715606" y="1500910"/>
          <a:ext cx="485775" cy="400050"/>
        </a:xfrm>
        <a:prstGeom prst="rect">
          <a:avLst/>
        </a:prstGeom>
        <a:noFill/>
      </xdr:spPr>
    </xdr:pic>
    <xdr:clientData fLocksWithSheet="0"/>
  </xdr:oneCellAnchor>
  <xdr:twoCellAnchor>
    <xdr:from>
      <xdr:col>4</xdr:col>
      <xdr:colOff>307878</xdr:colOff>
      <xdr:row>3</xdr:row>
      <xdr:rowOff>96212</xdr:rowOff>
    </xdr:from>
    <xdr:to>
      <xdr:col>14</xdr:col>
      <xdr:colOff>606136</xdr:colOff>
      <xdr:row>6</xdr:row>
      <xdr:rowOff>144319</xdr:rowOff>
    </xdr:to>
    <xdr:sp macro="" textlink="">
      <xdr:nvSpPr>
        <xdr:cNvPr id="155" name="TextBox 154">
          <a:extLst>
            <a:ext uri="{FF2B5EF4-FFF2-40B4-BE49-F238E27FC236}">
              <a16:creationId xmlns:a16="http://schemas.microsoft.com/office/drawing/2014/main" id="{C4F9E60C-9ACC-45B5-91DA-B6C7D7FD5CE8}"/>
            </a:ext>
          </a:extLst>
        </xdr:cNvPr>
        <xdr:cNvSpPr txBox="1"/>
      </xdr:nvSpPr>
      <xdr:spPr>
        <a:xfrm>
          <a:off x="2963333" y="673485"/>
          <a:ext cx="6936894" cy="62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2</xdr:col>
      <xdr:colOff>567653</xdr:colOff>
      <xdr:row>3</xdr:row>
      <xdr:rowOff>115453</xdr:rowOff>
    </xdr:from>
    <xdr:ext cx="817802" cy="615759"/>
    <xdr:pic>
      <xdr:nvPicPr>
        <xdr:cNvPr id="156" name="image1.png">
          <a:extLst>
            <a:ext uri="{FF2B5EF4-FFF2-40B4-BE49-F238E27FC236}">
              <a16:creationId xmlns:a16="http://schemas.microsoft.com/office/drawing/2014/main" id="{734BF386-6FF2-4FC6-8AFD-CEFB27BE6796}"/>
            </a:ext>
          </a:extLst>
        </xdr:cNvPr>
        <xdr:cNvPicPr preferRelativeResize="0"/>
      </xdr:nvPicPr>
      <xdr:blipFill>
        <a:blip xmlns:r="http://schemas.openxmlformats.org/officeDocument/2006/relationships" r:embed="rId6" cstate="print"/>
        <a:stretch>
          <a:fillRect/>
        </a:stretch>
      </xdr:blipFill>
      <xdr:spPr>
        <a:xfrm>
          <a:off x="1895380" y="692726"/>
          <a:ext cx="817802" cy="615759"/>
        </a:xfrm>
        <a:prstGeom prst="rect">
          <a:avLst/>
        </a:prstGeom>
        <a:noFill/>
      </xdr:spPr>
    </xdr:pic>
    <xdr:clientData fLocksWithSheet="0"/>
  </xdr:oneCellAnchor>
  <xdr:oneCellAnchor>
    <xdr:from>
      <xdr:col>15</xdr:col>
      <xdr:colOff>336742</xdr:colOff>
      <xdr:row>3</xdr:row>
      <xdr:rowOff>76970</xdr:rowOff>
    </xdr:from>
    <xdr:ext cx="723900" cy="628650"/>
    <xdr:pic>
      <xdr:nvPicPr>
        <xdr:cNvPr id="186" name="image3.png">
          <a:extLst>
            <a:ext uri="{FF2B5EF4-FFF2-40B4-BE49-F238E27FC236}">
              <a16:creationId xmlns:a16="http://schemas.microsoft.com/office/drawing/2014/main" id="{8A70D54C-553F-49CD-AF35-5EB56EA02B0E}"/>
            </a:ext>
          </a:extLst>
        </xdr:cNvPr>
        <xdr:cNvPicPr preferRelativeResize="0"/>
      </xdr:nvPicPr>
      <xdr:blipFill>
        <a:blip xmlns:r="http://schemas.openxmlformats.org/officeDocument/2006/relationships" r:embed="rId7" cstate="print"/>
        <a:stretch>
          <a:fillRect/>
        </a:stretch>
      </xdr:blipFill>
      <xdr:spPr>
        <a:xfrm>
          <a:off x="10294697" y="654243"/>
          <a:ext cx="723900" cy="628650"/>
        </a:xfrm>
        <a:prstGeom prst="rect">
          <a:avLst/>
        </a:prstGeom>
        <a:noFill/>
      </xdr:spPr>
    </xdr:pic>
    <xdr:clientData fLocksWithSheet="0"/>
  </xdr:oneCellAnchor>
  <xdr:twoCellAnchor>
    <xdr:from>
      <xdr:col>16</xdr:col>
      <xdr:colOff>394469</xdr:colOff>
      <xdr:row>3</xdr:row>
      <xdr:rowOff>1</xdr:rowOff>
    </xdr:from>
    <xdr:to>
      <xdr:col>19</xdr:col>
      <xdr:colOff>230908</xdr:colOff>
      <xdr:row>8</xdr:row>
      <xdr:rowOff>76970</xdr:rowOff>
    </xdr:to>
    <xdr:sp macro="" textlink="">
      <xdr:nvSpPr>
        <xdr:cNvPr id="187" name="TextBox 186">
          <a:extLst>
            <a:ext uri="{FF2B5EF4-FFF2-40B4-BE49-F238E27FC236}">
              <a16:creationId xmlns:a16="http://schemas.microsoft.com/office/drawing/2014/main" id="{943D248D-3C57-4174-8801-821134E5C55B}"/>
            </a:ext>
          </a:extLst>
        </xdr:cNvPr>
        <xdr:cNvSpPr txBox="1"/>
      </xdr:nvSpPr>
      <xdr:spPr>
        <a:xfrm>
          <a:off x="11016287" y="577274"/>
          <a:ext cx="1828030" cy="1039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a:solidFill>
                <a:srgbClr val="7030A0"/>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18</xdr:col>
      <xdr:colOff>240531</xdr:colOff>
      <xdr:row>3</xdr:row>
      <xdr:rowOff>1</xdr:rowOff>
    </xdr:from>
    <xdr:to>
      <xdr:col>21</xdr:col>
      <xdr:colOff>9622</xdr:colOff>
      <xdr:row>7</xdr:row>
      <xdr:rowOff>9621</xdr:rowOff>
    </xdr:to>
    <xdr:graphicFrame macro="">
      <xdr:nvGraphicFramePr>
        <xdr:cNvPr id="188" name="Chart 187">
          <a:extLst>
            <a:ext uri="{FF2B5EF4-FFF2-40B4-BE49-F238E27FC236}">
              <a16:creationId xmlns:a16="http://schemas.microsoft.com/office/drawing/2014/main" id="{CB2E4262-40A8-4506-BB54-67437D6AA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442575</xdr:colOff>
      <xdr:row>3</xdr:row>
      <xdr:rowOff>182802</xdr:rowOff>
    </xdr:from>
    <xdr:to>
      <xdr:col>20</xdr:col>
      <xdr:colOff>173180</xdr:colOff>
      <xdr:row>5</xdr:row>
      <xdr:rowOff>76968</xdr:rowOff>
    </xdr:to>
    <xdr:sp macro="" textlink="RATING!$B$6">
      <xdr:nvSpPr>
        <xdr:cNvPr id="195" name="TextBox 194">
          <a:extLst>
            <a:ext uri="{FF2B5EF4-FFF2-40B4-BE49-F238E27FC236}">
              <a16:creationId xmlns:a16="http://schemas.microsoft.com/office/drawing/2014/main" id="{41B7C1AC-9D9E-481C-BFA5-97A69CBB5E5D}"/>
            </a:ext>
          </a:extLst>
        </xdr:cNvPr>
        <xdr:cNvSpPr txBox="1"/>
      </xdr:nvSpPr>
      <xdr:spPr>
        <a:xfrm>
          <a:off x="13055984" y="760075"/>
          <a:ext cx="394469" cy="279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7CEA72-1678-4879-AD8B-A55237604B79}" type="TxLink">
            <a:rPr lang="en-US" sz="11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05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365606</xdr:colOff>
      <xdr:row>18</xdr:row>
      <xdr:rowOff>139508</xdr:rowOff>
    </xdr:from>
    <xdr:to>
      <xdr:col>8</xdr:col>
      <xdr:colOff>564470</xdr:colOff>
      <xdr:row>26</xdr:row>
      <xdr:rowOff>40114</xdr:rowOff>
    </xdr:to>
    <xdr:graphicFrame macro="">
      <xdr:nvGraphicFramePr>
        <xdr:cNvPr id="51" name="Chart 50">
          <a:extLst>
            <a:ext uri="{FF2B5EF4-FFF2-40B4-BE49-F238E27FC236}">
              <a16:creationId xmlns:a16="http://schemas.microsoft.com/office/drawing/2014/main" id="{37C9507D-69E0-423D-9850-E26B26D38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259773</xdr:colOff>
      <xdr:row>18</xdr:row>
      <xdr:rowOff>187614</xdr:rowOff>
    </xdr:from>
    <xdr:to>
      <xdr:col>4</xdr:col>
      <xdr:colOff>372045</xdr:colOff>
      <xdr:row>26</xdr:row>
      <xdr:rowOff>88220</xdr:rowOff>
    </xdr:to>
    <xdr:graphicFrame macro="">
      <xdr:nvGraphicFramePr>
        <xdr:cNvPr id="83" name="Chart 82">
          <a:extLst>
            <a:ext uri="{FF2B5EF4-FFF2-40B4-BE49-F238E27FC236}">
              <a16:creationId xmlns:a16="http://schemas.microsoft.com/office/drawing/2014/main" id="{F5FECD88-9E69-43E3-8670-7D674834D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xdr:col>
      <xdr:colOff>375229</xdr:colOff>
      <xdr:row>20</xdr:row>
      <xdr:rowOff>7649</xdr:rowOff>
    </xdr:from>
    <xdr:to>
      <xdr:col>6</xdr:col>
      <xdr:colOff>442885</xdr:colOff>
      <xdr:row>23</xdr:row>
      <xdr:rowOff>161896</xdr:rowOff>
    </xdr:to>
    <xdr:pic>
      <xdr:nvPicPr>
        <xdr:cNvPr id="3" name="Graphic 2" descr="Male profile with solid fill">
          <a:extLst>
            <a:ext uri="{FF2B5EF4-FFF2-40B4-BE49-F238E27FC236}">
              <a16:creationId xmlns:a16="http://schemas.microsoft.com/office/drawing/2014/main" id="{2567D756-1B61-429F-BAAD-32455790ACC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694547" y="3856134"/>
          <a:ext cx="731520" cy="731520"/>
        </a:xfrm>
        <a:prstGeom prst="rect">
          <a:avLst/>
        </a:prstGeom>
      </xdr:spPr>
    </xdr:pic>
    <xdr:clientData/>
  </xdr:twoCellAnchor>
  <xdr:twoCellAnchor editAs="oneCell">
    <xdr:from>
      <xdr:col>4</xdr:col>
      <xdr:colOff>153939</xdr:colOff>
      <xdr:row>20</xdr:row>
      <xdr:rowOff>36513</xdr:rowOff>
    </xdr:from>
    <xdr:to>
      <xdr:col>5</xdr:col>
      <xdr:colOff>221596</xdr:colOff>
      <xdr:row>23</xdr:row>
      <xdr:rowOff>190760</xdr:rowOff>
    </xdr:to>
    <xdr:pic>
      <xdr:nvPicPr>
        <xdr:cNvPr id="5" name="Graphic 4" descr="Female Profile with solid fill">
          <a:extLst>
            <a:ext uri="{FF2B5EF4-FFF2-40B4-BE49-F238E27FC236}">
              <a16:creationId xmlns:a16="http://schemas.microsoft.com/office/drawing/2014/main" id="{B2467E9F-3518-40A7-9691-859FB890272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809394" y="3884998"/>
          <a:ext cx="731520" cy="731520"/>
        </a:xfrm>
        <a:prstGeom prst="rect">
          <a:avLst/>
        </a:prstGeom>
      </xdr:spPr>
    </xdr:pic>
    <xdr:clientData/>
  </xdr:twoCellAnchor>
  <xdr:twoCellAnchor>
    <xdr:from>
      <xdr:col>2</xdr:col>
      <xdr:colOff>644622</xdr:colOff>
      <xdr:row>22</xdr:row>
      <xdr:rowOff>0</xdr:rowOff>
    </xdr:from>
    <xdr:to>
      <xdr:col>3</xdr:col>
      <xdr:colOff>606137</xdr:colOff>
      <xdr:row>23</xdr:row>
      <xdr:rowOff>96211</xdr:rowOff>
    </xdr:to>
    <xdr:sp macro="" textlink="Gender!B9">
      <xdr:nvSpPr>
        <xdr:cNvPr id="2" name="TextBox 1">
          <a:extLst>
            <a:ext uri="{FF2B5EF4-FFF2-40B4-BE49-F238E27FC236}">
              <a16:creationId xmlns:a16="http://schemas.microsoft.com/office/drawing/2014/main" id="{F5D67E75-62EC-485E-9B3F-320071DB6F24}"/>
            </a:ext>
          </a:extLst>
        </xdr:cNvPr>
        <xdr:cNvSpPr txBox="1"/>
      </xdr:nvSpPr>
      <xdr:spPr>
        <a:xfrm>
          <a:off x="1972349" y="4233333"/>
          <a:ext cx="625379"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5AB49E-661A-4C9F-B72D-42CC8AFB6983}" type="TxLink">
            <a:rPr lang="en-US" sz="1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US" sz="16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625379</xdr:colOff>
      <xdr:row>13</xdr:row>
      <xdr:rowOff>115455</xdr:rowOff>
    </xdr:from>
    <xdr:to>
      <xdr:col>7</xdr:col>
      <xdr:colOff>529167</xdr:colOff>
      <xdr:row>15</xdr:row>
      <xdr:rowOff>0</xdr:rowOff>
    </xdr:to>
    <xdr:sp macro="" textlink="">
      <xdr:nvSpPr>
        <xdr:cNvPr id="6" name="TextBox 5">
          <a:extLst>
            <a:ext uri="{FF2B5EF4-FFF2-40B4-BE49-F238E27FC236}">
              <a16:creationId xmlns:a16="http://schemas.microsoft.com/office/drawing/2014/main" id="{AA9C8777-64AB-4D92-8879-AA2B5867F3B3}"/>
            </a:ext>
          </a:extLst>
        </xdr:cNvPr>
        <xdr:cNvSpPr txBox="1"/>
      </xdr:nvSpPr>
      <xdr:spPr>
        <a:xfrm>
          <a:off x="1953106" y="2616970"/>
          <a:ext cx="3223106" cy="269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002060"/>
              </a:solidFill>
              <a:latin typeface="Lato Black" panose="020F0502020204030203" pitchFamily="34" charset="0"/>
              <a:ea typeface="Lato Black" panose="020F0502020204030203" pitchFamily="34" charset="0"/>
              <a:cs typeface="Lato Black" panose="020F0502020204030203" pitchFamily="34" charset="0"/>
            </a:rPr>
            <a:t>Total</a:t>
          </a:r>
          <a:r>
            <a:rPr lang="en-US" sz="1400" b="1" baseline="0">
              <a:solidFill>
                <a:srgbClr val="002060"/>
              </a:solidFill>
              <a:latin typeface="Lato Black" panose="020F0502020204030203" pitchFamily="34" charset="0"/>
              <a:ea typeface="Lato Black" panose="020F0502020204030203" pitchFamily="34" charset="0"/>
              <a:cs typeface="Lato Black" panose="020F0502020204030203" pitchFamily="34" charset="0"/>
            </a:rPr>
            <a:t> Employess By Gender</a:t>
          </a:r>
          <a:endParaRPr lang="en-US" sz="14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96213</xdr:colOff>
      <xdr:row>16</xdr:row>
      <xdr:rowOff>48107</xdr:rowOff>
    </xdr:from>
    <xdr:to>
      <xdr:col>6</xdr:col>
      <xdr:colOff>644621</xdr:colOff>
      <xdr:row>19</xdr:row>
      <xdr:rowOff>125076</xdr:rowOff>
    </xdr:to>
    <mc:AlternateContent xmlns:mc="http://schemas.openxmlformats.org/markup-compatibility/2006" xmlns:a14="http://schemas.microsoft.com/office/drawing/2010/main">
      <mc:Choice Requires="a14">
        <xdr:graphicFrame macro="">
          <xdr:nvGraphicFramePr>
            <xdr:cNvPr id="57" name="Gender 3">
              <a:extLst>
                <a:ext uri="{FF2B5EF4-FFF2-40B4-BE49-F238E27FC236}">
                  <a16:creationId xmlns:a16="http://schemas.microsoft.com/office/drawing/2014/main" id="{937243A8-F077-4CE9-ACEF-AD16741B47E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751668" y="3126895"/>
              <a:ext cx="1876135" cy="654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67348</xdr:colOff>
      <xdr:row>15</xdr:row>
      <xdr:rowOff>38486</xdr:rowOff>
    </xdr:from>
    <xdr:to>
      <xdr:col>16</xdr:col>
      <xdr:colOff>558030</xdr:colOff>
      <xdr:row>26</xdr:row>
      <xdr:rowOff>105834</xdr:rowOff>
    </xdr:to>
    <xdr:graphicFrame macro="">
      <xdr:nvGraphicFramePr>
        <xdr:cNvPr id="58" name="Chart 57">
          <a:extLst>
            <a:ext uri="{FF2B5EF4-FFF2-40B4-BE49-F238E27FC236}">
              <a16:creationId xmlns:a16="http://schemas.microsoft.com/office/drawing/2014/main" id="{A39B4A8F-77F2-4791-A079-C954CF4F0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153940</xdr:colOff>
      <xdr:row>13</xdr:row>
      <xdr:rowOff>57727</xdr:rowOff>
    </xdr:from>
    <xdr:to>
      <xdr:col>15</xdr:col>
      <xdr:colOff>134697</xdr:colOff>
      <xdr:row>14</xdr:row>
      <xdr:rowOff>173182</xdr:rowOff>
    </xdr:to>
    <xdr:sp macro="" textlink="">
      <xdr:nvSpPr>
        <xdr:cNvPr id="4" name="TextBox 3">
          <a:extLst>
            <a:ext uri="{FF2B5EF4-FFF2-40B4-BE49-F238E27FC236}">
              <a16:creationId xmlns:a16="http://schemas.microsoft.com/office/drawing/2014/main" id="{8D5604E6-5721-4F25-B5F0-99DE582516EF}"/>
            </a:ext>
          </a:extLst>
        </xdr:cNvPr>
        <xdr:cNvSpPr txBox="1"/>
      </xdr:nvSpPr>
      <xdr:spPr>
        <a:xfrm>
          <a:off x="6792576" y="2559242"/>
          <a:ext cx="3300076" cy="307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17</xdr:col>
      <xdr:colOff>586894</xdr:colOff>
      <xdr:row>15</xdr:row>
      <xdr:rowOff>28864</xdr:rowOff>
    </xdr:from>
    <xdr:to>
      <xdr:col>24</xdr:col>
      <xdr:colOff>153939</xdr:colOff>
      <xdr:row>26</xdr:row>
      <xdr:rowOff>173181</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5A6E04EC-446C-472F-B1D9-8F3ADF9358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813694" y="2981614"/>
              <a:ext cx="4189845" cy="23096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288637</xdr:colOff>
      <xdr:row>13</xdr:row>
      <xdr:rowOff>67349</xdr:rowOff>
    </xdr:from>
    <xdr:to>
      <xdr:col>22</xdr:col>
      <xdr:colOff>481061</xdr:colOff>
      <xdr:row>14</xdr:row>
      <xdr:rowOff>105834</xdr:rowOff>
    </xdr:to>
    <xdr:sp macro="" textlink="">
      <xdr:nvSpPr>
        <xdr:cNvPr id="7" name="TextBox 6">
          <a:extLst>
            <a:ext uri="{FF2B5EF4-FFF2-40B4-BE49-F238E27FC236}">
              <a16:creationId xmlns:a16="http://schemas.microsoft.com/office/drawing/2014/main" id="{BA249DDD-52BC-4319-867D-7453E3250E23}"/>
            </a:ext>
          </a:extLst>
        </xdr:cNvPr>
        <xdr:cNvSpPr txBox="1"/>
      </xdr:nvSpPr>
      <xdr:spPr>
        <a:xfrm>
          <a:off x="12238182" y="2568864"/>
          <a:ext cx="2847879" cy="230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US" sz="1400" b="1" baseline="0">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 By Job Role</a:t>
          </a:r>
          <a:endPar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413712</xdr:colOff>
      <xdr:row>29</xdr:row>
      <xdr:rowOff>123538</xdr:rowOff>
    </xdr:from>
    <xdr:to>
      <xdr:col>8</xdr:col>
      <xdr:colOff>442576</xdr:colOff>
      <xdr:row>40</xdr:row>
      <xdr:rowOff>57921</xdr:rowOff>
    </xdr:to>
    <xdr:graphicFrame macro="">
      <xdr:nvGraphicFramePr>
        <xdr:cNvPr id="67" name="Chart 66">
          <a:extLst>
            <a:ext uri="{FF2B5EF4-FFF2-40B4-BE49-F238E27FC236}">
              <a16:creationId xmlns:a16="http://schemas.microsoft.com/office/drawing/2014/main" id="{EA8A2E67-010F-4325-BC60-576E59F136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635000</xdr:colOff>
      <xdr:row>27</xdr:row>
      <xdr:rowOff>153939</xdr:rowOff>
    </xdr:from>
    <xdr:to>
      <xdr:col>7</xdr:col>
      <xdr:colOff>404091</xdr:colOff>
      <xdr:row>29</xdr:row>
      <xdr:rowOff>9621</xdr:rowOff>
    </xdr:to>
    <xdr:sp macro="" textlink="">
      <xdr:nvSpPr>
        <xdr:cNvPr id="8" name="TextBox 7">
          <a:extLst>
            <a:ext uri="{FF2B5EF4-FFF2-40B4-BE49-F238E27FC236}">
              <a16:creationId xmlns:a16="http://schemas.microsoft.com/office/drawing/2014/main" id="{27DB5F6E-4DB9-4FA1-9A04-8708210EABD8}"/>
            </a:ext>
          </a:extLst>
        </xdr:cNvPr>
        <xdr:cNvSpPr txBox="1"/>
      </xdr:nvSpPr>
      <xdr:spPr>
        <a:xfrm>
          <a:off x="1962727" y="5349394"/>
          <a:ext cx="3088409" cy="240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19243</xdr:colOff>
      <xdr:row>29</xdr:row>
      <xdr:rowOff>57729</xdr:rowOff>
    </xdr:from>
    <xdr:to>
      <xdr:col>14</xdr:col>
      <xdr:colOff>519544</xdr:colOff>
      <xdr:row>40</xdr:row>
      <xdr:rowOff>76970</xdr:rowOff>
    </xdr:to>
    <xdr:graphicFrame macro="">
      <xdr:nvGraphicFramePr>
        <xdr:cNvPr id="69" name="Chart 68">
          <a:extLst>
            <a:ext uri="{FF2B5EF4-FFF2-40B4-BE49-F238E27FC236}">
              <a16:creationId xmlns:a16="http://schemas.microsoft.com/office/drawing/2014/main" id="{F71614D6-911D-4F0E-AC78-08244B99F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606136</xdr:colOff>
      <xdr:row>27</xdr:row>
      <xdr:rowOff>134698</xdr:rowOff>
    </xdr:from>
    <xdr:to>
      <xdr:col>13</xdr:col>
      <xdr:colOff>384849</xdr:colOff>
      <xdr:row>28</xdr:row>
      <xdr:rowOff>153940</xdr:rowOff>
    </xdr:to>
    <xdr:sp macro="" textlink="">
      <xdr:nvSpPr>
        <xdr:cNvPr id="9" name="TextBox 8">
          <a:extLst>
            <a:ext uri="{FF2B5EF4-FFF2-40B4-BE49-F238E27FC236}">
              <a16:creationId xmlns:a16="http://schemas.microsoft.com/office/drawing/2014/main" id="{CBFA7203-0301-4A30-BF8B-7FDEF1AC3F3B}"/>
            </a:ext>
          </a:extLst>
        </xdr:cNvPr>
        <xdr:cNvSpPr txBox="1"/>
      </xdr:nvSpPr>
      <xdr:spPr>
        <a:xfrm>
          <a:off x="6580909" y="5330153"/>
          <a:ext cx="2434167"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Lato Black" panose="020F0502020204030203" pitchFamily="34" charset="0"/>
              <a:ea typeface="Lato Black" panose="020F0502020204030203" pitchFamily="34" charset="0"/>
              <a:cs typeface="Lato Black" panose="020F0502020204030203" pitchFamily="34" charset="0"/>
            </a:rPr>
            <a:t>Attrition By Age</a:t>
          </a:r>
          <a:r>
            <a:rPr lang="en-US" sz="1400" b="1" baseline="0">
              <a:latin typeface="Lato Black" panose="020F0502020204030203" pitchFamily="34" charset="0"/>
              <a:ea typeface="Lato Black" panose="020F0502020204030203" pitchFamily="34" charset="0"/>
              <a:cs typeface="Lato Black" panose="020F0502020204030203" pitchFamily="34" charset="0"/>
            </a:rPr>
            <a:t> Group</a:t>
          </a:r>
          <a:endParaRPr lang="en-US" sz="14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19243</xdr:colOff>
      <xdr:row>29</xdr:row>
      <xdr:rowOff>125076</xdr:rowOff>
    </xdr:from>
    <xdr:to>
      <xdr:col>19</xdr:col>
      <xdr:colOff>346364</xdr:colOff>
      <xdr:row>40</xdr:row>
      <xdr:rowOff>86591</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F5C3BC9E-A3DD-43B7-875E-4A6BC0B905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925243" y="5833726"/>
              <a:ext cx="2968721" cy="21268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240530</xdr:colOff>
      <xdr:row>27</xdr:row>
      <xdr:rowOff>96212</xdr:rowOff>
    </xdr:from>
    <xdr:to>
      <xdr:col>19</xdr:col>
      <xdr:colOff>38485</xdr:colOff>
      <xdr:row>28</xdr:row>
      <xdr:rowOff>163560</xdr:rowOff>
    </xdr:to>
    <xdr:sp macro="" textlink="">
      <xdr:nvSpPr>
        <xdr:cNvPr id="10" name="TextBox 9">
          <a:extLst>
            <a:ext uri="{FF2B5EF4-FFF2-40B4-BE49-F238E27FC236}">
              <a16:creationId xmlns:a16="http://schemas.microsoft.com/office/drawing/2014/main" id="{1ECF1CC9-7B98-4A36-AB9E-C1998B979B6A}"/>
            </a:ext>
          </a:extLst>
        </xdr:cNvPr>
        <xdr:cNvSpPr txBox="1"/>
      </xdr:nvSpPr>
      <xdr:spPr>
        <a:xfrm>
          <a:off x="10198485" y="5291667"/>
          <a:ext cx="2453409" cy="259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US" sz="1400" b="1" baseline="0">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22</xdr:col>
      <xdr:colOff>192429</xdr:colOff>
      <xdr:row>29</xdr:row>
      <xdr:rowOff>140857</xdr:rowOff>
    </xdr:from>
    <xdr:to>
      <xdr:col>24</xdr:col>
      <xdr:colOff>86591</xdr:colOff>
      <xdr:row>37</xdr:row>
      <xdr:rowOff>1</xdr:rowOff>
    </xdr:to>
    <mc:AlternateContent xmlns:mc="http://schemas.openxmlformats.org/markup-compatibility/2006" xmlns:a14="http://schemas.microsoft.com/office/drawing/2010/main">
      <mc:Choice Requires="a14">
        <xdr:graphicFrame macro="">
          <xdr:nvGraphicFramePr>
            <xdr:cNvPr id="73" name="Department 1">
              <a:extLst>
                <a:ext uri="{FF2B5EF4-FFF2-40B4-BE49-F238E27FC236}">
                  <a16:creationId xmlns:a16="http://schemas.microsoft.com/office/drawing/2014/main" id="{C17F6CF1-A2C3-45FF-96DF-E97D7811893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797429" y="5721160"/>
              <a:ext cx="1221889" cy="1398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511082</xdr:colOff>
      <xdr:row>29</xdr:row>
      <xdr:rowOff>115457</xdr:rowOff>
    </xdr:from>
    <xdr:to>
      <xdr:col>22</xdr:col>
      <xdr:colOff>182803</xdr:colOff>
      <xdr:row>40</xdr:row>
      <xdr:rowOff>86591</xdr:rowOff>
    </xdr:to>
    <mc:AlternateContent xmlns:mc="http://schemas.openxmlformats.org/markup-compatibility/2006" xmlns:a14="http://schemas.microsoft.com/office/drawing/2010/main">
      <mc:Choice Requires="a14">
        <xdr:graphicFrame macro="">
          <xdr:nvGraphicFramePr>
            <xdr:cNvPr id="74" name="Education Field 2">
              <a:extLst>
                <a:ext uri="{FF2B5EF4-FFF2-40B4-BE49-F238E27FC236}">
                  <a16:creationId xmlns:a16="http://schemas.microsoft.com/office/drawing/2014/main" id="{D7F3F918-00AA-40E0-85C7-6F04C093896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124491" y="5695760"/>
              <a:ext cx="1663312" cy="2087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c:userShapes xmlns:c="http://schemas.openxmlformats.org/drawingml/2006/chart">
  <cdr:relSizeAnchor xmlns:cdr="http://schemas.openxmlformats.org/drawingml/2006/chartDrawing">
    <cdr:from>
      <cdr:x>0.41216</cdr:x>
      <cdr:y>0.33673</cdr:y>
    </cdr:from>
    <cdr:to>
      <cdr:x>0.58108</cdr:x>
      <cdr:y>0.65306</cdr:y>
    </cdr:to>
    <cdr:sp macro="" textlink="">
      <cdr:nvSpPr>
        <cdr:cNvPr id="2" name="TextBox 1">
          <a:extLst xmlns:a="http://schemas.openxmlformats.org/drawingml/2006/main">
            <a:ext uri="{FF2B5EF4-FFF2-40B4-BE49-F238E27FC236}">
              <a16:creationId xmlns:a16="http://schemas.microsoft.com/office/drawing/2014/main" id="{208C1135-7FD4-4A0D-834D-574F6D3D2FEC}"/>
            </a:ext>
          </a:extLst>
        </cdr:cNvPr>
        <cdr:cNvSpPr txBox="1"/>
      </cdr:nvSpPr>
      <cdr:spPr>
        <a:xfrm xmlns:a="http://schemas.openxmlformats.org/drawingml/2006/main">
          <a:off x="586894" y="317499"/>
          <a:ext cx="240530" cy="2982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6.xml><?xml version="1.0" encoding="utf-8"?>
<c:userShapes xmlns:c="http://schemas.openxmlformats.org/drawingml/2006/chart">
  <cdr:relSizeAnchor xmlns:cdr="http://schemas.openxmlformats.org/drawingml/2006/chartDrawing">
    <cdr:from>
      <cdr:x>0.26647</cdr:x>
      <cdr:y>0.40275</cdr:y>
    </cdr:from>
    <cdr:to>
      <cdr:x>0.67612</cdr:x>
      <cdr:y>0.6032</cdr:y>
    </cdr:to>
    <cdr:sp macro="" textlink="Gender!$B$10">
      <cdr:nvSpPr>
        <cdr:cNvPr id="2" name="TextBox 1">
          <a:extLst xmlns:a="http://schemas.openxmlformats.org/drawingml/2006/main">
            <a:ext uri="{FF2B5EF4-FFF2-40B4-BE49-F238E27FC236}">
              <a16:creationId xmlns:a16="http://schemas.microsoft.com/office/drawing/2014/main" id="{F5D67E75-62EC-485E-9B3F-320071DB6F24}"/>
            </a:ext>
          </a:extLst>
        </cdr:cNvPr>
        <cdr:cNvSpPr txBox="1"/>
      </cdr:nvSpPr>
      <cdr:spPr>
        <a:xfrm xmlns:a="http://schemas.openxmlformats.org/drawingml/2006/main">
          <a:off x="406785" y="579965"/>
          <a:ext cx="625379" cy="28863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A7E2F75-C1DB-40BB-9613-FB7F9BA454CA}" type="TxLink">
            <a:rPr lang="en-US" sz="1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882</a:t>
          </a:fld>
          <a:endParaRPr lang="en-US" sz="2400" b="1">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33.790271527774" createdVersion="7" refreshedVersion="7" minRefreshableVersion="3" recordCount="1470" xr:uid="{FC5101E1-006B-4159-B4B6-A2A0D0C357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253211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521509-0A64-4191-A72B-49E83CAE2971}"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FA3E4F-50CC-40FD-8981-34D332D1841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66F7E4-3A9E-44C1-BFBE-86FD478E2D9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13B1E9-E066-48F7-ABE9-56EF0D29094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E90CFF-1555-455D-A20A-D04B871052B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365CAB-21D8-4E74-AFA9-B151CE06D64F}"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3A2D66-7ACB-4C94-9E2F-1FA8D2E20443}"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755797-C315-4DD2-9579-BC2DA9791FA0}"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9FD58D8-7C8D-45C9-9B73-D8E144449D89}" sourceName="Gender">
  <pivotTables>
    <pivotTable tabId="10" name="PivotTable1"/>
    <pivotTable tabId="14" name="PivotTable8"/>
    <pivotTable tabId="15" name="PivotTable9"/>
    <pivotTable tabId="12" name="PivotTable2"/>
    <pivotTable tabId="13" name="PivotTable7"/>
    <pivotTable tabId="11" name="PivotTable1"/>
    <pivotTable tabId="7" name="KPI"/>
    <pivotTable tabId="9" name="PivotTable2"/>
  </pivotTables>
  <data>
    <tabular pivotCacheId="3253211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45DDACA-AD8A-4C8A-84A7-05E96E78B0F1}" sourceName="Department">
  <pivotTables>
    <pivotTable tabId="14" name="PivotTable8"/>
    <pivotTable tabId="15" name="PivotTable9"/>
    <pivotTable tabId="12" name="PivotTable2"/>
    <pivotTable tabId="13" name="PivotTable7"/>
    <pivotTable tabId="11" name="PivotTable1"/>
    <pivotTable tabId="10" name="PivotTable1"/>
    <pivotTable tabId="7" name="KPI"/>
    <pivotTable tabId="9" name="PivotTable2"/>
  </pivotTables>
  <data>
    <tabular pivotCacheId="32532119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1D859E7-BEDA-4A93-AFFF-A2112A47AD30}" sourceName="Education Field">
  <pivotTables>
    <pivotTable tabId="14" name="PivotTable8"/>
    <pivotTable tabId="15" name="PivotTable9"/>
    <pivotTable tabId="12" name="PivotTable2"/>
    <pivotTable tabId="13" name="PivotTable7"/>
    <pivotTable tabId="11" name="PivotTable1"/>
    <pivotTable tabId="10" name="PivotTable1"/>
    <pivotTable tabId="7" name="KPI"/>
    <pivotTable tabId="9" name="PivotTable2"/>
  </pivotTables>
  <data>
    <tabular pivotCacheId="32532119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6FBBD64-FB42-48B7-8B3B-A68CD99FA1D2}"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6158B9D-DBF9-4DC8-BB47-D011877B5A63}"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1AB15B3-C805-49A3-888B-B130A904A100}" cache="Slicer_Gender2" caption="Gender" rowHeight="262466"/>
  <slicer name="Education Field" xr10:uid="{8782D0AC-0D67-4F12-A73B-FD177A37233E}" cache="Slicer_Education_Field1"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520FD9C-4081-4575-80A2-C732A060EDC3}" cache="Slicer_Department" caption="Department" rowHeight="262466"/>
  <slicer name="Education Field 1" xr10:uid="{09B188EF-EF68-49F0-9F5D-532AC896BCD8}" cache="Slicer_Education_Field1"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500CBD9-C8D8-413A-B763-75296F807C61}" cache="Slicer_Gender2" caption="Gender" columnCount="2" style="Slicer" rowHeight="262466"/>
  <slicer name="Department 1" xr10:uid="{789C57C4-A4BD-4E30-99E1-44D1D5290FAF}" cache="Slicer_Department" caption="Department" style="Slicer" rowHeight="262466"/>
  <slicer name="Education Field 2" xr10:uid="{D931282B-06AF-42BC-A98F-40D240022461}" cache="Slicer_Education_Field1" caption="Education Field" style="Slic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6D07-DDDF-4DA6-A878-2CDB3A336314}">
  <dimension ref="A3:E7"/>
  <sheetViews>
    <sheetView workbookViewId="0">
      <selection activeCell="C7" sqref="C7"/>
    </sheetView>
  </sheetViews>
  <sheetFormatPr defaultRowHeight="15.5" x14ac:dyDescent="0.35"/>
  <cols>
    <col min="1" max="1" width="23.83203125" bestFit="1" customWidth="1"/>
    <col min="2" max="2" width="22.08203125" bestFit="1" customWidth="1"/>
    <col min="3" max="3" width="13.08203125" bestFit="1" customWidth="1"/>
    <col min="4" max="4" width="16.4140625" customWidth="1"/>
    <col min="5" max="5" width="13.83203125" customWidth="1"/>
  </cols>
  <sheetData>
    <row r="3" spans="1:5" x14ac:dyDescent="0.35">
      <c r="A3" s="2" t="s">
        <v>1554</v>
      </c>
      <c r="B3" s="7" t="s">
        <v>1555</v>
      </c>
      <c r="C3" s="4" t="s">
        <v>1556</v>
      </c>
    </row>
    <row r="4" spans="1:5" x14ac:dyDescent="0.35">
      <c r="A4" s="5">
        <v>1470</v>
      </c>
      <c r="B4" s="8">
        <v>237</v>
      </c>
      <c r="C4" s="6">
        <v>36.923809523809524</v>
      </c>
    </row>
    <row r="6" spans="1:5" x14ac:dyDescent="0.35">
      <c r="A6" t="s">
        <v>1557</v>
      </c>
      <c r="B6" t="s">
        <v>1558</v>
      </c>
      <c r="C6" t="s">
        <v>1559</v>
      </c>
      <c r="D6" t="s">
        <v>1560</v>
      </c>
      <c r="E6" t="s">
        <v>1561</v>
      </c>
    </row>
    <row r="7" spans="1:5" x14ac:dyDescent="0.35">
      <c r="A7">
        <f>GETPIVOTDATA("Count of Employee Number",$A$3)</f>
        <v>1470</v>
      </c>
      <c r="B7">
        <f>GETPIVOTDATA("Sum of CF_attrition count",$A$3)</f>
        <v>237</v>
      </c>
      <c r="C7" s="11">
        <f>GETPIVOTDATA("Average of Age",$A$3)</f>
        <v>36.923809523809524</v>
      </c>
      <c r="D7">
        <f>A7-B7</f>
        <v>1233</v>
      </c>
      <c r="E7" s="9">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7183A-4EB4-4132-997B-85675FD828E8}">
  <dimension ref="A3:C7"/>
  <sheetViews>
    <sheetView workbookViewId="0">
      <selection activeCell="I2" sqref="I2"/>
    </sheetView>
  </sheetViews>
  <sheetFormatPr defaultRowHeight="15.5" x14ac:dyDescent="0.35"/>
  <cols>
    <col min="1" max="1" width="23" bestFit="1" customWidth="1"/>
  </cols>
  <sheetData>
    <row r="3" spans="1:3" x14ac:dyDescent="0.35">
      <c r="A3" s="3" t="s">
        <v>1562</v>
      </c>
    </row>
    <row r="4" spans="1:3" x14ac:dyDescent="0.35">
      <c r="A4" s="14">
        <v>2.6265306122448981</v>
      </c>
    </row>
    <row r="6" spans="1:3" x14ac:dyDescent="0.35">
      <c r="A6" t="s">
        <v>1563</v>
      </c>
      <c r="B6" s="10">
        <f>GETPIVOTDATA("Job Satisfaction",$A$3)</f>
        <v>2.6265306122448981</v>
      </c>
      <c r="C6">
        <f>B6/4</f>
        <v>0.65663265306122454</v>
      </c>
    </row>
    <row r="7" spans="1:3" x14ac:dyDescent="0.35">
      <c r="A7" t="s">
        <v>1564</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1BB71-14DB-42E8-9D0E-B1691B1B8387}">
  <dimension ref="A3:C10"/>
  <sheetViews>
    <sheetView workbookViewId="0">
      <selection activeCell="H19" sqref="H19"/>
    </sheetView>
  </sheetViews>
  <sheetFormatPr defaultRowHeight="15.5" x14ac:dyDescent="0.35"/>
  <cols>
    <col min="1" max="1" width="12" bestFit="1" customWidth="1"/>
    <col min="2" max="2" width="20.58203125" bestFit="1" customWidth="1"/>
  </cols>
  <sheetData>
    <row r="3" spans="1:3" x14ac:dyDescent="0.35">
      <c r="A3" s="15" t="s">
        <v>1565</v>
      </c>
      <c r="B3" s="3" t="s">
        <v>1567</v>
      </c>
    </row>
    <row r="4" spans="1:3" x14ac:dyDescent="0.35">
      <c r="A4" s="16" t="s">
        <v>51</v>
      </c>
      <c r="B4" s="17">
        <v>588</v>
      </c>
    </row>
    <row r="5" spans="1:3" x14ac:dyDescent="0.35">
      <c r="A5" s="18" t="s">
        <v>62</v>
      </c>
      <c r="B5" s="19">
        <v>882</v>
      </c>
    </row>
    <row r="6" spans="1:3" x14ac:dyDescent="0.35">
      <c r="A6" s="20" t="s">
        <v>1566</v>
      </c>
      <c r="B6" s="21">
        <v>1470</v>
      </c>
    </row>
    <row r="9" spans="1:3" x14ac:dyDescent="0.35">
      <c r="A9" s="22" t="s">
        <v>51</v>
      </c>
      <c r="B9">
        <f>IFERROR(GETPIVOTDATA("Employee Count",$A$3,"Gender","Female"),0)</f>
        <v>588</v>
      </c>
      <c r="C9" s="23">
        <f>IFERROR(B9/(B9+$B$10),0)</f>
        <v>0.4</v>
      </c>
    </row>
    <row r="10" spans="1:3" x14ac:dyDescent="0.35">
      <c r="A10" s="22" t="s">
        <v>62</v>
      </c>
      <c r="B10">
        <f>IFERROR(GETPIVOTDATA("Employee Count",$A$3,"Gender","Male"),0)</f>
        <v>882</v>
      </c>
      <c r="C10" s="23">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4FDA8-89A8-4C0A-98C0-462124B2A47B}">
  <dimension ref="A3:B9"/>
  <sheetViews>
    <sheetView workbookViewId="0">
      <selection activeCell="H17" sqref="H17"/>
    </sheetView>
  </sheetViews>
  <sheetFormatPr defaultRowHeight="15.5" x14ac:dyDescent="0.35"/>
  <cols>
    <col min="1" max="1" width="15.58203125" bestFit="1" customWidth="1"/>
    <col min="2" max="2" width="22.08203125" bestFit="1" customWidth="1"/>
  </cols>
  <sheetData>
    <row r="3" spans="1:2" x14ac:dyDescent="0.35">
      <c r="A3" s="15" t="s">
        <v>1565</v>
      </c>
      <c r="B3" s="3" t="s">
        <v>1555</v>
      </c>
    </row>
    <row r="4" spans="1:2" x14ac:dyDescent="0.35">
      <c r="A4" s="16" t="s">
        <v>134</v>
      </c>
      <c r="B4" s="17">
        <v>5</v>
      </c>
    </row>
    <row r="5" spans="1:2" x14ac:dyDescent="0.35">
      <c r="A5" s="18" t="s">
        <v>65</v>
      </c>
      <c r="B5" s="19">
        <v>31</v>
      </c>
    </row>
    <row r="6" spans="1:2" x14ac:dyDescent="0.35">
      <c r="A6" s="18" t="s">
        <v>55</v>
      </c>
      <c r="B6" s="19">
        <v>44</v>
      </c>
    </row>
    <row r="7" spans="1:2" x14ac:dyDescent="0.35">
      <c r="A7" s="18" t="s">
        <v>71</v>
      </c>
      <c r="B7" s="19">
        <v>58</v>
      </c>
    </row>
    <row r="8" spans="1:2" x14ac:dyDescent="0.35">
      <c r="A8" s="18" t="s">
        <v>77</v>
      </c>
      <c r="B8" s="19">
        <v>99</v>
      </c>
    </row>
    <row r="9" spans="1:2" x14ac:dyDescent="0.35">
      <c r="A9" s="20" t="s">
        <v>1566</v>
      </c>
      <c r="B9" s="2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312A2-2DE6-4EB5-8ED0-DFE7DB6AFEF3}">
  <dimension ref="A3:E13"/>
  <sheetViews>
    <sheetView topLeftCell="A7" workbookViewId="0">
      <selection activeCell="I12" sqref="I12"/>
    </sheetView>
  </sheetViews>
  <sheetFormatPr defaultRowHeight="15.5" x14ac:dyDescent="0.35"/>
  <cols>
    <col min="1" max="1" width="22.83203125" bestFit="1" customWidth="1"/>
    <col min="2" max="2" width="22.08203125" bestFit="1" customWidth="1"/>
    <col min="4" max="4" width="24.6640625" customWidth="1"/>
  </cols>
  <sheetData>
    <row r="3" spans="1:5" x14ac:dyDescent="0.35">
      <c r="A3" s="15" t="s">
        <v>1565</v>
      </c>
      <c r="B3" s="3" t="s">
        <v>1555</v>
      </c>
      <c r="D3" t="s">
        <v>9</v>
      </c>
      <c r="E3" t="s">
        <v>0</v>
      </c>
    </row>
    <row r="4" spans="1:5" x14ac:dyDescent="0.35">
      <c r="A4" s="16" t="s">
        <v>83</v>
      </c>
      <c r="B4" s="17">
        <v>9</v>
      </c>
      <c r="D4" t="str">
        <f>A4</f>
        <v>Healthcare Representative</v>
      </c>
      <c r="E4">
        <f>GETPIVOTDATA("CF_attrition count",$A$3,"Job Role",A4)</f>
        <v>9</v>
      </c>
    </row>
    <row r="5" spans="1:5" x14ac:dyDescent="0.35">
      <c r="A5" s="18" t="s">
        <v>163</v>
      </c>
      <c r="B5" s="19">
        <v>12</v>
      </c>
      <c r="D5" t="str">
        <f t="shared" ref="D5:D12" si="0">A5</f>
        <v>Human Resources</v>
      </c>
      <c r="E5">
        <f t="shared" ref="E5:E12" si="1">GETPIVOTDATA("CF_attrition count",$A$3,"Job Role",A5)</f>
        <v>12</v>
      </c>
    </row>
    <row r="6" spans="1:5" x14ac:dyDescent="0.35">
      <c r="A6" s="18" t="s">
        <v>68</v>
      </c>
      <c r="B6" s="19">
        <v>62</v>
      </c>
      <c r="D6" t="str">
        <f t="shared" si="0"/>
        <v>Laboratory Technician</v>
      </c>
      <c r="E6">
        <f t="shared" si="1"/>
        <v>62</v>
      </c>
    </row>
    <row r="7" spans="1:5" x14ac:dyDescent="0.35">
      <c r="A7" s="18" t="s">
        <v>95</v>
      </c>
      <c r="B7" s="19">
        <v>5</v>
      </c>
      <c r="D7" t="str">
        <f t="shared" si="0"/>
        <v>Manager</v>
      </c>
      <c r="E7">
        <f t="shared" si="1"/>
        <v>5</v>
      </c>
    </row>
    <row r="8" spans="1:5" x14ac:dyDescent="0.35">
      <c r="A8" s="18" t="s">
        <v>81</v>
      </c>
      <c r="B8" s="19">
        <v>10</v>
      </c>
      <c r="D8" t="str">
        <f t="shared" si="0"/>
        <v>Manufacturing Director</v>
      </c>
      <c r="E8">
        <f t="shared" si="1"/>
        <v>10</v>
      </c>
    </row>
    <row r="9" spans="1:5" x14ac:dyDescent="0.35">
      <c r="A9" s="18" t="s">
        <v>101</v>
      </c>
      <c r="B9" s="19">
        <v>2</v>
      </c>
      <c r="D9" t="str">
        <f t="shared" si="0"/>
        <v>Research Director</v>
      </c>
      <c r="E9">
        <f t="shared" si="1"/>
        <v>2</v>
      </c>
    </row>
    <row r="10" spans="1:5" x14ac:dyDescent="0.35">
      <c r="A10" s="18" t="s">
        <v>63</v>
      </c>
      <c r="B10" s="19">
        <v>47</v>
      </c>
      <c r="D10" t="str">
        <f t="shared" si="0"/>
        <v>Research Scientist</v>
      </c>
      <c r="E10">
        <f t="shared" si="1"/>
        <v>47</v>
      </c>
    </row>
    <row r="11" spans="1:5" x14ac:dyDescent="0.35">
      <c r="A11" s="18" t="s">
        <v>52</v>
      </c>
      <c r="B11" s="19">
        <v>57</v>
      </c>
      <c r="D11" t="str">
        <f t="shared" si="0"/>
        <v>Sales Executive</v>
      </c>
      <c r="E11">
        <f t="shared" si="1"/>
        <v>57</v>
      </c>
    </row>
    <row r="12" spans="1:5" x14ac:dyDescent="0.35">
      <c r="A12" s="18" t="s">
        <v>99</v>
      </c>
      <c r="B12" s="19">
        <v>33</v>
      </c>
      <c r="D12" t="str">
        <f t="shared" si="0"/>
        <v>Sales Representative</v>
      </c>
      <c r="E12">
        <f t="shared" si="1"/>
        <v>33</v>
      </c>
    </row>
    <row r="13" spans="1:5" x14ac:dyDescent="0.35">
      <c r="A13" s="20" t="s">
        <v>1566</v>
      </c>
      <c r="B13"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5B059-FA31-4A97-8B63-073F78677837}">
  <dimension ref="A3:B7"/>
  <sheetViews>
    <sheetView workbookViewId="0">
      <selection activeCell="A4" sqref="A4:B6"/>
    </sheetView>
  </sheetViews>
  <sheetFormatPr defaultRowHeight="15.5" x14ac:dyDescent="0.35"/>
  <cols>
    <col min="1" max="1" width="12" bestFit="1" customWidth="1"/>
    <col min="2" max="2" width="22.08203125" bestFit="1" customWidth="1"/>
  </cols>
  <sheetData>
    <row r="3" spans="1:2" x14ac:dyDescent="0.35">
      <c r="A3" s="15" t="s">
        <v>1565</v>
      </c>
      <c r="B3" s="3" t="s">
        <v>1555</v>
      </c>
    </row>
    <row r="4" spans="1:2" x14ac:dyDescent="0.35">
      <c r="A4" s="16" t="s">
        <v>161</v>
      </c>
      <c r="B4" s="24">
        <v>5.0632911392405063E-2</v>
      </c>
    </row>
    <row r="5" spans="1:2" x14ac:dyDescent="0.35">
      <c r="A5" s="18" t="s">
        <v>60</v>
      </c>
      <c r="B5" s="25">
        <v>0.56118143459915615</v>
      </c>
    </row>
    <row r="6" spans="1:2" x14ac:dyDescent="0.35">
      <c r="A6" s="18" t="s">
        <v>48</v>
      </c>
      <c r="B6" s="25">
        <v>0.3881856540084388</v>
      </c>
    </row>
    <row r="7" spans="1:2" x14ac:dyDescent="0.35">
      <c r="A7" s="20" t="s">
        <v>1566</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0008E-A19D-470D-86FD-3E6AA64CFE79}">
  <dimension ref="A3:B9"/>
  <sheetViews>
    <sheetView workbookViewId="0">
      <selection activeCell="B4" sqref="B4"/>
    </sheetView>
  </sheetViews>
  <sheetFormatPr defaultRowHeight="15.5" x14ac:dyDescent="0.35"/>
  <cols>
    <col min="1" max="1" width="12" bestFit="1" customWidth="1"/>
    <col min="2" max="2" width="22.08203125" bestFit="1" customWidth="1"/>
  </cols>
  <sheetData>
    <row r="3" spans="1:2" x14ac:dyDescent="0.35">
      <c r="A3" s="15" t="s">
        <v>1565</v>
      </c>
      <c r="B3" s="3" t="s">
        <v>1555</v>
      </c>
    </row>
    <row r="4" spans="1:2" x14ac:dyDescent="0.35">
      <c r="A4" s="16" t="s">
        <v>69</v>
      </c>
      <c r="B4" s="17">
        <v>112</v>
      </c>
    </row>
    <row r="5" spans="1:2" x14ac:dyDescent="0.35">
      <c r="A5" s="18" t="s">
        <v>46</v>
      </c>
      <c r="B5" s="19">
        <v>51</v>
      </c>
    </row>
    <row r="6" spans="1:2" x14ac:dyDescent="0.35">
      <c r="A6" s="18" t="s">
        <v>92</v>
      </c>
      <c r="B6" s="19">
        <v>38</v>
      </c>
    </row>
    <row r="7" spans="1:2" x14ac:dyDescent="0.35">
      <c r="A7" s="18" t="s">
        <v>58</v>
      </c>
      <c r="B7" s="19">
        <v>25</v>
      </c>
    </row>
    <row r="8" spans="1:2" x14ac:dyDescent="0.35">
      <c r="A8" s="18" t="s">
        <v>75</v>
      </c>
      <c r="B8" s="19">
        <v>11</v>
      </c>
    </row>
    <row r="9" spans="1:2" x14ac:dyDescent="0.35">
      <c r="A9" s="20" t="s">
        <v>1566</v>
      </c>
      <c r="B9" s="2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D160-1846-4636-8AAE-4D57F1BC74A1}">
  <dimension ref="A3:E7"/>
  <sheetViews>
    <sheetView workbookViewId="0">
      <selection activeCell="J2" sqref="J2"/>
    </sheetView>
  </sheetViews>
  <sheetFormatPr defaultRowHeight="15.5" x14ac:dyDescent="0.35"/>
  <cols>
    <col min="1" max="1" width="12" bestFit="1" customWidth="1"/>
    <col min="2" max="2" width="22.08203125" bestFit="1" customWidth="1"/>
    <col min="4" max="4" width="12.5" customWidth="1"/>
  </cols>
  <sheetData>
    <row r="3" spans="1:5" x14ac:dyDescent="0.35">
      <c r="A3" s="15" t="s">
        <v>1565</v>
      </c>
      <c r="B3" s="3" t="s">
        <v>1555</v>
      </c>
      <c r="D3" t="s">
        <v>1568</v>
      </c>
      <c r="E3" t="s">
        <v>1569</v>
      </c>
    </row>
    <row r="4" spans="1:5" x14ac:dyDescent="0.35">
      <c r="A4" s="16" t="s">
        <v>79</v>
      </c>
      <c r="B4" s="17">
        <v>33</v>
      </c>
      <c r="D4" t="str">
        <f>A4</f>
        <v>Divorced</v>
      </c>
      <c r="E4">
        <f>GETPIVOTDATA("CF_attrition count",$A$3,"Marital Status",A4)</f>
        <v>33</v>
      </c>
    </row>
    <row r="5" spans="1:5" x14ac:dyDescent="0.35">
      <c r="A5" s="18" t="s">
        <v>64</v>
      </c>
      <c r="B5" s="19">
        <v>84</v>
      </c>
      <c r="D5" t="str">
        <f t="shared" ref="D5:D6" si="0">A5</f>
        <v>Married</v>
      </c>
      <c r="E5">
        <f t="shared" ref="E5:E6" si="1">GETPIVOTDATA("CF_attrition count",$A$3,"Marital Status",A5)</f>
        <v>84</v>
      </c>
    </row>
    <row r="6" spans="1:5" x14ac:dyDescent="0.35">
      <c r="A6" s="18" t="s">
        <v>53</v>
      </c>
      <c r="B6" s="19">
        <v>120</v>
      </c>
      <c r="D6" t="str">
        <f t="shared" si="0"/>
        <v>Single</v>
      </c>
      <c r="E6">
        <f t="shared" si="1"/>
        <v>120</v>
      </c>
    </row>
    <row r="7" spans="1:5" x14ac:dyDescent="0.35">
      <c r="A7" s="20" t="s">
        <v>1566</v>
      </c>
      <c r="B7" s="2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7" sqref="B7"/>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7" workbookViewId="0">
      <selection activeCell="L13" sqref="L13"/>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72"/>
  <sheetViews>
    <sheetView showGridLines="0" zoomScale="84" zoomScaleNormal="84" workbookViewId="0">
      <selection activeCell="A2" sqref="A2"/>
    </sheetView>
  </sheetViews>
  <sheetFormatPr defaultColWidth="11.25" defaultRowHeight="15" customHeight="1" x14ac:dyDescent="0.35"/>
  <cols>
    <col min="1" max="26" width="8.58203125" customWidth="1"/>
  </cols>
  <sheetData>
    <row r="1" spans="1:23" ht="15.5" x14ac:dyDescent="0.35">
      <c r="A1" s="13"/>
      <c r="B1" s="13"/>
      <c r="C1" s="13"/>
      <c r="D1" s="13"/>
      <c r="E1" s="13"/>
      <c r="F1" s="13"/>
      <c r="G1" s="13"/>
      <c r="H1" s="13"/>
      <c r="I1" s="13"/>
      <c r="J1" s="13"/>
      <c r="K1" s="13"/>
      <c r="L1" s="13"/>
      <c r="M1" s="13"/>
      <c r="N1" s="13"/>
      <c r="O1" s="13"/>
      <c r="P1" s="13"/>
      <c r="Q1" s="13"/>
      <c r="R1" s="13"/>
      <c r="S1" s="13"/>
      <c r="T1" s="13"/>
      <c r="U1" s="13"/>
      <c r="V1" s="13"/>
      <c r="W1" s="13"/>
    </row>
    <row r="2" spans="1:23" ht="15.5" x14ac:dyDescent="0.35">
      <c r="A2" s="13"/>
      <c r="B2" s="13"/>
      <c r="C2" s="13"/>
      <c r="D2" s="13"/>
      <c r="E2" s="13"/>
      <c r="F2" s="13"/>
      <c r="G2" s="13"/>
      <c r="H2" s="13"/>
      <c r="I2" s="13"/>
      <c r="J2" s="13"/>
      <c r="K2" s="13"/>
      <c r="L2" s="13"/>
      <c r="M2" s="13"/>
      <c r="N2" s="13"/>
      <c r="O2" s="13"/>
      <c r="P2" s="13"/>
      <c r="Q2" s="13"/>
      <c r="R2" s="13"/>
      <c r="S2" s="13"/>
      <c r="T2" s="13"/>
      <c r="U2" s="13"/>
      <c r="V2" s="13"/>
      <c r="W2" s="13"/>
    </row>
    <row r="3" spans="1:23" ht="15.5" x14ac:dyDescent="0.35">
      <c r="A3" s="13"/>
      <c r="B3" s="13"/>
      <c r="C3" s="13"/>
      <c r="D3" s="13"/>
      <c r="E3" s="13"/>
      <c r="F3" s="13"/>
      <c r="G3" s="13"/>
      <c r="H3" s="13"/>
      <c r="I3" s="13"/>
      <c r="J3" s="13"/>
      <c r="K3" s="13"/>
      <c r="L3" s="13"/>
      <c r="M3" s="13"/>
      <c r="N3" s="13"/>
      <c r="O3" s="13"/>
      <c r="P3" s="13"/>
      <c r="Q3" s="13"/>
      <c r="R3" s="13"/>
      <c r="S3" s="13"/>
      <c r="T3" s="13"/>
      <c r="U3" s="13"/>
      <c r="V3" s="13"/>
      <c r="W3" s="13"/>
    </row>
    <row r="4" spans="1:23" ht="15.5" x14ac:dyDescent="0.35">
      <c r="A4" s="13"/>
      <c r="B4" s="13"/>
      <c r="C4" s="13"/>
      <c r="D4" s="13"/>
      <c r="E4" s="13"/>
      <c r="F4" s="13"/>
      <c r="G4" s="13"/>
      <c r="H4" s="13"/>
      <c r="I4" s="13"/>
      <c r="J4" s="13"/>
      <c r="K4" s="13"/>
      <c r="L4" s="13"/>
      <c r="M4" s="13"/>
      <c r="N4" s="13"/>
      <c r="O4" s="13"/>
      <c r="P4" s="13"/>
      <c r="Q4" s="13"/>
      <c r="R4" s="13"/>
      <c r="S4" s="13"/>
      <c r="T4" s="13"/>
      <c r="U4" s="13"/>
      <c r="V4" s="13"/>
      <c r="W4" s="13"/>
    </row>
    <row r="5" spans="1:23" ht="15.5" x14ac:dyDescent="0.35">
      <c r="A5" s="13"/>
      <c r="B5" s="13"/>
      <c r="C5" s="13"/>
      <c r="D5" s="13"/>
      <c r="E5" s="13"/>
      <c r="F5" s="13"/>
      <c r="G5" s="13"/>
      <c r="H5" s="13"/>
      <c r="I5" s="13"/>
      <c r="J5" s="13"/>
      <c r="K5" s="13"/>
      <c r="L5" s="13"/>
      <c r="M5" s="13"/>
      <c r="N5" s="13"/>
      <c r="O5" s="13"/>
      <c r="P5" s="13"/>
      <c r="Q5" s="13"/>
      <c r="R5" s="13"/>
      <c r="S5" s="13"/>
      <c r="T5" s="13"/>
      <c r="U5" s="13"/>
      <c r="V5" s="13"/>
      <c r="W5" s="13"/>
    </row>
    <row r="6" spans="1:23" ht="15.5" x14ac:dyDescent="0.35">
      <c r="A6" s="13"/>
      <c r="B6" s="13"/>
      <c r="C6" s="13"/>
      <c r="D6" s="13"/>
      <c r="E6" s="13"/>
      <c r="F6" s="13"/>
      <c r="G6" s="13"/>
      <c r="H6" s="13"/>
      <c r="I6" s="13"/>
      <c r="J6" s="13"/>
      <c r="K6" s="13"/>
      <c r="L6" s="13"/>
      <c r="M6" s="13"/>
      <c r="N6" s="13"/>
      <c r="O6" s="13"/>
      <c r="P6" s="13"/>
      <c r="Q6" s="13"/>
      <c r="R6" s="13"/>
      <c r="S6" s="13"/>
      <c r="T6" s="13"/>
      <c r="U6" s="13"/>
      <c r="V6" s="13"/>
      <c r="W6" s="13"/>
    </row>
    <row r="7" spans="1:23" ht="15.5" x14ac:dyDescent="0.35">
      <c r="A7" s="13"/>
      <c r="B7" s="13"/>
      <c r="C7" s="13"/>
      <c r="D7" s="13"/>
      <c r="E7" s="13"/>
      <c r="F7" s="13"/>
      <c r="G7" s="13"/>
      <c r="H7" s="13"/>
      <c r="I7" s="13"/>
      <c r="J7" s="13"/>
      <c r="K7" s="13"/>
      <c r="L7" s="13"/>
      <c r="M7" s="13"/>
      <c r="N7" s="13"/>
      <c r="O7" s="13"/>
      <c r="P7" s="13"/>
      <c r="Q7" s="13"/>
      <c r="R7" s="13"/>
      <c r="S7" s="13"/>
      <c r="T7" s="13"/>
      <c r="U7" s="13"/>
      <c r="V7" s="13"/>
      <c r="W7" s="13"/>
    </row>
    <row r="8" spans="1:23" ht="15.5" x14ac:dyDescent="0.35">
      <c r="A8" s="13"/>
      <c r="B8" s="13"/>
      <c r="C8" s="13"/>
      <c r="D8" s="13"/>
      <c r="E8" s="13"/>
      <c r="F8" s="13"/>
      <c r="G8" s="13"/>
      <c r="H8" s="13"/>
      <c r="I8" s="13"/>
      <c r="J8" s="13"/>
      <c r="K8" s="13"/>
      <c r="L8" s="13"/>
      <c r="M8" s="13"/>
      <c r="N8" s="13"/>
      <c r="O8" s="13"/>
      <c r="P8" s="13"/>
      <c r="Q8" s="13"/>
      <c r="R8" s="13"/>
      <c r="S8" s="13"/>
      <c r="T8" s="13"/>
      <c r="U8" s="13"/>
      <c r="V8" s="13"/>
      <c r="W8" s="13"/>
    </row>
    <row r="9" spans="1:23" ht="15.5" x14ac:dyDescent="0.35">
      <c r="A9" s="13"/>
      <c r="B9" s="13"/>
      <c r="C9" s="13"/>
      <c r="D9" s="13"/>
      <c r="E9" s="13"/>
      <c r="F9" s="13"/>
      <c r="G9" s="13"/>
      <c r="H9" s="13"/>
      <c r="I9" s="13"/>
      <c r="J9" s="13"/>
      <c r="K9" s="13"/>
      <c r="L9" s="13"/>
      <c r="M9" s="13"/>
      <c r="N9" s="13"/>
      <c r="O9" s="13"/>
      <c r="P9" s="13"/>
      <c r="Q9" s="13"/>
      <c r="R9" s="13"/>
      <c r="S9" s="13"/>
      <c r="T9" s="13"/>
      <c r="U9" s="13"/>
      <c r="V9" s="13"/>
      <c r="W9" s="13"/>
    </row>
    <row r="10" spans="1:23" ht="15.5" x14ac:dyDescent="0.35">
      <c r="A10" s="13"/>
      <c r="B10" s="13"/>
      <c r="C10" s="13"/>
      <c r="D10" s="13"/>
      <c r="E10" s="13"/>
      <c r="F10" s="13"/>
      <c r="G10" s="13"/>
      <c r="H10" s="13"/>
      <c r="I10" s="13"/>
      <c r="J10" s="13"/>
      <c r="K10" s="13"/>
      <c r="L10" s="13"/>
      <c r="M10" s="13"/>
      <c r="N10" s="13"/>
      <c r="O10" s="13"/>
      <c r="P10" s="13"/>
      <c r="Q10" s="13"/>
      <c r="R10" s="13"/>
      <c r="S10" s="13"/>
      <c r="T10" s="13"/>
      <c r="U10" s="13"/>
      <c r="V10" s="13"/>
      <c r="W10" s="13"/>
    </row>
    <row r="11" spans="1:23" ht="15.5" x14ac:dyDescent="0.35">
      <c r="A11" s="13"/>
      <c r="B11" s="13"/>
      <c r="C11" s="13"/>
      <c r="D11" s="13"/>
      <c r="E11" s="13"/>
      <c r="F11" s="13"/>
      <c r="G11" s="13"/>
      <c r="H11" s="13"/>
      <c r="I11" s="13"/>
      <c r="J11" s="13"/>
      <c r="K11" s="13"/>
      <c r="L11" s="13"/>
      <c r="M11" s="13"/>
      <c r="N11" s="13"/>
      <c r="O11" s="13"/>
      <c r="P11" s="13"/>
      <c r="Q11" s="13"/>
      <c r="R11" s="13"/>
      <c r="S11" s="13"/>
      <c r="T11" s="13"/>
      <c r="U11" s="13"/>
      <c r="V11" s="13"/>
      <c r="W11" s="13"/>
    </row>
    <row r="12" spans="1:23" ht="15.5" x14ac:dyDescent="0.35">
      <c r="A12" s="13"/>
      <c r="B12" s="13"/>
      <c r="C12" s="13"/>
      <c r="D12" s="13"/>
      <c r="E12" s="13"/>
      <c r="F12" s="13"/>
      <c r="G12" s="13"/>
      <c r="H12" s="13"/>
      <c r="I12" s="13"/>
      <c r="J12" s="13"/>
      <c r="K12" s="13"/>
      <c r="L12" s="13"/>
      <c r="M12" s="13"/>
      <c r="N12" s="13"/>
      <c r="O12" s="13"/>
      <c r="P12" s="13"/>
      <c r="Q12" s="13"/>
      <c r="R12" s="13"/>
      <c r="S12" s="13"/>
      <c r="T12" s="13"/>
      <c r="U12" s="13"/>
      <c r="V12" s="13"/>
      <c r="W12" s="13"/>
    </row>
    <row r="13" spans="1:23" ht="15.5" x14ac:dyDescent="0.35">
      <c r="A13" s="13"/>
      <c r="B13" s="13"/>
      <c r="C13" s="13"/>
      <c r="D13" s="13"/>
      <c r="E13" s="13"/>
      <c r="F13" s="13"/>
      <c r="G13" s="13"/>
      <c r="H13" s="13"/>
      <c r="I13" s="13"/>
      <c r="J13" s="13"/>
      <c r="K13" s="13"/>
      <c r="L13" s="13"/>
      <c r="M13" s="13"/>
      <c r="N13" s="13"/>
      <c r="O13" s="13"/>
      <c r="P13" s="13"/>
      <c r="Q13" s="13"/>
      <c r="R13" s="13"/>
      <c r="S13" s="13"/>
      <c r="T13" s="13"/>
      <c r="U13" s="13"/>
      <c r="V13" s="13"/>
      <c r="W13" s="13"/>
    </row>
    <row r="14" spans="1:23" ht="15.5" x14ac:dyDescent="0.35">
      <c r="A14" s="13"/>
      <c r="B14" s="13"/>
      <c r="C14" s="13"/>
      <c r="D14" s="13"/>
      <c r="E14" s="13"/>
      <c r="F14" s="13"/>
      <c r="G14" s="13"/>
      <c r="H14" s="13"/>
      <c r="I14" s="13"/>
      <c r="J14" s="13"/>
      <c r="K14" s="13"/>
      <c r="L14" s="13"/>
      <c r="M14" s="13"/>
      <c r="N14" s="13"/>
      <c r="O14" s="13"/>
      <c r="P14" s="13"/>
      <c r="Q14" s="13"/>
      <c r="R14" s="13"/>
      <c r="S14" s="13"/>
      <c r="T14" s="13"/>
      <c r="U14" s="13"/>
      <c r="V14" s="13"/>
      <c r="W14" s="13"/>
    </row>
    <row r="15" spans="1:23" ht="15.5" x14ac:dyDescent="0.35">
      <c r="A15" s="13"/>
      <c r="B15" s="13"/>
      <c r="C15" s="13"/>
      <c r="D15" s="13"/>
      <c r="E15" s="13"/>
      <c r="F15" s="13"/>
      <c r="G15" s="13"/>
      <c r="H15" s="13"/>
      <c r="I15" s="13"/>
      <c r="J15" s="13"/>
      <c r="K15" s="13"/>
      <c r="L15" s="13"/>
      <c r="M15" s="13"/>
      <c r="N15" s="13"/>
      <c r="O15" s="13"/>
      <c r="P15" s="13"/>
      <c r="Q15" s="13"/>
      <c r="R15" s="13"/>
      <c r="S15" s="13"/>
      <c r="T15" s="13"/>
      <c r="U15" s="13"/>
      <c r="V15" s="13"/>
      <c r="W15" s="13"/>
    </row>
    <row r="16" spans="1:23" ht="15.5" x14ac:dyDescent="0.35">
      <c r="A16" s="13"/>
      <c r="B16" s="13"/>
      <c r="C16" s="13"/>
      <c r="D16" s="13"/>
      <c r="E16" s="13"/>
      <c r="F16" s="13"/>
      <c r="G16" s="13"/>
      <c r="H16" s="13"/>
      <c r="I16" s="13"/>
      <c r="J16" s="13"/>
      <c r="K16" s="13"/>
      <c r="L16" s="13"/>
      <c r="M16" s="13"/>
      <c r="N16" s="13"/>
      <c r="O16" s="13"/>
      <c r="P16" s="13"/>
      <c r="Q16" s="13"/>
      <c r="R16" s="13"/>
      <c r="S16" s="13"/>
      <c r="T16" s="13"/>
      <c r="U16" s="13"/>
      <c r="V16" s="13"/>
      <c r="W16" s="13"/>
    </row>
    <row r="17" spans="1:23" ht="15.5" x14ac:dyDescent="0.35">
      <c r="A17" s="13"/>
      <c r="B17" s="13"/>
      <c r="C17" s="13"/>
      <c r="D17" s="13"/>
      <c r="E17" s="13"/>
      <c r="F17" s="13"/>
      <c r="G17" s="13"/>
      <c r="H17" s="13"/>
      <c r="I17" s="13"/>
      <c r="J17" s="13"/>
      <c r="K17" s="13"/>
      <c r="L17" s="13"/>
      <c r="M17" s="13"/>
      <c r="N17" s="13"/>
      <c r="O17" s="13"/>
      <c r="P17" s="13"/>
      <c r="Q17" s="13"/>
      <c r="R17" s="13"/>
      <c r="S17" s="13"/>
      <c r="T17" s="13"/>
      <c r="U17" s="13"/>
      <c r="V17" s="13"/>
      <c r="W17" s="13"/>
    </row>
    <row r="18" spans="1:23" ht="15.5" x14ac:dyDescent="0.35">
      <c r="A18" s="13"/>
      <c r="B18" s="13"/>
      <c r="C18" s="13"/>
      <c r="D18" s="13"/>
      <c r="E18" s="13"/>
      <c r="F18" s="13"/>
      <c r="G18" s="13"/>
      <c r="H18" s="13"/>
      <c r="I18" s="13"/>
      <c r="J18" s="13"/>
      <c r="K18" s="13"/>
      <c r="L18" s="13"/>
      <c r="M18" s="13"/>
      <c r="N18" s="13"/>
      <c r="O18" s="13"/>
      <c r="P18" s="13"/>
      <c r="Q18" s="13"/>
      <c r="R18" s="13"/>
      <c r="S18" s="13"/>
      <c r="T18" s="13"/>
      <c r="U18" s="13"/>
      <c r="V18" s="13"/>
      <c r="W18" s="13"/>
    </row>
    <row r="19" spans="1:23" ht="15.5" x14ac:dyDescent="0.35">
      <c r="A19" s="13"/>
      <c r="B19" s="13"/>
      <c r="C19" s="13"/>
      <c r="D19" s="13"/>
      <c r="E19" s="13"/>
      <c r="F19" s="13"/>
      <c r="G19" s="13"/>
      <c r="H19" s="13"/>
      <c r="I19" s="13"/>
      <c r="J19" s="13"/>
      <c r="K19" s="13"/>
      <c r="L19" s="13"/>
      <c r="M19" s="13"/>
      <c r="N19" s="13"/>
      <c r="O19" s="13"/>
      <c r="P19" s="13"/>
      <c r="Q19" s="13"/>
      <c r="R19" s="13"/>
      <c r="S19" s="13"/>
      <c r="T19" s="13"/>
      <c r="U19" s="13"/>
      <c r="V19" s="13"/>
      <c r="W19" s="13"/>
    </row>
    <row r="20" spans="1:23" ht="15.5" x14ac:dyDescent="0.35">
      <c r="A20" s="13"/>
      <c r="B20" s="13"/>
      <c r="C20" s="13"/>
      <c r="D20" s="13"/>
      <c r="E20" s="13"/>
      <c r="F20" s="13"/>
      <c r="G20" s="13"/>
      <c r="H20" s="13"/>
      <c r="I20" s="13"/>
      <c r="J20" s="13"/>
      <c r="K20" s="13"/>
      <c r="L20" s="13"/>
      <c r="M20" s="13"/>
      <c r="N20" s="13"/>
      <c r="O20" s="13"/>
      <c r="P20" s="13"/>
      <c r="Q20" s="13"/>
      <c r="R20" s="13"/>
      <c r="S20" s="13"/>
      <c r="T20" s="13"/>
      <c r="U20" s="13"/>
      <c r="V20" s="13"/>
      <c r="W20" s="13"/>
    </row>
    <row r="21" spans="1:23" ht="15" customHeight="1" x14ac:dyDescent="0.35">
      <c r="A21" s="13"/>
      <c r="B21" s="13"/>
      <c r="C21" s="13"/>
      <c r="D21" s="13"/>
      <c r="E21" s="13"/>
      <c r="F21" s="13"/>
      <c r="G21" s="13"/>
      <c r="H21" s="13"/>
      <c r="I21" s="13"/>
      <c r="J21" s="13"/>
      <c r="K21" s="13"/>
      <c r="L21" s="13"/>
      <c r="M21" s="13"/>
      <c r="N21" s="13"/>
      <c r="O21" s="13"/>
      <c r="P21" s="13"/>
      <c r="Q21" s="13"/>
      <c r="R21" s="13"/>
      <c r="S21" s="13"/>
      <c r="T21" s="13"/>
      <c r="U21" s="13"/>
      <c r="V21" s="13"/>
      <c r="W21" s="13"/>
    </row>
    <row r="22" spans="1:23" ht="15" customHeight="1" x14ac:dyDescent="0.35">
      <c r="A22" s="13"/>
      <c r="B22" s="13"/>
      <c r="C22" s="13"/>
      <c r="D22" s="13"/>
      <c r="E22" s="13"/>
      <c r="F22" s="13"/>
      <c r="G22" s="13"/>
      <c r="H22" s="13"/>
      <c r="I22" s="13"/>
      <c r="J22" s="13"/>
      <c r="K22" s="13"/>
      <c r="L22" s="13"/>
      <c r="M22" s="13"/>
      <c r="N22" s="13"/>
      <c r="O22" s="13"/>
      <c r="P22" s="13"/>
      <c r="Q22" s="13"/>
      <c r="R22" s="13"/>
      <c r="S22" s="13"/>
      <c r="T22" s="13"/>
      <c r="U22" s="13"/>
      <c r="V22" s="13"/>
      <c r="W22" s="13"/>
    </row>
    <row r="23" spans="1:23" ht="15" customHeight="1" x14ac:dyDescent="0.35">
      <c r="A23" s="13"/>
      <c r="B23" s="13"/>
      <c r="C23" s="13"/>
      <c r="D23" s="13"/>
      <c r="E23" s="13"/>
      <c r="F23" s="13"/>
      <c r="G23" s="13"/>
      <c r="H23" s="13"/>
      <c r="I23" s="13"/>
      <c r="J23" s="13"/>
      <c r="K23" s="13"/>
      <c r="L23" s="13"/>
      <c r="M23" s="13"/>
      <c r="N23" s="13"/>
      <c r="O23" s="13"/>
      <c r="P23" s="13"/>
      <c r="Q23" s="13"/>
      <c r="R23" s="13"/>
      <c r="S23" s="13"/>
      <c r="T23" s="13"/>
      <c r="U23" s="13"/>
      <c r="V23" s="13"/>
      <c r="W23" s="13"/>
    </row>
    <row r="24" spans="1:23" ht="15" customHeight="1" x14ac:dyDescent="0.35">
      <c r="A24" s="13"/>
      <c r="B24" s="13"/>
      <c r="C24" s="13"/>
      <c r="D24" s="13"/>
      <c r="E24" s="13"/>
      <c r="F24" s="13"/>
      <c r="G24" s="13"/>
      <c r="H24" s="13"/>
      <c r="I24" s="13"/>
      <c r="J24" s="13"/>
      <c r="K24" s="13"/>
      <c r="L24" s="13"/>
      <c r="M24" s="13"/>
      <c r="N24" s="13"/>
      <c r="O24" s="13"/>
      <c r="P24" s="13"/>
      <c r="Q24" s="13"/>
      <c r="R24" s="13"/>
      <c r="S24" s="13"/>
      <c r="T24" s="13"/>
      <c r="U24" s="13"/>
      <c r="V24" s="13"/>
      <c r="W24" s="13"/>
    </row>
    <row r="25" spans="1:23" ht="15" customHeight="1" x14ac:dyDescent="0.35">
      <c r="A25" s="13"/>
      <c r="B25" s="13"/>
      <c r="C25" s="13"/>
      <c r="D25" s="13"/>
      <c r="E25" s="13"/>
      <c r="F25" s="13"/>
      <c r="G25" s="13"/>
      <c r="H25" s="13"/>
      <c r="I25" s="13"/>
      <c r="J25" s="13"/>
      <c r="K25" s="13"/>
      <c r="L25" s="13"/>
      <c r="M25" s="13"/>
      <c r="N25" s="13"/>
      <c r="O25" s="13"/>
      <c r="P25" s="13"/>
      <c r="Q25" s="13"/>
      <c r="R25" s="13"/>
      <c r="S25" s="13"/>
      <c r="T25" s="13"/>
      <c r="U25" s="13"/>
      <c r="V25" s="13"/>
      <c r="W25" s="13"/>
    </row>
    <row r="26" spans="1:23" ht="15" customHeight="1" x14ac:dyDescent="0.35">
      <c r="A26" s="13"/>
      <c r="B26" s="13"/>
      <c r="C26" s="13"/>
      <c r="D26" s="13"/>
      <c r="E26" s="13"/>
      <c r="F26" s="13"/>
      <c r="G26" s="13"/>
      <c r="H26" s="13"/>
      <c r="I26" s="13"/>
      <c r="J26" s="13"/>
      <c r="K26" s="13"/>
      <c r="L26" s="13"/>
      <c r="M26" s="13"/>
      <c r="N26" s="13"/>
      <c r="O26" s="13"/>
      <c r="P26" s="13"/>
      <c r="Q26" s="13"/>
      <c r="R26" s="13"/>
      <c r="S26" s="13"/>
      <c r="T26" s="13"/>
      <c r="U26" s="13"/>
      <c r="V26" s="13"/>
      <c r="W26" s="13"/>
    </row>
    <row r="27" spans="1:23" ht="15" customHeight="1" x14ac:dyDescent="0.35">
      <c r="A27" s="13"/>
      <c r="B27" s="13"/>
      <c r="C27" s="13"/>
      <c r="D27" s="13"/>
      <c r="E27" s="13"/>
      <c r="F27" s="13"/>
      <c r="G27" s="13"/>
      <c r="H27" s="13"/>
      <c r="I27" s="13"/>
      <c r="J27" s="13"/>
      <c r="K27" s="13"/>
      <c r="L27" s="13"/>
      <c r="M27" s="13"/>
      <c r="N27" s="13"/>
      <c r="O27" s="13"/>
      <c r="P27" s="13"/>
      <c r="Q27" s="13"/>
      <c r="R27" s="13"/>
      <c r="S27" s="13"/>
      <c r="T27" s="13"/>
      <c r="U27" s="13"/>
      <c r="V27" s="13"/>
      <c r="W27" s="13"/>
    </row>
    <row r="28" spans="1:23" ht="15" customHeight="1" x14ac:dyDescent="0.35">
      <c r="A28" s="13"/>
      <c r="B28" s="13"/>
      <c r="C28" s="13"/>
      <c r="D28" s="13"/>
      <c r="E28" s="13"/>
      <c r="F28" s="13"/>
      <c r="G28" s="13"/>
      <c r="H28" s="13"/>
      <c r="I28" s="13"/>
      <c r="J28" s="13"/>
      <c r="K28" s="13"/>
      <c r="L28" s="13"/>
      <c r="M28" s="13"/>
      <c r="N28" s="13"/>
      <c r="O28" s="13"/>
      <c r="P28" s="13"/>
      <c r="Q28" s="13"/>
      <c r="R28" s="13"/>
      <c r="S28" s="13"/>
      <c r="T28" s="13"/>
      <c r="U28" s="13"/>
      <c r="V28" s="13"/>
      <c r="W28" s="13"/>
    </row>
    <row r="29" spans="1:23" ht="15" customHeight="1" x14ac:dyDescent="0.35">
      <c r="A29" s="13"/>
      <c r="B29" s="13"/>
      <c r="C29" s="13"/>
      <c r="D29" s="13"/>
      <c r="E29" s="13"/>
      <c r="F29" s="13"/>
      <c r="G29" s="13"/>
      <c r="H29" s="13"/>
      <c r="I29" s="13"/>
      <c r="J29" s="13"/>
      <c r="K29" s="13"/>
      <c r="L29" s="13"/>
      <c r="M29" s="13"/>
      <c r="N29" s="13"/>
      <c r="O29" s="13"/>
      <c r="P29" s="13"/>
      <c r="Q29" s="13"/>
      <c r="R29" s="13"/>
      <c r="S29" s="13"/>
      <c r="T29" s="13"/>
      <c r="U29" s="13"/>
      <c r="V29" s="13"/>
      <c r="W29" s="13"/>
    </row>
    <row r="30" spans="1:23" ht="15" customHeight="1" x14ac:dyDescent="0.35">
      <c r="A30" s="13"/>
      <c r="B30" s="13"/>
      <c r="C30" s="13"/>
      <c r="D30" s="13"/>
      <c r="E30" s="13"/>
      <c r="F30" s="13"/>
      <c r="G30" s="13"/>
      <c r="H30" s="13"/>
      <c r="I30" s="13"/>
      <c r="J30" s="13"/>
      <c r="K30" s="13"/>
      <c r="L30" s="13"/>
      <c r="M30" s="13"/>
      <c r="N30" s="13"/>
      <c r="O30" s="13"/>
      <c r="P30" s="13"/>
      <c r="Q30" s="13"/>
      <c r="R30" s="13"/>
      <c r="S30" s="13"/>
      <c r="T30" s="13"/>
      <c r="U30" s="13"/>
      <c r="V30" s="13"/>
      <c r="W30" s="13"/>
    </row>
    <row r="31" spans="1:23" ht="15" customHeight="1" x14ac:dyDescent="0.35">
      <c r="A31" s="13"/>
      <c r="B31" s="13"/>
      <c r="C31" s="13"/>
      <c r="D31" s="13"/>
      <c r="E31" s="13"/>
      <c r="F31" s="13"/>
      <c r="G31" s="13"/>
      <c r="H31" s="13"/>
      <c r="I31" s="13"/>
      <c r="J31" s="13"/>
      <c r="K31" s="13"/>
      <c r="L31" s="13"/>
      <c r="M31" s="13"/>
      <c r="N31" s="13"/>
      <c r="O31" s="13"/>
      <c r="P31" s="13"/>
      <c r="Q31" s="13"/>
      <c r="R31" s="13"/>
      <c r="S31" s="13"/>
      <c r="T31" s="13"/>
      <c r="U31" s="13"/>
      <c r="V31" s="13"/>
      <c r="W31" s="13"/>
    </row>
    <row r="32" spans="1:23" ht="15" customHeight="1" x14ac:dyDescent="0.35">
      <c r="A32" s="13"/>
      <c r="B32" s="13"/>
      <c r="C32" s="13"/>
      <c r="D32" s="13"/>
      <c r="E32" s="13"/>
      <c r="F32" s="13"/>
      <c r="G32" s="13"/>
      <c r="H32" s="13"/>
      <c r="I32" s="13"/>
      <c r="J32" s="13"/>
      <c r="K32" s="13"/>
      <c r="L32" s="13"/>
      <c r="M32" s="13"/>
      <c r="N32" s="13"/>
      <c r="O32" s="13"/>
      <c r="P32" s="13"/>
      <c r="Q32" s="13"/>
      <c r="R32" s="13"/>
      <c r="S32" s="13"/>
      <c r="T32" s="13"/>
      <c r="U32" s="13"/>
      <c r="V32" s="13"/>
      <c r="W32" s="13"/>
    </row>
    <row r="33" spans="1:23" ht="15" customHeight="1" x14ac:dyDescent="0.35">
      <c r="A33" s="13"/>
      <c r="B33" s="13"/>
      <c r="C33" s="13"/>
      <c r="D33" s="13"/>
      <c r="E33" s="13"/>
      <c r="F33" s="13"/>
      <c r="G33" s="13"/>
      <c r="H33" s="13"/>
      <c r="I33" s="13"/>
      <c r="J33" s="13"/>
      <c r="K33" s="13"/>
      <c r="L33" s="13"/>
      <c r="M33" s="13"/>
      <c r="N33" s="13"/>
      <c r="O33" s="13"/>
      <c r="P33" s="13"/>
      <c r="Q33" s="13"/>
      <c r="R33" s="13"/>
      <c r="S33" s="13"/>
      <c r="T33" s="13"/>
      <c r="U33" s="13"/>
      <c r="V33" s="13"/>
      <c r="W33" s="13"/>
    </row>
    <row r="34" spans="1:23" ht="15" customHeight="1" x14ac:dyDescent="0.35">
      <c r="A34" s="13"/>
      <c r="B34" s="13"/>
      <c r="C34" s="13"/>
      <c r="D34" s="13"/>
      <c r="E34" s="13"/>
      <c r="F34" s="13"/>
      <c r="G34" s="13"/>
      <c r="H34" s="13"/>
      <c r="I34" s="13"/>
      <c r="J34" s="13"/>
      <c r="K34" s="13"/>
      <c r="L34" s="13"/>
      <c r="M34" s="13"/>
      <c r="N34" s="13"/>
      <c r="O34" s="13"/>
      <c r="P34" s="13"/>
      <c r="Q34" s="13"/>
      <c r="R34" s="13"/>
      <c r="S34" s="13"/>
      <c r="T34" s="13"/>
      <c r="U34" s="13"/>
      <c r="V34" s="13"/>
      <c r="W34" s="13"/>
    </row>
    <row r="35" spans="1:23" ht="15" customHeight="1" x14ac:dyDescent="0.35">
      <c r="A35" s="13"/>
      <c r="B35" s="13"/>
      <c r="C35" s="13"/>
      <c r="D35" s="13"/>
      <c r="E35" s="13"/>
      <c r="F35" s="13"/>
      <c r="G35" s="13"/>
      <c r="H35" s="13"/>
      <c r="I35" s="13"/>
      <c r="J35" s="13"/>
      <c r="K35" s="13"/>
      <c r="L35" s="13"/>
      <c r="M35" s="13"/>
      <c r="N35" s="13"/>
      <c r="O35" s="13"/>
      <c r="P35" s="13"/>
      <c r="Q35" s="13"/>
      <c r="R35" s="13"/>
      <c r="S35" s="13"/>
      <c r="T35" s="13"/>
      <c r="U35" s="13"/>
      <c r="V35" s="13"/>
      <c r="W35" s="13"/>
    </row>
    <row r="36" spans="1:23" ht="15" customHeight="1" x14ac:dyDescent="0.35">
      <c r="A36" s="13"/>
      <c r="B36" s="13"/>
      <c r="C36" s="13"/>
      <c r="D36" s="13"/>
      <c r="E36" s="13"/>
      <c r="F36" s="13"/>
      <c r="G36" s="13"/>
      <c r="H36" s="13"/>
      <c r="I36" s="13"/>
      <c r="J36" s="13"/>
      <c r="K36" s="13"/>
      <c r="L36" s="13"/>
      <c r="M36" s="13"/>
      <c r="N36" s="13"/>
      <c r="O36" s="13"/>
      <c r="P36" s="13"/>
      <c r="Q36" s="13"/>
      <c r="R36" s="13"/>
      <c r="S36" s="13"/>
      <c r="T36" s="13"/>
      <c r="U36" s="13"/>
      <c r="V36" s="13"/>
      <c r="W36" s="13"/>
    </row>
    <row r="37" spans="1:23" ht="15" customHeight="1" x14ac:dyDescent="0.35">
      <c r="A37" s="13"/>
      <c r="B37" s="13"/>
      <c r="C37" s="13"/>
      <c r="D37" s="13"/>
      <c r="E37" s="13"/>
      <c r="F37" s="13"/>
      <c r="G37" s="13"/>
      <c r="H37" s="13"/>
      <c r="I37" s="13"/>
      <c r="J37" s="13"/>
      <c r="K37" s="13"/>
      <c r="L37" s="13"/>
      <c r="M37" s="13"/>
      <c r="N37" s="13"/>
      <c r="O37" s="13"/>
      <c r="P37" s="13"/>
      <c r="Q37" s="13"/>
      <c r="R37" s="13"/>
      <c r="S37" s="13"/>
      <c r="T37" s="13"/>
      <c r="U37" s="13"/>
      <c r="V37" s="13"/>
      <c r="W37" s="13"/>
    </row>
    <row r="38" spans="1:23" ht="15" customHeight="1" x14ac:dyDescent="0.35">
      <c r="A38" s="13"/>
      <c r="B38" s="13"/>
      <c r="C38" s="13"/>
      <c r="D38" s="13"/>
      <c r="E38" s="13"/>
      <c r="F38" s="13"/>
      <c r="G38" s="13"/>
      <c r="H38" s="13"/>
      <c r="I38" s="13"/>
      <c r="J38" s="13"/>
      <c r="K38" s="13"/>
      <c r="L38" s="13"/>
      <c r="M38" s="13"/>
      <c r="N38" s="13"/>
      <c r="O38" s="13"/>
      <c r="P38" s="13"/>
      <c r="Q38" s="13"/>
      <c r="R38" s="13"/>
      <c r="S38" s="13"/>
      <c r="T38" s="13"/>
      <c r="U38" s="13"/>
      <c r="V38" s="13"/>
      <c r="W38" s="13"/>
    </row>
    <row r="39" spans="1:23" ht="15" customHeight="1" x14ac:dyDescent="0.35">
      <c r="A39" s="13"/>
      <c r="B39" s="13"/>
      <c r="C39" s="13"/>
      <c r="D39" s="13"/>
      <c r="E39" s="13"/>
      <c r="F39" s="13"/>
      <c r="G39" s="13"/>
      <c r="H39" s="13"/>
      <c r="I39" s="13"/>
      <c r="J39" s="13"/>
      <c r="K39" s="13"/>
      <c r="L39" s="13"/>
      <c r="M39" s="13"/>
      <c r="N39" s="13"/>
      <c r="O39" s="13"/>
      <c r="P39" s="13"/>
      <c r="Q39" s="13"/>
      <c r="R39" s="13"/>
      <c r="S39" s="13"/>
      <c r="T39" s="13"/>
      <c r="U39" s="13"/>
      <c r="V39" s="13"/>
      <c r="W39" s="13"/>
    </row>
    <row r="40" spans="1:23" ht="15" customHeight="1" x14ac:dyDescent="0.35">
      <c r="A40" s="13"/>
      <c r="B40" s="13"/>
      <c r="C40" s="13"/>
      <c r="D40" s="13"/>
      <c r="E40" s="13"/>
      <c r="F40" s="13"/>
      <c r="G40" s="13"/>
      <c r="H40" s="13"/>
      <c r="I40" s="13"/>
      <c r="J40" s="13"/>
      <c r="K40" s="13"/>
      <c r="L40" s="13"/>
      <c r="M40" s="13"/>
      <c r="N40" s="13"/>
      <c r="O40" s="13"/>
      <c r="P40" s="13"/>
      <c r="Q40" s="13"/>
      <c r="R40" s="13"/>
      <c r="S40" s="13"/>
      <c r="T40" s="13"/>
      <c r="U40" s="13"/>
      <c r="V40" s="13"/>
      <c r="W40" s="13"/>
    </row>
    <row r="41" spans="1:23" ht="15" customHeight="1" x14ac:dyDescent="0.35">
      <c r="A41" s="13"/>
      <c r="B41" s="13"/>
      <c r="C41" s="13"/>
      <c r="D41" s="13"/>
      <c r="E41" s="13"/>
      <c r="F41" s="13"/>
      <c r="G41" s="13"/>
      <c r="H41" s="13"/>
      <c r="I41" s="13"/>
      <c r="J41" s="13"/>
      <c r="K41" s="13"/>
      <c r="L41" s="13"/>
      <c r="M41" s="13"/>
      <c r="N41" s="13"/>
      <c r="O41" s="13"/>
      <c r="P41" s="13"/>
      <c r="Q41" s="13"/>
      <c r="R41" s="13"/>
      <c r="S41" s="13"/>
      <c r="T41" s="13"/>
      <c r="U41" s="13"/>
      <c r="V41" s="13"/>
      <c r="W41" s="13"/>
    </row>
    <row r="42" spans="1:23" ht="15" customHeight="1" x14ac:dyDescent="0.35">
      <c r="A42" s="13"/>
      <c r="B42" s="13"/>
      <c r="C42" s="13"/>
      <c r="D42" s="13"/>
      <c r="E42" s="13"/>
      <c r="F42" s="13"/>
      <c r="G42" s="13"/>
      <c r="H42" s="13"/>
      <c r="I42" s="13"/>
      <c r="J42" s="13"/>
      <c r="K42" s="13"/>
      <c r="L42" s="13"/>
      <c r="M42" s="13"/>
      <c r="N42" s="13"/>
      <c r="O42" s="13"/>
      <c r="P42" s="13"/>
      <c r="Q42" s="13"/>
      <c r="R42" s="13"/>
      <c r="S42" s="13"/>
      <c r="T42" s="13"/>
      <c r="U42" s="13"/>
      <c r="V42" s="13"/>
      <c r="W42" s="13"/>
    </row>
    <row r="43" spans="1:23" ht="15" customHeight="1" x14ac:dyDescent="0.35">
      <c r="A43" s="13"/>
      <c r="B43" s="13"/>
      <c r="C43" s="13"/>
      <c r="D43" s="13"/>
      <c r="E43" s="13"/>
      <c r="F43" s="13"/>
      <c r="G43" s="13"/>
      <c r="H43" s="13"/>
      <c r="I43" s="13"/>
      <c r="J43" s="13"/>
      <c r="K43" s="13"/>
      <c r="L43" s="13"/>
      <c r="M43" s="13"/>
      <c r="N43" s="13"/>
      <c r="O43" s="13"/>
      <c r="P43" s="13"/>
      <c r="Q43" s="13"/>
      <c r="R43" s="13"/>
      <c r="S43" s="13"/>
      <c r="T43" s="13"/>
      <c r="U43" s="13"/>
      <c r="V43" s="13"/>
      <c r="W43" s="13"/>
    </row>
    <row r="44" spans="1:23" ht="15" customHeight="1" x14ac:dyDescent="0.35">
      <c r="A44" s="13"/>
      <c r="B44" s="13"/>
      <c r="C44" s="13"/>
      <c r="D44" s="13"/>
      <c r="E44" s="13"/>
      <c r="F44" s="13"/>
      <c r="G44" s="13"/>
      <c r="H44" s="13"/>
      <c r="I44" s="13"/>
      <c r="J44" s="13"/>
      <c r="K44" s="13"/>
      <c r="L44" s="13"/>
      <c r="M44" s="13"/>
      <c r="N44" s="13"/>
      <c r="O44" s="13"/>
      <c r="P44" s="13"/>
      <c r="Q44" s="13"/>
      <c r="R44" s="13"/>
      <c r="S44" s="13"/>
      <c r="T44" s="13"/>
      <c r="U44" s="13"/>
      <c r="V44" s="13"/>
      <c r="W44" s="13"/>
    </row>
    <row r="45" spans="1:23" ht="15" customHeight="1" x14ac:dyDescent="0.35">
      <c r="A45" s="13"/>
      <c r="B45" s="13"/>
      <c r="C45" s="13"/>
      <c r="D45" s="13"/>
      <c r="E45" s="13"/>
      <c r="F45" s="13"/>
      <c r="G45" s="13"/>
      <c r="H45" s="13"/>
      <c r="I45" s="13"/>
      <c r="J45" s="13"/>
      <c r="K45" s="13"/>
      <c r="L45" s="13"/>
      <c r="M45" s="13"/>
      <c r="N45" s="13"/>
      <c r="O45" s="13"/>
      <c r="P45" s="13"/>
      <c r="Q45" s="13"/>
      <c r="R45" s="13"/>
      <c r="S45" s="13"/>
      <c r="T45" s="13"/>
      <c r="U45" s="13"/>
      <c r="V45" s="13"/>
      <c r="W45" s="13"/>
    </row>
    <row r="46" spans="1:23" ht="15" customHeight="1" x14ac:dyDescent="0.35">
      <c r="A46" s="13"/>
      <c r="B46" s="13"/>
      <c r="C46" s="13"/>
      <c r="D46" s="13"/>
      <c r="E46" s="13"/>
      <c r="F46" s="13"/>
      <c r="G46" s="13"/>
      <c r="H46" s="13"/>
      <c r="I46" s="13"/>
      <c r="J46" s="13"/>
      <c r="K46" s="13"/>
      <c r="L46" s="13"/>
      <c r="M46" s="13"/>
      <c r="N46" s="13"/>
      <c r="O46" s="13"/>
      <c r="P46" s="13"/>
      <c r="Q46" s="13"/>
      <c r="R46" s="13"/>
      <c r="S46" s="13"/>
      <c r="T46" s="13"/>
      <c r="U46" s="13"/>
      <c r="V46" s="13"/>
      <c r="W46" s="13"/>
    </row>
    <row r="47" spans="1:23" ht="15" customHeight="1" x14ac:dyDescent="0.35">
      <c r="A47" s="13"/>
      <c r="B47" s="13"/>
      <c r="C47" s="13"/>
      <c r="D47" s="13"/>
      <c r="E47" s="13"/>
      <c r="F47" s="13"/>
      <c r="G47" s="13"/>
      <c r="H47" s="13"/>
      <c r="I47" s="13"/>
      <c r="J47" s="13"/>
      <c r="K47" s="13"/>
      <c r="L47" s="13"/>
      <c r="M47" s="13"/>
      <c r="N47" s="13"/>
      <c r="O47" s="13"/>
      <c r="P47" s="13"/>
      <c r="Q47" s="13"/>
      <c r="R47" s="13"/>
      <c r="S47" s="13"/>
      <c r="T47" s="13"/>
      <c r="U47" s="13"/>
      <c r="V47" s="13"/>
      <c r="W47" s="13"/>
    </row>
    <row r="48" spans="1:23" ht="15" customHeight="1" x14ac:dyDescent="0.35">
      <c r="A48" s="13"/>
      <c r="B48" s="13"/>
      <c r="C48" s="13"/>
      <c r="D48" s="13"/>
      <c r="E48" s="13"/>
      <c r="F48" s="13"/>
      <c r="G48" s="13"/>
      <c r="H48" s="13"/>
      <c r="I48" s="13"/>
      <c r="J48" s="13"/>
      <c r="K48" s="13"/>
      <c r="L48" s="13"/>
      <c r="M48" s="13"/>
      <c r="N48" s="13"/>
      <c r="O48" s="13"/>
      <c r="P48" s="13"/>
      <c r="Q48" s="13"/>
      <c r="R48" s="13"/>
      <c r="S48" s="13"/>
      <c r="T48" s="13"/>
      <c r="U48" s="13"/>
      <c r="V48" s="13"/>
      <c r="W48" s="13"/>
    </row>
    <row r="49" spans="1:23" ht="15" customHeight="1" x14ac:dyDescent="0.35">
      <c r="A49" s="13"/>
      <c r="B49" s="13"/>
      <c r="C49" s="13"/>
      <c r="D49" s="13"/>
      <c r="E49" s="13"/>
      <c r="F49" s="13"/>
      <c r="G49" s="13"/>
      <c r="H49" s="13"/>
      <c r="I49" s="13"/>
      <c r="J49" s="13"/>
      <c r="K49" s="13"/>
      <c r="L49" s="13"/>
      <c r="M49" s="13"/>
      <c r="N49" s="13"/>
      <c r="O49" s="13"/>
      <c r="P49" s="13"/>
      <c r="Q49" s="13"/>
      <c r="R49" s="13"/>
      <c r="S49" s="13"/>
      <c r="T49" s="13"/>
      <c r="U49" s="13"/>
      <c r="V49" s="13"/>
      <c r="W49" s="13"/>
    </row>
    <row r="50" spans="1:23" ht="15" customHeight="1" x14ac:dyDescent="0.35">
      <c r="A50" s="13"/>
      <c r="B50" s="13"/>
      <c r="C50" s="13"/>
      <c r="D50" s="13"/>
      <c r="E50" s="13"/>
      <c r="F50" s="13"/>
      <c r="G50" s="13"/>
      <c r="H50" s="13"/>
      <c r="I50" s="13"/>
      <c r="J50" s="13"/>
      <c r="K50" s="13"/>
      <c r="L50" s="13"/>
      <c r="M50" s="13"/>
      <c r="N50" s="13"/>
      <c r="O50" s="13"/>
      <c r="P50" s="13"/>
      <c r="Q50" s="13"/>
      <c r="R50" s="13"/>
      <c r="S50" s="13"/>
      <c r="T50" s="13"/>
      <c r="U50" s="13"/>
      <c r="V50" s="13"/>
      <c r="W50" s="13"/>
    </row>
    <row r="51" spans="1:23" ht="15" customHeight="1" x14ac:dyDescent="0.35">
      <c r="A51" s="13"/>
      <c r="B51" s="13"/>
      <c r="C51" s="13"/>
      <c r="D51" s="13"/>
      <c r="E51" s="13"/>
      <c r="F51" s="13"/>
      <c r="G51" s="13"/>
      <c r="H51" s="13"/>
      <c r="I51" s="13"/>
      <c r="J51" s="13"/>
      <c r="K51" s="13"/>
      <c r="L51" s="13"/>
      <c r="M51" s="13"/>
      <c r="N51" s="13"/>
      <c r="O51" s="13"/>
      <c r="P51" s="13"/>
      <c r="Q51" s="13"/>
      <c r="R51" s="13"/>
      <c r="S51" s="13"/>
      <c r="T51" s="13"/>
      <c r="U51" s="13"/>
      <c r="V51" s="13"/>
      <c r="W51" s="13"/>
    </row>
    <row r="52" spans="1:23" ht="15" customHeight="1" x14ac:dyDescent="0.35">
      <c r="A52" s="13"/>
      <c r="B52" s="13"/>
      <c r="C52" s="13"/>
      <c r="D52" s="13"/>
      <c r="E52" s="13"/>
      <c r="F52" s="13"/>
      <c r="G52" s="13"/>
      <c r="H52" s="13"/>
      <c r="I52" s="13"/>
      <c r="J52" s="13"/>
      <c r="K52" s="13"/>
      <c r="L52" s="13"/>
      <c r="M52" s="13"/>
      <c r="N52" s="13"/>
      <c r="O52" s="13"/>
      <c r="P52" s="13"/>
      <c r="Q52" s="13"/>
      <c r="R52" s="13"/>
      <c r="S52" s="13"/>
      <c r="T52" s="13"/>
      <c r="U52" s="13"/>
      <c r="V52" s="13"/>
      <c r="W52" s="13"/>
    </row>
    <row r="53" spans="1:23" ht="15" customHeight="1" x14ac:dyDescent="0.35">
      <c r="A53" s="13"/>
      <c r="B53" s="13"/>
      <c r="C53" s="13"/>
      <c r="D53" s="13"/>
      <c r="E53" s="13"/>
      <c r="F53" s="13"/>
      <c r="G53" s="13"/>
      <c r="H53" s="13"/>
      <c r="I53" s="13"/>
      <c r="J53" s="13"/>
      <c r="K53" s="13"/>
      <c r="L53" s="13"/>
      <c r="M53" s="13"/>
      <c r="N53" s="13"/>
      <c r="O53" s="13"/>
      <c r="P53" s="13"/>
      <c r="Q53" s="13"/>
      <c r="R53" s="13"/>
      <c r="S53" s="13"/>
      <c r="T53" s="13"/>
      <c r="U53" s="13"/>
      <c r="V53" s="13"/>
      <c r="W53" s="13"/>
    </row>
    <row r="54" spans="1:23" ht="15" customHeight="1" x14ac:dyDescent="0.35">
      <c r="A54" s="13"/>
      <c r="B54" s="13"/>
      <c r="C54" s="13"/>
      <c r="D54" s="13"/>
      <c r="E54" s="13"/>
      <c r="F54" s="13"/>
      <c r="G54" s="13"/>
      <c r="H54" s="13"/>
      <c r="I54" s="13"/>
      <c r="J54" s="13"/>
      <c r="K54" s="13"/>
      <c r="L54" s="13"/>
      <c r="M54" s="13"/>
      <c r="N54" s="13"/>
      <c r="O54" s="13"/>
      <c r="P54" s="13"/>
      <c r="Q54" s="13"/>
      <c r="R54" s="13"/>
      <c r="S54" s="13"/>
      <c r="T54" s="13"/>
      <c r="U54" s="13"/>
      <c r="V54" s="13"/>
      <c r="W54" s="13"/>
    </row>
    <row r="55" spans="1:23" ht="15" customHeight="1" x14ac:dyDescent="0.35">
      <c r="A55" s="13"/>
      <c r="B55" s="13"/>
      <c r="C55" s="13"/>
      <c r="D55" s="13"/>
      <c r="E55" s="13"/>
      <c r="F55" s="13"/>
      <c r="G55" s="13"/>
      <c r="H55" s="13"/>
      <c r="I55" s="13"/>
      <c r="J55" s="13"/>
      <c r="K55" s="13"/>
      <c r="L55" s="13"/>
      <c r="M55" s="13"/>
      <c r="N55" s="13"/>
      <c r="O55" s="13"/>
      <c r="P55" s="13"/>
      <c r="Q55" s="13"/>
      <c r="R55" s="13"/>
      <c r="S55" s="13"/>
      <c r="T55" s="13"/>
      <c r="U55" s="13"/>
      <c r="V55" s="13"/>
      <c r="W55" s="13"/>
    </row>
    <row r="56" spans="1:23" ht="15" customHeight="1" x14ac:dyDescent="0.35">
      <c r="A56" s="13"/>
      <c r="B56" s="13"/>
      <c r="C56" s="13"/>
      <c r="D56" s="13"/>
      <c r="E56" s="13"/>
      <c r="F56" s="13"/>
      <c r="G56" s="13"/>
      <c r="H56" s="13"/>
      <c r="I56" s="13"/>
      <c r="J56" s="13"/>
      <c r="K56" s="13"/>
      <c r="L56" s="13"/>
      <c r="M56" s="13"/>
      <c r="N56" s="13"/>
      <c r="O56" s="13"/>
      <c r="P56" s="13"/>
      <c r="Q56" s="13"/>
      <c r="R56" s="13"/>
      <c r="S56" s="13"/>
      <c r="T56" s="13"/>
      <c r="U56" s="13"/>
      <c r="V56" s="13"/>
      <c r="W56" s="13"/>
    </row>
    <row r="57" spans="1:23" ht="15" customHeight="1" x14ac:dyDescent="0.35">
      <c r="A57" s="13"/>
      <c r="B57" s="13"/>
      <c r="C57" s="13"/>
      <c r="D57" s="13"/>
      <c r="E57" s="13"/>
      <c r="F57" s="13"/>
      <c r="G57" s="13"/>
      <c r="H57" s="13"/>
      <c r="I57" s="13"/>
      <c r="J57" s="13"/>
      <c r="K57" s="13"/>
      <c r="L57" s="13"/>
      <c r="M57" s="13"/>
      <c r="N57" s="13"/>
      <c r="O57" s="13"/>
      <c r="P57" s="13"/>
      <c r="Q57" s="13"/>
      <c r="R57" s="13"/>
      <c r="S57" s="13"/>
      <c r="T57" s="13"/>
      <c r="U57" s="13"/>
      <c r="V57" s="13"/>
      <c r="W57" s="13"/>
    </row>
    <row r="58" spans="1:23" ht="15" customHeight="1" x14ac:dyDescent="0.35">
      <c r="A58" s="13"/>
      <c r="B58" s="13"/>
      <c r="C58" s="13"/>
      <c r="D58" s="13"/>
      <c r="E58" s="13"/>
      <c r="F58" s="13"/>
      <c r="G58" s="13"/>
      <c r="H58" s="13"/>
      <c r="I58" s="13"/>
      <c r="J58" s="13"/>
      <c r="K58" s="13"/>
      <c r="L58" s="13"/>
      <c r="M58" s="13"/>
      <c r="N58" s="13"/>
      <c r="O58" s="13"/>
      <c r="P58" s="13"/>
      <c r="Q58" s="13"/>
      <c r="R58" s="13"/>
      <c r="S58" s="13"/>
      <c r="T58" s="13"/>
      <c r="U58" s="13"/>
      <c r="V58" s="13"/>
      <c r="W58" s="13"/>
    </row>
    <row r="59" spans="1:23" ht="15" customHeight="1" x14ac:dyDescent="0.35">
      <c r="A59" s="13"/>
      <c r="B59" s="13"/>
      <c r="C59" s="13"/>
      <c r="D59" s="13"/>
      <c r="E59" s="13"/>
      <c r="F59" s="13"/>
      <c r="G59" s="13"/>
      <c r="H59" s="13"/>
      <c r="I59" s="13"/>
      <c r="J59" s="13"/>
      <c r="K59" s="13"/>
      <c r="L59" s="13"/>
      <c r="M59" s="13"/>
      <c r="N59" s="13"/>
      <c r="O59" s="13"/>
      <c r="P59" s="13"/>
      <c r="Q59" s="13"/>
      <c r="R59" s="13"/>
      <c r="S59" s="13"/>
      <c r="T59" s="13"/>
      <c r="U59" s="13"/>
      <c r="V59" s="13"/>
      <c r="W59" s="13"/>
    </row>
    <row r="60" spans="1:23" ht="15" customHeight="1" x14ac:dyDescent="0.35">
      <c r="A60" s="13"/>
      <c r="B60" s="13"/>
      <c r="C60" s="13"/>
      <c r="D60" s="13"/>
      <c r="E60" s="13"/>
      <c r="F60" s="13"/>
      <c r="G60" s="13"/>
      <c r="H60" s="13"/>
      <c r="I60" s="13"/>
      <c r="J60" s="13"/>
      <c r="K60" s="13"/>
      <c r="L60" s="13"/>
      <c r="M60" s="13"/>
      <c r="N60" s="13"/>
      <c r="O60" s="13"/>
      <c r="P60" s="13"/>
      <c r="Q60" s="13"/>
      <c r="R60" s="13"/>
      <c r="S60" s="13"/>
      <c r="T60" s="13"/>
      <c r="U60" s="13"/>
      <c r="V60" s="13"/>
      <c r="W60" s="13"/>
    </row>
    <row r="61" spans="1:23" ht="15" customHeight="1" x14ac:dyDescent="0.35">
      <c r="A61" s="13"/>
      <c r="B61" s="13"/>
      <c r="C61" s="13"/>
      <c r="D61" s="13"/>
      <c r="E61" s="13"/>
      <c r="F61" s="13"/>
      <c r="G61" s="13"/>
      <c r="H61" s="13"/>
      <c r="I61" s="13"/>
      <c r="J61" s="13"/>
      <c r="K61" s="13"/>
      <c r="L61" s="13"/>
      <c r="M61" s="13"/>
      <c r="N61" s="13"/>
      <c r="O61" s="13"/>
      <c r="P61" s="13"/>
      <c r="Q61" s="13"/>
      <c r="R61" s="13"/>
      <c r="S61" s="13"/>
      <c r="T61" s="13"/>
      <c r="U61" s="13"/>
      <c r="V61" s="13"/>
      <c r="W61" s="13"/>
    </row>
    <row r="62" spans="1:23" ht="15" customHeight="1" x14ac:dyDescent="0.35">
      <c r="A62" s="13"/>
      <c r="B62" s="13"/>
      <c r="C62" s="13"/>
      <c r="D62" s="13"/>
      <c r="E62" s="13"/>
      <c r="F62" s="13"/>
      <c r="G62" s="13"/>
      <c r="H62" s="13"/>
      <c r="I62" s="13"/>
      <c r="J62" s="13"/>
      <c r="K62" s="13"/>
      <c r="L62" s="13"/>
      <c r="M62" s="13"/>
      <c r="N62" s="13"/>
      <c r="O62" s="13"/>
      <c r="P62" s="13"/>
      <c r="Q62" s="13"/>
      <c r="R62" s="13"/>
      <c r="S62" s="13"/>
      <c r="T62" s="13"/>
      <c r="U62" s="13"/>
      <c r="V62" s="13"/>
      <c r="W62" s="13"/>
    </row>
    <row r="63" spans="1:23" ht="15" customHeight="1" x14ac:dyDescent="0.35">
      <c r="A63" s="13"/>
      <c r="B63" s="13"/>
      <c r="C63" s="13"/>
      <c r="D63" s="13"/>
      <c r="E63" s="13"/>
      <c r="F63" s="13"/>
      <c r="G63" s="13"/>
      <c r="H63" s="13"/>
      <c r="I63" s="13"/>
      <c r="J63" s="13"/>
      <c r="K63" s="13"/>
      <c r="L63" s="13"/>
      <c r="M63" s="13"/>
      <c r="N63" s="13"/>
      <c r="O63" s="13"/>
      <c r="P63" s="13"/>
      <c r="Q63" s="13"/>
      <c r="R63" s="13"/>
      <c r="S63" s="13"/>
      <c r="T63" s="13"/>
      <c r="U63" s="13"/>
      <c r="V63" s="13"/>
      <c r="W63" s="13"/>
    </row>
    <row r="64" spans="1:23" ht="15" customHeight="1" x14ac:dyDescent="0.35">
      <c r="A64" s="13"/>
      <c r="B64" s="13"/>
      <c r="C64" s="13"/>
      <c r="D64" s="13"/>
      <c r="E64" s="13"/>
      <c r="F64" s="13"/>
      <c r="G64" s="13"/>
      <c r="H64" s="13"/>
      <c r="I64" s="13"/>
      <c r="J64" s="13"/>
      <c r="K64" s="13"/>
      <c r="L64" s="13"/>
      <c r="M64" s="13"/>
      <c r="N64" s="13"/>
      <c r="O64" s="13"/>
      <c r="P64" s="13"/>
      <c r="Q64" s="13"/>
      <c r="R64" s="13"/>
      <c r="S64" s="13"/>
      <c r="T64" s="13"/>
      <c r="U64" s="13"/>
      <c r="V64" s="13"/>
      <c r="W64" s="13"/>
    </row>
    <row r="65" spans="1:23" ht="15" customHeight="1" x14ac:dyDescent="0.35">
      <c r="A65" s="13"/>
      <c r="B65" s="13"/>
      <c r="C65" s="13"/>
      <c r="D65" s="13"/>
      <c r="E65" s="13"/>
      <c r="F65" s="13"/>
      <c r="G65" s="13"/>
      <c r="H65" s="13"/>
      <c r="I65" s="13"/>
      <c r="J65" s="13"/>
      <c r="K65" s="13"/>
      <c r="L65" s="13"/>
      <c r="M65" s="13"/>
      <c r="N65" s="13"/>
      <c r="O65" s="13"/>
      <c r="P65" s="13"/>
      <c r="Q65" s="13"/>
      <c r="R65" s="13"/>
      <c r="S65" s="13"/>
      <c r="T65" s="13"/>
      <c r="U65" s="13"/>
      <c r="V65" s="13"/>
      <c r="W65" s="13"/>
    </row>
    <row r="66" spans="1:23" ht="15" customHeight="1" x14ac:dyDescent="0.35">
      <c r="A66" s="13"/>
      <c r="B66" s="13"/>
      <c r="C66" s="13"/>
      <c r="D66" s="13"/>
      <c r="E66" s="13"/>
      <c r="F66" s="13"/>
      <c r="G66" s="13"/>
      <c r="H66" s="13"/>
      <c r="I66" s="13"/>
      <c r="J66" s="13"/>
      <c r="K66" s="13"/>
      <c r="L66" s="13"/>
      <c r="M66" s="13"/>
      <c r="N66" s="13"/>
      <c r="O66" s="13"/>
      <c r="P66" s="13"/>
      <c r="Q66" s="13"/>
      <c r="R66" s="13"/>
      <c r="S66" s="13"/>
      <c r="T66" s="13"/>
      <c r="U66" s="13"/>
      <c r="V66" s="13"/>
      <c r="W66" s="13"/>
    </row>
    <row r="67" spans="1:23" ht="15" customHeight="1" x14ac:dyDescent="0.35">
      <c r="A67" s="13"/>
      <c r="B67" s="13"/>
      <c r="C67" s="13"/>
      <c r="D67" s="13"/>
      <c r="E67" s="13"/>
      <c r="F67" s="13"/>
      <c r="G67" s="13"/>
      <c r="H67" s="13"/>
      <c r="I67" s="13"/>
      <c r="J67" s="13"/>
      <c r="K67" s="13"/>
      <c r="L67" s="13"/>
      <c r="M67" s="13"/>
      <c r="N67" s="13"/>
      <c r="O67" s="13"/>
      <c r="P67" s="13"/>
      <c r="Q67" s="13"/>
      <c r="R67" s="13"/>
      <c r="S67" s="13"/>
      <c r="T67" s="13"/>
      <c r="U67" s="13"/>
      <c r="V67" s="13"/>
      <c r="W67" s="13"/>
    </row>
    <row r="68" spans="1:23" ht="15" customHeight="1" x14ac:dyDescent="0.35">
      <c r="A68" s="13"/>
      <c r="B68" s="13"/>
      <c r="C68" s="13"/>
      <c r="D68" s="13"/>
      <c r="E68" s="13"/>
      <c r="F68" s="13"/>
      <c r="G68" s="13"/>
      <c r="H68" s="13"/>
      <c r="I68" s="13"/>
      <c r="J68" s="13"/>
      <c r="K68" s="13"/>
      <c r="L68" s="13"/>
      <c r="M68" s="13"/>
      <c r="N68" s="13"/>
      <c r="O68" s="13"/>
      <c r="P68" s="13"/>
      <c r="Q68" s="13"/>
      <c r="R68" s="13"/>
      <c r="S68" s="13"/>
      <c r="T68" s="13"/>
      <c r="U68" s="13"/>
      <c r="V68" s="13"/>
      <c r="W68" s="13"/>
    </row>
    <row r="69" spans="1:23" ht="15" customHeight="1" x14ac:dyDescent="0.35">
      <c r="A69" s="13"/>
      <c r="B69" s="13"/>
      <c r="C69" s="13"/>
      <c r="D69" s="13"/>
      <c r="E69" s="13"/>
      <c r="F69" s="13"/>
      <c r="G69" s="13"/>
      <c r="H69" s="13"/>
      <c r="I69" s="13"/>
      <c r="J69" s="13"/>
      <c r="K69" s="13"/>
      <c r="L69" s="13"/>
      <c r="M69" s="13"/>
      <c r="N69" s="13"/>
      <c r="O69" s="13"/>
      <c r="P69" s="13"/>
      <c r="Q69" s="13"/>
      <c r="R69" s="13"/>
      <c r="S69" s="13"/>
      <c r="T69" s="13"/>
      <c r="U69" s="13"/>
      <c r="V69" s="13"/>
      <c r="W69" s="13"/>
    </row>
    <row r="70" spans="1:23" ht="15" customHeight="1" x14ac:dyDescent="0.35">
      <c r="A70" s="13"/>
      <c r="B70" s="13"/>
      <c r="C70" s="13"/>
      <c r="D70" s="13"/>
      <c r="E70" s="13"/>
      <c r="F70" s="13"/>
      <c r="G70" s="13"/>
      <c r="H70" s="13"/>
      <c r="I70" s="13"/>
      <c r="J70" s="13"/>
      <c r="K70" s="13"/>
      <c r="L70" s="13"/>
      <c r="M70" s="13"/>
      <c r="N70" s="13"/>
      <c r="O70" s="13"/>
      <c r="P70" s="13"/>
      <c r="Q70" s="13"/>
      <c r="R70" s="13"/>
      <c r="S70" s="13"/>
      <c r="T70" s="13"/>
      <c r="U70" s="13"/>
      <c r="V70" s="13"/>
      <c r="W70" s="13"/>
    </row>
    <row r="71" spans="1:23" ht="15" customHeight="1" x14ac:dyDescent="0.35">
      <c r="A71" s="13"/>
      <c r="B71" s="13"/>
      <c r="C71" s="13"/>
      <c r="D71" s="13"/>
      <c r="E71" s="13"/>
      <c r="F71" s="13"/>
      <c r="G71" s="13"/>
      <c r="H71" s="13"/>
      <c r="I71" s="13"/>
      <c r="J71" s="13"/>
      <c r="K71" s="13"/>
      <c r="L71" s="13"/>
      <c r="M71" s="13"/>
      <c r="N71" s="13"/>
      <c r="O71" s="13"/>
      <c r="P71" s="13"/>
      <c r="Q71" s="13"/>
      <c r="R71" s="13"/>
      <c r="S71" s="13"/>
      <c r="T71" s="13"/>
      <c r="U71" s="13"/>
      <c r="V71" s="13"/>
      <c r="W71" s="13"/>
    </row>
    <row r="72" spans="1:23" ht="15" customHeight="1" x14ac:dyDescent="0.35">
      <c r="A72" s="13"/>
      <c r="B72" s="13"/>
      <c r="C72" s="13"/>
      <c r="D72" s="13"/>
      <c r="E72" s="13"/>
      <c r="F72" s="13"/>
      <c r="G72" s="13"/>
      <c r="H72" s="13"/>
      <c r="I72" s="13"/>
      <c r="J72" s="13"/>
      <c r="K72" s="13"/>
      <c r="L72" s="13"/>
      <c r="M72" s="13"/>
      <c r="N72" s="13"/>
      <c r="O72" s="13"/>
      <c r="P72" s="13"/>
      <c r="Q72" s="13"/>
      <c r="R72" s="13"/>
      <c r="S72" s="13"/>
      <c r="T72" s="13"/>
      <c r="U72" s="13"/>
      <c r="V72" s="13"/>
      <c r="W72" s="13"/>
    </row>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64" zoomScaleNormal="64"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C0C5D-2FCF-4E14-AABC-C62DEADC69F8}">
  <dimension ref="A1"/>
  <sheetViews>
    <sheetView showGridLines="0" tabSelected="1" topLeftCell="A4" zoomScale="66" zoomScaleNormal="66" workbookViewId="0">
      <selection activeCell="B14" sqref="B14"/>
    </sheetView>
  </sheetViews>
  <sheetFormatPr defaultRowHeight="15.5" x14ac:dyDescent="0.35"/>
  <cols>
    <col min="1" max="16384" width="8.6640625" style="1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RATING</vt:lpstr>
      <vt:lpstr>Gender</vt:lpstr>
      <vt:lpstr>Education By Attrition</vt:lpstr>
      <vt:lpstr>Attrition By Role</vt:lpstr>
      <vt:lpstr>Dept By Attrition</vt:lpstr>
      <vt:lpstr>Attrition By Age Group</vt:lpstr>
      <vt:lpstr>Attrition by marital status</vt:lpstr>
      <vt:lpstr>Data</vt:lpstr>
      <vt:lpstr>Images</vt:lpstr>
      <vt:lpstr>Background 3</vt:lpstr>
      <vt:lpstr>Background 1</vt:lpstr>
      <vt:lpstr>Background</vt:lpstr>
      <vt:lpstr>Background 4</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Marcel Ezeokoye</cp:lastModifiedBy>
  <dcterms:created xsi:type="dcterms:W3CDTF">2022-12-29T16:02:46Z</dcterms:created>
  <dcterms:modified xsi:type="dcterms:W3CDTF">2024-05-23T05:45:09Z</dcterms:modified>
</cp:coreProperties>
</file>