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ayro\Desktop\projetoMichele\"/>
    </mc:Choice>
  </mc:AlternateContent>
  <xr:revisionPtr revIDLastSave="0" documentId="13_ncr:1_{0956D5AD-7BAC-42C0-BAE5-A3F5F95E45F9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Gerador - Slack" sheetId="2" r:id="rId1"/>
    <sheet name="Barras" sheetId="1" r:id="rId2"/>
    <sheet name="Linhas" sheetId="4" r:id="rId3"/>
    <sheet name="Plan1" sheetId="9" r:id="rId4"/>
    <sheet name="Carga" sheetId="6" r:id="rId5"/>
    <sheet name="Trafo" sheetId="3" r:id="rId6"/>
    <sheet name="Shun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9" l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1" i="9"/>
  <c r="D19" i="9" l="1"/>
  <c r="P3" i="4" l="1"/>
  <c r="P4" i="4"/>
  <c r="P5" i="4"/>
  <c r="P6" i="4"/>
  <c r="P7" i="4"/>
  <c r="P8" i="4"/>
  <c r="P9" i="4"/>
  <c r="P2" i="4"/>
  <c r="O3" i="4"/>
  <c r="O4" i="4"/>
  <c r="O5" i="4"/>
  <c r="O6" i="4"/>
  <c r="O7" i="4"/>
  <c r="O2" i="4"/>
  <c r="N3" i="4"/>
  <c r="N4" i="4"/>
  <c r="N5" i="4"/>
  <c r="N6" i="4"/>
  <c r="N7" i="4"/>
  <c r="N2" i="4"/>
  <c r="J2" i="2"/>
  <c r="I2" i="2"/>
  <c r="M8" i="4" l="1"/>
  <c r="G8" i="4" s="1"/>
  <c r="N8" i="4" s="1"/>
  <c r="M9" i="4"/>
  <c r="G9" i="4" s="1"/>
  <c r="N9" i="4" s="1"/>
  <c r="H8" i="4" l="1"/>
  <c r="O8" i="4" s="1"/>
  <c r="H9" i="4"/>
  <c r="O9" i="4" s="1"/>
</calcChain>
</file>

<file path=xl/sharedStrings.xml><?xml version="1.0" encoding="utf-8"?>
<sst xmlns="http://schemas.openxmlformats.org/spreadsheetml/2006/main" count="209" uniqueCount="106">
  <si>
    <t>vn_kv</t>
  </si>
  <si>
    <t>vm_pu</t>
  </si>
  <si>
    <t>in_service</t>
  </si>
  <si>
    <t>hv_bus</t>
  </si>
  <si>
    <t>lv_bus</t>
  </si>
  <si>
    <t>sn_mva</t>
  </si>
  <si>
    <t>vn_hv_kv</t>
  </si>
  <si>
    <t>vn_lv_kv</t>
  </si>
  <si>
    <t>vk_percent</t>
  </si>
  <si>
    <t>type</t>
  </si>
  <si>
    <t>b</t>
  </si>
  <si>
    <t>None</t>
  </si>
  <si>
    <t>True</t>
  </si>
  <si>
    <t>name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</si>
  <si>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</si>
  <si>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</si>
  <si>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</si>
  <si>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</si>
  <si>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</si>
  <si>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</si>
  <si>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</si>
  <si>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df</t>
  </si>
  <si>
    <t>parallel</t>
  </si>
  <si>
    <t>vkr_percent</t>
  </si>
  <si>
    <t>pfe_kw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</si>
  <si>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</si>
  <si>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</si>
  <si>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</si>
  <si>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</si>
  <si>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</si>
  <si>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</si>
  <si>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</si>
  <si>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bus</t>
  </si>
  <si>
    <t>p_mw</t>
  </si>
  <si>
    <t>q_mvar</t>
  </si>
  <si>
    <t>va_degree</t>
  </si>
  <si>
    <t>step</t>
  </si>
  <si>
    <t>max_step</t>
  </si>
  <si>
    <t>max_i_ka</t>
  </si>
  <si>
    <t>i0_percent</t>
  </si>
  <si>
    <t>zone</t>
  </si>
  <si>
    <t>b1</t>
  </si>
  <si>
    <t>b2</t>
  </si>
  <si>
    <t>b3</t>
  </si>
  <si>
    <t>b4</t>
  </si>
  <si>
    <t>b5</t>
  </si>
  <si>
    <t>b6</t>
  </si>
  <si>
    <t>b7</t>
  </si>
  <si>
    <t>b10</t>
  </si>
  <si>
    <t>std_type</t>
  </si>
  <si>
    <t>r_pu_per_km</t>
  </si>
  <si>
    <t>x_pu_per_km</t>
  </si>
  <si>
    <t>r_base</t>
  </si>
  <si>
    <t>-</t>
  </si>
  <si>
    <t>shift_degree</t>
  </si>
  <si>
    <t>tap_side</t>
  </si>
  <si>
    <t>lv</t>
  </si>
  <si>
    <t>0.01</t>
  </si>
  <si>
    <t>s_sc_max_mva</t>
  </si>
  <si>
    <t>rx_max</t>
  </si>
  <si>
    <t>s_sc_min_mva</t>
  </si>
  <si>
    <t>rx_min</t>
  </si>
  <si>
    <t>bus8</t>
  </si>
  <si>
    <t>b8</t>
  </si>
  <si>
    <t>b9</t>
  </si>
  <si>
    <t>b11</t>
  </si>
  <si>
    <t>0.97</t>
  </si>
  <si>
    <t>0.98</t>
  </si>
  <si>
    <t>T4-9</t>
  </si>
  <si>
    <t>0.96</t>
  </si>
  <si>
    <t>T2-4</t>
  </si>
  <si>
    <t>bus4</t>
  </si>
  <si>
    <t>False</t>
  </si>
  <si>
    <t>r0x0_max</t>
  </si>
  <si>
    <t>x0x_max</t>
  </si>
  <si>
    <t>r0_ohm_per_km</t>
  </si>
  <si>
    <t>x0_ohm_per_km</t>
  </si>
  <si>
    <t>c0_nf_per_km</t>
  </si>
  <si>
    <t>vk0_percent</t>
  </si>
  <si>
    <t>vkr0_percent</t>
  </si>
  <si>
    <t>mag0_percent</t>
  </si>
  <si>
    <t>mag0_rx</t>
  </si>
  <si>
    <t>si0_hv_partial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</si>
  <si>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</si>
  <si>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</si>
  <si>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</si>
  <si>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</si>
  <si>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</si>
  <si>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</si>
  <si>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</si>
  <si>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</si>
  <si>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</si>
  <si>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</si>
  <si>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</si>
  <si>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</si>
  <si>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</si>
  <si>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</si>
  <si>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</si>
  <si>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</si>
  <si>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</si>
  <si>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</si>
  <si>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</si>
  <si>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trafo</t>
  </si>
  <si>
    <t>linhas</t>
  </si>
  <si>
    <t>shunt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</si>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</sst>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N21" sqref="N20:N21"/>
    </sheetView>
  </sheetViews>
  <sheetFormatPr defaultRowHeight="15" x14ac:dyDescent="0.25"/>
  <cols>
    <col min="1" max="1" width="4.85546875" customWidth="1"/>
    <col min="4" max="4" width="11" customWidth="1"/>
    <col min="5" max="5" width="13.5703125" customWidth="1"/>
    <col min="6" max="6" width="15.140625" customWidth="1"/>
    <col min="8" max="8" width="9.42578125" customWidth="1"/>
    <col min="9" max="9" width="20" customWidth="1"/>
    <col min="10" max="10" width="13.5703125" customWidth="1"/>
    <col min="11" max="11" width="25.5703125" customWidth="1"/>
  </cols>
  <sheetData>
    <row r="1" spans="1:15" x14ac:dyDescent="0.25">
      <c r="A1" s="2"/>
      <c r="B1" s="3" t="s">
        <v>32</v>
      </c>
      <c r="C1" s="3" t="s">
        <v>1</v>
      </c>
      <c r="D1" s="3" t="s">
        <v>35</v>
      </c>
      <c r="E1" s="15" t="s">
        <v>58</v>
      </c>
      <c r="F1" s="15" t="s">
        <v>60</v>
      </c>
      <c r="G1" s="15" t="s">
        <v>59</v>
      </c>
      <c r="H1" s="15" t="s">
        <v>61</v>
      </c>
      <c r="I1" s="17" t="s">
        <v>73</v>
      </c>
      <c r="J1" s="17" t="s">
        <v>74</v>
      </c>
    </row>
    <row r="2" spans="1:15" x14ac:dyDescent="0.25">
      <c r="A2" s="3">
        <v>0</v>
      </c>
      <c r="B2" s="2">
        <v>0</v>
      </c>
      <c r="C2" s="2">
        <v>1.06</v>
      </c>
      <c r="D2" s="2">
        <v>0</v>
      </c>
      <c r="E2" s="2">
        <v>8</v>
      </c>
      <c r="F2" s="2">
        <v>5</v>
      </c>
      <c r="G2" s="5">
        <v>0.35</v>
      </c>
      <c r="H2" s="5">
        <v>0.2</v>
      </c>
      <c r="I2" s="5">
        <f>G2/3</f>
        <v>0.11666666666666665</v>
      </c>
      <c r="J2" s="5">
        <f>H2/3</f>
        <v>6.6666666666666666E-2</v>
      </c>
      <c r="K2" s="6"/>
      <c r="L2" s="6"/>
      <c r="M2" s="6"/>
      <c r="N2" s="6"/>
      <c r="O2" s="6"/>
    </row>
    <row r="3" spans="1:15" x14ac:dyDescent="0.25">
      <c r="A3" s="2"/>
      <c r="B3" s="2"/>
      <c r="C3" s="2"/>
      <c r="D3" s="2"/>
      <c r="E3" s="2"/>
      <c r="F3" s="5"/>
      <c r="G3" s="5"/>
      <c r="H3" s="5"/>
      <c r="I3" s="5"/>
      <c r="J3" s="5"/>
      <c r="K3" s="6"/>
      <c r="L3" s="6"/>
      <c r="M3" s="6"/>
      <c r="N3" s="6"/>
      <c r="O3" s="6"/>
    </row>
    <row r="4" spans="1:15" x14ac:dyDescent="0.25">
      <c r="A4" s="2"/>
      <c r="B4" s="2"/>
      <c r="C4" s="2"/>
      <c r="D4" s="2"/>
      <c r="E4" s="2"/>
      <c r="F4" s="5"/>
      <c r="G4" s="4"/>
      <c r="H4" s="4"/>
      <c r="I4" s="4"/>
      <c r="J4" s="4"/>
      <c r="K4" s="4"/>
      <c r="L4" s="6"/>
      <c r="M4" s="6"/>
      <c r="N4" s="6"/>
      <c r="O4" s="6"/>
    </row>
    <row r="5" spans="1:15" ht="6.75" customHeight="1" x14ac:dyDescent="0.25">
      <c r="A5" s="2"/>
      <c r="B5" s="2"/>
      <c r="C5" s="2"/>
      <c r="D5" s="2"/>
      <c r="E5" s="2"/>
      <c r="F5" s="5"/>
      <c r="G5" s="4"/>
      <c r="H5" s="4"/>
      <c r="I5" s="4"/>
      <c r="J5" s="4"/>
      <c r="K5" s="4"/>
      <c r="L5" s="6"/>
      <c r="M5" s="6"/>
      <c r="N5" s="6"/>
      <c r="O5" s="6"/>
    </row>
    <row r="6" spans="1:15" x14ac:dyDescent="0.25">
      <c r="F6" s="6"/>
      <c r="G6" s="5"/>
      <c r="H6" s="5"/>
      <c r="I6" s="5"/>
      <c r="J6" s="5"/>
      <c r="K6" s="5"/>
      <c r="L6" s="6"/>
      <c r="M6" s="6"/>
      <c r="N6" s="6"/>
      <c r="O6" s="6"/>
    </row>
    <row r="7" spans="1:15" x14ac:dyDescent="0.25">
      <c r="F7" s="6"/>
      <c r="G7" s="5"/>
      <c r="H7" s="5"/>
      <c r="I7" s="6"/>
      <c r="J7" s="6"/>
      <c r="K7" s="6"/>
      <c r="L7" s="6"/>
      <c r="M7" s="6"/>
      <c r="N7" s="6"/>
      <c r="O7" s="6"/>
    </row>
    <row r="8" spans="1:15" x14ac:dyDescent="0.25">
      <c r="F8" s="6"/>
      <c r="G8" s="5"/>
      <c r="H8" s="5"/>
      <c r="I8" s="6"/>
      <c r="J8" s="6"/>
      <c r="K8" s="6"/>
      <c r="L8" s="6"/>
      <c r="M8" s="6"/>
      <c r="N8" s="6"/>
      <c r="O8" s="6"/>
    </row>
    <row r="9" spans="1:15" x14ac:dyDescent="0.25">
      <c r="F9" s="6"/>
      <c r="G9" s="5"/>
      <c r="H9" s="5"/>
      <c r="I9" s="6"/>
      <c r="J9" s="6"/>
      <c r="K9" s="6"/>
      <c r="L9" s="6"/>
      <c r="M9" s="6"/>
      <c r="N9" s="6"/>
      <c r="O9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6"/>
  <sheetViews>
    <sheetView zoomScale="85" zoomScaleNormal="85" workbookViewId="0">
      <selection activeCell="F15" sqref="F15"/>
    </sheetView>
  </sheetViews>
  <sheetFormatPr defaultRowHeight="15" x14ac:dyDescent="0.25"/>
  <cols>
    <col min="1" max="1" width="3" style="3" customWidth="1"/>
    <col min="4" max="4" width="13.140625" customWidth="1"/>
    <col min="5" max="5" width="12.42578125" customWidth="1"/>
    <col min="8" max="8" width="10.7109375" customWidth="1"/>
    <col min="9" max="9" width="12.85546875" customWidth="1"/>
    <col min="10" max="20" width="6.7109375" style="2" customWidth="1"/>
    <col min="24" max="24" width="12" customWidth="1"/>
  </cols>
  <sheetData>
    <row r="1" spans="1:20" x14ac:dyDescent="0.25">
      <c r="B1" s="3" t="s">
        <v>13</v>
      </c>
      <c r="C1" s="3" t="s">
        <v>0</v>
      </c>
      <c r="D1" s="3" t="s">
        <v>40</v>
      </c>
      <c r="E1" s="3" t="s">
        <v>2</v>
      </c>
      <c r="F1" s="3" t="s">
        <v>9</v>
      </c>
      <c r="G1" s="4"/>
      <c r="H1" s="10"/>
      <c r="I1" s="4"/>
    </row>
    <row r="2" spans="1:20" x14ac:dyDescent="0.25">
      <c r="A2" s="3">
        <v>0</v>
      </c>
      <c r="B2" s="2" t="s">
        <v>41</v>
      </c>
      <c r="C2" s="11">
        <v>1.06</v>
      </c>
      <c r="D2" s="2" t="s">
        <v>11</v>
      </c>
      <c r="E2" s="2" t="s">
        <v>12</v>
      </c>
      <c r="F2" s="2" t="s">
        <v>10</v>
      </c>
      <c r="G2" s="5"/>
      <c r="H2" s="5"/>
      <c r="I2" s="5"/>
    </row>
    <row r="3" spans="1:20" x14ac:dyDescent="0.25">
      <c r="A3" s="3">
        <v>1</v>
      </c>
      <c r="B3" s="2" t="s">
        <v>42</v>
      </c>
      <c r="C3" s="11">
        <v>1.0449999999999999</v>
      </c>
      <c r="D3" s="2" t="s">
        <v>11</v>
      </c>
      <c r="E3" s="2" t="s">
        <v>12</v>
      </c>
      <c r="F3" s="2" t="s">
        <v>10</v>
      </c>
      <c r="G3" s="5"/>
      <c r="H3" s="5"/>
      <c r="I3" s="5"/>
    </row>
    <row r="4" spans="1:20" x14ac:dyDescent="0.25">
      <c r="A4" s="3">
        <v>2</v>
      </c>
      <c r="B4" s="2" t="s">
        <v>43</v>
      </c>
      <c r="C4" s="11">
        <v>1.01</v>
      </c>
      <c r="D4" s="2" t="s">
        <v>11</v>
      </c>
      <c r="E4" s="2" t="s">
        <v>12</v>
      </c>
      <c r="F4" s="2" t="s">
        <v>10</v>
      </c>
      <c r="G4" s="5"/>
      <c r="H4" s="5"/>
      <c r="I4" s="5"/>
    </row>
    <row r="5" spans="1:20" x14ac:dyDescent="0.25">
      <c r="A5" s="3">
        <v>3</v>
      </c>
      <c r="B5" s="2" t="s">
        <v>44</v>
      </c>
      <c r="C5" s="11">
        <v>1.0189999999999999</v>
      </c>
      <c r="D5" s="2" t="s">
        <v>11</v>
      </c>
      <c r="E5" s="2" t="s">
        <v>12</v>
      </c>
      <c r="F5" s="2" t="s">
        <v>10</v>
      </c>
      <c r="G5" s="5"/>
      <c r="H5" s="5"/>
      <c r="I5" s="5"/>
    </row>
    <row r="6" spans="1:20" x14ac:dyDescent="0.25">
      <c r="A6" s="3">
        <v>4</v>
      </c>
      <c r="B6" s="2" t="s">
        <v>45</v>
      </c>
      <c r="C6" s="11">
        <v>1.02</v>
      </c>
      <c r="D6" s="2" t="s">
        <v>11</v>
      </c>
      <c r="E6" s="2" t="s">
        <v>12</v>
      </c>
      <c r="F6" s="2" t="s">
        <v>10</v>
      </c>
      <c r="G6" s="6"/>
      <c r="H6" s="6"/>
      <c r="I6" s="6"/>
    </row>
    <row r="7" spans="1:20" x14ac:dyDescent="0.25">
      <c r="A7" s="3">
        <v>5</v>
      </c>
      <c r="B7" s="2" t="s">
        <v>46</v>
      </c>
      <c r="C7" s="11">
        <v>1.07</v>
      </c>
      <c r="D7" s="2" t="s">
        <v>11</v>
      </c>
      <c r="E7" s="2" t="s">
        <v>12</v>
      </c>
      <c r="F7" s="2" t="s">
        <v>10</v>
      </c>
    </row>
    <row r="8" spans="1:20" x14ac:dyDescent="0.25">
      <c r="A8" s="3">
        <v>6</v>
      </c>
      <c r="B8" s="2" t="s">
        <v>47</v>
      </c>
      <c r="C8" s="11">
        <v>1.0620000000000001</v>
      </c>
      <c r="D8" s="2" t="s">
        <v>11</v>
      </c>
      <c r="E8" s="2" t="s">
        <v>12</v>
      </c>
      <c r="F8" s="2" t="s">
        <v>10</v>
      </c>
    </row>
    <row r="9" spans="1:20" x14ac:dyDescent="0.25">
      <c r="A9" s="3">
        <v>7</v>
      </c>
      <c r="B9" s="2" t="s">
        <v>63</v>
      </c>
      <c r="C9" s="11">
        <v>1.0900000000000001</v>
      </c>
      <c r="D9" s="2" t="s">
        <v>11</v>
      </c>
      <c r="E9" s="16" t="s">
        <v>12</v>
      </c>
      <c r="F9" s="2" t="s">
        <v>10</v>
      </c>
    </row>
    <row r="10" spans="1:20" x14ac:dyDescent="0.25">
      <c r="A10" s="3">
        <v>8</v>
      </c>
      <c r="B10" s="2" t="s">
        <v>64</v>
      </c>
      <c r="C10" s="11">
        <v>1.056</v>
      </c>
      <c r="D10" s="2" t="s">
        <v>11</v>
      </c>
      <c r="E10" s="2" t="s">
        <v>12</v>
      </c>
      <c r="F10" s="2" t="s">
        <v>10</v>
      </c>
    </row>
    <row r="11" spans="1:20" x14ac:dyDescent="0.25">
      <c r="A11" s="3">
        <v>9</v>
      </c>
      <c r="B11" s="2" t="s">
        <v>48</v>
      </c>
      <c r="C11" s="11">
        <v>1.0509999999999999</v>
      </c>
      <c r="D11" s="2" t="s">
        <v>11</v>
      </c>
      <c r="E11" s="2" t="s">
        <v>12</v>
      </c>
      <c r="F11" s="2" t="s">
        <v>10</v>
      </c>
    </row>
    <row r="12" spans="1:20" x14ac:dyDescent="0.25">
      <c r="A12" s="3">
        <v>10</v>
      </c>
      <c r="B12" s="2" t="s">
        <v>65</v>
      </c>
      <c r="C12" s="11">
        <v>1.0569999999999999</v>
      </c>
      <c r="D12" s="2" t="s">
        <v>11</v>
      </c>
      <c r="E12" s="2" t="s">
        <v>12</v>
      </c>
      <c r="F12" s="2" t="s">
        <v>10</v>
      </c>
    </row>
    <row r="13" spans="1:20" x14ac:dyDescent="0.25">
      <c r="I13" s="3"/>
      <c r="J13" s="3"/>
      <c r="K13"/>
      <c r="L13"/>
      <c r="M13"/>
      <c r="N13"/>
      <c r="O13"/>
      <c r="P13"/>
      <c r="Q13"/>
      <c r="R13"/>
      <c r="S13"/>
      <c r="T13"/>
    </row>
    <row r="14" spans="1:20" x14ac:dyDescent="0.25">
      <c r="J14"/>
      <c r="K14"/>
      <c r="L14"/>
      <c r="M14"/>
      <c r="N14"/>
      <c r="O14"/>
      <c r="P14"/>
      <c r="Q14"/>
      <c r="R14"/>
      <c r="S14"/>
      <c r="T14"/>
    </row>
    <row r="15" spans="1:20" x14ac:dyDescent="0.25">
      <c r="J15"/>
      <c r="K15"/>
      <c r="L15"/>
      <c r="M15"/>
      <c r="N15"/>
      <c r="O15"/>
      <c r="P15"/>
      <c r="Q15"/>
      <c r="R15"/>
      <c r="S15"/>
      <c r="T15"/>
    </row>
    <row r="16" spans="1:20" x14ac:dyDescent="0.25">
      <c r="J16"/>
      <c r="K16"/>
      <c r="L16"/>
      <c r="M16"/>
      <c r="N16"/>
      <c r="O16"/>
      <c r="P16"/>
      <c r="Q16"/>
      <c r="R16"/>
      <c r="S16"/>
      <c r="T16"/>
    </row>
    <row r="17" spans="10:20" x14ac:dyDescent="0.25">
      <c r="J17"/>
      <c r="K17"/>
      <c r="L17"/>
      <c r="M17"/>
      <c r="N17"/>
      <c r="O17"/>
      <c r="P17"/>
      <c r="Q17"/>
      <c r="R17"/>
      <c r="S17"/>
      <c r="T17"/>
    </row>
    <row r="18" spans="10:20" x14ac:dyDescent="0.25">
      <c r="J18"/>
      <c r="K18"/>
      <c r="L18"/>
      <c r="M18"/>
      <c r="N18"/>
      <c r="O18"/>
      <c r="P18"/>
      <c r="Q18"/>
      <c r="R18"/>
      <c r="S18"/>
      <c r="T18"/>
    </row>
    <row r="19" spans="10:20" x14ac:dyDescent="0.25">
      <c r="J19"/>
      <c r="K19"/>
      <c r="L19"/>
      <c r="M19"/>
      <c r="N19"/>
      <c r="O19"/>
      <c r="P19"/>
      <c r="Q19"/>
      <c r="R19"/>
      <c r="S19"/>
      <c r="T19"/>
    </row>
    <row r="20" spans="10:20" x14ac:dyDescent="0.25">
      <c r="J20"/>
      <c r="K20"/>
      <c r="L20"/>
      <c r="M20"/>
      <c r="N20"/>
      <c r="O20"/>
      <c r="P20"/>
      <c r="Q20"/>
      <c r="R20"/>
      <c r="S20"/>
      <c r="T20"/>
    </row>
    <row r="21" spans="10:20" x14ac:dyDescent="0.25">
      <c r="J21"/>
      <c r="K21"/>
      <c r="L21"/>
      <c r="M21"/>
      <c r="N21"/>
      <c r="O21"/>
      <c r="P21"/>
      <c r="Q21"/>
      <c r="R21"/>
      <c r="S21"/>
      <c r="T21"/>
    </row>
    <row r="22" spans="10:20" x14ac:dyDescent="0.25">
      <c r="J22"/>
      <c r="K22"/>
      <c r="L22"/>
      <c r="M22"/>
      <c r="N22"/>
      <c r="O22"/>
      <c r="P22"/>
      <c r="Q22"/>
      <c r="R22"/>
      <c r="S22"/>
      <c r="T22"/>
    </row>
    <row r="23" spans="10:20" x14ac:dyDescent="0.25">
      <c r="J23"/>
      <c r="K23"/>
      <c r="L23"/>
      <c r="M23"/>
      <c r="N23"/>
      <c r="O23"/>
      <c r="P23"/>
      <c r="Q23"/>
      <c r="R23"/>
      <c r="S23"/>
      <c r="T23"/>
    </row>
    <row r="24" spans="10:20" x14ac:dyDescent="0.25">
      <c r="J24"/>
      <c r="K24"/>
      <c r="L24"/>
      <c r="M24"/>
      <c r="N24"/>
      <c r="O24"/>
      <c r="P24"/>
      <c r="Q24"/>
      <c r="R24"/>
      <c r="S24"/>
      <c r="T24"/>
    </row>
    <row r="25" spans="10:20" x14ac:dyDescent="0.25">
      <c r="J25"/>
      <c r="K25"/>
      <c r="L25"/>
      <c r="M25"/>
      <c r="N25"/>
      <c r="O25"/>
      <c r="P25"/>
      <c r="Q25"/>
      <c r="R25"/>
      <c r="S25"/>
      <c r="T25"/>
    </row>
    <row r="26" spans="10:20" x14ac:dyDescent="0.25">
      <c r="J26"/>
      <c r="K26"/>
      <c r="L26"/>
      <c r="M26"/>
      <c r="N26"/>
      <c r="O26"/>
      <c r="P26"/>
      <c r="Q26"/>
      <c r="R26"/>
      <c r="S26"/>
      <c r="T26"/>
    </row>
    <row r="27" spans="10:20" x14ac:dyDescent="0.25">
      <c r="J27"/>
      <c r="K27"/>
      <c r="L27"/>
      <c r="M27"/>
      <c r="N27"/>
      <c r="O27"/>
      <c r="P27"/>
      <c r="Q27"/>
      <c r="R27"/>
      <c r="S27"/>
      <c r="T27"/>
    </row>
    <row r="28" spans="10:20" x14ac:dyDescent="0.25">
      <c r="J28"/>
      <c r="K28"/>
      <c r="L28"/>
      <c r="M28"/>
      <c r="N28"/>
      <c r="O28"/>
      <c r="P28"/>
      <c r="Q28"/>
      <c r="R28"/>
      <c r="S28"/>
      <c r="T28"/>
    </row>
    <row r="29" spans="10:20" x14ac:dyDescent="0.25">
      <c r="J29"/>
      <c r="K29"/>
      <c r="L29"/>
      <c r="M29"/>
      <c r="N29"/>
      <c r="O29"/>
      <c r="P29"/>
      <c r="Q29"/>
      <c r="R29"/>
      <c r="S29"/>
      <c r="T29"/>
    </row>
    <row r="30" spans="10:20" x14ac:dyDescent="0.25">
      <c r="J30"/>
      <c r="K30"/>
      <c r="L30"/>
      <c r="M30"/>
      <c r="N30"/>
      <c r="O30"/>
      <c r="P30"/>
      <c r="Q30"/>
      <c r="R30"/>
      <c r="S30"/>
      <c r="T30"/>
    </row>
    <row r="31" spans="10:20" x14ac:dyDescent="0.25">
      <c r="J31"/>
      <c r="K31"/>
      <c r="L31"/>
      <c r="M31"/>
      <c r="N31"/>
      <c r="O31"/>
      <c r="P31"/>
      <c r="Q31"/>
      <c r="R31"/>
      <c r="S31"/>
      <c r="T31"/>
    </row>
    <row r="32" spans="10:20" x14ac:dyDescent="0.25">
      <c r="J32"/>
      <c r="K32"/>
      <c r="L32"/>
      <c r="M32"/>
      <c r="N32"/>
      <c r="O32"/>
      <c r="P32"/>
      <c r="Q32"/>
      <c r="R32"/>
      <c r="S32"/>
      <c r="T32"/>
    </row>
    <row r="33" spans="10:20" x14ac:dyDescent="0.25">
      <c r="J33"/>
      <c r="K33"/>
      <c r="L33"/>
      <c r="M33"/>
      <c r="N33"/>
      <c r="O33"/>
      <c r="P33"/>
      <c r="Q33"/>
      <c r="R33"/>
      <c r="S33"/>
      <c r="T33"/>
    </row>
    <row r="34" spans="10:20" x14ac:dyDescent="0.25">
      <c r="J34"/>
      <c r="K34"/>
      <c r="L34"/>
      <c r="M34"/>
      <c r="N34"/>
      <c r="O34"/>
      <c r="P34"/>
      <c r="Q34"/>
      <c r="R34"/>
      <c r="S34"/>
      <c r="T34"/>
    </row>
    <row r="35" spans="10:20" x14ac:dyDescent="0.25">
      <c r="J35"/>
      <c r="K35"/>
      <c r="L35"/>
      <c r="M35"/>
      <c r="N35"/>
      <c r="O35"/>
      <c r="P35"/>
      <c r="Q35"/>
      <c r="R35"/>
      <c r="S35"/>
      <c r="T35"/>
    </row>
    <row r="36" spans="10:20" x14ac:dyDescent="0.25">
      <c r="J36"/>
      <c r="K36"/>
      <c r="L36"/>
      <c r="M36"/>
      <c r="N36"/>
      <c r="O36"/>
      <c r="P36"/>
      <c r="Q36"/>
      <c r="R36"/>
      <c r="S36"/>
      <c r="T3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>
      <selection activeCell="C3" sqref="C3"/>
    </sheetView>
  </sheetViews>
  <sheetFormatPr defaultRowHeight="15" x14ac:dyDescent="0.25"/>
  <cols>
    <col min="1" max="1" width="9.85546875" customWidth="1"/>
    <col min="4" max="4" width="9.85546875" customWidth="1"/>
    <col min="5" max="5" width="14.28515625" customWidth="1"/>
    <col min="6" max="8" width="16.28515625" customWidth="1"/>
    <col min="9" max="9" width="14.28515625" customWidth="1"/>
    <col min="10" max="10" width="13.28515625" customWidth="1"/>
    <col min="12" max="12" width="11.5703125" customWidth="1"/>
    <col min="13" max="13" width="12" style="2" bestFit="1" customWidth="1"/>
    <col min="14" max="14" width="15.42578125" customWidth="1"/>
    <col min="15" max="15" width="17.85546875" customWidth="1"/>
    <col min="16" max="16" width="12.5703125" customWidth="1"/>
  </cols>
  <sheetData>
    <row r="1" spans="1:16" x14ac:dyDescent="0.25">
      <c r="A1" s="2"/>
      <c r="B1" s="3" t="s">
        <v>14</v>
      </c>
      <c r="C1" s="3" t="s">
        <v>15</v>
      </c>
      <c r="D1" s="3" t="s">
        <v>16</v>
      </c>
      <c r="E1" s="8" t="s">
        <v>50</v>
      </c>
      <c r="F1" s="8" t="s">
        <v>51</v>
      </c>
      <c r="G1" s="9" t="s">
        <v>17</v>
      </c>
      <c r="H1" s="9" t="s">
        <v>18</v>
      </c>
      <c r="I1" s="3" t="s">
        <v>19</v>
      </c>
      <c r="J1" s="3" t="s">
        <v>20</v>
      </c>
      <c r="K1" s="3" t="s">
        <v>38</v>
      </c>
      <c r="L1" s="3" t="s">
        <v>2</v>
      </c>
      <c r="M1" s="9" t="s">
        <v>52</v>
      </c>
      <c r="N1" s="17" t="s">
        <v>75</v>
      </c>
      <c r="O1" s="17" t="s">
        <v>76</v>
      </c>
      <c r="P1" s="17" t="s">
        <v>77</v>
      </c>
    </row>
    <row r="2" spans="1:16" x14ac:dyDescent="0.25">
      <c r="A2" s="3">
        <v>0</v>
      </c>
      <c r="B2" s="2">
        <v>1</v>
      </c>
      <c r="C2" s="2">
        <v>2</v>
      </c>
      <c r="D2" s="2">
        <v>1</v>
      </c>
      <c r="E2" s="2">
        <v>1.9380000000000001E-2</v>
      </c>
      <c r="F2" s="2">
        <v>5.917E-2</v>
      </c>
      <c r="G2" s="2">
        <v>1.9380000000000002E-4</v>
      </c>
      <c r="H2" s="2">
        <v>5.9170000000000002E-4</v>
      </c>
      <c r="I2" s="2">
        <v>0</v>
      </c>
      <c r="J2" s="2">
        <v>0</v>
      </c>
      <c r="K2" s="1">
        <v>0.255</v>
      </c>
      <c r="L2" t="s">
        <v>12</v>
      </c>
      <c r="M2" s="2">
        <v>0.01</v>
      </c>
      <c r="N2">
        <f>G2/3</f>
        <v>6.4600000000000012E-5</v>
      </c>
      <c r="O2">
        <f>H2/3</f>
        <v>1.9723333333333335E-4</v>
      </c>
      <c r="P2">
        <f>I2/3</f>
        <v>0</v>
      </c>
    </row>
    <row r="3" spans="1:16" x14ac:dyDescent="0.25">
      <c r="A3" s="3">
        <v>1</v>
      </c>
      <c r="B3" s="2">
        <v>2</v>
      </c>
      <c r="C3" s="2">
        <v>3</v>
      </c>
      <c r="D3" s="2">
        <v>1</v>
      </c>
      <c r="E3" s="2">
        <v>5.4030000000000002E-2</v>
      </c>
      <c r="F3" s="2">
        <v>0.22303999999999999</v>
      </c>
      <c r="G3" s="2">
        <v>5.4030000000000007E-4</v>
      </c>
      <c r="H3" s="2">
        <v>2.2304E-3</v>
      </c>
      <c r="I3" s="2">
        <v>0</v>
      </c>
      <c r="J3" s="2">
        <v>0</v>
      </c>
      <c r="K3" s="1">
        <v>0.255</v>
      </c>
      <c r="L3" t="s">
        <v>12</v>
      </c>
      <c r="M3" s="2">
        <v>0.01</v>
      </c>
      <c r="N3">
        <f t="shared" ref="N3:N9" si="0">G3/3</f>
        <v>1.8010000000000001E-4</v>
      </c>
      <c r="O3">
        <f t="shared" ref="O3:O9" si="1">H3/3</f>
        <v>7.4346666666666667E-4</v>
      </c>
      <c r="P3">
        <f t="shared" ref="P3:P9" si="2">I3/3</f>
        <v>0</v>
      </c>
    </row>
    <row r="4" spans="1:16" x14ac:dyDescent="0.25">
      <c r="A4" s="3">
        <v>2</v>
      </c>
      <c r="B4" s="2">
        <v>2</v>
      </c>
      <c r="C4" s="2">
        <v>4</v>
      </c>
      <c r="D4" s="2">
        <v>1</v>
      </c>
      <c r="E4" s="2">
        <v>4.6989999999999997E-2</v>
      </c>
      <c r="F4" s="2">
        <v>0.19797000000000001</v>
      </c>
      <c r="G4" s="2">
        <v>4.6989999999999998E-4</v>
      </c>
      <c r="H4" s="2">
        <v>1.9797E-3</v>
      </c>
      <c r="I4" s="2">
        <v>0</v>
      </c>
      <c r="J4" s="2">
        <v>0</v>
      </c>
      <c r="K4" s="1">
        <v>0.255</v>
      </c>
      <c r="L4" t="s">
        <v>12</v>
      </c>
      <c r="M4" s="2">
        <v>0.01</v>
      </c>
      <c r="N4">
        <f t="shared" si="0"/>
        <v>1.5663333333333334E-4</v>
      </c>
      <c r="O4">
        <f t="shared" si="1"/>
        <v>6.5990000000000005E-4</v>
      </c>
      <c r="P4">
        <f t="shared" si="2"/>
        <v>0</v>
      </c>
    </row>
    <row r="5" spans="1:16" x14ac:dyDescent="0.25">
      <c r="A5" s="3">
        <v>3</v>
      </c>
      <c r="B5" s="2">
        <v>1</v>
      </c>
      <c r="C5" s="2">
        <v>5</v>
      </c>
      <c r="D5" s="2">
        <v>1</v>
      </c>
      <c r="E5" s="2">
        <v>5.8110000000000002E-2</v>
      </c>
      <c r="F5" s="2">
        <v>0.17632</v>
      </c>
      <c r="G5" s="2">
        <v>5.8110000000000008E-4</v>
      </c>
      <c r="H5" s="2">
        <v>1.7632000000000001E-3</v>
      </c>
      <c r="I5" s="2">
        <v>0</v>
      </c>
      <c r="J5" s="2">
        <v>0</v>
      </c>
      <c r="K5" s="1">
        <v>0.255</v>
      </c>
      <c r="L5" t="s">
        <v>12</v>
      </c>
      <c r="M5" s="2">
        <v>0.01</v>
      </c>
      <c r="N5">
        <f t="shared" si="0"/>
        <v>1.9370000000000002E-4</v>
      </c>
      <c r="O5">
        <f t="shared" si="1"/>
        <v>5.8773333333333338E-4</v>
      </c>
      <c r="P5">
        <f t="shared" si="2"/>
        <v>0</v>
      </c>
    </row>
    <row r="6" spans="1:16" x14ac:dyDescent="0.25">
      <c r="A6" s="3">
        <v>4</v>
      </c>
      <c r="B6" s="2">
        <v>6</v>
      </c>
      <c r="C6" s="2">
        <v>7</v>
      </c>
      <c r="D6" s="2">
        <v>1</v>
      </c>
      <c r="E6" s="2">
        <v>5.6950000000000001E-2</v>
      </c>
      <c r="F6" s="2">
        <v>0.17388000000000001</v>
      </c>
      <c r="G6" s="2">
        <v>5.6950000000000002E-4</v>
      </c>
      <c r="H6" s="2">
        <v>1.7388000000000002E-3</v>
      </c>
      <c r="I6" s="2">
        <v>0</v>
      </c>
      <c r="J6" s="2">
        <v>0</v>
      </c>
      <c r="K6" s="1">
        <v>0.255</v>
      </c>
      <c r="L6" t="s">
        <v>12</v>
      </c>
      <c r="M6" s="2">
        <v>0.01</v>
      </c>
      <c r="N6">
        <f t="shared" si="0"/>
        <v>1.8983333333333333E-4</v>
      </c>
      <c r="O6">
        <f t="shared" si="1"/>
        <v>5.796000000000001E-4</v>
      </c>
      <c r="P6">
        <f t="shared" si="2"/>
        <v>0</v>
      </c>
    </row>
    <row r="7" spans="1:16" x14ac:dyDescent="0.25">
      <c r="A7" s="3">
        <v>5</v>
      </c>
      <c r="B7" s="2">
        <v>6</v>
      </c>
      <c r="C7" s="2">
        <v>8</v>
      </c>
      <c r="D7" s="2">
        <v>1</v>
      </c>
      <c r="E7" s="2">
        <v>6.701E-2</v>
      </c>
      <c r="F7" s="2">
        <v>0.17102999999999999</v>
      </c>
      <c r="G7" s="2">
        <v>6.7009999999999997E-4</v>
      </c>
      <c r="H7" s="2">
        <v>1.7102999999999999E-3</v>
      </c>
      <c r="I7" s="2">
        <v>0</v>
      </c>
      <c r="J7" s="2">
        <v>0</v>
      </c>
      <c r="K7" s="1">
        <v>0.255</v>
      </c>
      <c r="L7" t="s">
        <v>12</v>
      </c>
      <c r="M7" s="2">
        <v>0.01</v>
      </c>
      <c r="N7">
        <f t="shared" si="0"/>
        <v>2.2336666666666666E-4</v>
      </c>
      <c r="O7">
        <f t="shared" si="1"/>
        <v>5.7009999999999993E-4</v>
      </c>
      <c r="P7">
        <f t="shared" si="2"/>
        <v>0</v>
      </c>
    </row>
    <row r="8" spans="1:16" x14ac:dyDescent="0.25">
      <c r="A8" s="3">
        <v>6</v>
      </c>
      <c r="B8" s="2">
        <v>7</v>
      </c>
      <c r="C8" s="2">
        <v>9</v>
      </c>
      <c r="D8" s="2">
        <v>1</v>
      </c>
      <c r="E8" s="2">
        <v>1.3350000000000001E-2</v>
      </c>
      <c r="F8" s="2">
        <v>4.2110000000000002E-2</v>
      </c>
      <c r="G8" s="2">
        <f>E8*M8</f>
        <v>1.3350000000000002E-4</v>
      </c>
      <c r="H8" s="2">
        <f>F8*M8</f>
        <v>4.2110000000000004E-4</v>
      </c>
      <c r="I8" s="2">
        <v>0</v>
      </c>
      <c r="J8" s="2">
        <v>0</v>
      </c>
      <c r="K8" s="1">
        <v>0.255</v>
      </c>
      <c r="L8" t="s">
        <v>12</v>
      </c>
      <c r="M8" s="2">
        <f>1000^2/(100*10^6)</f>
        <v>0.01</v>
      </c>
      <c r="N8">
        <f t="shared" si="0"/>
        <v>4.4500000000000004E-5</v>
      </c>
      <c r="O8">
        <f t="shared" si="1"/>
        <v>1.4036666666666667E-4</v>
      </c>
      <c r="P8">
        <f t="shared" si="2"/>
        <v>0</v>
      </c>
    </row>
    <row r="9" spans="1:16" x14ac:dyDescent="0.25">
      <c r="A9" s="3">
        <v>7</v>
      </c>
      <c r="B9" s="2">
        <v>7</v>
      </c>
      <c r="C9" s="2">
        <v>10</v>
      </c>
      <c r="D9" s="2">
        <v>1</v>
      </c>
      <c r="E9" s="2">
        <v>9.4979999999999995E-2</v>
      </c>
      <c r="F9" s="2">
        <v>0.19889999999999999</v>
      </c>
      <c r="G9" s="2">
        <f>E9*M9</f>
        <v>9.4979999999999999E-4</v>
      </c>
      <c r="H9" s="2">
        <f>F9*M9</f>
        <v>1.9889999999999999E-3</v>
      </c>
      <c r="I9" s="2">
        <v>0</v>
      </c>
      <c r="J9" s="2">
        <v>0</v>
      </c>
      <c r="K9" s="1">
        <v>0.255</v>
      </c>
      <c r="L9" t="s">
        <v>12</v>
      </c>
      <c r="M9" s="2">
        <f>1000^2/(100*10^6)</f>
        <v>0.01</v>
      </c>
      <c r="N9">
        <f t="shared" si="0"/>
        <v>3.166E-4</v>
      </c>
      <c r="O9">
        <f t="shared" si="1"/>
        <v>6.6299999999999996E-4</v>
      </c>
      <c r="P9">
        <f t="shared" si="2"/>
        <v>0</v>
      </c>
    </row>
    <row r="10" spans="1:16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1"/>
    </row>
    <row r="11" spans="1:16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topLeftCell="J1" workbookViewId="0">
      <selection activeCell="P39" sqref="P39"/>
    </sheetView>
  </sheetViews>
  <sheetFormatPr defaultRowHeight="15" x14ac:dyDescent="0.25"/>
  <sheetData>
    <row r="1" spans="1:24" x14ac:dyDescent="0.25">
      <c r="A1" s="2"/>
      <c r="B1" s="3" t="s">
        <v>14</v>
      </c>
      <c r="C1" s="3" t="s">
        <v>15</v>
      </c>
      <c r="D1" s="3" t="s">
        <v>16</v>
      </c>
      <c r="E1" s="8" t="s">
        <v>50</v>
      </c>
      <c r="F1" s="8" t="s">
        <v>51</v>
      </c>
      <c r="G1" s="9" t="s">
        <v>17</v>
      </c>
      <c r="H1" s="9" t="s">
        <v>18</v>
      </c>
      <c r="I1" s="3" t="s">
        <v>19</v>
      </c>
      <c r="J1" s="3" t="s">
        <v>20</v>
      </c>
      <c r="K1" s="3" t="s">
        <v>38</v>
      </c>
      <c r="L1" s="3" t="s">
        <v>2</v>
      </c>
      <c r="M1" s="9" t="s">
        <v>52</v>
      </c>
      <c r="N1" s="1">
        <v>0</v>
      </c>
      <c r="O1" s="3" t="s">
        <v>83</v>
      </c>
      <c r="P1" s="3" t="s">
        <v>102</v>
      </c>
      <c r="R1">
        <f t="shared" ref="R1:R19" si="0">V1+$S$1</f>
        <v>2</v>
      </c>
      <c r="S1">
        <v>2</v>
      </c>
      <c r="V1" s="1">
        <v>0</v>
      </c>
      <c r="W1">
        <v>2</v>
      </c>
      <c r="X1">
        <v>45</v>
      </c>
    </row>
    <row r="2" spans="1:24" x14ac:dyDescent="0.25">
      <c r="A2" s="3">
        <v>0</v>
      </c>
      <c r="B2" s="2">
        <v>1</v>
      </c>
      <c r="C2" s="2">
        <v>2</v>
      </c>
      <c r="D2" s="2">
        <v>1</v>
      </c>
      <c r="E2" s="2">
        <v>1.9380000000000001E-2</v>
      </c>
      <c r="F2" s="2">
        <v>5.917E-2</v>
      </c>
      <c r="G2" s="2">
        <v>1.9380000000000002E-4</v>
      </c>
      <c r="H2" s="2">
        <v>5.9170000000000002E-4</v>
      </c>
      <c r="I2" s="2">
        <v>0</v>
      </c>
      <c r="J2" s="2">
        <v>0</v>
      </c>
      <c r="K2" s="1">
        <v>0.255</v>
      </c>
      <c r="L2" t="s">
        <v>72</v>
      </c>
      <c r="M2" s="2">
        <v>0.01</v>
      </c>
      <c r="N2" s="2">
        <v>1</v>
      </c>
      <c r="O2" s="1" t="s">
        <v>84</v>
      </c>
      <c r="P2" s="1" t="s">
        <v>103</v>
      </c>
      <c r="R2">
        <f t="shared" si="0"/>
        <v>3</v>
      </c>
      <c r="U2">
        <v>35</v>
      </c>
      <c r="V2" s="2">
        <v>1</v>
      </c>
      <c r="W2">
        <v>3</v>
      </c>
    </row>
    <row r="3" spans="1:24" x14ac:dyDescent="0.25">
      <c r="A3" s="3">
        <v>1</v>
      </c>
      <c r="B3" s="2">
        <v>2</v>
      </c>
      <c r="C3" s="2">
        <v>3</v>
      </c>
      <c r="D3" s="2">
        <v>1</v>
      </c>
      <c r="E3" s="2">
        <v>5.4030000000000002E-2</v>
      </c>
      <c r="F3" s="2">
        <v>0.22303999999999999</v>
      </c>
      <c r="G3" s="2">
        <v>5.4030000000000007E-4</v>
      </c>
      <c r="H3" s="2">
        <v>2.2304E-3</v>
      </c>
      <c r="I3" s="2">
        <v>0</v>
      </c>
      <c r="J3" s="2">
        <v>0</v>
      </c>
      <c r="K3" s="1">
        <v>0.255</v>
      </c>
      <c r="L3" t="s">
        <v>12</v>
      </c>
      <c r="M3" s="2">
        <v>0.01</v>
      </c>
      <c r="N3" s="1">
        <v>2</v>
      </c>
      <c r="O3" s="3" t="s">
        <v>85</v>
      </c>
      <c r="P3" s="1" t="s">
        <v>103</v>
      </c>
      <c r="R3">
        <f t="shared" si="0"/>
        <v>4</v>
      </c>
      <c r="V3" s="1">
        <v>2</v>
      </c>
      <c r="W3">
        <v>4</v>
      </c>
    </row>
    <row r="4" spans="1:24" x14ac:dyDescent="0.25">
      <c r="N4" s="2">
        <v>3</v>
      </c>
      <c r="O4" s="1" t="s">
        <v>86</v>
      </c>
      <c r="P4" s="1" t="s">
        <v>103</v>
      </c>
      <c r="R4">
        <f t="shared" si="0"/>
        <v>5</v>
      </c>
      <c r="V4" s="2">
        <v>3</v>
      </c>
      <c r="W4">
        <v>5</v>
      </c>
    </row>
    <row r="5" spans="1:24" x14ac:dyDescent="0.25">
      <c r="N5" s="1">
        <v>4</v>
      </c>
      <c r="O5" s="3" t="s">
        <v>87</v>
      </c>
      <c r="P5" s="1" t="s">
        <v>104</v>
      </c>
      <c r="R5">
        <f t="shared" si="0"/>
        <v>6</v>
      </c>
      <c r="V5" s="1">
        <v>4</v>
      </c>
      <c r="W5">
        <v>6</v>
      </c>
    </row>
    <row r="6" spans="1:24" x14ac:dyDescent="0.25">
      <c r="N6" s="2">
        <v>5</v>
      </c>
      <c r="O6" s="1" t="s">
        <v>88</v>
      </c>
      <c r="P6" s="1" t="s">
        <v>105</v>
      </c>
      <c r="R6">
        <f t="shared" si="0"/>
        <v>7</v>
      </c>
      <c r="V6" s="2">
        <v>5</v>
      </c>
      <c r="W6">
        <v>7</v>
      </c>
    </row>
    <row r="7" spans="1:24" x14ac:dyDescent="0.25">
      <c r="N7" s="1">
        <v>6</v>
      </c>
      <c r="O7" s="3" t="s">
        <v>89</v>
      </c>
      <c r="P7" s="1" t="s">
        <v>105</v>
      </c>
      <c r="R7">
        <f t="shared" si="0"/>
        <v>8</v>
      </c>
      <c r="V7" s="1">
        <v>6</v>
      </c>
      <c r="W7">
        <v>8</v>
      </c>
    </row>
    <row r="8" spans="1:24" x14ac:dyDescent="0.25">
      <c r="N8" s="2">
        <v>7</v>
      </c>
      <c r="O8" s="1" t="s">
        <v>90</v>
      </c>
      <c r="P8" s="1" t="s">
        <v>105</v>
      </c>
      <c r="R8">
        <f t="shared" si="0"/>
        <v>9</v>
      </c>
      <c r="V8" s="2">
        <v>7</v>
      </c>
      <c r="W8">
        <v>9</v>
      </c>
    </row>
    <row r="9" spans="1:24" x14ac:dyDescent="0.25">
      <c r="A9" s="3"/>
      <c r="B9" s="3" t="s">
        <v>32</v>
      </c>
      <c r="C9" s="3" t="s">
        <v>33</v>
      </c>
      <c r="D9" s="3" t="s">
        <v>34</v>
      </c>
      <c r="N9" s="1">
        <v>8</v>
      </c>
      <c r="O9" s="3" t="s">
        <v>91</v>
      </c>
      <c r="P9" s="1" t="s">
        <v>105</v>
      </c>
      <c r="R9">
        <f t="shared" si="0"/>
        <v>10</v>
      </c>
      <c r="V9" s="1">
        <v>8</v>
      </c>
      <c r="W9">
        <v>10</v>
      </c>
    </row>
    <row r="10" spans="1:24" x14ac:dyDescent="0.25">
      <c r="A10" s="3">
        <v>0</v>
      </c>
      <c r="B10" s="2">
        <v>3</v>
      </c>
      <c r="C10" s="12">
        <v>21.7</v>
      </c>
      <c r="D10" s="12">
        <v>12.7</v>
      </c>
      <c r="N10" s="2">
        <v>9</v>
      </c>
      <c r="O10" s="1" t="s">
        <v>92</v>
      </c>
      <c r="P10" s="1" t="s">
        <v>103</v>
      </c>
      <c r="R10">
        <f t="shared" si="0"/>
        <v>11</v>
      </c>
      <c r="V10" s="2">
        <v>9</v>
      </c>
      <c r="W10">
        <v>11</v>
      </c>
    </row>
    <row r="11" spans="1:24" x14ac:dyDescent="0.25">
      <c r="A11" s="3">
        <v>1</v>
      </c>
      <c r="B11" s="2">
        <v>3</v>
      </c>
      <c r="C11" s="12">
        <v>94.2</v>
      </c>
      <c r="D11" s="12">
        <v>19</v>
      </c>
      <c r="N11" s="1">
        <v>10</v>
      </c>
      <c r="O11" s="3" t="s">
        <v>93</v>
      </c>
      <c r="P11" s="1" t="s">
        <v>104</v>
      </c>
      <c r="R11">
        <f t="shared" si="0"/>
        <v>12</v>
      </c>
      <c r="V11" s="1">
        <v>10</v>
      </c>
      <c r="W11">
        <v>12</v>
      </c>
    </row>
    <row r="12" spans="1:24" x14ac:dyDescent="0.25">
      <c r="A12" s="3">
        <v>2</v>
      </c>
      <c r="B12" s="2">
        <v>4</v>
      </c>
      <c r="C12" s="12">
        <v>47.8</v>
      </c>
      <c r="D12" s="12">
        <v>-3.9</v>
      </c>
      <c r="N12" s="2">
        <v>11</v>
      </c>
      <c r="O12" s="1" t="s">
        <v>94</v>
      </c>
      <c r="P12" s="1" t="s">
        <v>102</v>
      </c>
      <c r="R12">
        <f t="shared" si="0"/>
        <v>13</v>
      </c>
      <c r="V12" s="2">
        <v>11</v>
      </c>
      <c r="W12">
        <v>13</v>
      </c>
    </row>
    <row r="13" spans="1:24" x14ac:dyDescent="0.25">
      <c r="A13" s="3">
        <v>3</v>
      </c>
      <c r="B13" s="2">
        <v>4</v>
      </c>
      <c r="C13" s="12">
        <v>7.6</v>
      </c>
      <c r="D13" s="12">
        <v>1.6</v>
      </c>
      <c r="N13" s="1">
        <v>12</v>
      </c>
      <c r="O13" s="3" t="s">
        <v>95</v>
      </c>
      <c r="P13" s="1" t="s">
        <v>103</v>
      </c>
      <c r="R13">
        <f t="shared" si="0"/>
        <v>14</v>
      </c>
      <c r="V13" s="1">
        <v>12</v>
      </c>
      <c r="W13">
        <v>14</v>
      </c>
    </row>
    <row r="14" spans="1:24" x14ac:dyDescent="0.25">
      <c r="A14" s="3">
        <v>4</v>
      </c>
      <c r="B14" s="2">
        <v>8</v>
      </c>
      <c r="C14" s="12">
        <v>11.2</v>
      </c>
      <c r="D14" s="12">
        <v>7.5</v>
      </c>
      <c r="N14" s="2">
        <v>13</v>
      </c>
      <c r="O14" s="1" t="s">
        <v>96</v>
      </c>
      <c r="P14" s="1" t="s">
        <v>103</v>
      </c>
      <c r="R14">
        <f t="shared" si="0"/>
        <v>15</v>
      </c>
      <c r="V14" s="2">
        <v>13</v>
      </c>
      <c r="W14">
        <v>15</v>
      </c>
    </row>
    <row r="15" spans="1:24" x14ac:dyDescent="0.25">
      <c r="A15" s="3">
        <v>5</v>
      </c>
      <c r="B15" s="2">
        <v>9</v>
      </c>
      <c r="C15" s="12">
        <v>13.5</v>
      </c>
      <c r="D15" s="12">
        <v>5.8</v>
      </c>
      <c r="N15" s="1">
        <v>14</v>
      </c>
      <c r="O15" s="3" t="s">
        <v>97</v>
      </c>
      <c r="P15" s="1" t="s">
        <v>103</v>
      </c>
      <c r="R15">
        <f t="shared" si="0"/>
        <v>16</v>
      </c>
      <c r="V15" s="1">
        <v>14</v>
      </c>
      <c r="W15">
        <v>16</v>
      </c>
    </row>
    <row r="16" spans="1:24" x14ac:dyDescent="0.25">
      <c r="A16" s="3">
        <v>6</v>
      </c>
      <c r="B16" s="2">
        <v>10</v>
      </c>
      <c r="C16" s="12">
        <v>14.9</v>
      </c>
      <c r="D16" s="12">
        <v>4</v>
      </c>
      <c r="N16" s="2">
        <v>15</v>
      </c>
      <c r="O16" s="1" t="s">
        <v>98</v>
      </c>
      <c r="P16" s="1" t="s">
        <v>103</v>
      </c>
      <c r="R16">
        <f t="shared" si="0"/>
        <v>17</v>
      </c>
      <c r="V16" s="2">
        <v>15</v>
      </c>
      <c r="W16">
        <v>17</v>
      </c>
    </row>
    <row r="17" spans="1:23" x14ac:dyDescent="0.25">
      <c r="N17" s="1">
        <v>16</v>
      </c>
      <c r="O17" s="3" t="s">
        <v>99</v>
      </c>
      <c r="P17" s="1" t="s">
        <v>105</v>
      </c>
      <c r="R17">
        <f t="shared" si="0"/>
        <v>18</v>
      </c>
      <c r="V17" s="1">
        <v>16</v>
      </c>
      <c r="W17">
        <v>18</v>
      </c>
    </row>
    <row r="18" spans="1:23" x14ac:dyDescent="0.25">
      <c r="B18" s="3" t="s">
        <v>32</v>
      </c>
      <c r="C18" s="3" t="s">
        <v>13</v>
      </c>
      <c r="D18" s="3" t="s">
        <v>34</v>
      </c>
      <c r="E18" s="3" t="s">
        <v>33</v>
      </c>
      <c r="F18" s="3" t="s">
        <v>0</v>
      </c>
      <c r="G18" s="3" t="s">
        <v>36</v>
      </c>
      <c r="H18" s="3" t="s">
        <v>37</v>
      </c>
      <c r="I18" s="3" t="s">
        <v>2</v>
      </c>
      <c r="N18" s="2">
        <v>17</v>
      </c>
      <c r="O18" s="1" t="s">
        <v>100</v>
      </c>
      <c r="P18" s="1" t="s">
        <v>105</v>
      </c>
      <c r="R18">
        <f t="shared" si="0"/>
        <v>19</v>
      </c>
      <c r="V18" s="2">
        <v>17</v>
      </c>
      <c r="W18">
        <v>19</v>
      </c>
    </row>
    <row r="19" spans="1:23" x14ac:dyDescent="0.25">
      <c r="A19" s="7">
        <v>0</v>
      </c>
      <c r="B19" s="2">
        <v>5</v>
      </c>
      <c r="C19" s="2" t="s">
        <v>62</v>
      </c>
      <c r="D19" s="2">
        <f>-0.19*100</f>
        <v>-19</v>
      </c>
      <c r="E19" s="2">
        <v>0</v>
      </c>
      <c r="F19" s="2">
        <v>1</v>
      </c>
      <c r="G19" s="2">
        <v>1</v>
      </c>
      <c r="H19" s="2">
        <v>1</v>
      </c>
      <c r="I19" s="2" t="s">
        <v>12</v>
      </c>
      <c r="N19" s="1">
        <v>18</v>
      </c>
      <c r="O19" s="3" t="s">
        <v>101</v>
      </c>
      <c r="P19" s="1" t="s">
        <v>105</v>
      </c>
      <c r="R19">
        <f t="shared" si="0"/>
        <v>20</v>
      </c>
      <c r="V19" s="1">
        <v>18</v>
      </c>
    </row>
    <row r="20" spans="1:23" x14ac:dyDescent="0.25">
      <c r="A20" s="7">
        <v>0</v>
      </c>
      <c r="B20" s="2">
        <v>3</v>
      </c>
      <c r="C20" s="2" t="s">
        <v>71</v>
      </c>
      <c r="D20" s="2">
        <v>-50</v>
      </c>
      <c r="E20" s="2">
        <v>0</v>
      </c>
      <c r="F20" s="2">
        <v>1</v>
      </c>
      <c r="G20" s="2">
        <v>1</v>
      </c>
      <c r="H20" s="2">
        <v>1</v>
      </c>
      <c r="I20" s="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zoomScale="130" zoomScaleNormal="130" workbookViewId="0">
      <selection activeCell="F12" sqref="F12"/>
    </sheetView>
  </sheetViews>
  <sheetFormatPr defaultRowHeight="15" x14ac:dyDescent="0.25"/>
  <cols>
    <col min="1" max="1" width="3.28515625" customWidth="1"/>
    <col min="5" max="5" width="16.85546875" customWidth="1"/>
    <col min="6" max="6" width="15.42578125" customWidth="1"/>
    <col min="7" max="7" width="1.7109375" customWidth="1"/>
    <col min="9" max="9" width="1.7109375" customWidth="1"/>
    <col min="11" max="11" width="9.85546875" customWidth="1"/>
  </cols>
  <sheetData>
    <row r="1" spans="1:4" x14ac:dyDescent="0.25">
      <c r="A1" s="3"/>
      <c r="B1" s="3" t="s">
        <v>32</v>
      </c>
      <c r="C1" s="3" t="s">
        <v>33</v>
      </c>
      <c r="D1" s="3" t="s">
        <v>34</v>
      </c>
    </row>
    <row r="2" spans="1:4" x14ac:dyDescent="0.25">
      <c r="A2" s="3">
        <v>0</v>
      </c>
      <c r="B2" s="2">
        <v>3</v>
      </c>
      <c r="C2" s="11">
        <v>2.1700000000000001E-2</v>
      </c>
      <c r="D2" s="11">
        <v>1.2699999999999999E-2</v>
      </c>
    </row>
    <row r="3" spans="1:4" x14ac:dyDescent="0.25">
      <c r="A3" s="3">
        <v>1</v>
      </c>
      <c r="B3" s="2">
        <v>3</v>
      </c>
      <c r="C3" s="11">
        <v>9.4200000000000006E-2</v>
      </c>
      <c r="D3" s="11">
        <v>1.9E-2</v>
      </c>
    </row>
    <row r="4" spans="1:4" x14ac:dyDescent="0.25">
      <c r="A4" s="3">
        <v>2</v>
      </c>
      <c r="B4" s="2">
        <v>4</v>
      </c>
      <c r="C4" s="11">
        <v>0.47799999999999998</v>
      </c>
      <c r="D4" s="11">
        <v>-0.39</v>
      </c>
    </row>
    <row r="5" spans="1:4" x14ac:dyDescent="0.25">
      <c r="A5" s="3">
        <v>3</v>
      </c>
      <c r="B5" s="2">
        <v>4</v>
      </c>
      <c r="C5" s="11">
        <v>0.76</v>
      </c>
      <c r="D5" s="11">
        <v>0.16</v>
      </c>
    </row>
    <row r="6" spans="1:4" x14ac:dyDescent="0.25">
      <c r="A6" s="3">
        <v>4</v>
      </c>
      <c r="B6" s="2">
        <v>8</v>
      </c>
      <c r="C6" s="11">
        <v>0.112</v>
      </c>
      <c r="D6" s="11">
        <v>0.75</v>
      </c>
    </row>
    <row r="7" spans="1:4" x14ac:dyDescent="0.25">
      <c r="A7" s="3">
        <v>5</v>
      </c>
      <c r="B7" s="2">
        <v>9</v>
      </c>
      <c r="C7" s="11">
        <v>0.13500000000000001</v>
      </c>
      <c r="D7" s="11">
        <v>0.57999999999999996</v>
      </c>
    </row>
    <row r="8" spans="1:4" x14ac:dyDescent="0.25">
      <c r="A8" s="3">
        <v>6</v>
      </c>
      <c r="B8" s="2">
        <v>10</v>
      </c>
      <c r="C8" s="11">
        <v>0.14899999999999999</v>
      </c>
      <c r="D8" s="11">
        <v>0.04</v>
      </c>
    </row>
    <row r="9" spans="1:4" x14ac:dyDescent="0.25">
      <c r="B9" s="2"/>
      <c r="C9" s="12"/>
      <c r="D9" s="12"/>
    </row>
    <row r="10" spans="1:4" x14ac:dyDescent="0.25">
      <c r="B10" s="2"/>
      <c r="C10" s="12"/>
      <c r="D10" s="1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"/>
  <sheetViews>
    <sheetView tabSelected="1" workbookViewId="0">
      <selection activeCell="H2" sqref="H2"/>
    </sheetView>
  </sheetViews>
  <sheetFormatPr defaultRowHeight="15" x14ac:dyDescent="0.25"/>
  <cols>
    <col min="1" max="1" width="5.85546875" customWidth="1"/>
    <col min="3" max="3" width="19.5703125" customWidth="1"/>
    <col min="5" max="6" width="12" customWidth="1"/>
    <col min="7" max="7" width="10.42578125" customWidth="1"/>
    <col min="8" max="8" width="14" customWidth="1"/>
    <col min="9" max="9" width="12.28515625" customWidth="1"/>
    <col min="10" max="10" width="12.5703125" customWidth="1"/>
    <col min="11" max="11" width="12" customWidth="1"/>
    <col min="12" max="12" width="11" customWidth="1"/>
    <col min="13" max="13" width="13.28515625" customWidth="1"/>
    <col min="14" max="14" width="12.5703125" customWidth="1"/>
    <col min="15" max="15" width="12.85546875" customWidth="1"/>
    <col min="17" max="17" width="19.5703125" customWidth="1"/>
    <col min="18" max="18" width="17.28515625" customWidth="1"/>
    <col min="19" max="19" width="21.7109375" customWidth="1"/>
    <col min="20" max="20" width="18.140625" customWidth="1"/>
    <col min="21" max="21" width="18.28515625" customWidth="1"/>
    <col min="22" max="22" width="18.140625" customWidth="1"/>
    <col min="24" max="24" width="11" customWidth="1"/>
    <col min="25" max="25" width="13.42578125" customWidth="1"/>
    <col min="26" max="26" width="14" customWidth="1"/>
    <col min="27" max="27" width="13.5703125" customWidth="1"/>
  </cols>
  <sheetData>
    <row r="1" spans="1:29" x14ac:dyDescent="0.25">
      <c r="A1" s="3"/>
      <c r="B1" s="3" t="s">
        <v>13</v>
      </c>
      <c r="C1" s="3" t="s">
        <v>49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23</v>
      </c>
      <c r="K1" s="3" t="s">
        <v>39</v>
      </c>
      <c r="L1" s="3" t="s">
        <v>24</v>
      </c>
      <c r="M1" s="8" t="s">
        <v>54</v>
      </c>
      <c r="N1" s="8" t="s">
        <v>55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22</v>
      </c>
      <c r="W1" s="3" t="s">
        <v>21</v>
      </c>
      <c r="X1" s="3" t="s">
        <v>2</v>
      </c>
      <c r="Y1" s="17" t="s">
        <v>78</v>
      </c>
      <c r="Z1" s="17" t="s">
        <v>79</v>
      </c>
      <c r="AA1" s="17" t="s">
        <v>80</v>
      </c>
      <c r="AB1" s="17" t="s">
        <v>81</v>
      </c>
      <c r="AC1" s="17" t="s">
        <v>82</v>
      </c>
    </row>
    <row r="2" spans="1:29" ht="15.75" customHeight="1" x14ac:dyDescent="0.25">
      <c r="A2" s="3">
        <v>0</v>
      </c>
      <c r="B2" s="2" t="s">
        <v>70</v>
      </c>
      <c r="C2" s="2" t="s">
        <v>53</v>
      </c>
      <c r="D2" s="2">
        <v>0</v>
      </c>
      <c r="E2" s="2">
        <v>1</v>
      </c>
      <c r="F2" s="14">
        <v>3.5999999999999997E-2</v>
      </c>
      <c r="G2" s="2">
        <v>1</v>
      </c>
      <c r="H2" s="2">
        <v>0.97</v>
      </c>
      <c r="I2" s="14">
        <v>7.5283199999999995E-2</v>
      </c>
      <c r="J2" s="14">
        <v>0</v>
      </c>
      <c r="K2" s="2">
        <v>0</v>
      </c>
      <c r="L2" s="14">
        <v>0</v>
      </c>
      <c r="M2" s="2">
        <v>5.0999999999999996</v>
      </c>
      <c r="N2" s="2" t="s">
        <v>56</v>
      </c>
      <c r="O2" s="2">
        <v>0</v>
      </c>
      <c r="P2" s="2" t="s">
        <v>66</v>
      </c>
      <c r="Q2" s="2" t="s">
        <v>67</v>
      </c>
      <c r="R2" s="2" t="s">
        <v>57</v>
      </c>
      <c r="S2" s="2" t="s">
        <v>57</v>
      </c>
      <c r="T2" s="2">
        <v>0</v>
      </c>
      <c r="U2" s="2" t="s">
        <v>12</v>
      </c>
      <c r="V2" s="2">
        <v>1</v>
      </c>
      <c r="W2" s="2">
        <v>1</v>
      </c>
      <c r="X2" s="2" t="s">
        <v>12</v>
      </c>
      <c r="Y2">
        <v>2.5094399999999999E-2</v>
      </c>
      <c r="Z2">
        <v>0</v>
      </c>
      <c r="AA2">
        <v>1</v>
      </c>
      <c r="AB2">
        <v>0.2</v>
      </c>
      <c r="AC2" s="18">
        <v>1000000</v>
      </c>
    </row>
    <row r="3" spans="1:29" x14ac:dyDescent="0.25">
      <c r="A3" s="3">
        <v>1</v>
      </c>
      <c r="B3" s="2" t="s">
        <v>68</v>
      </c>
      <c r="C3" s="13" t="s">
        <v>53</v>
      </c>
      <c r="D3" s="2">
        <v>5</v>
      </c>
      <c r="E3" s="2">
        <v>6</v>
      </c>
      <c r="F3" s="14">
        <v>5.5E-2</v>
      </c>
      <c r="G3" s="2">
        <v>1</v>
      </c>
      <c r="H3" s="2">
        <v>0.98</v>
      </c>
      <c r="I3" s="14">
        <v>0.1056742</v>
      </c>
      <c r="J3" s="14">
        <v>0</v>
      </c>
      <c r="K3" s="2">
        <v>0</v>
      </c>
      <c r="L3" s="14">
        <v>0</v>
      </c>
      <c r="M3" s="2">
        <v>5.0999999999999996</v>
      </c>
      <c r="N3" s="2" t="s">
        <v>56</v>
      </c>
      <c r="O3" s="2">
        <v>0</v>
      </c>
      <c r="P3" s="2" t="s">
        <v>69</v>
      </c>
      <c r="Q3" s="2" t="s">
        <v>66</v>
      </c>
      <c r="R3" s="2" t="s">
        <v>57</v>
      </c>
      <c r="S3" s="2" t="s">
        <v>57</v>
      </c>
      <c r="T3" s="2">
        <v>0</v>
      </c>
      <c r="U3" s="2" t="s">
        <v>12</v>
      </c>
      <c r="V3" s="2">
        <v>1</v>
      </c>
      <c r="W3" s="2">
        <v>1</v>
      </c>
      <c r="X3" s="2" t="s">
        <v>12</v>
      </c>
      <c r="Y3">
        <v>3.5224733333333334E-2</v>
      </c>
      <c r="Z3">
        <v>0</v>
      </c>
      <c r="AA3">
        <v>1</v>
      </c>
      <c r="AB3">
        <v>0.2</v>
      </c>
      <c r="AC3" s="18">
        <v>1000000</v>
      </c>
    </row>
    <row r="4" spans="1:29" x14ac:dyDescent="0.25">
      <c r="A4" s="2"/>
      <c r="B4" s="2"/>
      <c r="C4" s="2"/>
      <c r="D4" s="2"/>
      <c r="E4" s="2"/>
      <c r="F4" s="2"/>
    </row>
    <row r="5" spans="1:29" x14ac:dyDescent="0.25">
      <c r="A5" s="2"/>
      <c r="B5" s="2"/>
      <c r="C5" s="2"/>
      <c r="D5" s="2"/>
      <c r="E5" s="2"/>
      <c r="F5" s="2"/>
    </row>
    <row r="6" spans="1:29" x14ac:dyDescent="0.25">
      <c r="A6" s="2"/>
      <c r="B6" s="2"/>
      <c r="C6" s="2"/>
      <c r="D6" s="2"/>
      <c r="E6" s="2"/>
      <c r="F6" s="2"/>
    </row>
    <row r="7" spans="1:29" x14ac:dyDescent="0.25">
      <c r="A7" s="2"/>
      <c r="B7" s="2"/>
      <c r="C7" s="2"/>
      <c r="D7" s="2"/>
      <c r="E7" s="2"/>
      <c r="F7" s="2"/>
    </row>
    <row r="8" spans="1:29" x14ac:dyDescent="0.25">
      <c r="A8" s="2"/>
      <c r="B8" s="2"/>
      <c r="C8" s="2"/>
      <c r="D8" s="2"/>
      <c r="E8" s="2"/>
      <c r="F8" s="2"/>
    </row>
    <row r="9" spans="1:29" x14ac:dyDescent="0.25">
      <c r="A9" s="2"/>
      <c r="B9" s="2"/>
      <c r="C9" s="2"/>
      <c r="D9" s="2"/>
      <c r="E9" s="2"/>
      <c r="F9" s="2"/>
    </row>
    <row r="10" spans="1:29" x14ac:dyDescent="0.25">
      <c r="A10" s="2"/>
      <c r="B10" s="2"/>
      <c r="C10" s="2"/>
      <c r="D10" s="2"/>
      <c r="E10" s="2"/>
      <c r="F10" s="2"/>
    </row>
    <row r="11" spans="1:29" x14ac:dyDescent="0.25">
      <c r="A11" s="2"/>
      <c r="B11" s="2"/>
      <c r="C11" s="2"/>
      <c r="D11" s="2"/>
      <c r="E11" s="2"/>
      <c r="F11" s="2"/>
    </row>
    <row r="12" spans="1:29" x14ac:dyDescent="0.25">
      <c r="A12" s="2"/>
      <c r="B12" s="2"/>
      <c r="C12" s="2"/>
      <c r="D12" s="2"/>
      <c r="E12" s="2"/>
      <c r="F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workbookViewId="0">
      <selection activeCell="H16" sqref="H16"/>
    </sheetView>
  </sheetViews>
  <sheetFormatPr defaultRowHeight="15" x14ac:dyDescent="0.25"/>
  <cols>
    <col min="8" max="8" width="11" customWidth="1"/>
    <col min="9" max="9" width="10.85546875" customWidth="1"/>
  </cols>
  <sheetData>
    <row r="1" spans="1:9" x14ac:dyDescent="0.25">
      <c r="B1" s="3" t="s">
        <v>32</v>
      </c>
      <c r="C1" s="3" t="s">
        <v>13</v>
      </c>
      <c r="D1" s="3" t="s">
        <v>34</v>
      </c>
      <c r="E1" s="3" t="s">
        <v>33</v>
      </c>
      <c r="F1" s="3" t="s">
        <v>0</v>
      </c>
      <c r="G1" s="3" t="s">
        <v>36</v>
      </c>
      <c r="H1" s="3" t="s">
        <v>37</v>
      </c>
      <c r="I1" s="3" t="s">
        <v>2</v>
      </c>
    </row>
    <row r="2" spans="1:9" x14ac:dyDescent="0.25">
      <c r="A2" s="7">
        <v>0</v>
      </c>
      <c r="B2" s="2">
        <v>5</v>
      </c>
      <c r="C2" s="2" t="s">
        <v>62</v>
      </c>
      <c r="D2" s="2">
        <v>-0.19</v>
      </c>
      <c r="E2" s="2">
        <v>0</v>
      </c>
      <c r="F2" s="2">
        <v>1</v>
      </c>
      <c r="G2" s="2">
        <v>1</v>
      </c>
      <c r="H2" s="2">
        <v>1</v>
      </c>
      <c r="I2" s="2" t="s">
        <v>12</v>
      </c>
    </row>
    <row r="3" spans="1:9" x14ac:dyDescent="0.25">
      <c r="A3" s="7">
        <v>1</v>
      </c>
      <c r="B3" s="2">
        <v>3</v>
      </c>
      <c r="C3" s="2" t="s">
        <v>71</v>
      </c>
      <c r="D3" s="2">
        <v>-0.5</v>
      </c>
      <c r="E3" s="2">
        <v>0</v>
      </c>
      <c r="F3" s="2">
        <v>1</v>
      </c>
      <c r="G3" s="2">
        <v>1</v>
      </c>
      <c r="H3" s="2">
        <v>1</v>
      </c>
      <c r="I3" s="2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Gerador - Slack</vt:lpstr>
      <vt:lpstr>Barras</vt:lpstr>
      <vt:lpstr>Linhas</vt:lpstr>
      <vt:lpstr>Plan1</vt:lpstr>
      <vt:lpstr>Carga</vt:lpstr>
      <vt:lpstr>Trafo</vt:lpstr>
      <vt:lpstr>Shunt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Rosa</dc:creator>
  <cp:lastModifiedBy>kayro ghost</cp:lastModifiedBy>
  <dcterms:created xsi:type="dcterms:W3CDTF">2021-11-22T13:47:46Z</dcterms:created>
  <dcterms:modified xsi:type="dcterms:W3CDTF">2022-07-09T18:29:41Z</dcterms:modified>
</cp:coreProperties>
</file>