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R\Desktop\"/>
    </mc:Choice>
  </mc:AlternateContent>
  <xr:revisionPtr revIDLastSave="0" documentId="13_ncr:1_{90FB59A7-DC0E-4C9A-91E8-99302BA3F6CF}" xr6:coauthVersionLast="47" xr6:coauthVersionMax="47" xr10:uidLastSave="{00000000-0000-0000-0000-000000000000}"/>
  <bookViews>
    <workbookView xWindow="-120" yWindow="-120" windowWidth="29040" windowHeight="15720" xr2:uid="{A8A75596-3ABD-416D-A54C-BB9D1F5CC4D0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1" l="1"/>
  <c r="R33" i="1"/>
  <c r="K31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32" i="1"/>
  <c r="J33" i="1"/>
  <c r="J34" i="1"/>
  <c r="J35" i="1"/>
  <c r="J36" i="1"/>
  <c r="J37" i="1"/>
  <c r="J38" i="1"/>
  <c r="J31" i="1"/>
  <c r="I5" i="1"/>
  <c r="I6" i="1"/>
  <c r="I7" i="1"/>
  <c r="I8" i="1"/>
  <c r="I9" i="1"/>
  <c r="I10" i="1"/>
  <c r="I4" i="1"/>
  <c r="L6" i="1"/>
  <c r="L5" i="1"/>
  <c r="L4" i="1"/>
</calcChain>
</file>

<file path=xl/sharedStrings.xml><?xml version="1.0" encoding="utf-8"?>
<sst xmlns="http://schemas.openxmlformats.org/spreadsheetml/2006/main" count="184" uniqueCount="111">
  <si>
    <t>posicao</t>
  </si>
  <si>
    <t>xreal</t>
  </si>
  <si>
    <t>yreal</t>
  </si>
  <si>
    <t>ximagem</t>
  </si>
  <si>
    <t>yimagem</t>
  </si>
  <si>
    <t>imagem media</t>
  </si>
  <si>
    <t>real</t>
  </si>
  <si>
    <t>imagemx_media</t>
  </si>
  <si>
    <t>realx</t>
  </si>
  <si>
    <t>91.4062496621246</t>
  </si>
  <si>
    <t>139.833984764429</t>
  </si>
  <si>
    <t>1.74830004307289</t>
  </si>
  <si>
    <t>-1.74830004307289</t>
  </si>
  <si>
    <t>-96.8554702046091</t>
  </si>
  <si>
    <t>-45.0000012522391</t>
  </si>
  <si>
    <t>-81.8261716907513</t>
  </si>
  <si>
    <t>waist</t>
  </si>
  <si>
    <t>shoulder</t>
  </si>
  <si>
    <t>elbow</t>
  </si>
  <si>
    <t>wrist_angle</t>
  </si>
  <si>
    <t>-105.732428012254</t>
  </si>
  <si>
    <t>-78.1347686330613</t>
  </si>
  <si>
    <t>-7.99804735770009</t>
  </si>
  <si>
    <t>-100.898443589447</t>
  </si>
  <si>
    <t>71.7187553041289</t>
  </si>
  <si>
    <t>-38.6718753824519</t>
  </si>
  <si>
    <t>-23.9941420731003</t>
  </si>
  <si>
    <t>72.5976572163370</t>
  </si>
  <si>
    <t>-39.1992206278902</t>
  </si>
  <si>
    <t>-92.1093766560424</t>
  </si>
  <si>
    <t>69.3457016996564</t>
  </si>
  <si>
    <t>-32.1679711792798</t>
  </si>
  <si>
    <t>-26.8945323852747</t>
  </si>
  <si>
    <t>-87.8027374786742</t>
  </si>
  <si>
    <t>71.1035191844509</t>
  </si>
  <si>
    <t>-37.1777339354712</t>
  </si>
  <si>
    <t>-24.7851565261632</t>
  </si>
  <si>
    <t>-82.8808621816280</t>
  </si>
  <si>
    <t>74.8828131163807</t>
  </si>
  <si>
    <t>-45.4394556234377</t>
  </si>
  <si>
    <t>-20.5664065154875</t>
  </si>
  <si>
    <t>-78.4863321300202</t>
  </si>
  <si>
    <t>84.0234367165553</t>
  </si>
  <si>
    <t>-62.7539066222446</t>
  </si>
  <si>
    <t>-15.6445312184413</t>
  </si>
  <si>
    <t>-106.523439050222</t>
  </si>
  <si>
    <t>60.2929689737215</t>
  </si>
  <si>
    <t>-8.96484441301612</t>
  </si>
  <si>
    <t>-44.0332050506967</t>
  </si>
  <si>
    <t>-102.128908998614</t>
  </si>
  <si>
    <t>58.1835948221573</t>
  </si>
  <si>
    <t>-3.86718779437728</t>
  </si>
  <si>
    <t>-97.4707063242872</t>
  </si>
  <si>
    <t>56.9531259978957</t>
  </si>
  <si>
    <t>0.615234412130776</t>
  </si>
  <si>
    <t>-48.5156259765443</t>
  </si>
  <si>
    <t>-92.0214857818027</t>
  </si>
  <si>
    <t>56.7773442494163</t>
  </si>
  <si>
    <t>0.527343751334464</t>
  </si>
  <si>
    <t>-47.2851571522827</t>
  </si>
  <si>
    <t>-87.1875013589962</t>
  </si>
  <si>
    <t>57.5683587024792</t>
  </si>
  <si>
    <t>-3.33984382959941</t>
  </si>
  <si>
    <t>-44.3847685476556</t>
  </si>
  <si>
    <t>58.9746126903148</t>
  </si>
  <si>
    <t>-8.08593737816617</t>
  </si>
  <si>
    <t>-41.7480491506530</t>
  </si>
  <si>
    <t>-77.3437507649038</t>
  </si>
  <si>
    <t>62.5781248737651</t>
  </si>
  <si>
    <t>-13.2714844441579</t>
  </si>
  <si>
    <t>83.0000</t>
  </si>
  <si>
    <t>136.0000</t>
  </si>
  <si>
    <t>82.6000</t>
  </si>
  <si>
    <t>156.1000</t>
  </si>
  <si>
    <t>97.9375</t>
  </si>
  <si>
    <t>117.9375</t>
  </si>
  <si>
    <t>97.5000</t>
  </si>
  <si>
    <t>97.5333</t>
  </si>
  <si>
    <t>110.5000</t>
  </si>
  <si>
    <t>117.5000</t>
  </si>
  <si>
    <t>156.0000</t>
  </si>
  <si>
    <t>123.8667</t>
  </si>
  <si>
    <t>117.3667</t>
  </si>
  <si>
    <t>123.9375</t>
  </si>
  <si>
    <t>135.8750</t>
  </si>
  <si>
    <t>124.0312</t>
  </si>
  <si>
    <t>156.0312</t>
  </si>
  <si>
    <t>137.6875</t>
  </si>
  <si>
    <t>117.0625</t>
  </si>
  <si>
    <t>137.5000</t>
  </si>
  <si>
    <t>135.9333</t>
  </si>
  <si>
    <t>151.0000</t>
  </si>
  <si>
    <t>150.5667</t>
  </si>
  <si>
    <t>151.4333</t>
  </si>
  <si>
    <t>136.0667</t>
  </si>
  <si>
    <t>165.5000</t>
  </si>
  <si>
    <t>166.5000</t>
  </si>
  <si>
    <t>117.0000</t>
  </si>
  <si>
    <t xml:space="preserve">82.5000  </t>
  </si>
  <si>
    <t>118.5000</t>
  </si>
  <si>
    <t>82.6</t>
  </si>
  <si>
    <t>156.1</t>
  </si>
  <si>
    <t>110.5</t>
  </si>
  <si>
    <t>137.5</t>
  </si>
  <si>
    <t>165.5</t>
  </si>
  <si>
    <t>97.5</t>
  </si>
  <si>
    <t>135.875</t>
  </si>
  <si>
    <t>82.5</t>
  </si>
  <si>
    <t>118.5</t>
  </si>
  <si>
    <t>117.5</t>
  </si>
  <si>
    <t>166.5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</si>
</sst>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Folha1!$I$4:$I$10</c:f>
              <c:numCache>
                <c:formatCode>General</c:formatCode>
                <c:ptCount val="7"/>
                <c:pt idx="0">
                  <c:v>82.6</c:v>
                </c:pt>
                <c:pt idx="1">
                  <c:v>97.533299999999997</c:v>
                </c:pt>
                <c:pt idx="2">
                  <c:v>110.5</c:v>
                </c:pt>
                <c:pt idx="3">
                  <c:v>123.9375</c:v>
                </c:pt>
                <c:pt idx="4">
                  <c:v>137.5</c:v>
                </c:pt>
                <c:pt idx="5">
                  <c:v>151</c:v>
                </c:pt>
                <c:pt idx="6">
                  <c:v>165.5</c:v>
                </c:pt>
              </c:numCache>
            </c:numRef>
          </c:xVal>
          <c:yVal>
            <c:numRef>
              <c:f>Folha1!$J$4:$J$10</c:f>
              <c:numCache>
                <c:formatCode>General</c:formatCode>
                <c:ptCount val="7"/>
                <c:pt idx="0">
                  <c:v>-7.4999999999999997E-2</c:v>
                </c:pt>
                <c:pt idx="1">
                  <c:v>-0.05</c:v>
                </c:pt>
                <c:pt idx="2">
                  <c:v>-2.5000000000000001E-2</c:v>
                </c:pt>
                <c:pt idx="3">
                  <c:v>0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4-4BFB-AF00-A0A4647E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95232"/>
        <c:axId val="1337227568"/>
      </c:scatterChart>
      <c:valAx>
        <c:axId val="11467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7227568"/>
        <c:crosses val="autoZero"/>
        <c:crossBetween val="midCat"/>
      </c:valAx>
      <c:valAx>
        <c:axId val="13372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67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Folha1!$L$4:$L$6</c:f>
              <c:numCache>
                <c:formatCode>General</c:formatCode>
                <c:ptCount val="3"/>
                <c:pt idx="0">
                  <c:v>156</c:v>
                </c:pt>
                <c:pt idx="1">
                  <c:v>136</c:v>
                </c:pt>
                <c:pt idx="2">
                  <c:v>117.36669999999999</c:v>
                </c:pt>
              </c:numCache>
            </c:numRef>
          </c:xVal>
          <c:yVal>
            <c:numRef>
              <c:f>Folha1!$N$4:$N$6</c:f>
              <c:numCache>
                <c:formatCode>General</c:formatCode>
                <c:ptCount val="3"/>
                <c:pt idx="0">
                  <c:v>0.57499999999999996</c:v>
                </c:pt>
                <c:pt idx="1">
                  <c:v>0.59499999999999997</c:v>
                </c:pt>
                <c:pt idx="2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3-4FFF-A49B-A4E36E68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062096"/>
        <c:axId val="1336494160"/>
      </c:scatterChart>
      <c:valAx>
        <c:axId val="12590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6494160"/>
        <c:crosses val="autoZero"/>
        <c:crossBetween val="midCat"/>
      </c:valAx>
      <c:valAx>
        <c:axId val="1336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0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90129</xdr:colOff>
      <xdr:row>13</xdr:row>
      <xdr:rowOff>72513</xdr:rowOff>
    </xdr:from>
    <xdr:to>
      <xdr:col>13</xdr:col>
      <xdr:colOff>452694</xdr:colOff>
      <xdr:row>27</xdr:row>
      <xdr:rowOff>91358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8CA172-F7A0-08CA-BDC9-756C529A4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8193</xdr:colOff>
      <xdr:row>13</xdr:row>
      <xdr:rowOff>62271</xdr:rowOff>
    </xdr:from>
    <xdr:to>
      <xdr:col>21</xdr:col>
      <xdr:colOff>278581</xdr:colOff>
      <xdr:row>27</xdr:row>
      <xdr:rowOff>81116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D3FA68-34BE-C80D-8790-244DC069F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9239-37CA-4333-8F49-24BEBC0AE9DF}">
  <dimension ref="A1:AD51"/>
  <sheetViews>
    <sheetView tabSelected="1" topLeftCell="A15" zoomScale="93" workbookViewId="0">
      <selection activeCell="J31" sqref="J31:L51"/>
    </sheetView>
  </sheetViews>
  <sheetFormatPr defaultRowHeight="15" x14ac:dyDescent="0.25"/>
  <cols>
    <col min="4" max="4" width="9.140625" customWidth="1"/>
    <col min="11" max="11" width="17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0" x14ac:dyDescent="0.25">
      <c r="A2">
        <v>1</v>
      </c>
      <c r="B2">
        <v>-7.4999999999999997E-2</v>
      </c>
      <c r="C2">
        <v>0.57499999999999996</v>
      </c>
      <c r="D2">
        <v>82.6</v>
      </c>
      <c r="E2">
        <v>156.1</v>
      </c>
    </row>
    <row r="3" spans="1:30" x14ac:dyDescent="0.25">
      <c r="A3">
        <v>2</v>
      </c>
      <c r="B3">
        <v>-0.05</v>
      </c>
      <c r="C3">
        <v>0.57499999999999996</v>
      </c>
      <c r="D3">
        <v>97.533299999999997</v>
      </c>
      <c r="E3">
        <v>156.1</v>
      </c>
      <c r="I3" t="s">
        <v>7</v>
      </c>
      <c r="J3" t="s">
        <v>8</v>
      </c>
      <c r="L3" t="s">
        <v>5</v>
      </c>
      <c r="N3" t="s">
        <v>6</v>
      </c>
    </row>
    <row r="4" spans="1:30" x14ac:dyDescent="0.25">
      <c r="A4">
        <v>3</v>
      </c>
      <c r="B4">
        <v>-2.5000000000000001E-2</v>
      </c>
      <c r="C4">
        <v>0.57499999999999996</v>
      </c>
      <c r="D4">
        <v>110.5</v>
      </c>
      <c r="E4">
        <v>156</v>
      </c>
      <c r="I4">
        <f>MEDIAN(D2,D9,D16)</f>
        <v>82.6</v>
      </c>
      <c r="J4">
        <v>-7.4999999999999997E-2</v>
      </c>
      <c r="L4">
        <f>MEDIAN(E2:E8)</f>
        <v>156</v>
      </c>
      <c r="N4">
        <v>0.57499999999999996</v>
      </c>
    </row>
    <row r="5" spans="1:30" x14ac:dyDescent="0.25">
      <c r="A5">
        <v>4</v>
      </c>
      <c r="B5">
        <v>0</v>
      </c>
      <c r="C5">
        <v>0.57499999999999996</v>
      </c>
      <c r="D5">
        <v>124.0312</v>
      </c>
      <c r="E5">
        <v>156.03120000000001</v>
      </c>
      <c r="I5">
        <f t="shared" ref="I5:I10" si="0">MEDIAN(D3,D10,D17)</f>
        <v>97.533299999999997</v>
      </c>
      <c r="J5">
        <v>-0.05</v>
      </c>
      <c r="L5">
        <f>MEDIAN(E9:E15)</f>
        <v>136</v>
      </c>
      <c r="N5">
        <v>0.59499999999999997</v>
      </c>
    </row>
    <row r="6" spans="1:30" x14ac:dyDescent="0.25">
      <c r="A6">
        <v>5</v>
      </c>
      <c r="B6">
        <v>2.5000000000000001E-2</v>
      </c>
      <c r="C6">
        <v>0.57499999999999996</v>
      </c>
      <c r="D6">
        <v>137.5</v>
      </c>
      <c r="E6">
        <v>156</v>
      </c>
      <c r="I6">
        <f t="shared" si="0"/>
        <v>110.5</v>
      </c>
      <c r="J6">
        <v>-2.5000000000000001E-2</v>
      </c>
      <c r="L6">
        <f>MEDIAN(E16:E22)</f>
        <v>117.36669999999999</v>
      </c>
      <c r="N6">
        <v>0.61499999999999999</v>
      </c>
    </row>
    <row r="7" spans="1:30" x14ac:dyDescent="0.25">
      <c r="A7">
        <v>6</v>
      </c>
      <c r="B7">
        <v>0.05</v>
      </c>
      <c r="C7">
        <v>0.57499999999999996</v>
      </c>
      <c r="D7">
        <v>150.5667</v>
      </c>
      <c r="E7">
        <v>156</v>
      </c>
      <c r="I7">
        <f t="shared" si="0"/>
        <v>123.9375</v>
      </c>
      <c r="J7">
        <v>0</v>
      </c>
      <c r="W7" t="s">
        <v>98</v>
      </c>
      <c r="X7" t="s">
        <v>99</v>
      </c>
      <c r="Z7" t="s">
        <v>70</v>
      </c>
      <c r="AA7" t="s">
        <v>71</v>
      </c>
      <c r="AC7" t="s">
        <v>72</v>
      </c>
      <c r="AD7" t="s">
        <v>73</v>
      </c>
    </row>
    <row r="8" spans="1:30" x14ac:dyDescent="0.25">
      <c r="A8">
        <v>7</v>
      </c>
      <c r="B8">
        <v>7.4999999999999997E-2</v>
      </c>
      <c r="C8">
        <v>0.57499999999999996</v>
      </c>
      <c r="D8">
        <v>165.5</v>
      </c>
      <c r="E8">
        <v>156</v>
      </c>
      <c r="I8">
        <f t="shared" si="0"/>
        <v>137.5</v>
      </c>
      <c r="J8">
        <v>2.5000000000000001E-2</v>
      </c>
      <c r="W8" t="s">
        <v>74</v>
      </c>
      <c r="X8" t="s">
        <v>75</v>
      </c>
      <c r="Z8" t="s">
        <v>76</v>
      </c>
      <c r="AA8" t="s">
        <v>71</v>
      </c>
      <c r="AC8" t="s">
        <v>77</v>
      </c>
      <c r="AD8" t="s">
        <v>73</v>
      </c>
    </row>
    <row r="9" spans="1:30" x14ac:dyDescent="0.25">
      <c r="A9">
        <v>8</v>
      </c>
      <c r="B9">
        <v>-7.4999999999999997E-2</v>
      </c>
      <c r="C9">
        <v>0.59499999999999997</v>
      </c>
      <c r="D9">
        <v>83</v>
      </c>
      <c r="E9">
        <v>136</v>
      </c>
      <c r="I9">
        <f t="shared" si="0"/>
        <v>151</v>
      </c>
      <c r="J9">
        <v>0.05</v>
      </c>
      <c r="W9" t="s">
        <v>78</v>
      </c>
      <c r="X9" t="s">
        <v>79</v>
      </c>
      <c r="Z9" t="s">
        <v>78</v>
      </c>
      <c r="AA9" t="s">
        <v>71</v>
      </c>
      <c r="AC9" t="s">
        <v>78</v>
      </c>
      <c r="AD9" t="s">
        <v>80</v>
      </c>
    </row>
    <row r="10" spans="1:30" x14ac:dyDescent="0.25">
      <c r="A10">
        <v>9</v>
      </c>
      <c r="B10">
        <v>-0.05</v>
      </c>
      <c r="C10">
        <v>0.59499999999999997</v>
      </c>
      <c r="D10">
        <v>97.5</v>
      </c>
      <c r="E10">
        <v>136</v>
      </c>
      <c r="I10">
        <f t="shared" si="0"/>
        <v>165.5</v>
      </c>
      <c r="J10">
        <v>7.4999999999999997E-2</v>
      </c>
      <c r="W10" t="s">
        <v>81</v>
      </c>
      <c r="X10" t="s">
        <v>82</v>
      </c>
      <c r="Z10" t="s">
        <v>83</v>
      </c>
      <c r="AA10" t="s">
        <v>84</v>
      </c>
      <c r="AC10" t="s">
        <v>85</v>
      </c>
      <c r="AD10" t="s">
        <v>86</v>
      </c>
    </row>
    <row r="11" spans="1:30" x14ac:dyDescent="0.25">
      <c r="A11">
        <v>10</v>
      </c>
      <c r="B11">
        <v>-2.5000000000000001E-2</v>
      </c>
      <c r="C11">
        <v>0.59499999999999997</v>
      </c>
      <c r="D11">
        <v>110.5</v>
      </c>
      <c r="E11">
        <v>136</v>
      </c>
      <c r="W11" t="s">
        <v>87</v>
      </c>
      <c r="X11" t="s">
        <v>88</v>
      </c>
      <c r="Z11" t="s">
        <v>89</v>
      </c>
      <c r="AA11" t="s">
        <v>90</v>
      </c>
      <c r="AC11" t="s">
        <v>89</v>
      </c>
      <c r="AD11" t="s">
        <v>80</v>
      </c>
    </row>
    <row r="12" spans="1:30" x14ac:dyDescent="0.25">
      <c r="A12">
        <v>11</v>
      </c>
      <c r="B12">
        <v>0</v>
      </c>
      <c r="C12">
        <v>0.59499999999999997</v>
      </c>
      <c r="D12">
        <v>123.9375</v>
      </c>
      <c r="E12">
        <v>135.875</v>
      </c>
      <c r="W12" t="s">
        <v>91</v>
      </c>
      <c r="X12" t="s">
        <v>88</v>
      </c>
      <c r="Z12" t="s">
        <v>93</v>
      </c>
      <c r="AA12" t="s">
        <v>94</v>
      </c>
      <c r="AC12" t="s">
        <v>92</v>
      </c>
      <c r="AD12" t="s">
        <v>80</v>
      </c>
    </row>
    <row r="13" spans="1:30" x14ac:dyDescent="0.25">
      <c r="A13">
        <v>12</v>
      </c>
      <c r="B13">
        <v>2.5000000000000001E-2</v>
      </c>
      <c r="C13">
        <v>0.59499999999999997</v>
      </c>
      <c r="D13">
        <v>137.5</v>
      </c>
      <c r="E13">
        <v>135.9333</v>
      </c>
      <c r="W13" t="s">
        <v>96</v>
      </c>
      <c r="X13" t="s">
        <v>97</v>
      </c>
      <c r="Z13" t="s">
        <v>95</v>
      </c>
      <c r="AA13" t="s">
        <v>71</v>
      </c>
      <c r="AC13" t="s">
        <v>95</v>
      </c>
      <c r="AD13" t="s">
        <v>80</v>
      </c>
    </row>
    <row r="14" spans="1:30" x14ac:dyDescent="0.25">
      <c r="A14">
        <v>13</v>
      </c>
      <c r="B14">
        <v>0.05</v>
      </c>
      <c r="C14">
        <v>0.59499999999999997</v>
      </c>
      <c r="D14">
        <v>151.4333</v>
      </c>
      <c r="E14">
        <v>136.0667</v>
      </c>
    </row>
    <row r="15" spans="1:30" x14ac:dyDescent="0.25">
      <c r="A15">
        <v>14</v>
      </c>
      <c r="B15">
        <v>7.4999999999999997E-2</v>
      </c>
      <c r="C15">
        <v>0.59499999999999997</v>
      </c>
      <c r="D15">
        <v>165.5</v>
      </c>
      <c r="E15">
        <v>136</v>
      </c>
    </row>
    <row r="16" spans="1:30" x14ac:dyDescent="0.25">
      <c r="A16">
        <v>15</v>
      </c>
      <c r="B16">
        <v>-7.4999999999999997E-2</v>
      </c>
      <c r="C16">
        <v>0.61499999999999999</v>
      </c>
      <c r="D16">
        <v>82.5</v>
      </c>
      <c r="E16">
        <v>118.5</v>
      </c>
    </row>
    <row r="17" spans="1:12" x14ac:dyDescent="0.25">
      <c r="A17">
        <v>16</v>
      </c>
      <c r="B17">
        <v>-0.05</v>
      </c>
      <c r="C17">
        <v>0.61499999999999999</v>
      </c>
      <c r="D17">
        <v>97.9375</v>
      </c>
      <c r="E17">
        <v>117.9375</v>
      </c>
    </row>
    <row r="18" spans="1:12" x14ac:dyDescent="0.25">
      <c r="A18">
        <v>17</v>
      </c>
      <c r="B18">
        <v>-2.5000000000000001E-2</v>
      </c>
      <c r="C18">
        <v>0.61499999999999999</v>
      </c>
      <c r="D18">
        <v>110.5</v>
      </c>
      <c r="E18">
        <v>117.5</v>
      </c>
    </row>
    <row r="19" spans="1:12" x14ac:dyDescent="0.25">
      <c r="A19">
        <v>18</v>
      </c>
      <c r="B19">
        <v>0</v>
      </c>
      <c r="C19">
        <v>0.61499999999999999</v>
      </c>
      <c r="D19">
        <v>123.86669999999999</v>
      </c>
      <c r="E19">
        <v>117.36669999999999</v>
      </c>
    </row>
    <row r="20" spans="1:12" x14ac:dyDescent="0.25">
      <c r="A20">
        <v>19</v>
      </c>
      <c r="B20">
        <v>2.5000000000000001E-2</v>
      </c>
      <c r="C20">
        <v>0.61499999999999999</v>
      </c>
      <c r="D20">
        <v>137.6875</v>
      </c>
      <c r="E20">
        <v>117.0625</v>
      </c>
    </row>
    <row r="21" spans="1:12" x14ac:dyDescent="0.25">
      <c r="A21">
        <v>20</v>
      </c>
      <c r="B21">
        <v>0.05</v>
      </c>
      <c r="C21">
        <v>0.61499999999999999</v>
      </c>
      <c r="D21">
        <v>151</v>
      </c>
      <c r="E21">
        <v>117.0625</v>
      </c>
    </row>
    <row r="22" spans="1:12" x14ac:dyDescent="0.25">
      <c r="A22">
        <v>21</v>
      </c>
      <c r="B22">
        <v>7.4999999999999997E-2</v>
      </c>
      <c r="C22">
        <v>0.61499999999999999</v>
      </c>
      <c r="D22">
        <v>166.5</v>
      </c>
      <c r="E22">
        <v>117</v>
      </c>
    </row>
    <row r="27" spans="1:12" x14ac:dyDescent="0.25">
      <c r="D27" t="s">
        <v>100</v>
      </c>
      <c r="E27" t="s">
        <v>101</v>
      </c>
    </row>
    <row r="28" spans="1:12" x14ac:dyDescent="0.25">
      <c r="D28" t="s">
        <v>77</v>
      </c>
      <c r="E28" t="s">
        <v>101</v>
      </c>
    </row>
    <row r="29" spans="1:12" x14ac:dyDescent="0.25">
      <c r="D29" t="s">
        <v>102</v>
      </c>
      <c r="E29">
        <v>156</v>
      </c>
    </row>
    <row r="30" spans="1:12" x14ac:dyDescent="0.25">
      <c r="D30" t="s">
        <v>85</v>
      </c>
      <c r="E30" t="s">
        <v>86</v>
      </c>
    </row>
    <row r="31" spans="1:12" x14ac:dyDescent="0.25">
      <c r="D31" t="s">
        <v>103</v>
      </c>
      <c r="E31">
        <v>156</v>
      </c>
      <c r="J31">
        <f>0.001828977843786*D2-0.226942392708475</f>
        <v>-7.5868822811751419E-2</v>
      </c>
      <c r="K31">
        <f>-0.001034944480582*E2+0.736223935566372</f>
        <v>0.57466910214752176</v>
      </c>
      <c r="L31">
        <v>0.01</v>
      </c>
    </row>
    <row r="32" spans="1:12" x14ac:dyDescent="0.25">
      <c r="D32" t="s">
        <v>92</v>
      </c>
      <c r="E32">
        <v>156</v>
      </c>
      <c r="J32">
        <f t="shared" ref="J32:J52" si="1">0.001828977843786*D3-0.226942392708475</f>
        <v>-4.8556147977141945E-2</v>
      </c>
      <c r="K32">
        <f t="shared" ref="K32:K51" si="2">-0.001034944480582*E3+0.736223935566372</f>
        <v>0.57466910214752176</v>
      </c>
      <c r="L32">
        <v>0.01</v>
      </c>
    </row>
    <row r="33" spans="4:19" x14ac:dyDescent="0.25">
      <c r="D33" t="s">
        <v>104</v>
      </c>
      <c r="E33">
        <v>156</v>
      </c>
      <c r="J33">
        <f t="shared" si="1"/>
        <v>-2.4840340970121999E-2</v>
      </c>
      <c r="K33">
        <f t="shared" si="2"/>
        <v>0.57477259659558</v>
      </c>
      <c r="L33">
        <v>0.01</v>
      </c>
      <c r="R33">
        <f>0.001828977843786*116.882352941176-0.226942392708475</f>
        <v>-1.3167158849488686E-2</v>
      </c>
      <c r="S33">
        <f>-0.001034944480582*132.882352941176+0.736223935566372</f>
        <v>0.59869807782315254</v>
      </c>
    </row>
    <row r="34" spans="4:19" x14ac:dyDescent="0.25">
      <c r="D34">
        <v>83</v>
      </c>
      <c r="E34">
        <v>136</v>
      </c>
      <c r="J34">
        <f t="shared" si="1"/>
        <v>-9.207597028487724E-5</v>
      </c>
      <c r="K34">
        <f t="shared" si="2"/>
        <v>0.57474030632778583</v>
      </c>
      <c r="L34">
        <v>0.01</v>
      </c>
    </row>
    <row r="35" spans="4:19" x14ac:dyDescent="0.25">
      <c r="D35" t="s">
        <v>105</v>
      </c>
      <c r="E35">
        <v>136</v>
      </c>
      <c r="J35">
        <f t="shared" si="1"/>
        <v>2.4542060812099975E-2</v>
      </c>
      <c r="K35">
        <f t="shared" si="2"/>
        <v>0.57477259659558</v>
      </c>
      <c r="L35">
        <v>0.01</v>
      </c>
    </row>
    <row r="36" spans="4:19" x14ac:dyDescent="0.25">
      <c r="D36" t="s">
        <v>102</v>
      </c>
      <c r="E36">
        <v>136</v>
      </c>
      <c r="J36">
        <f t="shared" si="1"/>
        <v>4.8440765603498526E-2</v>
      </c>
      <c r="K36">
        <f t="shared" si="2"/>
        <v>0.57477259659558</v>
      </c>
      <c r="L36">
        <v>0.01</v>
      </c>
    </row>
    <row r="37" spans="4:19" x14ac:dyDescent="0.25">
      <c r="D37" t="s">
        <v>83</v>
      </c>
      <c r="E37" t="s">
        <v>106</v>
      </c>
      <c r="J37">
        <f t="shared" si="1"/>
        <v>7.5753440438108E-2</v>
      </c>
      <c r="K37">
        <f t="shared" si="2"/>
        <v>0.57477259659558</v>
      </c>
      <c r="L37">
        <v>0.01</v>
      </c>
    </row>
    <row r="38" spans="4:19" x14ac:dyDescent="0.25">
      <c r="D38" t="s">
        <v>103</v>
      </c>
      <c r="E38" t="s">
        <v>90</v>
      </c>
      <c r="J38">
        <f t="shared" si="1"/>
        <v>-7.5137231674236998E-2</v>
      </c>
      <c r="K38">
        <f t="shared" si="2"/>
        <v>0.59547148620722001</v>
      </c>
      <c r="L38">
        <v>0.01</v>
      </c>
    </row>
    <row r="39" spans="4:19" x14ac:dyDescent="0.25">
      <c r="D39" t="s">
        <v>93</v>
      </c>
      <c r="E39" t="s">
        <v>94</v>
      </c>
      <c r="J39">
        <f t="shared" si="1"/>
        <v>-4.8617052939339989E-2</v>
      </c>
      <c r="K39">
        <f t="shared" si="2"/>
        <v>0.59547148620722001</v>
      </c>
      <c r="L39">
        <v>0.01</v>
      </c>
    </row>
    <row r="40" spans="4:19" x14ac:dyDescent="0.25">
      <c r="D40" t="s">
        <v>104</v>
      </c>
      <c r="E40">
        <v>136</v>
      </c>
      <c r="J40">
        <f t="shared" si="1"/>
        <v>-2.4840340970121999E-2</v>
      </c>
      <c r="K40">
        <f t="shared" si="2"/>
        <v>0.59547148620722001</v>
      </c>
      <c r="L40">
        <v>0.01</v>
      </c>
    </row>
    <row r="41" spans="4:19" x14ac:dyDescent="0.25">
      <c r="D41" t="s">
        <v>107</v>
      </c>
      <c r="E41" t="s">
        <v>108</v>
      </c>
      <c r="J41">
        <f t="shared" si="1"/>
        <v>-2.6345119424761587E-4</v>
      </c>
      <c r="K41">
        <f t="shared" si="2"/>
        <v>0.5956008542672927</v>
      </c>
      <c r="L41">
        <v>0.01</v>
      </c>
    </row>
    <row r="42" spans="4:19" x14ac:dyDescent="0.25">
      <c r="D42" t="s">
        <v>74</v>
      </c>
      <c r="E42" t="s">
        <v>75</v>
      </c>
      <c r="J42">
        <f t="shared" si="1"/>
        <v>2.4542060812099975E-2</v>
      </c>
      <c r="K42">
        <f t="shared" si="2"/>
        <v>0.59554051700407484</v>
      </c>
      <c r="L42">
        <v>0.01</v>
      </c>
    </row>
    <row r="43" spans="4:19" x14ac:dyDescent="0.25">
      <c r="D43" t="s">
        <v>102</v>
      </c>
      <c r="E43" t="s">
        <v>109</v>
      </c>
      <c r="J43">
        <f t="shared" si="1"/>
        <v>5.0025757802923454E-2</v>
      </c>
      <c r="K43">
        <f t="shared" si="2"/>
        <v>0.59540245541036518</v>
      </c>
      <c r="L43">
        <v>0.01</v>
      </c>
    </row>
    <row r="44" spans="4:19" x14ac:dyDescent="0.25">
      <c r="D44" t="s">
        <v>81</v>
      </c>
      <c r="E44" t="s">
        <v>82</v>
      </c>
      <c r="J44">
        <f t="shared" si="1"/>
        <v>7.5753440438108E-2</v>
      </c>
      <c r="K44">
        <f t="shared" si="2"/>
        <v>0.59547148620722001</v>
      </c>
      <c r="L44">
        <v>0.01</v>
      </c>
    </row>
    <row r="45" spans="4:19" x14ac:dyDescent="0.25">
      <c r="D45" t="s">
        <v>87</v>
      </c>
      <c r="E45" t="s">
        <v>88</v>
      </c>
      <c r="J45">
        <f t="shared" si="1"/>
        <v>-7.6051720596129996E-2</v>
      </c>
      <c r="K45">
        <f t="shared" si="2"/>
        <v>0.61358301461740505</v>
      </c>
      <c r="L45">
        <v>0.01</v>
      </c>
    </row>
    <row r="46" spans="4:19" x14ac:dyDescent="0.25">
      <c r="D46">
        <v>151</v>
      </c>
      <c r="E46" t="s">
        <v>88</v>
      </c>
      <c r="J46">
        <f t="shared" si="1"/>
        <v>-4.7816875132683623E-2</v>
      </c>
      <c r="K46">
        <f t="shared" si="2"/>
        <v>0.61416517088773237</v>
      </c>
      <c r="L46">
        <v>0.01</v>
      </c>
    </row>
    <row r="47" spans="4:19" x14ac:dyDescent="0.25">
      <c r="D47" t="s">
        <v>110</v>
      </c>
      <c r="E47">
        <v>117</v>
      </c>
      <c r="J47">
        <f t="shared" si="1"/>
        <v>-2.4840340970121999E-2</v>
      </c>
      <c r="K47">
        <f t="shared" si="2"/>
        <v>0.614617959097987</v>
      </c>
      <c r="L47">
        <v>0.01</v>
      </c>
    </row>
    <row r="48" spans="4:19" x14ac:dyDescent="0.25">
      <c r="J48">
        <f t="shared" si="1"/>
        <v>-3.9294282558768878E-4</v>
      </c>
      <c r="K48">
        <f t="shared" si="2"/>
        <v>0.61475591719724854</v>
      </c>
      <c r="L48">
        <v>0.01</v>
      </c>
    </row>
    <row r="49" spans="10:12" x14ac:dyDescent="0.25">
      <c r="J49">
        <f t="shared" si="1"/>
        <v>2.488499415780987E-2</v>
      </c>
      <c r="K49">
        <f t="shared" si="2"/>
        <v>0.61507074730824163</v>
      </c>
      <c r="L49">
        <v>0.01</v>
      </c>
    </row>
    <row r="50" spans="10:12" x14ac:dyDescent="0.25">
      <c r="J50">
        <f t="shared" si="1"/>
        <v>4.9233261703211018E-2</v>
      </c>
      <c r="K50">
        <f t="shared" si="2"/>
        <v>0.61507074730824163</v>
      </c>
      <c r="L50">
        <v>0.01</v>
      </c>
    </row>
    <row r="51" spans="10:12" x14ac:dyDescent="0.25">
      <c r="J51">
        <f t="shared" si="1"/>
        <v>7.7582418281893994E-2</v>
      </c>
      <c r="K51">
        <f t="shared" si="2"/>
        <v>0.61513543133827797</v>
      </c>
      <c r="L51">
        <v>0.01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CCDA-0853-4CAF-B008-88C01CAA6B8B}">
  <dimension ref="C3:I17"/>
  <sheetViews>
    <sheetView workbookViewId="0">
      <selection activeCell="L14" sqref="L14"/>
    </sheetView>
  </sheetViews>
  <sheetFormatPr defaultRowHeight="15" x14ac:dyDescent="0.25"/>
  <sheetData>
    <row r="3" spans="3:9" x14ac:dyDescent="0.25">
      <c r="C3" t="s">
        <v>16</v>
      </c>
      <c r="D3" t="s">
        <v>17</v>
      </c>
      <c r="E3" t="s">
        <v>18</v>
      </c>
      <c r="F3" t="s">
        <v>19</v>
      </c>
    </row>
    <row r="4" spans="3:9" x14ac:dyDescent="0.25">
      <c r="C4" t="s">
        <v>20</v>
      </c>
      <c r="D4" t="s">
        <v>9</v>
      </c>
      <c r="E4" t="s">
        <v>21</v>
      </c>
      <c r="F4" t="s">
        <v>22</v>
      </c>
      <c r="G4" t="s">
        <v>10</v>
      </c>
      <c r="H4" t="s">
        <v>11</v>
      </c>
      <c r="I4" t="s">
        <v>12</v>
      </c>
    </row>
    <row r="5" spans="3:9" x14ac:dyDescent="0.25">
      <c r="C5" t="s">
        <v>23</v>
      </c>
      <c r="D5" t="s">
        <v>24</v>
      </c>
      <c r="E5" t="s">
        <v>25</v>
      </c>
      <c r="F5" t="s">
        <v>26</v>
      </c>
      <c r="G5" t="s">
        <v>10</v>
      </c>
      <c r="H5" t="s">
        <v>11</v>
      </c>
      <c r="I5" t="s">
        <v>12</v>
      </c>
    </row>
    <row r="6" spans="3:9" x14ac:dyDescent="0.25">
      <c r="C6" t="s">
        <v>13</v>
      </c>
      <c r="D6" t="s">
        <v>27</v>
      </c>
      <c r="E6" t="s">
        <v>28</v>
      </c>
      <c r="F6" t="s">
        <v>26</v>
      </c>
      <c r="G6" t="s">
        <v>10</v>
      </c>
      <c r="H6" t="s">
        <v>11</v>
      </c>
      <c r="I6" t="s">
        <v>12</v>
      </c>
    </row>
    <row r="7" spans="3:9" x14ac:dyDescent="0.25">
      <c r="C7" t="s">
        <v>29</v>
      </c>
      <c r="D7" t="s">
        <v>30</v>
      </c>
      <c r="E7" t="s">
        <v>31</v>
      </c>
      <c r="F7" t="s">
        <v>32</v>
      </c>
      <c r="G7" t="s">
        <v>10</v>
      </c>
      <c r="H7" t="s">
        <v>11</v>
      </c>
      <c r="I7" t="s">
        <v>12</v>
      </c>
    </row>
    <row r="8" spans="3:9" x14ac:dyDescent="0.25">
      <c r="C8" t="s">
        <v>33</v>
      </c>
      <c r="D8" t="s">
        <v>34</v>
      </c>
      <c r="E8" t="s">
        <v>35</v>
      </c>
      <c r="F8" t="s">
        <v>36</v>
      </c>
      <c r="G8" t="s">
        <v>10</v>
      </c>
      <c r="H8" t="s">
        <v>11</v>
      </c>
      <c r="I8" t="s">
        <v>12</v>
      </c>
    </row>
    <row r="9" spans="3:9" x14ac:dyDescent="0.25">
      <c r="C9" t="s">
        <v>37</v>
      </c>
      <c r="D9" t="s">
        <v>38</v>
      </c>
      <c r="E9" t="s">
        <v>39</v>
      </c>
      <c r="F9" t="s">
        <v>40</v>
      </c>
      <c r="G9" t="s">
        <v>10</v>
      </c>
      <c r="H9" t="s">
        <v>11</v>
      </c>
      <c r="I9" t="s">
        <v>12</v>
      </c>
    </row>
    <row r="10" spans="3:9" x14ac:dyDescent="0.25">
      <c r="C10" t="s">
        <v>41</v>
      </c>
      <c r="D10" t="s">
        <v>42</v>
      </c>
      <c r="E10" t="s">
        <v>43</v>
      </c>
      <c r="F10" t="s">
        <v>44</v>
      </c>
      <c r="G10" t="s">
        <v>10</v>
      </c>
      <c r="H10" t="s">
        <v>11</v>
      </c>
      <c r="I10" t="s">
        <v>12</v>
      </c>
    </row>
    <row r="11" spans="3:9" x14ac:dyDescent="0.25">
      <c r="C11" t="s">
        <v>45</v>
      </c>
      <c r="D11" t="s">
        <v>46</v>
      </c>
      <c r="E11" t="s">
        <v>47</v>
      </c>
      <c r="F11" t="s">
        <v>48</v>
      </c>
      <c r="G11" t="s">
        <v>10</v>
      </c>
      <c r="H11" t="s">
        <v>11</v>
      </c>
      <c r="I11" t="s">
        <v>12</v>
      </c>
    </row>
    <row r="12" spans="3:9" x14ac:dyDescent="0.25">
      <c r="C12" t="s">
        <v>49</v>
      </c>
      <c r="D12" t="s">
        <v>50</v>
      </c>
      <c r="E12" t="s">
        <v>51</v>
      </c>
      <c r="F12" t="s">
        <v>14</v>
      </c>
      <c r="G12" t="s">
        <v>10</v>
      </c>
      <c r="H12" t="s">
        <v>11</v>
      </c>
      <c r="I12" t="s">
        <v>12</v>
      </c>
    </row>
    <row r="13" spans="3:9" x14ac:dyDescent="0.25">
      <c r="C13" t="s">
        <v>52</v>
      </c>
      <c r="D13" t="s">
        <v>53</v>
      </c>
      <c r="E13" t="s">
        <v>54</v>
      </c>
      <c r="F13" t="s">
        <v>55</v>
      </c>
      <c r="G13" t="s">
        <v>10</v>
      </c>
      <c r="H13" t="s">
        <v>11</v>
      </c>
      <c r="I13" t="s">
        <v>12</v>
      </c>
    </row>
    <row r="14" spans="3:9" x14ac:dyDescent="0.25">
      <c r="C14" t="s">
        <v>56</v>
      </c>
      <c r="D14" t="s">
        <v>57</v>
      </c>
      <c r="E14" t="s">
        <v>58</v>
      </c>
      <c r="F14" t="s">
        <v>59</v>
      </c>
      <c r="G14" t="s">
        <v>10</v>
      </c>
      <c r="H14" t="s">
        <v>11</v>
      </c>
      <c r="I14" t="s">
        <v>12</v>
      </c>
    </row>
    <row r="15" spans="3:9" x14ac:dyDescent="0.25">
      <c r="C15" t="s">
        <v>60</v>
      </c>
      <c r="D15" t="s">
        <v>61</v>
      </c>
      <c r="E15" t="s">
        <v>62</v>
      </c>
      <c r="F15" t="s">
        <v>63</v>
      </c>
      <c r="G15" t="s">
        <v>10</v>
      </c>
      <c r="H15" t="s">
        <v>11</v>
      </c>
      <c r="I15" t="s">
        <v>12</v>
      </c>
    </row>
    <row r="16" spans="3:9" x14ac:dyDescent="0.25">
      <c r="C16" t="s">
        <v>15</v>
      </c>
      <c r="D16" t="s">
        <v>64</v>
      </c>
      <c r="E16" t="s">
        <v>65</v>
      </c>
      <c r="F16" t="s">
        <v>66</v>
      </c>
      <c r="G16" t="s">
        <v>10</v>
      </c>
      <c r="H16" t="s">
        <v>11</v>
      </c>
      <c r="I16" t="s">
        <v>12</v>
      </c>
    </row>
    <row r="17" spans="3:9" x14ac:dyDescent="0.25">
      <c r="C17" t="s">
        <v>67</v>
      </c>
      <c r="D17" t="s">
        <v>68</v>
      </c>
      <c r="E17" t="s">
        <v>69</v>
      </c>
      <c r="F17" t="s">
        <v>66</v>
      </c>
      <c r="G17" t="s">
        <v>10</v>
      </c>
      <c r="H17" t="s">
        <v>11</v>
      </c>
      <c r="I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César Salgado Teixeira</dc:creator>
  <cp:lastModifiedBy>Pedro César Salgado Teixeira</cp:lastModifiedBy>
  <dcterms:created xsi:type="dcterms:W3CDTF">2024-01-22T11:36:34Z</dcterms:created>
  <dcterms:modified xsi:type="dcterms:W3CDTF">2024-01-23T15:55:54Z</dcterms:modified>
</cp:coreProperties>
</file>