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/>
  </bookViews>
  <sheets>
    <sheet name="Final" sheetId="2" r:id="rId1"/>
    <sheet name="Parciales" sheetId="1" r:id="rId2"/>
    <sheet name="iRAT" sheetId="3" r:id="rId3"/>
    <sheet name="tRAT" sheetId="4" r:id="rId4"/>
    <sheet name="TA" sheetId="5" r:id="rId5"/>
    <sheet name="iPEER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4" i="2"/>
  <c r="L4" i="2" s="1"/>
  <c r="M4" i="2" s="1"/>
  <c r="L5" i="2"/>
  <c r="M5" i="2" s="1"/>
  <c r="L6" i="2"/>
  <c r="M6" i="2" s="1"/>
  <c r="L7" i="2"/>
  <c r="M7" i="2" s="1"/>
  <c r="H7" i="2"/>
  <c r="N5" i="1"/>
  <c r="N6" i="1"/>
  <c r="N7" i="1"/>
  <c r="N4" i="1"/>
  <c r="J5" i="1"/>
  <c r="J6" i="1"/>
  <c r="J7" i="1"/>
  <c r="J4" i="1"/>
  <c r="F5" i="1"/>
  <c r="F6" i="1"/>
  <c r="F7" i="1"/>
  <c r="F4" i="1"/>
  <c r="H5" i="2" l="1"/>
  <c r="H6" i="2"/>
  <c r="H4" i="2"/>
  <c r="I4" i="2" l="1"/>
  <c r="I5" i="2"/>
  <c r="I6" i="2"/>
  <c r="I7" i="2"/>
  <c r="F8" i="6"/>
  <c r="F7" i="6"/>
  <c r="F6" i="6"/>
  <c r="F5" i="6"/>
  <c r="G6" i="2"/>
  <c r="I8" i="4"/>
  <c r="F7" i="2" s="1"/>
  <c r="I7" i="4"/>
  <c r="F6" i="2" s="1"/>
  <c r="I6" i="4"/>
  <c r="F5" i="2" s="1"/>
  <c r="I5" i="4"/>
  <c r="F4" i="2" s="1"/>
  <c r="I8" i="5"/>
  <c r="G7" i="2" s="1"/>
  <c r="I7" i="5"/>
  <c r="I6" i="5"/>
  <c r="G5" i="2" s="1"/>
  <c r="I5" i="5"/>
  <c r="G4" i="2" s="1"/>
  <c r="I7" i="3"/>
  <c r="D7" i="2" s="1"/>
  <c r="I6" i="3"/>
  <c r="D6" i="2" s="1"/>
  <c r="I5" i="3"/>
  <c r="D5" i="2" s="1"/>
  <c r="I4" i="3"/>
  <c r="D4" i="2" s="1"/>
  <c r="O5" i="1"/>
  <c r="C5" i="2" s="1"/>
  <c r="O4" i="1"/>
  <c r="C4" i="2" s="1"/>
  <c r="O7" i="1"/>
  <c r="C7" i="2" s="1"/>
  <c r="E5" i="2" l="1"/>
  <c r="E4" i="2"/>
  <c r="O6" i="1"/>
  <c r="C6" i="2" s="1"/>
  <c r="E6" i="2" s="1"/>
  <c r="E7" i="2"/>
</calcChain>
</file>

<file path=xl/sharedStrings.xml><?xml version="1.0" encoding="utf-8"?>
<sst xmlns="http://schemas.openxmlformats.org/spreadsheetml/2006/main" count="93" uniqueCount="46">
  <si>
    <t>PARCIAL 1</t>
  </si>
  <si>
    <t>PARCIAL 2</t>
  </si>
  <si>
    <t>PARCIAL 3</t>
  </si>
  <si>
    <t>iRATs</t>
  </si>
  <si>
    <t>tRATs</t>
  </si>
  <si>
    <t>Trabajos de aplicación</t>
  </si>
  <si>
    <t>Evaluación de pares</t>
  </si>
  <si>
    <t>ASISTENCIA</t>
  </si>
  <si>
    <t>ALUMNO1</t>
  </si>
  <si>
    <t>ALUMNO2</t>
  </si>
  <si>
    <t>ALUMNO3</t>
  </si>
  <si>
    <t>ALUMNO4</t>
  </si>
  <si>
    <t>Individual</t>
  </si>
  <si>
    <t>En equipos</t>
  </si>
  <si>
    <t>PARCIALES</t>
  </si>
  <si>
    <t>PROMEDIO</t>
  </si>
  <si>
    <t>R</t>
  </si>
  <si>
    <t>BMB</t>
  </si>
  <si>
    <t>B</t>
  </si>
  <si>
    <t>D</t>
  </si>
  <si>
    <t>MB</t>
  </si>
  <si>
    <t>S</t>
  </si>
  <si>
    <t>PARTE 1</t>
  </si>
  <si>
    <t>PARTE 2</t>
  </si>
  <si>
    <t>PARTE 3</t>
  </si>
  <si>
    <t>UT0</t>
  </si>
  <si>
    <t>UT1</t>
  </si>
  <si>
    <t>UT3.1</t>
  </si>
  <si>
    <t>UT3.2</t>
  </si>
  <si>
    <t>UT4</t>
  </si>
  <si>
    <t>UT5</t>
  </si>
  <si>
    <t>iRAT</t>
  </si>
  <si>
    <t>tRAT</t>
  </si>
  <si>
    <t>TA</t>
  </si>
  <si>
    <t>TA1</t>
  </si>
  <si>
    <t>TA2</t>
  </si>
  <si>
    <t>TA3</t>
  </si>
  <si>
    <t>0 - 30: D</t>
  </si>
  <si>
    <t>31 - 64: R</t>
  </si>
  <si>
    <t>65 - 74: B</t>
  </si>
  <si>
    <t>75 - 86: BMB</t>
  </si>
  <si>
    <t>87 - 92: MB</t>
  </si>
  <si>
    <t>93 - 100: S</t>
  </si>
  <si>
    <t>NOTA</t>
  </si>
  <si>
    <t>RESULTADO</t>
  </si>
  <si>
    <t>El porcentaje de aciertos en las preguntas se convierten a nota de acuerdo a esta 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</si>
</sst>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2" fontId="8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workbookViewId="0">
      <selection activeCell="D5" sqref="D5"/>
    </sheetView>
  </sheetViews>
  <sheetFormatPr baseColWidth="10" defaultColWidth="8.88671875" defaultRowHeight="14.4" x14ac:dyDescent="0.3"/>
  <cols>
    <col min="11" max="11" width="9.21875" bestFit="1" customWidth="1"/>
    <col min="12" max="12" width="7.6640625" customWidth="1"/>
    <col min="13" max="13" width="13.109375" bestFit="1" customWidth="1"/>
    <col min="14" max="14" width="12.21875" customWidth="1"/>
    <col min="15" max="15" width="4.88671875" bestFit="1" customWidth="1"/>
  </cols>
  <sheetData>
    <row r="1" spans="2:13" x14ac:dyDescent="0.3">
      <c r="E1" s="7">
        <v>0.5</v>
      </c>
      <c r="H1" s="7">
        <v>0.45</v>
      </c>
      <c r="I1" s="7">
        <v>0.05</v>
      </c>
      <c r="J1" s="7"/>
    </row>
    <row r="2" spans="2:13" ht="15" thickBot="1" x14ac:dyDescent="0.35">
      <c r="C2" s="6">
        <v>0.7</v>
      </c>
      <c r="D2" s="6">
        <v>0.3</v>
      </c>
      <c r="F2" s="6">
        <v>0.5</v>
      </c>
      <c r="G2" s="6">
        <v>0.5</v>
      </c>
      <c r="H2" s="6"/>
    </row>
    <row r="3" spans="2:13" ht="24.6" thickBot="1" x14ac:dyDescent="0.35">
      <c r="C3" s="1" t="s">
        <v>14</v>
      </c>
      <c r="D3" s="2" t="s">
        <v>3</v>
      </c>
      <c r="E3" s="2" t="s">
        <v>12</v>
      </c>
      <c r="F3" s="2" t="s">
        <v>4</v>
      </c>
      <c r="G3" s="2" t="s">
        <v>5</v>
      </c>
      <c r="H3" s="2" t="s">
        <v>13</v>
      </c>
      <c r="I3" s="2" t="s">
        <v>6</v>
      </c>
      <c r="J3" s="1" t="s">
        <v>15</v>
      </c>
      <c r="K3" s="2" t="s">
        <v>7</v>
      </c>
      <c r="L3" s="2" t="s">
        <v>43</v>
      </c>
      <c r="M3" s="2" t="s">
        <v>44</v>
      </c>
    </row>
    <row r="4" spans="2:13" ht="15" thickBot="1" x14ac:dyDescent="0.35">
      <c r="B4" s="3" t="s">
        <v>8</v>
      </c>
      <c r="C4" s="9">
        <f>Parciales!O4</f>
        <v>2</v>
      </c>
      <c r="D4" s="9">
        <f>iRAT!I4</f>
        <v>2.5</v>
      </c>
      <c r="E4" s="11">
        <f>SUMPRODUCT($C$2:$D$2,C4:D4)</f>
        <v>2.15</v>
      </c>
      <c r="F4" s="9">
        <f>tRAT!I5</f>
        <v>2.5</v>
      </c>
      <c r="G4" s="9">
        <f>TA!I5</f>
        <v>4.333333333333333</v>
      </c>
      <c r="H4" s="11">
        <f>SUMPRODUCT($F$2:$G$2,F4:G4)</f>
        <v>3.4166666666666665</v>
      </c>
      <c r="I4" s="10">
        <f>iPEER!F5</f>
        <v>4.333333333333333</v>
      </c>
      <c r="J4" s="19">
        <f>IF(OR(E4&lt;$D$13,H4&lt;$D$13),MIN($E$1*E4+$H$1*H4+$I$1*I4,$E$12),$E$1*E4+$H$1*H4+$I$1*I4)</f>
        <v>2.4900000000000002</v>
      </c>
      <c r="K4" s="4">
        <v>85</v>
      </c>
      <c r="L4" s="4" t="str">
        <f>IF(K4&lt;75,"R",IF(J4&lt;1.5,"D",IF(J4&lt;2.5,"R",IF(J4&lt;3.5,"B",IF(J4&lt;4.5,"BMB",IF(J4&lt;5.5,"MB","S"))))))</f>
        <v>R</v>
      </c>
      <c r="M4" s="4" t="str">
        <f>IF(OR(L4="D",L4="R"),"NO APRUEBA","APRUEBA")</f>
        <v>NO APRUEBA</v>
      </c>
    </row>
    <row r="5" spans="2:13" ht="15" thickBot="1" x14ac:dyDescent="0.35">
      <c r="B5" s="5" t="s">
        <v>9</v>
      </c>
      <c r="C5" s="9">
        <f>Parciales!O5</f>
        <v>2.5333333333333337</v>
      </c>
      <c r="D5" s="9">
        <f>iRAT!I5</f>
        <v>3.5</v>
      </c>
      <c r="E5" s="11">
        <f t="shared" ref="E5:E7" si="0">SUMPRODUCT($C$2:$D$2,C5:D5)</f>
        <v>2.8233333333333333</v>
      </c>
      <c r="F5" s="9">
        <f>tRAT!I6</f>
        <v>3.5</v>
      </c>
      <c r="G5" s="9">
        <f>TA!I6</f>
        <v>3.6666666666666665</v>
      </c>
      <c r="H5" s="11">
        <f t="shared" ref="H5:H7" si="1">SUMPRODUCT($F$2:$G$2,F5:G5)</f>
        <v>3.583333333333333</v>
      </c>
      <c r="I5" s="10">
        <f>iPEER!F6</f>
        <v>3</v>
      </c>
      <c r="J5" s="19">
        <f t="shared" ref="J5:J7" si="2">IF(OR(E5&lt;$D$13,H5&lt;$D$13),MIN($E$1*E5+$H$1*H5+$I$1*I5,$E$12),$E$1*E5+$H$1*H5+$I$1*I5)</f>
        <v>3.1741666666666664</v>
      </c>
      <c r="K5" s="4">
        <v>70</v>
      </c>
      <c r="L5" s="4" t="str">
        <f t="shared" ref="L5:L7" si="3">IF(K5&lt;75,"R",IF(J5&lt;1.5,"D",IF(J5&lt;2.5,"R",IF(J5&lt;3.5,"B",IF(J5&lt;4.5,"BMB",IF(J5&lt;5.5,"MB","S"))))))</f>
        <v>R</v>
      </c>
      <c r="M5" s="4" t="str">
        <f t="shared" ref="M5:M7" si="4">IF(OR(L5="D",L5="R"),"NO APRUEBA","APRUEBA")</f>
        <v>NO APRUEBA</v>
      </c>
    </row>
    <row r="6" spans="2:13" ht="15" thickBot="1" x14ac:dyDescent="0.35">
      <c r="B6" s="5" t="s">
        <v>10</v>
      </c>
      <c r="C6" s="9">
        <f>Parciales!O6</f>
        <v>2.8000000000000003</v>
      </c>
      <c r="D6" s="9">
        <f>iRAT!I6</f>
        <v>3.3333333333333335</v>
      </c>
      <c r="E6" s="11">
        <f t="shared" si="0"/>
        <v>2.96</v>
      </c>
      <c r="F6" s="9">
        <f>tRAT!I7</f>
        <v>3.3333333333333335</v>
      </c>
      <c r="G6" s="9">
        <f>TA!I7</f>
        <v>2.8333333333333335</v>
      </c>
      <c r="H6" s="11">
        <f t="shared" si="1"/>
        <v>3.0833333333333335</v>
      </c>
      <c r="I6" s="10">
        <f>iPEER!F7</f>
        <v>3.3333333333333335</v>
      </c>
      <c r="J6" s="19">
        <f t="shared" si="2"/>
        <v>3.0341666666666667</v>
      </c>
      <c r="K6" s="4">
        <v>75</v>
      </c>
      <c r="L6" s="4" t="str">
        <f t="shared" si="3"/>
        <v>B</v>
      </c>
      <c r="M6" s="4" t="str">
        <f t="shared" si="4"/>
        <v>APRUEBA</v>
      </c>
    </row>
    <row r="7" spans="2:13" ht="15" thickBot="1" x14ac:dyDescent="0.35">
      <c r="B7" s="5" t="s">
        <v>11</v>
      </c>
      <c r="C7" s="9">
        <f>Parciales!O7</f>
        <v>3</v>
      </c>
      <c r="D7" s="9">
        <f>iRAT!I7</f>
        <v>4.666666666666667</v>
      </c>
      <c r="E7" s="11">
        <f t="shared" si="0"/>
        <v>3.5</v>
      </c>
      <c r="F7" s="9">
        <f>tRAT!I8</f>
        <v>4.666666666666667</v>
      </c>
      <c r="G7" s="9">
        <f>TA!I8</f>
        <v>5.166666666666667</v>
      </c>
      <c r="H7" s="11">
        <f>SUMPRODUCT($F$2:$G$2,F7:G7)</f>
        <v>4.916666666666667</v>
      </c>
      <c r="I7" s="10">
        <f>iPEER!F8</f>
        <v>5</v>
      </c>
      <c r="J7" s="19">
        <f t="shared" si="2"/>
        <v>4.2125000000000004</v>
      </c>
      <c r="K7" s="4">
        <v>90</v>
      </c>
      <c r="L7" s="4" t="str">
        <f t="shared" si="3"/>
        <v>BMB</v>
      </c>
      <c r="M7" s="4" t="str">
        <f t="shared" si="4"/>
        <v>APRUEBA</v>
      </c>
    </row>
    <row r="10" spans="2:13" ht="15" thickBot="1" x14ac:dyDescent="0.35"/>
    <row r="11" spans="2:13" x14ac:dyDescent="0.3">
      <c r="D11" s="20">
        <v>1</v>
      </c>
      <c r="E11" s="21">
        <v>1.49</v>
      </c>
      <c r="F11" s="21" t="s">
        <v>19</v>
      </c>
      <c r="G11" s="22">
        <v>1</v>
      </c>
    </row>
    <row r="12" spans="2:13" x14ac:dyDescent="0.3">
      <c r="D12" s="23">
        <v>1.5</v>
      </c>
      <c r="E12" s="24">
        <v>2.4900000000000002</v>
      </c>
      <c r="F12" s="24" t="s">
        <v>16</v>
      </c>
      <c r="G12" s="25">
        <v>2</v>
      </c>
    </row>
    <row r="13" spans="2:13" x14ac:dyDescent="0.3">
      <c r="D13" s="23">
        <v>2.5</v>
      </c>
      <c r="E13" s="24">
        <v>3.49</v>
      </c>
      <c r="F13" s="24" t="s">
        <v>18</v>
      </c>
      <c r="G13" s="25">
        <v>3</v>
      </c>
    </row>
    <row r="14" spans="2:13" x14ac:dyDescent="0.3">
      <c r="D14" s="23">
        <v>3.5</v>
      </c>
      <c r="E14" s="24">
        <v>4.49</v>
      </c>
      <c r="F14" s="24" t="s">
        <v>17</v>
      </c>
      <c r="G14" s="25">
        <v>4</v>
      </c>
    </row>
    <row r="15" spans="2:13" x14ac:dyDescent="0.3">
      <c r="D15" s="23">
        <v>4.5</v>
      </c>
      <c r="E15" s="24">
        <v>5.49</v>
      </c>
      <c r="F15" s="24" t="s">
        <v>20</v>
      </c>
      <c r="G15" s="25">
        <v>5</v>
      </c>
    </row>
    <row r="16" spans="2:13" ht="15" thickBot="1" x14ac:dyDescent="0.35">
      <c r="D16" s="26">
        <v>5.5</v>
      </c>
      <c r="E16" s="27">
        <v>6</v>
      </c>
      <c r="F16" s="27" t="s">
        <v>21</v>
      </c>
      <c r="G16" s="28">
        <v>6</v>
      </c>
    </row>
  </sheetData>
  <conditionalFormatting sqref="J4:J7">
    <cfRule type="cellIs" dxfId="4" priority="4" operator="lessThan">
      <formula>2.5</formula>
    </cfRule>
  </conditionalFormatting>
  <conditionalFormatting sqref="L4:L7">
    <cfRule type="cellIs" dxfId="3" priority="3" operator="equal">
      <formula>"R"</formula>
    </cfRule>
    <cfRule type="cellIs" dxfId="2" priority="2" operator="equal">
      <formula>"D"</formula>
    </cfRule>
  </conditionalFormatting>
  <conditionalFormatting sqref="M4:M7">
    <cfRule type="cellIs" dxfId="0" priority="1" operator="equal">
      <formula>"NO APRUEBA"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N5" sqref="N5"/>
    </sheetView>
  </sheetViews>
  <sheetFormatPr baseColWidth="10" defaultColWidth="8.88671875" defaultRowHeight="14.4" x14ac:dyDescent="0.3"/>
  <cols>
    <col min="3" max="15" width="9.77734375" customWidth="1"/>
  </cols>
  <sheetData>
    <row r="2" spans="2:15" ht="15" thickBot="1" x14ac:dyDescent="0.35">
      <c r="C2" s="17">
        <v>0.2</v>
      </c>
      <c r="D2" s="17">
        <v>0.4</v>
      </c>
      <c r="E2" s="17">
        <v>0.4</v>
      </c>
      <c r="F2" s="18"/>
      <c r="G2" s="17">
        <v>0.2</v>
      </c>
      <c r="H2" s="17">
        <v>0.4</v>
      </c>
      <c r="I2" s="17">
        <v>0.4</v>
      </c>
      <c r="J2" s="17"/>
      <c r="K2" s="17">
        <v>0.2</v>
      </c>
      <c r="L2" s="17">
        <v>0.4</v>
      </c>
      <c r="M2" s="17">
        <v>0.4</v>
      </c>
    </row>
    <row r="3" spans="2:15" ht="15" thickBot="1" x14ac:dyDescent="0.35">
      <c r="C3" s="1" t="s">
        <v>22</v>
      </c>
      <c r="D3" s="1" t="s">
        <v>23</v>
      </c>
      <c r="E3" s="1" t="s">
        <v>24</v>
      </c>
      <c r="F3" s="12" t="s">
        <v>0</v>
      </c>
      <c r="G3" s="1" t="s">
        <v>22</v>
      </c>
      <c r="H3" s="1" t="s">
        <v>23</v>
      </c>
      <c r="I3" s="1" t="s">
        <v>24</v>
      </c>
      <c r="J3" s="13" t="s">
        <v>1</v>
      </c>
      <c r="K3" s="1" t="s">
        <v>22</v>
      </c>
      <c r="L3" s="1" t="s">
        <v>23</v>
      </c>
      <c r="M3" s="1" t="s">
        <v>24</v>
      </c>
      <c r="N3" s="14" t="s">
        <v>2</v>
      </c>
      <c r="O3" s="1" t="s">
        <v>15</v>
      </c>
    </row>
    <row r="4" spans="2:15" ht="15" thickBot="1" x14ac:dyDescent="0.35">
      <c r="B4" s="3" t="s">
        <v>8</v>
      </c>
      <c r="C4" s="8">
        <v>3</v>
      </c>
      <c r="D4" s="8">
        <v>3</v>
      </c>
      <c r="E4" s="8">
        <v>2</v>
      </c>
      <c r="F4" s="15">
        <f>IF(AND(D4&gt;2,E4&gt;2),SUMPRODUCT(C4:E4,$C$2:$E$2),MIN(SUMPRODUCT(C4:E4,$C$2:$E$2),2))</f>
        <v>2</v>
      </c>
      <c r="G4" s="8">
        <v>3</v>
      </c>
      <c r="H4" s="8">
        <v>3</v>
      </c>
      <c r="I4" s="8">
        <v>1</v>
      </c>
      <c r="J4" s="15">
        <f>IF(AND(H4&gt;2,I4&gt;2),SUMPRODUCT(G4:I4,$C$2:$E$2),MIN(SUMPRODUCT(G4:I4,$C$2:$E$2),2))</f>
        <v>2</v>
      </c>
      <c r="K4" s="8">
        <v>3</v>
      </c>
      <c r="L4" s="8">
        <v>3</v>
      </c>
      <c r="M4" s="8">
        <v>1</v>
      </c>
      <c r="N4" s="15">
        <f>IF(AND(L4&gt;2,M4&gt;2),SUMPRODUCT(K4:M4,$C$2:$E$2),MIN(SUMPRODUCT(K4:M4,$C$2:$E$2),2))</f>
        <v>2</v>
      </c>
      <c r="O4" s="16">
        <f>AVERAGE(F4,J4,N4)</f>
        <v>2</v>
      </c>
    </row>
    <row r="5" spans="2:15" ht="15" thickBot="1" x14ac:dyDescent="0.35">
      <c r="B5" s="5" t="s">
        <v>9</v>
      </c>
      <c r="C5" s="8">
        <v>4</v>
      </c>
      <c r="D5" s="8">
        <v>4</v>
      </c>
      <c r="E5" s="8">
        <v>1</v>
      </c>
      <c r="F5" s="15">
        <f t="shared" ref="F5:F7" si="0">IF(AND(D5&gt;2,E5&gt;2),SUMPRODUCT(C5:E5,$C$2:$E$2),MIN(SUMPRODUCT(C5:E5,$C$2:$E$2),2))</f>
        <v>2</v>
      </c>
      <c r="G5" s="8">
        <v>4</v>
      </c>
      <c r="H5" s="8">
        <v>3</v>
      </c>
      <c r="I5" s="8">
        <v>2</v>
      </c>
      <c r="J5" s="15">
        <f t="shared" ref="J5:J7" si="1">IF(AND(H5&gt;2,I5&gt;2),SUMPRODUCT(G5:I5,$C$2:$E$2),MIN(SUMPRODUCT(G5:I5,$C$2:$E$2),2))</f>
        <v>2</v>
      </c>
      <c r="K5" s="8">
        <v>4</v>
      </c>
      <c r="L5" s="8">
        <v>4</v>
      </c>
      <c r="M5" s="8">
        <v>3</v>
      </c>
      <c r="N5" s="15">
        <f t="shared" ref="N5:N7" si="2">IF(AND(L5&gt;2,M5&gt;2),SUMPRODUCT(K5:M5,$C$2:$E$2),MIN(SUMPRODUCT(K5:M5,$C$2:$E$2),2))</f>
        <v>3.6000000000000005</v>
      </c>
      <c r="O5" s="16">
        <f t="shared" ref="O5:O7" si="3">AVERAGE(F5,J5,N5)</f>
        <v>2.5333333333333337</v>
      </c>
    </row>
    <row r="6" spans="2:15" ht="15" thickBot="1" x14ac:dyDescent="0.35">
      <c r="B6" s="5" t="s">
        <v>10</v>
      </c>
      <c r="C6" s="8">
        <v>3</v>
      </c>
      <c r="D6" s="8">
        <v>4</v>
      </c>
      <c r="E6" s="8">
        <v>2</v>
      </c>
      <c r="F6" s="15">
        <f t="shared" si="0"/>
        <v>2</v>
      </c>
      <c r="G6" s="8">
        <v>3</v>
      </c>
      <c r="H6" s="8">
        <v>3</v>
      </c>
      <c r="I6" s="8">
        <v>3</v>
      </c>
      <c r="J6" s="15">
        <f t="shared" si="1"/>
        <v>3.0000000000000004</v>
      </c>
      <c r="K6" s="8">
        <v>3</v>
      </c>
      <c r="L6" s="8">
        <v>4</v>
      </c>
      <c r="M6" s="8">
        <v>3</v>
      </c>
      <c r="N6" s="15">
        <f t="shared" si="2"/>
        <v>3.4000000000000004</v>
      </c>
      <c r="O6" s="16">
        <f t="shared" si="3"/>
        <v>2.8000000000000003</v>
      </c>
    </row>
    <row r="7" spans="2:15" ht="15" thickBot="1" x14ac:dyDescent="0.35">
      <c r="B7" s="5" t="s">
        <v>11</v>
      </c>
      <c r="C7" s="8">
        <v>4</v>
      </c>
      <c r="D7" s="8">
        <v>3</v>
      </c>
      <c r="E7" s="8">
        <v>5</v>
      </c>
      <c r="F7" s="15">
        <f t="shared" si="0"/>
        <v>4</v>
      </c>
      <c r="G7" s="8">
        <v>3</v>
      </c>
      <c r="H7" s="8">
        <v>2</v>
      </c>
      <c r="I7" s="8">
        <v>3</v>
      </c>
      <c r="J7" s="15">
        <f t="shared" si="1"/>
        <v>2</v>
      </c>
      <c r="K7" s="8">
        <v>3</v>
      </c>
      <c r="L7" s="8">
        <v>3</v>
      </c>
      <c r="M7" s="8">
        <v>3</v>
      </c>
      <c r="N7" s="15">
        <f t="shared" si="2"/>
        <v>3.0000000000000004</v>
      </c>
      <c r="O7" s="16">
        <f t="shared" si="3"/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D10" sqref="D10"/>
    </sheetView>
  </sheetViews>
  <sheetFormatPr baseColWidth="10" defaultRowHeight="14.4" x14ac:dyDescent="0.3"/>
  <sheetData>
    <row r="2" spans="2:9" ht="15" thickBot="1" x14ac:dyDescent="0.35"/>
    <row r="3" spans="2:9" ht="15" thickBot="1" x14ac:dyDescent="0.35"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2" t="s">
        <v>31</v>
      </c>
    </row>
    <row r="4" spans="2:9" ht="15" thickBot="1" x14ac:dyDescent="0.35">
      <c r="B4" s="3" t="s">
        <v>8</v>
      </c>
      <c r="C4" s="8">
        <v>3</v>
      </c>
      <c r="D4" s="8">
        <v>3</v>
      </c>
      <c r="E4" s="8">
        <v>2</v>
      </c>
      <c r="F4" s="8">
        <v>3</v>
      </c>
      <c r="G4" s="8">
        <v>2</v>
      </c>
      <c r="H4" s="8">
        <v>2</v>
      </c>
      <c r="I4" s="15">
        <f>AVERAGE(C4:H4)</f>
        <v>2.5</v>
      </c>
    </row>
    <row r="5" spans="2:9" ht="15" thickBot="1" x14ac:dyDescent="0.35">
      <c r="B5" s="5" t="s">
        <v>9</v>
      </c>
      <c r="C5" s="8">
        <v>4</v>
      </c>
      <c r="D5" s="8">
        <v>4</v>
      </c>
      <c r="E5" s="8">
        <v>0</v>
      </c>
      <c r="F5" s="8">
        <v>4</v>
      </c>
      <c r="G5" s="8">
        <v>5</v>
      </c>
      <c r="H5" s="8">
        <v>4</v>
      </c>
      <c r="I5" s="15">
        <f>AVERAGE(C5:H5)</f>
        <v>3.5</v>
      </c>
    </row>
    <row r="6" spans="2:9" ht="15" thickBot="1" x14ac:dyDescent="0.35">
      <c r="B6" s="5" t="s">
        <v>10</v>
      </c>
      <c r="C6" s="8">
        <v>5</v>
      </c>
      <c r="D6" s="8">
        <v>3</v>
      </c>
      <c r="E6" s="8">
        <v>3</v>
      </c>
      <c r="F6" s="8">
        <v>5</v>
      </c>
      <c r="G6" s="8">
        <v>2</v>
      </c>
      <c r="H6" s="8">
        <v>2</v>
      </c>
      <c r="I6" s="15">
        <f>AVERAGE(C6:H6)</f>
        <v>3.3333333333333335</v>
      </c>
    </row>
    <row r="7" spans="2:9" ht="15" thickBot="1" x14ac:dyDescent="0.35">
      <c r="B7" s="5" t="s">
        <v>11</v>
      </c>
      <c r="C7" s="8">
        <v>4</v>
      </c>
      <c r="D7" s="8">
        <v>5</v>
      </c>
      <c r="E7" s="8">
        <v>6</v>
      </c>
      <c r="F7" s="8">
        <v>3</v>
      </c>
      <c r="G7" s="8">
        <v>5</v>
      </c>
      <c r="H7" s="8">
        <v>5</v>
      </c>
      <c r="I7" s="15">
        <f>AVERAGE(C7:H7)</f>
        <v>4.666666666666667</v>
      </c>
    </row>
    <row r="9" spans="2:9" x14ac:dyDescent="0.3">
      <c r="C9" t="s">
        <v>37</v>
      </c>
    </row>
    <row r="10" spans="2:9" x14ac:dyDescent="0.3">
      <c r="C10" t="s">
        <v>38</v>
      </c>
      <c r="D10" t="s">
        <v>45</v>
      </c>
    </row>
    <row r="11" spans="2:9" x14ac:dyDescent="0.3">
      <c r="C11" t="s">
        <v>39</v>
      </c>
    </row>
    <row r="12" spans="2:9" x14ac:dyDescent="0.3">
      <c r="C12" t="s">
        <v>40</v>
      </c>
    </row>
    <row r="13" spans="2:9" x14ac:dyDescent="0.3">
      <c r="C13" t="s">
        <v>41</v>
      </c>
    </row>
    <row r="14" spans="2:9" x14ac:dyDescent="0.3">
      <c r="C1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workbookViewId="0">
      <selection activeCell="C28" sqref="C28"/>
    </sheetView>
  </sheetViews>
  <sheetFormatPr baseColWidth="10" defaultRowHeight="14.4" x14ac:dyDescent="0.3"/>
  <sheetData>
    <row r="3" spans="2:9" ht="15" thickBot="1" x14ac:dyDescent="0.35"/>
    <row r="4" spans="2:9" ht="15" thickBot="1" x14ac:dyDescent="0.35"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2" t="s">
        <v>32</v>
      </c>
    </row>
    <row r="5" spans="2:9" ht="15" thickBot="1" x14ac:dyDescent="0.35">
      <c r="B5" s="3" t="s">
        <v>8</v>
      </c>
      <c r="C5" s="8">
        <v>3</v>
      </c>
      <c r="D5" s="8">
        <v>3</v>
      </c>
      <c r="E5" s="8">
        <v>2</v>
      </c>
      <c r="F5" s="8">
        <v>3</v>
      </c>
      <c r="G5" s="8">
        <v>2</v>
      </c>
      <c r="H5" s="8">
        <v>2</v>
      </c>
      <c r="I5" s="15">
        <f>AVERAGE(C5:H5)</f>
        <v>2.5</v>
      </c>
    </row>
    <row r="6" spans="2:9" ht="15" thickBot="1" x14ac:dyDescent="0.35">
      <c r="B6" s="5" t="s">
        <v>9</v>
      </c>
      <c r="C6" s="8">
        <v>4</v>
      </c>
      <c r="D6" s="8">
        <v>4</v>
      </c>
      <c r="E6" s="8">
        <v>0</v>
      </c>
      <c r="F6" s="8">
        <v>4</v>
      </c>
      <c r="G6" s="8">
        <v>5</v>
      </c>
      <c r="H6" s="8">
        <v>4</v>
      </c>
      <c r="I6" s="15">
        <f>AVERAGE(C6:H6)</f>
        <v>3.5</v>
      </c>
    </row>
    <row r="7" spans="2:9" ht="15" thickBot="1" x14ac:dyDescent="0.35">
      <c r="B7" s="5" t="s">
        <v>10</v>
      </c>
      <c r="C7" s="8">
        <v>5</v>
      </c>
      <c r="D7" s="8">
        <v>3</v>
      </c>
      <c r="E7" s="8">
        <v>3</v>
      </c>
      <c r="F7" s="8">
        <v>5</v>
      </c>
      <c r="G7" s="8">
        <v>2</v>
      </c>
      <c r="H7" s="8">
        <v>2</v>
      </c>
      <c r="I7" s="15">
        <f>AVERAGE(C7:H7)</f>
        <v>3.3333333333333335</v>
      </c>
    </row>
    <row r="8" spans="2:9" ht="15" thickBot="1" x14ac:dyDescent="0.35">
      <c r="B8" s="5" t="s">
        <v>11</v>
      </c>
      <c r="C8" s="8">
        <v>4</v>
      </c>
      <c r="D8" s="8">
        <v>5</v>
      </c>
      <c r="E8" s="8">
        <v>6</v>
      </c>
      <c r="F8" s="8">
        <v>3</v>
      </c>
      <c r="G8" s="8">
        <v>5</v>
      </c>
      <c r="H8" s="8">
        <v>5</v>
      </c>
      <c r="I8" s="15">
        <f>AVERAGE(C8:H8)</f>
        <v>4.666666666666667</v>
      </c>
    </row>
    <row r="10" spans="2:9" x14ac:dyDescent="0.3">
      <c r="C10" t="s">
        <v>37</v>
      </c>
    </row>
    <row r="11" spans="2:9" x14ac:dyDescent="0.3">
      <c r="C11" t="s">
        <v>38</v>
      </c>
      <c r="D11" t="s">
        <v>45</v>
      </c>
    </row>
    <row r="12" spans="2:9" x14ac:dyDescent="0.3">
      <c r="C12" t="s">
        <v>39</v>
      </c>
    </row>
    <row r="13" spans="2:9" x14ac:dyDescent="0.3">
      <c r="C13" t="s">
        <v>40</v>
      </c>
    </row>
    <row r="14" spans="2:9" x14ac:dyDescent="0.3">
      <c r="C14" t="s">
        <v>41</v>
      </c>
    </row>
    <row r="15" spans="2:9" x14ac:dyDescent="0.3">
      <c r="C15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K4" sqref="K4"/>
    </sheetView>
  </sheetViews>
  <sheetFormatPr baseColWidth="10" defaultRowHeight="14.4" x14ac:dyDescent="0.3"/>
  <sheetData>
    <row r="3" spans="2:9" ht="15" thickBot="1" x14ac:dyDescent="0.35"/>
    <row r="4" spans="2:9" ht="15" thickBot="1" x14ac:dyDescent="0.35"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2" t="s">
        <v>33</v>
      </c>
    </row>
    <row r="5" spans="2:9" ht="15" thickBot="1" x14ac:dyDescent="0.35">
      <c r="B5" s="3" t="s">
        <v>8</v>
      </c>
      <c r="C5" s="8">
        <v>5</v>
      </c>
      <c r="D5" s="8">
        <v>4</v>
      </c>
      <c r="E5" s="8">
        <v>4</v>
      </c>
      <c r="F5" s="8">
        <v>4</v>
      </c>
      <c r="G5" s="8">
        <v>4</v>
      </c>
      <c r="H5" s="8">
        <v>5</v>
      </c>
      <c r="I5" s="15">
        <f>AVERAGE(C5:H5)</f>
        <v>4.333333333333333</v>
      </c>
    </row>
    <row r="6" spans="2:9" ht="15" thickBot="1" x14ac:dyDescent="0.35">
      <c r="B6" s="5" t="s">
        <v>9</v>
      </c>
      <c r="C6" s="8">
        <v>5</v>
      </c>
      <c r="D6" s="8">
        <v>4</v>
      </c>
      <c r="E6" s="8">
        <v>0</v>
      </c>
      <c r="F6" s="8">
        <v>4</v>
      </c>
      <c r="G6" s="8">
        <v>5</v>
      </c>
      <c r="H6" s="8">
        <v>4</v>
      </c>
      <c r="I6" s="15">
        <f>AVERAGE(C6:H6)</f>
        <v>3.6666666666666665</v>
      </c>
    </row>
    <row r="7" spans="2:9" ht="15" thickBot="1" x14ac:dyDescent="0.35">
      <c r="B7" s="5" t="s">
        <v>10</v>
      </c>
      <c r="C7" s="8">
        <v>5</v>
      </c>
      <c r="D7" s="8">
        <v>4</v>
      </c>
      <c r="E7" s="8">
        <v>3</v>
      </c>
      <c r="F7" s="8">
        <v>0</v>
      </c>
      <c r="G7" s="8">
        <v>3</v>
      </c>
      <c r="H7" s="8">
        <v>2</v>
      </c>
      <c r="I7" s="15">
        <f>AVERAGE(C7:H7)</f>
        <v>2.8333333333333335</v>
      </c>
    </row>
    <row r="8" spans="2:9" ht="15" thickBot="1" x14ac:dyDescent="0.35">
      <c r="B8" s="5" t="s">
        <v>11</v>
      </c>
      <c r="C8" s="8">
        <v>4</v>
      </c>
      <c r="D8" s="8">
        <v>5</v>
      </c>
      <c r="E8" s="8">
        <v>6</v>
      </c>
      <c r="F8" s="8">
        <v>6</v>
      </c>
      <c r="G8" s="8">
        <v>5</v>
      </c>
      <c r="H8" s="8">
        <v>5</v>
      </c>
      <c r="I8" s="15">
        <f>AVERAGE(C8:H8)</f>
        <v>5.166666666666667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F6" sqref="F6"/>
    </sheetView>
  </sheetViews>
  <sheetFormatPr baseColWidth="10" defaultRowHeight="14.4" x14ac:dyDescent="0.3"/>
  <sheetData>
    <row r="3" spans="2:6" ht="15" thickBot="1" x14ac:dyDescent="0.35"/>
    <row r="4" spans="2:6" ht="15" thickBot="1" x14ac:dyDescent="0.35">
      <c r="C4" s="1" t="s">
        <v>34</v>
      </c>
      <c r="D4" s="1" t="s">
        <v>35</v>
      </c>
      <c r="E4" s="1" t="s">
        <v>36</v>
      </c>
      <c r="F4" s="12" t="s">
        <v>33</v>
      </c>
    </row>
    <row r="5" spans="2:6" ht="15" thickBot="1" x14ac:dyDescent="0.35">
      <c r="B5" s="3" t="s">
        <v>8</v>
      </c>
      <c r="C5" s="8">
        <v>5</v>
      </c>
      <c r="D5" s="8">
        <v>4</v>
      </c>
      <c r="E5" s="8">
        <v>4</v>
      </c>
      <c r="F5" s="15">
        <f>AVERAGE(C5:E5)</f>
        <v>4.333333333333333</v>
      </c>
    </row>
    <row r="6" spans="2:6" ht="15" thickBot="1" x14ac:dyDescent="0.35">
      <c r="B6" s="5" t="s">
        <v>9</v>
      </c>
      <c r="C6" s="8">
        <v>5</v>
      </c>
      <c r="D6" s="8">
        <v>4</v>
      </c>
      <c r="E6" s="8">
        <v>0</v>
      </c>
      <c r="F6" s="15">
        <f>AVERAGE(C6:E6)</f>
        <v>3</v>
      </c>
    </row>
    <row r="7" spans="2:6" ht="15" thickBot="1" x14ac:dyDescent="0.35">
      <c r="B7" s="5" t="s">
        <v>10</v>
      </c>
      <c r="C7" s="8">
        <v>5</v>
      </c>
      <c r="D7" s="8">
        <v>2</v>
      </c>
      <c r="E7" s="8">
        <v>3</v>
      </c>
      <c r="F7" s="15">
        <f>AVERAGE(C7:E7)</f>
        <v>3.3333333333333335</v>
      </c>
    </row>
    <row r="8" spans="2:6" ht="15" thickBot="1" x14ac:dyDescent="0.35">
      <c r="B8" s="5" t="s">
        <v>11</v>
      </c>
      <c r="C8" s="8">
        <v>4</v>
      </c>
      <c r="D8" s="8">
        <v>5</v>
      </c>
      <c r="E8" s="8">
        <v>6</v>
      </c>
      <c r="F8" s="15">
        <f>AVERAGE(C8:E8)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Final</vt:lpstr>
      <vt:lpstr>Parciales</vt:lpstr>
      <vt:lpstr>iRAT</vt:lpstr>
      <vt:lpstr>tRAT</vt:lpstr>
      <vt:lpstr>TA</vt:lpstr>
      <vt:lpstr>iPEER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2021-03-22T16:56:45Z</dcterms:modified>
</cp:coreProperties>
</file>