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D1-REPO-MARCE\Unidad 5\UT5 Tareas - Soluciones\UT5-Planilla\"/>
    </mc:Choice>
  </mc:AlternateContent>
  <xr:revisionPtr revIDLastSave="0" documentId="13_ncr:1_{0A728B61-23AE-4430-8AEE-FD8A3D864C0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illa 10" sheetId="3" r:id="rId1"/>
    <sheet name="EJERCICIO1" sheetId="4" r:id="rId2"/>
    <sheet name="Hoja1" sheetId="5" r:id="rId3"/>
  </sheets>
  <definedNames>
    <definedName name="p00" localSheetId="1">EJERCICIO1!$C$25</definedName>
    <definedName name="p00" localSheetId="0">'Planilla 10'!$C$25</definedName>
    <definedName name="p0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3" i="5"/>
  <c r="AR52" i="4"/>
  <c r="AR53" i="4" s="1"/>
  <c r="AR49" i="4"/>
  <c r="AR50" i="4" s="1"/>
  <c r="AR51" i="4" s="1"/>
  <c r="AY44" i="4"/>
  <c r="AY45" i="4" s="1"/>
  <c r="AY46" i="4" s="1"/>
  <c r="AY47" i="4" s="1"/>
  <c r="AY48" i="4" s="1"/>
  <c r="AY43" i="4"/>
  <c r="AR40" i="4"/>
  <c r="AR41" i="4" s="1"/>
  <c r="AR42" i="4" s="1"/>
  <c r="AR43" i="4" s="1"/>
  <c r="AR44" i="4" s="1"/>
  <c r="BF35" i="4"/>
  <c r="BF36" i="4" s="1"/>
  <c r="BF37" i="4" s="1"/>
  <c r="BF38" i="4" s="1"/>
  <c r="BF39" i="4" s="1"/>
  <c r="BF40" i="4" s="1"/>
  <c r="BF41" i="4" s="1"/>
  <c r="AT35" i="4"/>
  <c r="AY33" i="4"/>
  <c r="AY34" i="4" s="1"/>
  <c r="AY35" i="4" s="1"/>
  <c r="AY36" i="4" s="1"/>
  <c r="AY37" i="4" s="1"/>
  <c r="AY38" i="4" s="1"/>
  <c r="AF33" i="4"/>
  <c r="AR31" i="4"/>
  <c r="AR32" i="4" s="1"/>
  <c r="AR33" i="4" s="1"/>
  <c r="AR34" i="4" s="1"/>
  <c r="AR35" i="4" s="1"/>
  <c r="H30" i="4"/>
  <c r="Z26" i="4" s="1"/>
  <c r="G29" i="4"/>
  <c r="F28" i="4"/>
  <c r="Z14" i="4" s="1"/>
  <c r="R27" i="4"/>
  <c r="E27" i="4"/>
  <c r="AF26" i="4" s="1"/>
  <c r="BM26" i="4"/>
  <c r="BM27" i="4" s="1"/>
  <c r="BM28" i="4" s="1"/>
  <c r="BM29" i="4" s="1"/>
  <c r="BM30" i="4" s="1"/>
  <c r="BM31" i="4" s="1"/>
  <c r="BM32" i="4" s="1"/>
  <c r="D26" i="4"/>
  <c r="BM25" i="4"/>
  <c r="C25" i="4"/>
  <c r="BO24" i="4"/>
  <c r="BF24" i="4"/>
  <c r="BF25" i="4" s="1"/>
  <c r="BF26" i="4" s="1"/>
  <c r="BF27" i="4" s="1"/>
  <c r="BF28" i="4" s="1"/>
  <c r="BF29" i="4" s="1"/>
  <c r="BF30" i="4" s="1"/>
  <c r="Y24" i="4"/>
  <c r="AY23" i="4"/>
  <c r="AY24" i="4" s="1"/>
  <c r="AY25" i="4" s="1"/>
  <c r="AY26" i="4" s="1"/>
  <c r="AY27" i="4" s="1"/>
  <c r="AY28" i="4" s="1"/>
  <c r="AR23" i="4"/>
  <c r="AR24" i="4" s="1"/>
  <c r="AR25" i="4" s="1"/>
  <c r="AR26" i="4" s="1"/>
  <c r="S23" i="4"/>
  <c r="BA22" i="4"/>
  <c r="AR22" i="4"/>
  <c r="R22" i="4"/>
  <c r="AT21" i="4"/>
  <c r="M21" i="4"/>
  <c r="M35" i="4" s="1"/>
  <c r="BP20" i="4"/>
  <c r="AM20" i="4"/>
  <c r="Z20" i="4"/>
  <c r="L20" i="4"/>
  <c r="L34" i="4" s="1"/>
  <c r="AF19" i="4"/>
  <c r="K19" i="4"/>
  <c r="Y18" i="4"/>
  <c r="S18" i="4"/>
  <c r="J18" i="4"/>
  <c r="AU17" i="4"/>
  <c r="R17" i="4"/>
  <c r="I17" i="4"/>
  <c r="I31" i="4" s="1"/>
  <c r="H16" i="4"/>
  <c r="AG15" i="4"/>
  <c r="G15" i="4"/>
  <c r="BM14" i="4"/>
  <c r="BM15" i="4" s="1"/>
  <c r="BM16" i="4" s="1"/>
  <c r="BM17" i="4" s="1"/>
  <c r="BM18" i="4" s="1"/>
  <c r="BM19" i="4" s="1"/>
  <c r="BM20" i="4" s="1"/>
  <c r="BF14" i="4"/>
  <c r="BF15" i="4" s="1"/>
  <c r="BF16" i="4" s="1"/>
  <c r="BF17" i="4" s="1"/>
  <c r="BF18" i="4" s="1"/>
  <c r="BF19" i="4" s="1"/>
  <c r="F14" i="4"/>
  <c r="BT13" i="4"/>
  <c r="BT14" i="4" s="1"/>
  <c r="BT15" i="4" s="1"/>
  <c r="BT16" i="4" s="1"/>
  <c r="BT17" i="4" s="1"/>
  <c r="BT18" i="4" s="1"/>
  <c r="BT19" i="4" s="1"/>
  <c r="BT20" i="4" s="1"/>
  <c r="BT21" i="4" s="1"/>
  <c r="BM13" i="4"/>
  <c r="BF13" i="4"/>
  <c r="AY13" i="4"/>
  <c r="AY14" i="4" s="1"/>
  <c r="AY15" i="4" s="1"/>
  <c r="AY16" i="4" s="1"/>
  <c r="AY17" i="4" s="1"/>
  <c r="AY18" i="4" s="1"/>
  <c r="AR13" i="4"/>
  <c r="AR14" i="4" s="1"/>
  <c r="AR15" i="4" s="1"/>
  <c r="AR16" i="4" s="1"/>
  <c r="AR17" i="4" s="1"/>
  <c r="S13" i="4"/>
  <c r="E13" i="4"/>
  <c r="BV12" i="4"/>
  <c r="BO12" i="4"/>
  <c r="BH12" i="4"/>
  <c r="BA12" i="4"/>
  <c r="AT12" i="4"/>
  <c r="AM12" i="4"/>
  <c r="AF12" i="4"/>
  <c r="Y12" i="4"/>
  <c r="R12" i="4"/>
  <c r="D12" i="4"/>
  <c r="C11" i="4"/>
  <c r="M5" i="4"/>
  <c r="L5" i="4"/>
  <c r="K5" i="4"/>
  <c r="J5" i="4"/>
  <c r="I5" i="4"/>
  <c r="H5" i="4"/>
  <c r="G5" i="4"/>
  <c r="F5" i="4"/>
  <c r="E5" i="4"/>
  <c r="D5" i="4"/>
  <c r="C5" i="4"/>
  <c r="F9" i="3"/>
  <c r="BT13" i="3"/>
  <c r="BT14" i="3" s="1"/>
  <c r="BT15" i="3" s="1"/>
  <c r="BT16" i="3" s="1"/>
  <c r="BT17" i="3" s="1"/>
  <c r="BT18" i="3" s="1"/>
  <c r="BT19" i="3" s="1"/>
  <c r="BT20" i="3" s="1"/>
  <c r="BT21" i="3" s="1"/>
  <c r="BM25" i="3"/>
  <c r="BM26" i="3" s="1"/>
  <c r="BM27" i="3" s="1"/>
  <c r="BM28" i="3" s="1"/>
  <c r="BM29" i="3" s="1"/>
  <c r="BM30" i="3" s="1"/>
  <c r="BM31" i="3" s="1"/>
  <c r="BM32" i="3" s="1"/>
  <c r="BM13" i="3"/>
  <c r="BM14" i="3" s="1"/>
  <c r="BM15" i="3" s="1"/>
  <c r="BM16" i="3" s="1"/>
  <c r="BM17" i="3" s="1"/>
  <c r="BM18" i="3" s="1"/>
  <c r="BM19" i="3" s="1"/>
  <c r="BM20" i="3" s="1"/>
  <c r="BF24" i="3"/>
  <c r="BF25" i="3" s="1"/>
  <c r="BF26" i="3" s="1"/>
  <c r="BF27" i="3" s="1"/>
  <c r="BF28" i="3" s="1"/>
  <c r="BF29" i="3" s="1"/>
  <c r="BF30" i="3" s="1"/>
  <c r="BF35" i="3"/>
  <c r="BF36" i="3" s="1"/>
  <c r="BF37" i="3" s="1"/>
  <c r="BF38" i="3" s="1"/>
  <c r="BF39" i="3" s="1"/>
  <c r="BF40" i="3" s="1"/>
  <c r="BF41" i="3" s="1"/>
  <c r="BF13" i="3"/>
  <c r="BF14" i="3" s="1"/>
  <c r="BF15" i="3" s="1"/>
  <c r="BF16" i="3" s="1"/>
  <c r="BF17" i="3" s="1"/>
  <c r="BF18" i="3" s="1"/>
  <c r="BF19" i="3" s="1"/>
  <c r="AY43" i="3"/>
  <c r="AY44" i="3" s="1"/>
  <c r="AY45" i="3" s="1"/>
  <c r="AY46" i="3" s="1"/>
  <c r="AY47" i="3" s="1"/>
  <c r="AY48" i="3" s="1"/>
  <c r="AY23" i="3"/>
  <c r="AY24" i="3" s="1"/>
  <c r="AY25" i="3" s="1"/>
  <c r="AY26" i="3" s="1"/>
  <c r="AY27" i="3" s="1"/>
  <c r="AY28" i="3" s="1"/>
  <c r="AY33" i="3"/>
  <c r="AY34" i="3" s="1"/>
  <c r="AY35" i="3" s="1"/>
  <c r="AY36" i="3" s="1"/>
  <c r="AY37" i="3" s="1"/>
  <c r="AY38" i="3" s="1"/>
  <c r="AY13" i="3"/>
  <c r="AY14" i="3" s="1"/>
  <c r="AY15" i="3" s="1"/>
  <c r="AY16" i="3" s="1"/>
  <c r="AY17" i="3" s="1"/>
  <c r="AY18" i="3" s="1"/>
  <c r="AT35" i="3"/>
  <c r="AR31" i="3"/>
  <c r="AR32" i="3" s="1"/>
  <c r="AR33" i="3" s="1"/>
  <c r="AR34" i="3" s="1"/>
  <c r="AR35" i="3" s="1"/>
  <c r="AR40" i="3"/>
  <c r="AR41" i="3" s="1"/>
  <c r="AR42" i="3" s="1"/>
  <c r="AR43" i="3" s="1"/>
  <c r="AR44" i="3" s="1"/>
  <c r="AR49" i="3"/>
  <c r="AR50" i="3" s="1"/>
  <c r="AR51" i="3" s="1"/>
  <c r="AR52" i="3" s="1"/>
  <c r="AR53" i="3" s="1"/>
  <c r="AR22" i="3"/>
  <c r="AR23" i="3" s="1"/>
  <c r="AR24" i="3" s="1"/>
  <c r="AR25" i="3" s="1"/>
  <c r="AR26" i="3" s="1"/>
  <c r="AR13" i="3"/>
  <c r="AR14" i="3" s="1"/>
  <c r="AR15" i="3" s="1"/>
  <c r="AR16" i="3" s="1"/>
  <c r="AR17" i="3" s="1"/>
  <c r="H30" i="3"/>
  <c r="R37" i="3" s="1"/>
  <c r="G29" i="3"/>
  <c r="F28" i="3"/>
  <c r="Y30" i="3" s="1"/>
  <c r="E27" i="3"/>
  <c r="AF26" i="3" s="1"/>
  <c r="D26" i="3"/>
  <c r="Y18" i="3" s="1"/>
  <c r="C25" i="3"/>
  <c r="BV12" i="3" s="1"/>
  <c r="M21" i="3"/>
  <c r="M35" i="3" s="1"/>
  <c r="S53" i="3" s="1"/>
  <c r="L20" i="3"/>
  <c r="L34" i="3" s="1"/>
  <c r="S48" i="3" s="1"/>
  <c r="K19" i="3"/>
  <c r="K33" i="3" s="1"/>
  <c r="S43" i="3" s="1"/>
  <c r="J18" i="3"/>
  <c r="J32" i="3" s="1"/>
  <c r="S38" i="3" s="1"/>
  <c r="I17" i="3"/>
  <c r="I31" i="3" s="1"/>
  <c r="S33" i="3" s="1"/>
  <c r="H16" i="3"/>
  <c r="G15" i="3"/>
  <c r="F14" i="3"/>
  <c r="E13" i="3"/>
  <c r="D12" i="3"/>
  <c r="C11" i="3"/>
  <c r="C5" i="3"/>
  <c r="E5" i="3"/>
  <c r="F5" i="3"/>
  <c r="G5" i="3"/>
  <c r="H5" i="3"/>
  <c r="I5" i="3"/>
  <c r="J5" i="3"/>
  <c r="K5" i="3"/>
  <c r="L5" i="3"/>
  <c r="M5" i="3"/>
  <c r="D5" i="3"/>
  <c r="K6" i="5" l="1"/>
  <c r="D11" i="4"/>
  <c r="S28" i="4"/>
  <c r="AN16" i="4"/>
  <c r="AG22" i="4"/>
  <c r="H15" i="4"/>
  <c r="I15" i="4" s="1"/>
  <c r="J15" i="4" s="1"/>
  <c r="G14" i="4"/>
  <c r="H14" i="4" s="1"/>
  <c r="Q27" i="4" s="1"/>
  <c r="F13" i="4"/>
  <c r="G13" i="4" s="1"/>
  <c r="Q23" i="4" s="1"/>
  <c r="E12" i="4"/>
  <c r="F12" i="4" s="1"/>
  <c r="Q18" i="4" s="1"/>
  <c r="D25" i="4"/>
  <c r="E11" i="4"/>
  <c r="K18" i="4"/>
  <c r="L18" i="4" s="1"/>
  <c r="I16" i="4"/>
  <c r="J16" i="4" s="1"/>
  <c r="K33" i="4"/>
  <c r="L19" i="4"/>
  <c r="M19" i="4" s="1"/>
  <c r="Y48" i="4"/>
  <c r="R42" i="4"/>
  <c r="AF54" i="4"/>
  <c r="S33" i="4"/>
  <c r="AG29" i="4"/>
  <c r="Z32" i="4"/>
  <c r="AU44" i="4"/>
  <c r="AN48" i="4"/>
  <c r="AG50" i="4"/>
  <c r="BB38" i="4"/>
  <c r="Z50" i="4"/>
  <c r="S48" i="4"/>
  <c r="AN24" i="4"/>
  <c r="BH34" i="4"/>
  <c r="BA32" i="4"/>
  <c r="AT30" i="4"/>
  <c r="BA42" i="4"/>
  <c r="AM36" i="4"/>
  <c r="AT39" i="4"/>
  <c r="Y30" i="4"/>
  <c r="BI30" i="4"/>
  <c r="J31" i="4"/>
  <c r="J32" i="4"/>
  <c r="J17" i="4"/>
  <c r="K17" i="4" s="1"/>
  <c r="M20" i="4"/>
  <c r="M34" i="4" s="1"/>
  <c r="BH23" i="4"/>
  <c r="F27" i="4"/>
  <c r="G28" i="4"/>
  <c r="AM28" i="4"/>
  <c r="AF47" i="4"/>
  <c r="Y42" i="4"/>
  <c r="AM52" i="4"/>
  <c r="R37" i="4"/>
  <c r="S53" i="4"/>
  <c r="AG57" i="4"/>
  <c r="BB48" i="4"/>
  <c r="BI41" i="4"/>
  <c r="Z56" i="4"/>
  <c r="AU53" i="4"/>
  <c r="AN56" i="4"/>
  <c r="BW21" i="4"/>
  <c r="AT48" i="4"/>
  <c r="Y36" i="4"/>
  <c r="AM44" i="4"/>
  <c r="AF40" i="4"/>
  <c r="BP32" i="4"/>
  <c r="R32" i="4"/>
  <c r="BP32" i="3"/>
  <c r="BO12" i="3"/>
  <c r="BW21" i="3"/>
  <c r="BP20" i="3"/>
  <c r="BO24" i="3"/>
  <c r="BI19" i="3"/>
  <c r="BH12" i="3"/>
  <c r="BI30" i="3"/>
  <c r="BI41" i="3"/>
  <c r="BH23" i="3"/>
  <c r="BH34" i="3"/>
  <c r="BA12" i="3"/>
  <c r="BA32" i="3"/>
  <c r="BA42" i="3"/>
  <c r="BB18" i="3"/>
  <c r="BB38" i="3"/>
  <c r="BB48" i="3"/>
  <c r="BA22" i="3"/>
  <c r="AT21" i="3"/>
  <c r="BB28" i="3"/>
  <c r="AU35" i="3"/>
  <c r="AT48" i="3"/>
  <c r="Y24" i="3"/>
  <c r="AU17" i="3"/>
  <c r="AT30" i="3"/>
  <c r="AM12" i="3"/>
  <c r="AT12" i="3"/>
  <c r="AT39" i="3"/>
  <c r="AU44" i="3"/>
  <c r="AU26" i="3"/>
  <c r="AU53" i="3"/>
  <c r="AM36" i="3"/>
  <c r="AF40" i="3"/>
  <c r="AN48" i="3"/>
  <c r="AN56" i="3"/>
  <c r="AM28" i="3"/>
  <c r="AM20" i="3"/>
  <c r="AF47" i="3"/>
  <c r="AN16" i="3"/>
  <c r="AN24" i="3"/>
  <c r="AN32" i="3"/>
  <c r="AN40" i="3"/>
  <c r="AF12" i="3"/>
  <c r="AM44" i="3"/>
  <c r="AM52" i="3"/>
  <c r="AF19" i="3"/>
  <c r="AF33" i="3"/>
  <c r="AF54" i="3"/>
  <c r="Z14" i="3"/>
  <c r="Y12" i="3"/>
  <c r="AG15" i="3"/>
  <c r="AG22" i="3"/>
  <c r="AG29" i="3"/>
  <c r="AG36" i="3"/>
  <c r="AG43" i="3"/>
  <c r="AG50" i="3"/>
  <c r="AG57" i="3"/>
  <c r="Y36" i="3"/>
  <c r="Z20" i="3"/>
  <c r="Y48" i="3"/>
  <c r="Y42" i="3"/>
  <c r="Z38" i="3"/>
  <c r="Z32" i="3"/>
  <c r="Z56" i="3"/>
  <c r="Z44" i="3"/>
  <c r="Y54" i="3"/>
  <c r="Z26" i="3"/>
  <c r="Z50" i="3"/>
  <c r="R52" i="3"/>
  <c r="S28" i="3"/>
  <c r="R32" i="3"/>
  <c r="R42" i="3"/>
  <c r="R47" i="3"/>
  <c r="R27" i="3"/>
  <c r="R17" i="3"/>
  <c r="S13" i="3"/>
  <c r="S23" i="3"/>
  <c r="R12" i="3"/>
  <c r="R22" i="3"/>
  <c r="S18" i="3"/>
  <c r="D11" i="3"/>
  <c r="E11" i="3" s="1"/>
  <c r="G14" i="3"/>
  <c r="G28" i="3" s="1"/>
  <c r="BA43" i="3" s="1"/>
  <c r="K18" i="3"/>
  <c r="L18" i="3" s="1"/>
  <c r="L19" i="3"/>
  <c r="M19" i="3" s="1"/>
  <c r="E12" i="3"/>
  <c r="F12" i="3" s="1"/>
  <c r="I16" i="3"/>
  <c r="J16" i="3" s="1"/>
  <c r="M20" i="3"/>
  <c r="M34" i="3" s="1"/>
  <c r="H15" i="3"/>
  <c r="I15" i="3" s="1"/>
  <c r="F13" i="3"/>
  <c r="G13" i="3" s="1"/>
  <c r="J17" i="3"/>
  <c r="K17" i="3" s="1"/>
  <c r="I30" i="4" l="1"/>
  <c r="I14" i="4"/>
  <c r="Q28" i="4"/>
  <c r="H13" i="4"/>
  <c r="I13" i="4" s="1"/>
  <c r="E26" i="4"/>
  <c r="G12" i="4"/>
  <c r="X18" i="4" s="1"/>
  <c r="Q17" i="4"/>
  <c r="H29" i="4"/>
  <c r="AT49" i="4" s="1"/>
  <c r="Q32" i="4"/>
  <c r="Q33" i="4"/>
  <c r="Q22" i="4"/>
  <c r="AU52" i="4"/>
  <c r="S52" i="4"/>
  <c r="BI40" i="4"/>
  <c r="BB47" i="4"/>
  <c r="AN55" i="4"/>
  <c r="AG56" i="4"/>
  <c r="Z55" i="4"/>
  <c r="BP31" i="4"/>
  <c r="BW20" i="4"/>
  <c r="AM45" i="4"/>
  <c r="Y37" i="4"/>
  <c r="R33" i="4"/>
  <c r="T33" i="4" s="1"/>
  <c r="AG21" i="4"/>
  <c r="Z25" i="4"/>
  <c r="AN15" i="4"/>
  <c r="AT40" i="4"/>
  <c r="BA43" i="4"/>
  <c r="AM37" i="4"/>
  <c r="AF34" i="4"/>
  <c r="Y31" i="4"/>
  <c r="S22" i="4"/>
  <c r="T22" i="4" s="1"/>
  <c r="R28" i="4"/>
  <c r="Z19" i="4"/>
  <c r="AG14" i="4"/>
  <c r="Q43" i="4"/>
  <c r="Q42" i="4"/>
  <c r="L17" i="4"/>
  <c r="Q48" i="4"/>
  <c r="Q47" i="4"/>
  <c r="M18" i="4"/>
  <c r="X54" i="4" s="1"/>
  <c r="X36" i="4"/>
  <c r="K15" i="4"/>
  <c r="BO13" i="4"/>
  <c r="AM13" i="4"/>
  <c r="AF13" i="4"/>
  <c r="Y13" i="4"/>
  <c r="R13" i="4"/>
  <c r="BH13" i="4"/>
  <c r="BA13" i="4"/>
  <c r="BV13" i="4"/>
  <c r="AT13" i="4"/>
  <c r="BH35" i="4"/>
  <c r="BA33" i="4"/>
  <c r="AT31" i="4"/>
  <c r="AM29" i="4"/>
  <c r="Y25" i="4"/>
  <c r="R23" i="4"/>
  <c r="T23" i="4" s="1"/>
  <c r="AF27" i="4"/>
  <c r="S17" i="4"/>
  <c r="T17" i="4" s="1"/>
  <c r="Z13" i="4"/>
  <c r="R47" i="4"/>
  <c r="Y54" i="4"/>
  <c r="AG36" i="4"/>
  <c r="Z38" i="4"/>
  <c r="S38" i="4"/>
  <c r="AN32" i="4"/>
  <c r="AU26" i="4"/>
  <c r="K32" i="4"/>
  <c r="BB18" i="4"/>
  <c r="Q53" i="4"/>
  <c r="Q52" i="4"/>
  <c r="BO25" i="4"/>
  <c r="AF20" i="4"/>
  <c r="BH24" i="4"/>
  <c r="AT22" i="4"/>
  <c r="AM21" i="4"/>
  <c r="BA23" i="4"/>
  <c r="R18" i="4"/>
  <c r="Y19" i="4"/>
  <c r="S12" i="4"/>
  <c r="X30" i="4"/>
  <c r="J14" i="4"/>
  <c r="X24" i="4"/>
  <c r="AF48" i="4"/>
  <c r="AM53" i="4"/>
  <c r="Y43" i="4"/>
  <c r="R38" i="4"/>
  <c r="S32" i="4"/>
  <c r="T32" i="4" s="1"/>
  <c r="Z31" i="4"/>
  <c r="AG28" i="4"/>
  <c r="AN23" i="4"/>
  <c r="AU16" i="4"/>
  <c r="AF55" i="4"/>
  <c r="Y49" i="4"/>
  <c r="R43" i="4"/>
  <c r="Z37" i="4"/>
  <c r="S37" i="4"/>
  <c r="AG35" i="4"/>
  <c r="AN31" i="4"/>
  <c r="AU25" i="4"/>
  <c r="BB17" i="4"/>
  <c r="Z44" i="4"/>
  <c r="AG43" i="4"/>
  <c r="S43" i="4"/>
  <c r="R52" i="4"/>
  <c r="AU35" i="4"/>
  <c r="L33" i="4"/>
  <c r="AN40" i="4"/>
  <c r="BB28" i="4"/>
  <c r="BI19" i="4"/>
  <c r="T28" i="4"/>
  <c r="Q38" i="4"/>
  <c r="Q37" i="4"/>
  <c r="K16" i="4"/>
  <c r="T18" i="4"/>
  <c r="Q13" i="4"/>
  <c r="Q12" i="4"/>
  <c r="F11" i="4"/>
  <c r="BI40" i="3"/>
  <c r="BP31" i="3"/>
  <c r="BW20" i="3"/>
  <c r="AU52" i="3"/>
  <c r="BB47" i="3"/>
  <c r="AM37" i="3"/>
  <c r="AT40" i="3"/>
  <c r="AG56" i="3"/>
  <c r="AN55" i="3"/>
  <c r="Y31" i="3"/>
  <c r="AG14" i="3"/>
  <c r="AF34" i="3"/>
  <c r="S52" i="3"/>
  <c r="Z55" i="3"/>
  <c r="H29" i="3"/>
  <c r="AT49" i="3" s="1"/>
  <c r="M18" i="3"/>
  <c r="X54" i="3" s="1"/>
  <c r="Q48" i="3"/>
  <c r="Q47" i="3"/>
  <c r="L17" i="3"/>
  <c r="Q43" i="3"/>
  <c r="Q42" i="3"/>
  <c r="Q53" i="3"/>
  <c r="Q52" i="3"/>
  <c r="J15" i="3"/>
  <c r="Q33" i="3"/>
  <c r="Q32" i="3"/>
  <c r="K16" i="3"/>
  <c r="Q38" i="3"/>
  <c r="Q37" i="3"/>
  <c r="S22" i="3"/>
  <c r="R28" i="3"/>
  <c r="H13" i="3"/>
  <c r="Q22" i="3"/>
  <c r="Q23" i="3"/>
  <c r="Q18" i="3"/>
  <c r="Q17" i="3"/>
  <c r="Q13" i="3"/>
  <c r="Q12" i="3"/>
  <c r="G12" i="3"/>
  <c r="F11" i="3"/>
  <c r="D25" i="3"/>
  <c r="H14" i="3"/>
  <c r="E26" i="3"/>
  <c r="BO25" i="3" s="1"/>
  <c r="I30" i="3"/>
  <c r="AU16" i="3" s="1"/>
  <c r="L33" i="3"/>
  <c r="BP19" i="3" s="1"/>
  <c r="K32" i="3"/>
  <c r="BI18" i="3" s="1"/>
  <c r="F27" i="3"/>
  <c r="BH35" i="3" s="1"/>
  <c r="J31" i="3"/>
  <c r="BB17" i="3" s="1"/>
  <c r="Z19" i="3"/>
  <c r="AF41" i="4" l="1"/>
  <c r="S27" i="4"/>
  <c r="T27" i="4" s="1"/>
  <c r="H12" i="4"/>
  <c r="AE19" i="4" s="1"/>
  <c r="T19" i="4"/>
  <c r="F26" i="4" s="1"/>
  <c r="T12" i="4"/>
  <c r="T29" i="4"/>
  <c r="H28" i="4" s="1"/>
  <c r="T13" i="4"/>
  <c r="P19" i="4"/>
  <c r="F40" i="4" s="1"/>
  <c r="T37" i="4"/>
  <c r="T52" i="4"/>
  <c r="X55" i="4"/>
  <c r="T38" i="4"/>
  <c r="I12" i="4"/>
  <c r="AE33" i="4"/>
  <c r="K14" i="4"/>
  <c r="AE40" i="4"/>
  <c r="L15" i="4"/>
  <c r="T47" i="4"/>
  <c r="T43" i="4"/>
  <c r="X19" i="4"/>
  <c r="X12" i="4"/>
  <c r="G11" i="4"/>
  <c r="T24" i="4"/>
  <c r="AG49" i="4"/>
  <c r="Z49" i="4"/>
  <c r="AN47" i="4"/>
  <c r="S47" i="4"/>
  <c r="R53" i="4"/>
  <c r="T53" i="4" s="1"/>
  <c r="AU43" i="4"/>
  <c r="BB37" i="4"/>
  <c r="BI29" i="4"/>
  <c r="BP19" i="4"/>
  <c r="AE26" i="4"/>
  <c r="J13" i="4"/>
  <c r="X31" i="4"/>
  <c r="X37" i="4"/>
  <c r="T14" i="4"/>
  <c r="X42" i="4"/>
  <c r="L16" i="4"/>
  <c r="T34" i="4"/>
  <c r="X25" i="4"/>
  <c r="Y55" i="4"/>
  <c r="R48" i="4"/>
  <c r="T48" i="4" s="1"/>
  <c r="Z43" i="4"/>
  <c r="AG42" i="4"/>
  <c r="S42" i="4"/>
  <c r="T42" i="4" s="1"/>
  <c r="T44" i="4" s="1"/>
  <c r="AN39" i="4"/>
  <c r="AU34" i="4"/>
  <c r="BB27" i="4"/>
  <c r="BI18" i="4"/>
  <c r="X48" i="4"/>
  <c r="M17" i="4"/>
  <c r="AE54" i="4" s="1"/>
  <c r="BV13" i="3"/>
  <c r="BO13" i="3"/>
  <c r="BB37" i="3"/>
  <c r="BI29" i="3"/>
  <c r="BA13" i="3"/>
  <c r="BH13" i="3"/>
  <c r="BA23" i="3"/>
  <c r="BH24" i="3"/>
  <c r="AT31" i="3"/>
  <c r="BA33" i="3"/>
  <c r="AU34" i="3"/>
  <c r="BB27" i="3"/>
  <c r="AT13" i="3"/>
  <c r="AN47" i="3"/>
  <c r="AU43" i="3"/>
  <c r="AN31" i="3"/>
  <c r="AU25" i="3"/>
  <c r="AM21" i="3"/>
  <c r="AT22" i="3"/>
  <c r="AF13" i="3"/>
  <c r="AM13" i="3"/>
  <c r="AN23" i="3"/>
  <c r="AM53" i="3"/>
  <c r="AF27" i="3"/>
  <c r="AM29" i="3"/>
  <c r="AN15" i="3"/>
  <c r="AM45" i="3"/>
  <c r="AG42" i="3"/>
  <c r="AN39" i="3"/>
  <c r="Y19" i="3"/>
  <c r="AF20" i="3"/>
  <c r="Z49" i="3"/>
  <c r="AG49" i="3"/>
  <c r="AG21" i="3"/>
  <c r="AF41" i="3"/>
  <c r="AG35" i="3"/>
  <c r="AF55" i="3"/>
  <c r="AG28" i="3"/>
  <c r="AF48" i="3"/>
  <c r="X55" i="3"/>
  <c r="T22" i="3"/>
  <c r="T52" i="3"/>
  <c r="R13" i="3"/>
  <c r="Y13" i="3"/>
  <c r="L16" i="3"/>
  <c r="X42" i="3"/>
  <c r="M17" i="3"/>
  <c r="AE54" i="3" s="1"/>
  <c r="X48" i="3"/>
  <c r="Y37" i="3"/>
  <c r="Z25" i="3"/>
  <c r="Z37" i="3"/>
  <c r="Y49" i="3"/>
  <c r="Y43" i="3"/>
  <c r="Z31" i="3"/>
  <c r="G11" i="3"/>
  <c r="X12" i="3"/>
  <c r="I13" i="3"/>
  <c r="X24" i="3"/>
  <c r="Z13" i="3"/>
  <c r="Y25" i="3"/>
  <c r="H12" i="3"/>
  <c r="X18" i="3"/>
  <c r="S27" i="3"/>
  <c r="Z43" i="3"/>
  <c r="Y55" i="3"/>
  <c r="R33" i="3"/>
  <c r="K15" i="3"/>
  <c r="X36" i="3"/>
  <c r="S37" i="3"/>
  <c r="T37" i="3" s="1"/>
  <c r="R43" i="3"/>
  <c r="T43" i="3" s="1"/>
  <c r="R53" i="3"/>
  <c r="T53" i="3" s="1"/>
  <c r="S47" i="3"/>
  <c r="T47" i="3" s="1"/>
  <c r="S42" i="3"/>
  <c r="T42" i="3" s="1"/>
  <c r="R48" i="3"/>
  <c r="T48" i="3" s="1"/>
  <c r="R38" i="3"/>
  <c r="T38" i="3" s="1"/>
  <c r="S32" i="3"/>
  <c r="I14" i="3"/>
  <c r="Q27" i="3"/>
  <c r="Q28" i="3"/>
  <c r="R23" i="3"/>
  <c r="T23" i="3" s="1"/>
  <c r="T24" i="3" s="1"/>
  <c r="S17" i="3"/>
  <c r="T17" i="3" s="1"/>
  <c r="S12" i="3"/>
  <c r="T12" i="3" s="1"/>
  <c r="R18" i="3"/>
  <c r="T18" i="3" s="1"/>
  <c r="P29" i="4" l="1"/>
  <c r="H42" i="4" s="1"/>
  <c r="AA25" i="4"/>
  <c r="X26" i="4"/>
  <c r="AE55" i="4"/>
  <c r="E25" i="4"/>
  <c r="P14" i="4"/>
  <c r="E39" i="4" s="1"/>
  <c r="G27" i="4"/>
  <c r="P24" i="4"/>
  <c r="G41" i="4" s="1"/>
  <c r="AL44" i="4"/>
  <c r="M15" i="4"/>
  <c r="AS48" i="4" s="1"/>
  <c r="AE34" i="4"/>
  <c r="X56" i="4"/>
  <c r="AA55" i="4"/>
  <c r="AT41" i="4"/>
  <c r="BA44" i="4"/>
  <c r="AM38" i="4"/>
  <c r="AF35" i="4"/>
  <c r="Y32" i="4"/>
  <c r="Z24" i="4"/>
  <c r="AA24" i="4" s="1"/>
  <c r="AG20" i="4"/>
  <c r="AN14" i="4"/>
  <c r="X49" i="4"/>
  <c r="P34" i="4"/>
  <c r="I43" i="4" s="1"/>
  <c r="I29" i="4"/>
  <c r="AL28" i="4"/>
  <c r="K13" i="4"/>
  <c r="AE12" i="4"/>
  <c r="H11" i="4"/>
  <c r="X20" i="4"/>
  <c r="AA20" i="4" s="1"/>
  <c r="AA19" i="4"/>
  <c r="AE41" i="4"/>
  <c r="AL20" i="4"/>
  <c r="J12" i="4"/>
  <c r="AE47" i="4"/>
  <c r="M16" i="4"/>
  <c r="AL52" i="4" s="1"/>
  <c r="X38" i="4"/>
  <c r="AA37" i="4"/>
  <c r="AE27" i="4"/>
  <c r="X13" i="4"/>
  <c r="AE20" i="4"/>
  <c r="T54" i="4"/>
  <c r="Y20" i="4"/>
  <c r="BH25" i="4"/>
  <c r="AF21" i="4"/>
  <c r="BO26" i="4"/>
  <c r="BA24" i="4"/>
  <c r="AM22" i="4"/>
  <c r="AT23" i="4"/>
  <c r="Z12" i="4"/>
  <c r="AA12" i="4" s="1"/>
  <c r="P44" i="4"/>
  <c r="K45" i="4" s="1"/>
  <c r="K31" i="4"/>
  <c r="X43" i="4"/>
  <c r="AA31" i="4"/>
  <c r="X32" i="4"/>
  <c r="AA32" i="4" s="1"/>
  <c r="T49" i="4"/>
  <c r="AL36" i="4"/>
  <c r="L14" i="4"/>
  <c r="T39" i="4"/>
  <c r="T13" i="3"/>
  <c r="T14" i="3" s="1"/>
  <c r="T28" i="3"/>
  <c r="L15" i="3"/>
  <c r="AE40" i="3"/>
  <c r="H11" i="3"/>
  <c r="AE12" i="3"/>
  <c r="X25" i="3"/>
  <c r="X56" i="3"/>
  <c r="AA55" i="3"/>
  <c r="I12" i="3"/>
  <c r="AE19" i="3"/>
  <c r="J13" i="3"/>
  <c r="AE26" i="3"/>
  <c r="M16" i="3"/>
  <c r="AL52" i="3" s="1"/>
  <c r="AE47" i="3"/>
  <c r="AE55" i="3"/>
  <c r="X19" i="3"/>
  <c r="X43" i="3"/>
  <c r="T54" i="3"/>
  <c r="P54" i="3" s="1"/>
  <c r="M47" i="3" s="1"/>
  <c r="X37" i="3"/>
  <c r="X13" i="3"/>
  <c r="X49" i="3"/>
  <c r="T33" i="3"/>
  <c r="T32" i="3"/>
  <c r="T27" i="3"/>
  <c r="J14" i="3"/>
  <c r="X30" i="3"/>
  <c r="T49" i="3"/>
  <c r="P49" i="3" s="1"/>
  <c r="L46" i="3" s="1"/>
  <c r="T44" i="3"/>
  <c r="K31" i="3" s="1"/>
  <c r="T39" i="3"/>
  <c r="P39" i="3" s="1"/>
  <c r="J44" i="3" s="1"/>
  <c r="P24" i="3"/>
  <c r="G41" i="3" s="1"/>
  <c r="G27" i="3"/>
  <c r="T19" i="3"/>
  <c r="P39" i="4" l="1"/>
  <c r="J44" i="4" s="1"/>
  <c r="J30" i="4"/>
  <c r="AF56" i="4"/>
  <c r="Y50" i="4"/>
  <c r="Z42" i="4"/>
  <c r="AA42" i="4" s="1"/>
  <c r="AG41" i="4"/>
  <c r="AH41" i="4" s="1"/>
  <c r="AU33" i="4"/>
  <c r="AN38" i="4"/>
  <c r="BB26" i="4"/>
  <c r="BI17" i="4"/>
  <c r="AE21" i="4"/>
  <c r="AH20" i="4"/>
  <c r="AE28" i="4"/>
  <c r="AE48" i="4"/>
  <c r="AE42" i="4"/>
  <c r="AL45" i="4"/>
  <c r="BO14" i="4"/>
  <c r="AM14" i="4"/>
  <c r="BH14" i="4"/>
  <c r="AT14" i="4"/>
  <c r="BA14" i="4"/>
  <c r="AF14" i="4"/>
  <c r="Y14" i="4"/>
  <c r="BV14" i="4"/>
  <c r="AS39" i="4"/>
  <c r="M14" i="4"/>
  <c r="AZ42" i="4" s="1"/>
  <c r="AS21" i="4"/>
  <c r="K12" i="4"/>
  <c r="AS30" i="4"/>
  <c r="L13" i="4"/>
  <c r="AE56" i="4"/>
  <c r="AL21" i="4"/>
  <c r="AL37" i="4"/>
  <c r="P54" i="4"/>
  <c r="M47" i="4" s="1"/>
  <c r="M33" i="4"/>
  <c r="X14" i="4"/>
  <c r="AA13" i="4"/>
  <c r="AL29" i="4"/>
  <c r="X50" i="4"/>
  <c r="AA49" i="4"/>
  <c r="AE35" i="4"/>
  <c r="BH36" i="4"/>
  <c r="BA34" i="4"/>
  <c r="AT32" i="4"/>
  <c r="AM30" i="4"/>
  <c r="AF28" i="4"/>
  <c r="Y26" i="4"/>
  <c r="AA26" i="4" s="1"/>
  <c r="AA27" i="4" s="1"/>
  <c r="Z18" i="4"/>
  <c r="AA18" i="4" s="1"/>
  <c r="AA21" i="4" s="1"/>
  <c r="AG13" i="4"/>
  <c r="P49" i="4"/>
  <c r="L46" i="4" s="1"/>
  <c r="L32" i="4"/>
  <c r="X44" i="4"/>
  <c r="AA43" i="4"/>
  <c r="AL53" i="4"/>
  <c r="AL12" i="4"/>
  <c r="I11" i="4"/>
  <c r="AF42" i="4"/>
  <c r="Y38" i="4"/>
  <c r="AA38" i="4" s="1"/>
  <c r="AT50" i="4"/>
  <c r="AM46" i="4"/>
  <c r="AN22" i="4"/>
  <c r="Z30" i="4"/>
  <c r="AA30" i="4" s="1"/>
  <c r="AA33" i="4" s="1"/>
  <c r="AG27" i="4"/>
  <c r="AH27" i="4" s="1"/>
  <c r="AU15" i="4"/>
  <c r="AS49" i="4"/>
  <c r="AE13" i="4"/>
  <c r="M33" i="3"/>
  <c r="BB46" i="3" s="1"/>
  <c r="BA34" i="3"/>
  <c r="BH36" i="3"/>
  <c r="BB26" i="3"/>
  <c r="BI17" i="3"/>
  <c r="E25" i="3"/>
  <c r="T29" i="3"/>
  <c r="AM30" i="3"/>
  <c r="AT32" i="3"/>
  <c r="AN54" i="3"/>
  <c r="AN38" i="3"/>
  <c r="AU33" i="3"/>
  <c r="K13" i="3"/>
  <c r="AL28" i="3"/>
  <c r="J30" i="3"/>
  <c r="I11" i="3"/>
  <c r="AL12" i="3"/>
  <c r="M15" i="3"/>
  <c r="AS48" i="3" s="1"/>
  <c r="AL44" i="3"/>
  <c r="P14" i="3"/>
  <c r="E39" i="3" s="1"/>
  <c r="AL53" i="3"/>
  <c r="J12" i="3"/>
  <c r="AL20" i="3"/>
  <c r="AE13" i="3"/>
  <c r="AF28" i="3"/>
  <c r="AG13" i="3"/>
  <c r="K14" i="3"/>
  <c r="AE33" i="3"/>
  <c r="X44" i="3"/>
  <c r="AA43" i="3"/>
  <c r="AE48" i="3"/>
  <c r="AE20" i="3"/>
  <c r="AE41" i="3"/>
  <c r="AG55" i="3"/>
  <c r="AH55" i="3" s="1"/>
  <c r="T34" i="3"/>
  <c r="X20" i="3"/>
  <c r="AA19" i="3"/>
  <c r="AE27" i="3"/>
  <c r="X31" i="3"/>
  <c r="X14" i="3"/>
  <c r="AA13" i="3"/>
  <c r="AF56" i="3"/>
  <c r="AG41" i="3"/>
  <c r="X50" i="3"/>
  <c r="AA49" i="3"/>
  <c r="X38" i="3"/>
  <c r="AA37" i="3"/>
  <c r="AE56" i="3"/>
  <c r="X26" i="3"/>
  <c r="AA25" i="3"/>
  <c r="Z42" i="3"/>
  <c r="Y50" i="3"/>
  <c r="L32" i="3"/>
  <c r="Y26" i="3"/>
  <c r="P44" i="3"/>
  <c r="K45" i="3" s="1"/>
  <c r="Z18" i="3"/>
  <c r="AA18" i="3" s="1"/>
  <c r="F26" i="3"/>
  <c r="P19" i="3"/>
  <c r="F40" i="3" s="1"/>
  <c r="AA50" i="4" l="1"/>
  <c r="H27" i="4"/>
  <c r="W27" i="4"/>
  <c r="H41" i="4" s="1"/>
  <c r="AL13" i="4"/>
  <c r="AS50" i="4"/>
  <c r="W33" i="4"/>
  <c r="I42" i="4" s="1"/>
  <c r="I28" i="4"/>
  <c r="AL54" i="4"/>
  <c r="Y56" i="4"/>
  <c r="AA56" i="4" s="1"/>
  <c r="AN46" i="4"/>
  <c r="AG48" i="4"/>
  <c r="AH48" i="4" s="1"/>
  <c r="BB36" i="4"/>
  <c r="Z48" i="4"/>
  <c r="AA48" i="4" s="1"/>
  <c r="AA51" i="4" s="1"/>
  <c r="AU42" i="4"/>
  <c r="BI28" i="4"/>
  <c r="BP18" i="4"/>
  <c r="AL22" i="4"/>
  <c r="AZ32" i="4"/>
  <c r="M13" i="4"/>
  <c r="BG34" i="4" s="1"/>
  <c r="AZ43" i="4"/>
  <c r="AE49" i="4"/>
  <c r="AE22" i="4"/>
  <c r="AH21" i="4"/>
  <c r="AS31" i="4"/>
  <c r="AS40" i="4"/>
  <c r="AE43" i="4"/>
  <c r="AH42" i="4"/>
  <c r="AE29" i="4"/>
  <c r="AH28" i="4"/>
  <c r="AF49" i="4"/>
  <c r="Y44" i="4"/>
  <c r="AA44" i="4" s="1"/>
  <c r="AA45" i="4" s="1"/>
  <c r="AM54" i="4"/>
  <c r="Z36" i="4"/>
  <c r="AA36" i="4" s="1"/>
  <c r="AA39" i="4" s="1"/>
  <c r="AG34" i="4"/>
  <c r="AH34" i="4" s="1"/>
  <c r="AN30" i="4"/>
  <c r="AU24" i="4"/>
  <c r="BB16" i="4"/>
  <c r="AE14" i="4"/>
  <c r="AH13" i="4"/>
  <c r="J11" i="4"/>
  <c r="AS12" i="4"/>
  <c r="AL30" i="4"/>
  <c r="AA14" i="4"/>
  <c r="AA15" i="4" s="1"/>
  <c r="AL38" i="4"/>
  <c r="AH56" i="4"/>
  <c r="AE57" i="4"/>
  <c r="AZ22" i="4"/>
  <c r="L12" i="4"/>
  <c r="W21" i="4"/>
  <c r="G40" i="4" s="1"/>
  <c r="G26" i="4"/>
  <c r="AE36" i="4"/>
  <c r="AH35" i="4"/>
  <c r="AN54" i="4"/>
  <c r="Z54" i="4"/>
  <c r="AA54" i="4" s="1"/>
  <c r="AA57" i="4" s="1"/>
  <c r="AU51" i="4"/>
  <c r="BB46" i="4"/>
  <c r="AG55" i="4"/>
  <c r="AH55" i="4" s="1"/>
  <c r="BI39" i="4"/>
  <c r="BP30" i="4"/>
  <c r="BW19" i="4"/>
  <c r="AS22" i="4"/>
  <c r="AL46" i="4"/>
  <c r="Z54" i="3"/>
  <c r="AA54" i="3" s="1"/>
  <c r="AU51" i="3"/>
  <c r="BI39" i="3"/>
  <c r="BW19" i="3"/>
  <c r="BP30" i="3"/>
  <c r="BI28" i="3"/>
  <c r="BP18" i="3"/>
  <c r="BH25" i="3"/>
  <c r="BO26" i="3"/>
  <c r="AT14" i="3"/>
  <c r="BO14" i="3"/>
  <c r="BV14" i="3"/>
  <c r="AM14" i="3"/>
  <c r="BA14" i="3"/>
  <c r="BH14" i="3"/>
  <c r="Y14" i="3"/>
  <c r="AA14" i="3" s="1"/>
  <c r="AF14" i="3"/>
  <c r="AT23" i="3"/>
  <c r="BA24" i="3"/>
  <c r="P29" i="3"/>
  <c r="H42" i="3" s="1"/>
  <c r="AU24" i="3"/>
  <c r="BB16" i="3"/>
  <c r="Z36" i="3"/>
  <c r="AA36" i="3" s="1"/>
  <c r="AU42" i="3"/>
  <c r="BB36" i="3"/>
  <c r="H28" i="3"/>
  <c r="AM38" i="3" s="1"/>
  <c r="AG34" i="3"/>
  <c r="J11" i="3"/>
  <c r="AZ12" i="3" s="1"/>
  <c r="AS12" i="3"/>
  <c r="K12" i="3"/>
  <c r="AZ22" i="3" s="1"/>
  <c r="AS21" i="3"/>
  <c r="AS49" i="3"/>
  <c r="L13" i="3"/>
  <c r="AZ32" i="3" s="1"/>
  <c r="AS30" i="3"/>
  <c r="I29" i="3"/>
  <c r="AM46" i="3" s="1"/>
  <c r="P34" i="3"/>
  <c r="I43" i="3" s="1"/>
  <c r="AL45" i="3"/>
  <c r="AN30" i="3"/>
  <c r="AM54" i="3"/>
  <c r="AG48" i="3"/>
  <c r="AH48" i="3" s="1"/>
  <c r="AN46" i="3"/>
  <c r="AF49" i="3"/>
  <c r="AL54" i="3"/>
  <c r="L14" i="3"/>
  <c r="AL36" i="3"/>
  <c r="AL13" i="3"/>
  <c r="AA50" i="3"/>
  <c r="AF21" i="3"/>
  <c r="AM22" i="3"/>
  <c r="Y44" i="3"/>
  <c r="AA44" i="3" s="1"/>
  <c r="AL21" i="3"/>
  <c r="AL29" i="3"/>
  <c r="AA42" i="3"/>
  <c r="AA26" i="3"/>
  <c r="AE21" i="3"/>
  <c r="AE57" i="3"/>
  <c r="AH56" i="3"/>
  <c r="AE28" i="3"/>
  <c r="AE42" i="3"/>
  <c r="AH41" i="3"/>
  <c r="AE34" i="3"/>
  <c r="X32" i="3"/>
  <c r="AA31" i="3"/>
  <c r="AE49" i="3"/>
  <c r="AH13" i="3"/>
  <c r="AE14" i="3"/>
  <c r="Y38" i="3"/>
  <c r="AA38" i="3" s="1"/>
  <c r="Y20" i="3"/>
  <c r="AA20" i="3" s="1"/>
  <c r="AA21" i="3" s="1"/>
  <c r="Z12" i="3"/>
  <c r="AA12" i="3" s="1"/>
  <c r="Z48" i="3"/>
  <c r="Y56" i="3"/>
  <c r="W45" i="4" l="1"/>
  <c r="K44" i="4" s="1"/>
  <c r="K30" i="4"/>
  <c r="AS23" i="4"/>
  <c r="AZ23" i="4"/>
  <c r="AS13" i="4"/>
  <c r="W39" i="4"/>
  <c r="J43" i="4" s="1"/>
  <c r="J29" i="4"/>
  <c r="AS41" i="4"/>
  <c r="AT42" i="4"/>
  <c r="BA45" i="4"/>
  <c r="AM39" i="4"/>
  <c r="AF36" i="4"/>
  <c r="AH36" i="4" s="1"/>
  <c r="AN21" i="4"/>
  <c r="AO21" i="4" s="1"/>
  <c r="AG26" i="4"/>
  <c r="AH26" i="4" s="1"/>
  <c r="AU14" i="4"/>
  <c r="AZ12" i="4"/>
  <c r="K11" i="4"/>
  <c r="AZ44" i="4"/>
  <c r="AO22" i="4"/>
  <c r="AL23" i="4"/>
  <c r="W51" i="4"/>
  <c r="L45" i="4" s="1"/>
  <c r="L31" i="4"/>
  <c r="AL14" i="4"/>
  <c r="AO46" i="4"/>
  <c r="AL47" i="4"/>
  <c r="BG35" i="4"/>
  <c r="W57" i="4"/>
  <c r="M46" i="4" s="1"/>
  <c r="M32" i="4"/>
  <c r="AM23" i="4"/>
  <c r="BO27" i="4"/>
  <c r="BA25" i="4"/>
  <c r="AF22" i="4"/>
  <c r="AH22" i="4" s="1"/>
  <c r="BH26" i="4"/>
  <c r="AT24" i="4"/>
  <c r="AG12" i="4"/>
  <c r="AH12" i="4" s="1"/>
  <c r="BG23" i="4"/>
  <c r="M12" i="4"/>
  <c r="BN24" i="4" s="1"/>
  <c r="AL39" i="4"/>
  <c r="AO38" i="4"/>
  <c r="AL31" i="4"/>
  <c r="AO30" i="4"/>
  <c r="AE15" i="4"/>
  <c r="AH14" i="4"/>
  <c r="AS32" i="4"/>
  <c r="AE50" i="4"/>
  <c r="AH49" i="4"/>
  <c r="AZ33" i="4"/>
  <c r="AO54" i="4"/>
  <c r="AL55" i="4"/>
  <c r="AS51" i="4"/>
  <c r="BH37" i="4"/>
  <c r="BA35" i="4"/>
  <c r="AT33" i="4"/>
  <c r="AF29" i="4"/>
  <c r="AH29" i="4" s="1"/>
  <c r="AM31" i="4"/>
  <c r="AG19" i="4"/>
  <c r="AH19" i="4" s="1"/>
  <c r="AN13" i="4"/>
  <c r="AO13" i="4" s="1"/>
  <c r="F25" i="4"/>
  <c r="W15" i="4"/>
  <c r="F39" i="4" s="1"/>
  <c r="AF35" i="3"/>
  <c r="Y32" i="3"/>
  <c r="AA32" i="3" s="1"/>
  <c r="AN14" i="3"/>
  <c r="Z24" i="3"/>
  <c r="AA24" i="3" s="1"/>
  <c r="AA27" i="3" s="1"/>
  <c r="AG20" i="3"/>
  <c r="AH20" i="3" s="1"/>
  <c r="AG27" i="3"/>
  <c r="AH27" i="3" s="1"/>
  <c r="AN22" i="3"/>
  <c r="AZ33" i="3"/>
  <c r="AA39" i="3"/>
  <c r="W39" i="3" s="1"/>
  <c r="J43" i="3" s="1"/>
  <c r="Z30" i="3"/>
  <c r="AA30" i="3" s="1"/>
  <c r="AF42" i="3"/>
  <c r="AZ23" i="3"/>
  <c r="AT41" i="3"/>
  <c r="BA44" i="3"/>
  <c r="M13" i="3"/>
  <c r="BG34" i="3" s="1"/>
  <c r="K11" i="3"/>
  <c r="L12" i="3"/>
  <c r="BG23" i="3" s="1"/>
  <c r="AS31" i="3"/>
  <c r="AS22" i="3"/>
  <c r="AS13" i="3"/>
  <c r="M14" i="3"/>
  <c r="AZ42" i="3" s="1"/>
  <c r="AS39" i="3"/>
  <c r="AS50" i="3"/>
  <c r="AU15" i="3"/>
  <c r="AT50" i="3"/>
  <c r="AA15" i="3"/>
  <c r="W15" i="3" s="1"/>
  <c r="F39" i="3" s="1"/>
  <c r="AL37" i="3"/>
  <c r="AL22" i="3"/>
  <c r="AO54" i="3"/>
  <c r="AL55" i="3"/>
  <c r="AL30" i="3"/>
  <c r="AL14" i="3"/>
  <c r="AA45" i="3"/>
  <c r="K30" i="3" s="1"/>
  <c r="BI16" i="3" s="1"/>
  <c r="AL46" i="3"/>
  <c r="AH42" i="3"/>
  <c r="AE43" i="3"/>
  <c r="AH21" i="3"/>
  <c r="AE22" i="3"/>
  <c r="AA56" i="3"/>
  <c r="AA57" i="3" s="1"/>
  <c r="AE15" i="3"/>
  <c r="AH14" i="3"/>
  <c r="AH49" i="3"/>
  <c r="AE50" i="3"/>
  <c r="AA48" i="3"/>
  <c r="AA51" i="3" s="1"/>
  <c r="AE35" i="3"/>
  <c r="AH34" i="3"/>
  <c r="AH28" i="3"/>
  <c r="AE29" i="3"/>
  <c r="G26" i="3"/>
  <c r="BO27" i="3" s="1"/>
  <c r="W21" i="3"/>
  <c r="G40" i="3" s="1"/>
  <c r="J29" i="3"/>
  <c r="BB15" i="3" s="1"/>
  <c r="AL40" i="4" l="1"/>
  <c r="AO39" i="4"/>
  <c r="AZ13" i="4"/>
  <c r="AZ24" i="4"/>
  <c r="AZ34" i="4"/>
  <c r="AS33" i="4"/>
  <c r="BN25" i="4"/>
  <c r="BG36" i="4"/>
  <c r="AL24" i="4"/>
  <c r="AO23" i="4"/>
  <c r="AH23" i="4"/>
  <c r="AS42" i="4"/>
  <c r="AS14" i="4"/>
  <c r="AS24" i="4"/>
  <c r="BA15" i="4"/>
  <c r="BV15" i="4"/>
  <c r="AT15" i="4"/>
  <c r="BH15" i="4"/>
  <c r="BO15" i="4"/>
  <c r="AF15" i="4"/>
  <c r="AH15" i="4" s="1"/>
  <c r="AH16" i="4" s="1"/>
  <c r="AM15" i="4"/>
  <c r="AS52" i="4"/>
  <c r="AL56" i="4"/>
  <c r="AO31" i="4"/>
  <c r="AL32" i="4"/>
  <c r="BG24" i="4"/>
  <c r="AN53" i="4"/>
  <c r="AO53" i="4" s="1"/>
  <c r="BB45" i="4"/>
  <c r="AG54" i="4"/>
  <c r="AH54" i="4" s="1"/>
  <c r="AU50" i="4"/>
  <c r="AV50" i="4" s="1"/>
  <c r="BI38" i="4"/>
  <c r="BP29" i="4"/>
  <c r="BW18" i="4"/>
  <c r="AL15" i="4"/>
  <c r="AO14" i="4"/>
  <c r="AL48" i="4"/>
  <c r="AG47" i="4"/>
  <c r="AH47" i="4" s="1"/>
  <c r="AF57" i="4"/>
  <c r="AH57" i="4" s="1"/>
  <c r="AN45" i="4"/>
  <c r="AO45" i="4" s="1"/>
  <c r="BB35" i="4"/>
  <c r="AU41" i="4"/>
  <c r="AV41" i="4" s="1"/>
  <c r="BI27" i="4"/>
  <c r="BP17" i="4"/>
  <c r="AZ45" i="4"/>
  <c r="BG12" i="4"/>
  <c r="L11" i="4"/>
  <c r="AH30" i="4"/>
  <c r="AM47" i="4"/>
  <c r="AO47" i="4" s="1"/>
  <c r="AF43" i="4"/>
  <c r="AH43" i="4" s="1"/>
  <c r="AT51" i="4"/>
  <c r="AV51" i="4" s="1"/>
  <c r="AG33" i="4"/>
  <c r="AH33" i="4" s="1"/>
  <c r="AH37" i="4" s="1"/>
  <c r="AN29" i="4"/>
  <c r="AO29" i="4" s="1"/>
  <c r="AU23" i="4"/>
  <c r="AV23" i="4" s="1"/>
  <c r="BB15" i="4"/>
  <c r="AM55" i="4"/>
  <c r="AO55" i="4" s="1"/>
  <c r="AF50" i="4"/>
  <c r="AH50" i="4" s="1"/>
  <c r="AG40" i="4"/>
  <c r="AH40" i="4" s="1"/>
  <c r="AH44" i="4" s="1"/>
  <c r="AN37" i="4"/>
  <c r="AO37" i="4" s="1"/>
  <c r="AU32" i="4"/>
  <c r="AV32" i="4" s="1"/>
  <c r="BB25" i="4"/>
  <c r="BI16" i="4"/>
  <c r="BG24" i="3"/>
  <c r="BA25" i="3"/>
  <c r="BH26" i="3"/>
  <c r="BG35" i="3"/>
  <c r="M12" i="3"/>
  <c r="BN24" i="3" s="1"/>
  <c r="L11" i="3"/>
  <c r="BG12" i="3"/>
  <c r="AZ34" i="3"/>
  <c r="AZ43" i="3"/>
  <c r="AU32" i="3"/>
  <c r="BB25" i="3"/>
  <c r="F25" i="3"/>
  <c r="AZ24" i="3"/>
  <c r="AZ13" i="3"/>
  <c r="AZ14" i="3" s="1"/>
  <c r="AM23" i="3"/>
  <c r="AT24" i="3"/>
  <c r="AS40" i="3"/>
  <c r="AS23" i="3"/>
  <c r="AU23" i="3"/>
  <c r="AT51" i="3"/>
  <c r="AS51" i="3"/>
  <c r="AS14" i="3"/>
  <c r="AS32" i="3"/>
  <c r="AA33" i="3"/>
  <c r="W33" i="3" s="1"/>
  <c r="I42" i="3" s="1"/>
  <c r="W45" i="3"/>
  <c r="K44" i="3" s="1"/>
  <c r="AM55" i="3"/>
  <c r="AO55" i="3" s="1"/>
  <c r="AN37" i="3"/>
  <c r="AO37" i="3" s="1"/>
  <c r="AL23" i="3"/>
  <c r="AO22" i="3"/>
  <c r="AL15" i="3"/>
  <c r="AO14" i="3"/>
  <c r="AL56" i="3"/>
  <c r="AM47" i="3"/>
  <c r="AN29" i="3"/>
  <c r="AO29" i="3" s="1"/>
  <c r="AL47" i="3"/>
  <c r="AO46" i="3"/>
  <c r="AO30" i="3"/>
  <c r="AL31" i="3"/>
  <c r="AL38" i="3"/>
  <c r="W57" i="3"/>
  <c r="M46" i="3" s="1"/>
  <c r="M32" i="3"/>
  <c r="W27" i="3"/>
  <c r="H41" i="3" s="1"/>
  <c r="H27" i="3"/>
  <c r="BH37" i="3" s="1"/>
  <c r="L31" i="3"/>
  <c r="BP17" i="3" s="1"/>
  <c r="W51" i="3"/>
  <c r="L45" i="3" s="1"/>
  <c r="AH35" i="3"/>
  <c r="AE36" i="3"/>
  <c r="AF22" i="3"/>
  <c r="AH22" i="3" s="1"/>
  <c r="AG12" i="3"/>
  <c r="AH12" i="3" s="1"/>
  <c r="AF43" i="3"/>
  <c r="AH43" i="3" s="1"/>
  <c r="AG33" i="3"/>
  <c r="AH33" i="3" s="1"/>
  <c r="AF50" i="3"/>
  <c r="AH50" i="3" s="1"/>
  <c r="AG40" i="3"/>
  <c r="AH40" i="3" s="1"/>
  <c r="G25" i="4" l="1"/>
  <c r="AD16" i="4"/>
  <c r="G39" i="4" s="1"/>
  <c r="AH51" i="4"/>
  <c r="AS53" i="4"/>
  <c r="AV14" i="4"/>
  <c r="AS15" i="4"/>
  <c r="AD37" i="4"/>
  <c r="J42" i="4" s="1"/>
  <c r="J28" i="4"/>
  <c r="AD30" i="4"/>
  <c r="I41" i="4" s="1"/>
  <c r="I27" i="4"/>
  <c r="AZ46" i="4"/>
  <c r="BC45" i="4"/>
  <c r="BN26" i="4"/>
  <c r="AZ35" i="4"/>
  <c r="AZ14" i="4"/>
  <c r="M11" i="4"/>
  <c r="BN12" i="4"/>
  <c r="AO15" i="4"/>
  <c r="AL16" i="4"/>
  <c r="BG25" i="4"/>
  <c r="AS25" i="4"/>
  <c r="AV24" i="4"/>
  <c r="AS43" i="4"/>
  <c r="AV42" i="4"/>
  <c r="AZ25" i="4"/>
  <c r="AD44" i="4"/>
  <c r="K43" i="4" s="1"/>
  <c r="K29" i="4"/>
  <c r="BG13" i="4"/>
  <c r="AH58" i="4"/>
  <c r="H26" i="4"/>
  <c r="AD23" i="4"/>
  <c r="H40" i="4" s="1"/>
  <c r="BG37" i="4"/>
  <c r="AV33" i="4"/>
  <c r="AS34" i="4"/>
  <c r="I28" i="3"/>
  <c r="AF36" i="3" s="1"/>
  <c r="AH36" i="3" s="1"/>
  <c r="AH37" i="3" s="1"/>
  <c r="BW18" i="3"/>
  <c r="BP29" i="3"/>
  <c r="M11" i="3"/>
  <c r="BU12" i="3" s="1"/>
  <c r="BN12" i="3"/>
  <c r="BO15" i="3"/>
  <c r="BV15" i="3"/>
  <c r="BN25" i="3"/>
  <c r="BB35" i="3"/>
  <c r="BI27" i="3"/>
  <c r="BA15" i="3"/>
  <c r="BH15" i="3"/>
  <c r="BB45" i="3"/>
  <c r="BI38" i="3"/>
  <c r="BG36" i="3"/>
  <c r="BG25" i="3"/>
  <c r="AF15" i="3"/>
  <c r="AH15" i="3" s="1"/>
  <c r="AH16" i="3" s="1"/>
  <c r="AT15" i="3"/>
  <c r="BG13" i="3"/>
  <c r="AM15" i="3"/>
  <c r="AO15" i="3" s="1"/>
  <c r="AZ25" i="3"/>
  <c r="AZ15" i="3"/>
  <c r="AZ44" i="3"/>
  <c r="AT33" i="3"/>
  <c r="BA35" i="3"/>
  <c r="BA45" i="3"/>
  <c r="AZ35" i="3"/>
  <c r="AG26" i="3"/>
  <c r="AH26" i="3" s="1"/>
  <c r="AT42" i="3"/>
  <c r="AV23" i="3"/>
  <c r="AS24" i="3"/>
  <c r="AN45" i="3"/>
  <c r="AO45" i="3" s="1"/>
  <c r="AU41" i="3"/>
  <c r="AN53" i="3"/>
  <c r="AO53" i="3" s="1"/>
  <c r="AU50" i="3"/>
  <c r="AV50" i="3" s="1"/>
  <c r="AS52" i="3"/>
  <c r="AV51" i="3"/>
  <c r="AS33" i="3"/>
  <c r="AV32" i="3"/>
  <c r="AS41" i="3"/>
  <c r="AS15" i="3"/>
  <c r="AM31" i="3"/>
  <c r="AO31" i="3" s="1"/>
  <c r="AN13" i="3"/>
  <c r="AO13" i="3" s="1"/>
  <c r="AL39" i="3"/>
  <c r="AO38" i="3"/>
  <c r="AL48" i="3"/>
  <c r="AO47" i="3"/>
  <c r="AL24" i="3"/>
  <c r="AO23" i="3"/>
  <c r="AH44" i="3"/>
  <c r="AD44" i="3" s="1"/>
  <c r="K43" i="3" s="1"/>
  <c r="AL32" i="3"/>
  <c r="AM39" i="3"/>
  <c r="AN21" i="3"/>
  <c r="AO21" i="3" s="1"/>
  <c r="AL16" i="3"/>
  <c r="AF57" i="3"/>
  <c r="AH57" i="3" s="1"/>
  <c r="AG47" i="3"/>
  <c r="AH47" i="3" s="1"/>
  <c r="AH51" i="3" s="1"/>
  <c r="L30" i="3" s="1"/>
  <c r="AF29" i="3"/>
  <c r="AH29" i="3" s="1"/>
  <c r="AG19" i="3"/>
  <c r="AH19" i="3" s="1"/>
  <c r="AH23" i="3" s="1"/>
  <c r="AG54" i="3"/>
  <c r="AH54" i="3" s="1"/>
  <c r="AM48" i="4" l="1"/>
  <c r="AO48" i="4" s="1"/>
  <c r="AT52" i="4"/>
  <c r="AV52" i="4" s="1"/>
  <c r="AN36" i="4"/>
  <c r="AO36" i="4" s="1"/>
  <c r="AU31" i="4"/>
  <c r="AV31" i="4" s="1"/>
  <c r="BB24" i="4"/>
  <c r="BC24" i="4" s="1"/>
  <c r="BI15" i="4"/>
  <c r="AZ15" i="4"/>
  <c r="BN27" i="4"/>
  <c r="AZ47" i="4"/>
  <c r="BG38" i="4"/>
  <c r="AD58" i="4"/>
  <c r="M45" i="4" s="1"/>
  <c r="M31" i="4"/>
  <c r="AS44" i="4"/>
  <c r="BG26" i="4"/>
  <c r="BN13" i="4"/>
  <c r="BH38" i="4"/>
  <c r="BA36" i="4"/>
  <c r="AT34" i="4"/>
  <c r="AV34" i="4" s="1"/>
  <c r="AM32" i="4"/>
  <c r="AO32" i="4" s="1"/>
  <c r="AN20" i="4"/>
  <c r="AO20" i="4" s="1"/>
  <c r="AO25" i="4" s="1"/>
  <c r="AU13" i="4"/>
  <c r="AV13" i="4" s="1"/>
  <c r="AS16" i="4"/>
  <c r="AV15" i="4"/>
  <c r="AD51" i="4"/>
  <c r="L44" i="4" s="1"/>
  <c r="L30" i="4"/>
  <c r="AS35" i="4"/>
  <c r="AV35" i="4" s="1"/>
  <c r="BC25" i="4"/>
  <c r="AZ26" i="4"/>
  <c r="BU12" i="4"/>
  <c r="F9" i="4"/>
  <c r="BA26" i="4"/>
  <c r="AM24" i="4"/>
  <c r="AO24" i="4" s="1"/>
  <c r="BO28" i="4"/>
  <c r="BH27" i="4"/>
  <c r="AT25" i="4"/>
  <c r="AV25" i="4" s="1"/>
  <c r="AN12" i="4"/>
  <c r="AO12" i="4" s="1"/>
  <c r="BG14" i="4"/>
  <c r="AS26" i="4"/>
  <c r="BC35" i="4"/>
  <c r="AZ36" i="4"/>
  <c r="AT43" i="4"/>
  <c r="AV43" i="4" s="1"/>
  <c r="BA46" i="4"/>
  <c r="BC46" i="4" s="1"/>
  <c r="AM40" i="4"/>
  <c r="AO40" i="4" s="1"/>
  <c r="AU22" i="4"/>
  <c r="AV22" i="4" s="1"/>
  <c r="AN28" i="4"/>
  <c r="AO28" i="4" s="1"/>
  <c r="BB14" i="4"/>
  <c r="BC14" i="4" s="1"/>
  <c r="BV16" i="4"/>
  <c r="AT16" i="4"/>
  <c r="BO16" i="4"/>
  <c r="AM16" i="4"/>
  <c r="AO16" i="4" s="1"/>
  <c r="BH16" i="4"/>
  <c r="BA16" i="4"/>
  <c r="AU14" i="3"/>
  <c r="AV14" i="3" s="1"/>
  <c r="BN26" i="3"/>
  <c r="BU13" i="3"/>
  <c r="BN13" i="3"/>
  <c r="BI26" i="3"/>
  <c r="BP16" i="3"/>
  <c r="BG26" i="3"/>
  <c r="BG37" i="3"/>
  <c r="J28" i="3"/>
  <c r="BB14" i="3" s="1"/>
  <c r="BC14" i="3" s="1"/>
  <c r="AD37" i="3"/>
  <c r="J42" i="3" s="1"/>
  <c r="AH30" i="3"/>
  <c r="BG14" i="3"/>
  <c r="AZ16" i="3"/>
  <c r="BC15" i="3"/>
  <c r="AU40" i="3"/>
  <c r="AV40" i="3" s="1"/>
  <c r="BB34" i="3"/>
  <c r="BC34" i="3" s="1"/>
  <c r="AZ36" i="3"/>
  <c r="BC35" i="3"/>
  <c r="AZ45" i="3"/>
  <c r="BC25" i="3"/>
  <c r="AZ26" i="3"/>
  <c r="AV41" i="3"/>
  <c r="AS42" i="3"/>
  <c r="AS16" i="3"/>
  <c r="AV15" i="3"/>
  <c r="AS34" i="3"/>
  <c r="AV33" i="3"/>
  <c r="AS53" i="3"/>
  <c r="AV24" i="3"/>
  <c r="AS25" i="3"/>
  <c r="AS26" i="3" s="1"/>
  <c r="AD51" i="3"/>
  <c r="L44" i="3" s="1"/>
  <c r="K29" i="3"/>
  <c r="AM48" i="3" s="1"/>
  <c r="AO48" i="3" s="1"/>
  <c r="AO39" i="3"/>
  <c r="AL40" i="3"/>
  <c r="AM56" i="3"/>
  <c r="AO56" i="3" s="1"/>
  <c r="AN44" i="3"/>
  <c r="AO44" i="3" s="1"/>
  <c r="AD16" i="3"/>
  <c r="G39" i="3" s="1"/>
  <c r="G25" i="3"/>
  <c r="AD30" i="3"/>
  <c r="I41" i="3" s="1"/>
  <c r="I27" i="3"/>
  <c r="AD23" i="3"/>
  <c r="H40" i="3" s="1"/>
  <c r="H26" i="3"/>
  <c r="AH58" i="3"/>
  <c r="AO33" i="4" l="1"/>
  <c r="I26" i="4"/>
  <c r="AK25" i="4"/>
  <c r="I40" i="4" s="1"/>
  <c r="BG27" i="4"/>
  <c r="AZ48" i="4"/>
  <c r="AZ16" i="4"/>
  <c r="BC15" i="4"/>
  <c r="BG15" i="4"/>
  <c r="BU13" i="4"/>
  <c r="BG39" i="4"/>
  <c r="BJ38" i="4"/>
  <c r="AO41" i="4"/>
  <c r="BC36" i="4"/>
  <c r="AZ37" i="4"/>
  <c r="AO17" i="4"/>
  <c r="AS17" i="4"/>
  <c r="AV16" i="4"/>
  <c r="BN14" i="4"/>
  <c r="BN28" i="4"/>
  <c r="AK33" i="4"/>
  <c r="J41" i="4" s="1"/>
  <c r="J27" i="4"/>
  <c r="AZ27" i="4"/>
  <c r="BC26" i="4"/>
  <c r="AM56" i="4"/>
  <c r="AO56" i="4" s="1"/>
  <c r="AN44" i="4"/>
  <c r="AO44" i="4" s="1"/>
  <c r="AO49" i="4" s="1"/>
  <c r="AU40" i="4"/>
  <c r="AV40" i="4" s="1"/>
  <c r="BB34" i="4"/>
  <c r="BC34" i="4" s="1"/>
  <c r="BI26" i="4"/>
  <c r="BJ26" i="4" s="1"/>
  <c r="BP16" i="4"/>
  <c r="BB44" i="4"/>
  <c r="BC44" i="4" s="1"/>
  <c r="AN52" i="4"/>
  <c r="AO52" i="4" s="1"/>
  <c r="AU49" i="4"/>
  <c r="AV49" i="4" s="1"/>
  <c r="BI37" i="4"/>
  <c r="BJ37" i="4" s="1"/>
  <c r="BP28" i="4"/>
  <c r="BW17" i="4"/>
  <c r="BA46" i="3"/>
  <c r="BU14" i="3"/>
  <c r="BH27" i="3"/>
  <c r="BO28" i="3"/>
  <c r="BV16" i="3"/>
  <c r="BO16" i="3"/>
  <c r="BN14" i="3"/>
  <c r="BN27" i="3"/>
  <c r="AM40" i="3"/>
  <c r="AN28" i="3"/>
  <c r="AO28" i="3" s="1"/>
  <c r="AT43" i="3"/>
  <c r="AU22" i="3"/>
  <c r="AV22" i="3" s="1"/>
  <c r="BG27" i="3"/>
  <c r="BJ26" i="3"/>
  <c r="BA16" i="3"/>
  <c r="BC16" i="3" s="1"/>
  <c r="BH16" i="3"/>
  <c r="BG38" i="3"/>
  <c r="BB24" i="3"/>
  <c r="BC24" i="3" s="1"/>
  <c r="BI15" i="3"/>
  <c r="BA36" i="3"/>
  <c r="BC36" i="3" s="1"/>
  <c r="BH38" i="3"/>
  <c r="BG15" i="3"/>
  <c r="AZ46" i="3"/>
  <c r="BC45" i="3"/>
  <c r="AZ27" i="3"/>
  <c r="AT25" i="3"/>
  <c r="BA26" i="3"/>
  <c r="BC26" i="3" s="1"/>
  <c r="AN36" i="3"/>
  <c r="AO36" i="3" s="1"/>
  <c r="AZ37" i="3"/>
  <c r="AZ17" i="3"/>
  <c r="AM16" i="3"/>
  <c r="AO16" i="3" s="1"/>
  <c r="AT16" i="3"/>
  <c r="AV16" i="3" s="1"/>
  <c r="AV42" i="3"/>
  <c r="AS43" i="3"/>
  <c r="AS35" i="3"/>
  <c r="AV35" i="3" s="1"/>
  <c r="AT34" i="3"/>
  <c r="AV34" i="3" s="1"/>
  <c r="AU13" i="3"/>
  <c r="AV13" i="3" s="1"/>
  <c r="AT52" i="3"/>
  <c r="AV52" i="3" s="1"/>
  <c r="AU31" i="3"/>
  <c r="AV31" i="3" s="1"/>
  <c r="AS17" i="3"/>
  <c r="AO40" i="3"/>
  <c r="AO49" i="3"/>
  <c r="AM32" i="3"/>
  <c r="AO32" i="3" s="1"/>
  <c r="AO33" i="3" s="1"/>
  <c r="AN20" i="3"/>
  <c r="AO20" i="3" s="1"/>
  <c r="AM24" i="3"/>
  <c r="AO24" i="3" s="1"/>
  <c r="AN12" i="3"/>
  <c r="AO12" i="3" s="1"/>
  <c r="AD58" i="3"/>
  <c r="M45" i="3" s="1"/>
  <c r="M31" i="3"/>
  <c r="AO57" i="4" l="1"/>
  <c r="AK57" i="4" s="1"/>
  <c r="M44" i="4" s="1"/>
  <c r="BH39" i="4"/>
  <c r="BJ39" i="4" s="1"/>
  <c r="BA37" i="4"/>
  <c r="AU21" i="4"/>
  <c r="AV21" i="4" s="1"/>
  <c r="BB13" i="4"/>
  <c r="BC13" i="4" s="1"/>
  <c r="H25" i="4"/>
  <c r="AK17" i="4"/>
  <c r="H39" i="4" s="1"/>
  <c r="BN15" i="4"/>
  <c r="BU14" i="4"/>
  <c r="AZ17" i="4"/>
  <c r="BC16" i="4"/>
  <c r="BG28" i="4"/>
  <c r="BJ27" i="4"/>
  <c r="AZ38" i="4"/>
  <c r="BC37" i="4"/>
  <c r="BG40" i="4"/>
  <c r="AK49" i="4"/>
  <c r="L43" i="4" s="1"/>
  <c r="L29" i="4"/>
  <c r="AK41" i="4"/>
  <c r="K42" i="4" s="1"/>
  <c r="K28" i="4"/>
  <c r="AZ28" i="4"/>
  <c r="BQ28" i="4"/>
  <c r="BN29" i="4"/>
  <c r="BJ15" i="4"/>
  <c r="BG16" i="4"/>
  <c r="BO29" i="4"/>
  <c r="BH28" i="4"/>
  <c r="BA27" i="4"/>
  <c r="BC27" i="4" s="1"/>
  <c r="AT26" i="4"/>
  <c r="AV26" i="4" s="1"/>
  <c r="AU12" i="4"/>
  <c r="AV12" i="4" s="1"/>
  <c r="BN15" i="3"/>
  <c r="BP28" i="3"/>
  <c r="BW17" i="3"/>
  <c r="BN28" i="3"/>
  <c r="BU15" i="3"/>
  <c r="BJ15" i="3"/>
  <c r="BJ38" i="3"/>
  <c r="BG39" i="3"/>
  <c r="AO17" i="3"/>
  <c r="AK17" i="3" s="1"/>
  <c r="H39" i="3" s="1"/>
  <c r="BJ27" i="3"/>
  <c r="BG28" i="3"/>
  <c r="BB44" i="3"/>
  <c r="BC44" i="3" s="1"/>
  <c r="BI37" i="3"/>
  <c r="BJ37" i="3" s="1"/>
  <c r="AO41" i="3"/>
  <c r="AK41" i="3" s="1"/>
  <c r="K42" i="3" s="1"/>
  <c r="AO25" i="3"/>
  <c r="AK25" i="3" s="1"/>
  <c r="I40" i="3" s="1"/>
  <c r="BG16" i="3"/>
  <c r="AZ18" i="3"/>
  <c r="AZ38" i="3"/>
  <c r="AZ28" i="3"/>
  <c r="AZ47" i="3"/>
  <c r="BC46" i="3"/>
  <c r="AN52" i="3"/>
  <c r="AO52" i="3" s="1"/>
  <c r="AO57" i="3" s="1"/>
  <c r="M30" i="3" s="1"/>
  <c r="AU49" i="3"/>
  <c r="AV49" i="3" s="1"/>
  <c r="AS44" i="3"/>
  <c r="AV43" i="3"/>
  <c r="AK33" i="3"/>
  <c r="J41" i="3" s="1"/>
  <c r="J27" i="3"/>
  <c r="BH39" i="3" s="1"/>
  <c r="AK49" i="3"/>
  <c r="L43" i="3" s="1"/>
  <c r="L29" i="3"/>
  <c r="BP15" i="3" s="1"/>
  <c r="M30" i="4" l="1"/>
  <c r="BJ16" i="4"/>
  <c r="BG17" i="4"/>
  <c r="BN30" i="4"/>
  <c r="BQ29" i="4"/>
  <c r="BA47" i="4"/>
  <c r="BC47" i="4" s="1"/>
  <c r="AT44" i="4"/>
  <c r="AV44" i="4" s="1"/>
  <c r="AU30" i="4"/>
  <c r="AV30" i="4" s="1"/>
  <c r="AV36" i="4" s="1"/>
  <c r="BB23" i="4"/>
  <c r="BC23" i="4" s="1"/>
  <c r="BI14" i="4"/>
  <c r="BJ14" i="4" s="1"/>
  <c r="BG41" i="4"/>
  <c r="BB43" i="4"/>
  <c r="BC43" i="4" s="1"/>
  <c r="BI36" i="4"/>
  <c r="BJ36" i="4" s="1"/>
  <c r="AU48" i="4"/>
  <c r="AV48" i="4" s="1"/>
  <c r="BP27" i="4"/>
  <c r="BQ27" i="4" s="1"/>
  <c r="BW16" i="4"/>
  <c r="AZ18" i="4"/>
  <c r="BN16" i="4"/>
  <c r="AV27" i="4"/>
  <c r="AT53" i="4"/>
  <c r="AV53" i="4" s="1"/>
  <c r="AU39" i="4"/>
  <c r="AV39" i="4" s="1"/>
  <c r="BB33" i="4"/>
  <c r="BC33" i="4" s="1"/>
  <c r="BI25" i="4"/>
  <c r="BJ25" i="4" s="1"/>
  <c r="BP15" i="4"/>
  <c r="BQ15" i="4" s="1"/>
  <c r="BJ28" i="4"/>
  <c r="BG29" i="4"/>
  <c r="BU15" i="4"/>
  <c r="BV17" i="4"/>
  <c r="AT17" i="4"/>
  <c r="AV17" i="4" s="1"/>
  <c r="AV18" i="4" s="1"/>
  <c r="BO17" i="4"/>
  <c r="BA17" i="4"/>
  <c r="BC17" i="4" s="1"/>
  <c r="BH17" i="4"/>
  <c r="BU16" i="3"/>
  <c r="BI36" i="3"/>
  <c r="BJ36" i="3" s="1"/>
  <c r="BP27" i="3"/>
  <c r="BQ27" i="3" s="1"/>
  <c r="BW16" i="3"/>
  <c r="BQ28" i="3"/>
  <c r="BN29" i="3"/>
  <c r="BQ15" i="3"/>
  <c r="BN16" i="3"/>
  <c r="H25" i="3"/>
  <c r="BH17" i="3" s="1"/>
  <c r="BB33" i="3"/>
  <c r="BC33" i="3" s="1"/>
  <c r="BI25" i="3"/>
  <c r="BJ25" i="3" s="1"/>
  <c r="K28" i="3"/>
  <c r="BI14" i="3" s="1"/>
  <c r="BJ14" i="3" s="1"/>
  <c r="BJ16" i="3"/>
  <c r="BG17" i="3"/>
  <c r="BJ39" i="3"/>
  <c r="BG40" i="3"/>
  <c r="BG29" i="3"/>
  <c r="I26" i="3"/>
  <c r="AK57" i="3"/>
  <c r="M44" i="3" s="1"/>
  <c r="AU48" i="3"/>
  <c r="AV48" i="3" s="1"/>
  <c r="BB43" i="3"/>
  <c r="BC43" i="3" s="1"/>
  <c r="AZ48" i="3"/>
  <c r="AU21" i="3"/>
  <c r="AV21" i="3" s="1"/>
  <c r="BB13" i="3"/>
  <c r="BC13" i="3" s="1"/>
  <c r="BA37" i="3"/>
  <c r="BC37" i="3" s="1"/>
  <c r="AU39" i="3"/>
  <c r="AV39" i="3" s="1"/>
  <c r="AT53" i="3"/>
  <c r="AV53" i="3" s="1"/>
  <c r="I25" i="4" l="1"/>
  <c r="AR18" i="4"/>
  <c r="I39" i="4" s="1"/>
  <c r="AV45" i="4"/>
  <c r="AR36" i="4"/>
  <c r="K41" i="4" s="1"/>
  <c r="K27" i="4"/>
  <c r="BN31" i="4"/>
  <c r="BA17" i="3"/>
  <c r="BC17" i="3" s="1"/>
  <c r="BG30" i="4"/>
  <c r="AV54" i="4"/>
  <c r="AR27" i="4"/>
  <c r="J40" i="4" s="1"/>
  <c r="J26" i="4"/>
  <c r="BJ17" i="4"/>
  <c r="BG18" i="4"/>
  <c r="BU16" i="4"/>
  <c r="BQ16" i="4"/>
  <c r="BN17" i="4"/>
  <c r="AT17" i="3"/>
  <c r="AV17" i="3" s="1"/>
  <c r="BB23" i="3"/>
  <c r="BC23" i="3" s="1"/>
  <c r="BV17" i="3"/>
  <c r="BO17" i="3"/>
  <c r="BU17" i="3"/>
  <c r="BX16" i="3"/>
  <c r="BN30" i="3"/>
  <c r="AT26" i="3"/>
  <c r="AV26" i="3" s="1"/>
  <c r="BO29" i="3"/>
  <c r="BQ29" i="3" s="1"/>
  <c r="BQ16" i="3"/>
  <c r="BN17" i="3"/>
  <c r="AU30" i="3"/>
  <c r="AV30" i="3" s="1"/>
  <c r="AV36" i="3" s="1"/>
  <c r="AR36" i="3" s="1"/>
  <c r="K41" i="3" s="1"/>
  <c r="AT44" i="3"/>
  <c r="AV44" i="3" s="1"/>
  <c r="AV45" i="3" s="1"/>
  <c r="BA47" i="3"/>
  <c r="BC47" i="3" s="1"/>
  <c r="BA27" i="3"/>
  <c r="BC27" i="3" s="1"/>
  <c r="BH28" i="3"/>
  <c r="BJ28" i="3" s="1"/>
  <c r="AU12" i="3"/>
  <c r="AV12" i="3" s="1"/>
  <c r="AV18" i="3" s="1"/>
  <c r="I25" i="3" s="1"/>
  <c r="BG30" i="3"/>
  <c r="BG41" i="3"/>
  <c r="BG18" i="3"/>
  <c r="BJ17" i="3"/>
  <c r="AV54" i="3"/>
  <c r="AR54" i="3" s="1"/>
  <c r="M43" i="3" s="1"/>
  <c r="BN18" i="4" l="1"/>
  <c r="BQ17" i="4"/>
  <c r="AR54" i="4"/>
  <c r="M43" i="4" s="1"/>
  <c r="M29" i="4"/>
  <c r="BO30" i="4"/>
  <c r="BQ30" i="4" s="1"/>
  <c r="BA28" i="4"/>
  <c r="BC28" i="4" s="1"/>
  <c r="BH29" i="4"/>
  <c r="BJ29" i="4" s="1"/>
  <c r="BB12" i="4"/>
  <c r="BC12" i="4" s="1"/>
  <c r="BN32" i="4"/>
  <c r="AR45" i="4"/>
  <c r="L42" i="4" s="1"/>
  <c r="L28" i="4"/>
  <c r="BU17" i="4"/>
  <c r="BX16" i="4"/>
  <c r="BG19" i="4"/>
  <c r="BH40" i="4"/>
  <c r="BJ40" i="4" s="1"/>
  <c r="BA38" i="4"/>
  <c r="BC38" i="4" s="1"/>
  <c r="BB22" i="4"/>
  <c r="BC22" i="4" s="1"/>
  <c r="BI13" i="4"/>
  <c r="BJ13" i="4" s="1"/>
  <c r="BH18" i="4"/>
  <c r="BJ18" i="4" s="1"/>
  <c r="BA18" i="4"/>
  <c r="BC18" i="4" s="1"/>
  <c r="BO18" i="4"/>
  <c r="BV18" i="4"/>
  <c r="K27" i="3"/>
  <c r="BA38" i="3" s="1"/>
  <c r="BC38" i="3" s="1"/>
  <c r="BO18" i="3"/>
  <c r="BV18" i="3"/>
  <c r="BU18" i="3"/>
  <c r="BX17" i="3"/>
  <c r="BN18" i="3"/>
  <c r="BQ17" i="3"/>
  <c r="BN31" i="3"/>
  <c r="M29" i="3"/>
  <c r="BI35" i="3" s="1"/>
  <c r="BJ35" i="3" s="1"/>
  <c r="BA18" i="3"/>
  <c r="BC18" i="3" s="1"/>
  <c r="BH18" i="3"/>
  <c r="BJ18" i="3" s="1"/>
  <c r="AR18" i="3"/>
  <c r="I39" i="3" s="1"/>
  <c r="AV25" i="3" s="1"/>
  <c r="AV27" i="3" s="1"/>
  <c r="AR27" i="3" s="1"/>
  <c r="J40" i="3" s="1"/>
  <c r="BG19" i="3"/>
  <c r="BI13" i="3"/>
  <c r="BJ13" i="3" s="1"/>
  <c r="AR45" i="3"/>
  <c r="L42" i="3" s="1"/>
  <c r="L28" i="3"/>
  <c r="BC29" i="4" l="1"/>
  <c r="AY29" i="4" s="1"/>
  <c r="K40" i="4" s="1"/>
  <c r="BI35" i="4"/>
  <c r="BJ35" i="4" s="1"/>
  <c r="BB42" i="4"/>
  <c r="BC42" i="4" s="1"/>
  <c r="BP26" i="4"/>
  <c r="BQ26" i="4" s="1"/>
  <c r="BW15" i="4"/>
  <c r="BX15" i="4" s="1"/>
  <c r="BU18" i="4"/>
  <c r="BX17" i="4"/>
  <c r="BA48" i="4"/>
  <c r="BC48" i="4" s="1"/>
  <c r="BB32" i="4"/>
  <c r="BC32" i="4" s="1"/>
  <c r="BC39" i="4" s="1"/>
  <c r="BI24" i="4"/>
  <c r="BJ24" i="4" s="1"/>
  <c r="BP14" i="4"/>
  <c r="BQ14" i="4" s="1"/>
  <c r="BC19" i="4"/>
  <c r="BN19" i="4"/>
  <c r="BQ18" i="4"/>
  <c r="BB42" i="3"/>
  <c r="BC42" i="3" s="1"/>
  <c r="BB22" i="3"/>
  <c r="BC22" i="3" s="1"/>
  <c r="BH40" i="3"/>
  <c r="BJ40" i="3" s="1"/>
  <c r="BN32" i="3"/>
  <c r="BU19" i="3"/>
  <c r="BX18" i="3"/>
  <c r="BI24" i="3"/>
  <c r="BJ24" i="3" s="1"/>
  <c r="BP14" i="3"/>
  <c r="BQ14" i="3" s="1"/>
  <c r="BW15" i="3"/>
  <c r="BX15" i="3" s="1"/>
  <c r="BP26" i="3"/>
  <c r="BQ26" i="3" s="1"/>
  <c r="BN19" i="3"/>
  <c r="BQ18" i="3"/>
  <c r="J26" i="3"/>
  <c r="BA28" i="3" s="1"/>
  <c r="BC28" i="3" s="1"/>
  <c r="BB32" i="3"/>
  <c r="BC32" i="3" s="1"/>
  <c r="BC39" i="3" s="1"/>
  <c r="BA48" i="3"/>
  <c r="BC48" i="3" s="1"/>
  <c r="BC49" i="3" s="1"/>
  <c r="K26" i="4" l="1"/>
  <c r="BH30" i="4" s="1"/>
  <c r="BJ30" i="4" s="1"/>
  <c r="BN20" i="4"/>
  <c r="AY39" i="4"/>
  <c r="L41" i="4" s="1"/>
  <c r="L27" i="4"/>
  <c r="BX18" i="4"/>
  <c r="BU19" i="4"/>
  <c r="BC49" i="4"/>
  <c r="AY19" i="4"/>
  <c r="J39" i="4" s="1"/>
  <c r="J25" i="4"/>
  <c r="BC29" i="3"/>
  <c r="BU20" i="3"/>
  <c r="BH29" i="3"/>
  <c r="BJ29" i="3" s="1"/>
  <c r="BO30" i="3"/>
  <c r="BQ30" i="3" s="1"/>
  <c r="BB12" i="3"/>
  <c r="BC12" i="3" s="1"/>
  <c r="BC19" i="3" s="1"/>
  <c r="J25" i="3" s="1"/>
  <c r="BN20" i="3"/>
  <c r="AY29" i="3"/>
  <c r="K40" i="3" s="1"/>
  <c r="K26" i="3"/>
  <c r="BO31" i="3" s="1"/>
  <c r="BQ31" i="3" s="1"/>
  <c r="AY39" i="3"/>
  <c r="L41" i="3" s="1"/>
  <c r="L27" i="3"/>
  <c r="BP13" i="3" s="1"/>
  <c r="BQ13" i="3" s="1"/>
  <c r="AY49" i="3"/>
  <c r="M42" i="3" s="1"/>
  <c r="M28" i="3"/>
  <c r="BI12" i="4" l="1"/>
  <c r="BJ12" i="4" s="1"/>
  <c r="BO31" i="4"/>
  <c r="BQ31" i="4" s="1"/>
  <c r="BH41" i="4"/>
  <c r="BJ41" i="4" s="1"/>
  <c r="BI23" i="4"/>
  <c r="BJ23" i="4" s="1"/>
  <c r="BJ31" i="4" s="1"/>
  <c r="BP13" i="4"/>
  <c r="BQ13" i="4" s="1"/>
  <c r="AY49" i="4"/>
  <c r="M42" i="4" s="1"/>
  <c r="M28" i="4"/>
  <c r="BX19" i="4"/>
  <c r="BU20" i="4"/>
  <c r="BH19" i="4"/>
  <c r="BJ19" i="4" s="1"/>
  <c r="BV19" i="4"/>
  <c r="BO19" i="4"/>
  <c r="BQ19" i="4" s="1"/>
  <c r="AY19" i="3"/>
  <c r="J39" i="3" s="1"/>
  <c r="BI34" i="3"/>
  <c r="BJ34" i="3" s="1"/>
  <c r="BW14" i="3"/>
  <c r="BX14" i="3" s="1"/>
  <c r="BP25" i="3"/>
  <c r="BQ25" i="3" s="1"/>
  <c r="BH19" i="3"/>
  <c r="BJ19" i="3" s="1"/>
  <c r="BO19" i="3"/>
  <c r="BQ19" i="3" s="1"/>
  <c r="BV19" i="3"/>
  <c r="BX19" i="3" s="1"/>
  <c r="BU21" i="3"/>
  <c r="BI23" i="3"/>
  <c r="BJ23" i="3" s="1"/>
  <c r="BH41" i="3"/>
  <c r="BJ41" i="3" s="1"/>
  <c r="BJ42" i="3" s="1"/>
  <c r="BH30" i="3"/>
  <c r="BJ30" i="3" s="1"/>
  <c r="BI12" i="3"/>
  <c r="BJ12" i="3" s="1"/>
  <c r="BJ20" i="4" l="1"/>
  <c r="BF20" i="4" s="1"/>
  <c r="K39" i="4" s="1"/>
  <c r="BU21" i="4"/>
  <c r="L26" i="4"/>
  <c r="BF31" i="4"/>
  <c r="L40" i="4" s="1"/>
  <c r="BI34" i="4"/>
  <c r="BJ34" i="4" s="1"/>
  <c r="BJ42" i="4" s="1"/>
  <c r="BP25" i="4"/>
  <c r="BQ25" i="4" s="1"/>
  <c r="BW14" i="4"/>
  <c r="BX14" i="4" s="1"/>
  <c r="BJ20" i="3"/>
  <c r="BF20" i="3" s="1"/>
  <c r="K39" i="3" s="1"/>
  <c r="BJ31" i="3"/>
  <c r="BF31" i="3" s="1"/>
  <c r="L40" i="3" s="1"/>
  <c r="BF42" i="3"/>
  <c r="M41" i="3" s="1"/>
  <c r="M27" i="3"/>
  <c r="K25" i="4" l="1"/>
  <c r="BF42" i="4"/>
  <c r="M41" i="4" s="1"/>
  <c r="M27" i="4"/>
  <c r="BV20" i="4"/>
  <c r="BX20" i="4" s="1"/>
  <c r="BO20" i="4"/>
  <c r="BQ20" i="4" s="1"/>
  <c r="BO32" i="4"/>
  <c r="BQ32" i="4" s="1"/>
  <c r="BP12" i="4"/>
  <c r="BQ12" i="4" s="1"/>
  <c r="K25" i="3"/>
  <c r="BV20" i="3" s="1"/>
  <c r="BX20" i="3" s="1"/>
  <c r="BP24" i="3"/>
  <c r="BQ24" i="3" s="1"/>
  <c r="BW13" i="3"/>
  <c r="BX13" i="3" s="1"/>
  <c r="BO20" i="3"/>
  <c r="BQ20" i="3" s="1"/>
  <c r="L26" i="3"/>
  <c r="BQ21" i="4" l="1"/>
  <c r="L25" i="4" s="1"/>
  <c r="BV21" i="4" s="1"/>
  <c r="BX21" i="4" s="1"/>
  <c r="BP24" i="4"/>
  <c r="BQ24" i="4" s="1"/>
  <c r="BQ33" i="4" s="1"/>
  <c r="BW13" i="4"/>
  <c r="BX13" i="4" s="1"/>
  <c r="BO32" i="3"/>
  <c r="BQ32" i="3" s="1"/>
  <c r="BQ33" i="3" s="1"/>
  <c r="BP12" i="3"/>
  <c r="BQ12" i="3" s="1"/>
  <c r="BQ21" i="3" s="1"/>
  <c r="BM21" i="4" l="1"/>
  <c r="L39" i="4" s="1"/>
  <c r="BM33" i="4"/>
  <c r="M40" i="4" s="1"/>
  <c r="M26" i="4"/>
  <c r="BW12" i="4" s="1"/>
  <c r="BX12" i="4" s="1"/>
  <c r="BX22" i="4" s="1"/>
  <c r="BM21" i="3"/>
  <c r="L39" i="3" s="1"/>
  <c r="L25" i="3"/>
  <c r="BV21" i="3" s="1"/>
  <c r="BX21" i="3" s="1"/>
  <c r="BM33" i="3"/>
  <c r="M40" i="3" s="1"/>
  <c r="M26" i="3"/>
  <c r="BW12" i="3" s="1"/>
  <c r="BX12" i="3" s="1"/>
  <c r="M25" i="4" l="1"/>
  <c r="F23" i="4" s="1"/>
  <c r="BT22" i="4"/>
  <c r="M39" i="4" s="1"/>
  <c r="F37" i="4" s="1"/>
  <c r="BX22" i="3"/>
  <c r="BT22" i="3" s="1"/>
  <c r="M39" i="3" s="1"/>
  <c r="F37" i="3" s="1"/>
  <c r="M25" i="3" l="1"/>
  <c r="F23" i="3" s="1"/>
</calcChain>
</file>

<file path=xl/sharedStrings.xml><?xml version="1.0" encoding="utf-8"?>
<sst xmlns="http://schemas.openxmlformats.org/spreadsheetml/2006/main" count="1169" uniqueCount="83">
  <si>
    <t>a</t>
  </si>
  <si>
    <t>b</t>
  </si>
  <si>
    <t>W</t>
  </si>
  <si>
    <t>P</t>
  </si>
  <si>
    <t>R</t>
  </si>
  <si>
    <t>h=2</t>
  </si>
  <si>
    <t>P02</t>
  </si>
  <si>
    <t>P13</t>
  </si>
  <si>
    <t>k=</t>
  </si>
  <si>
    <t>mínimo</t>
  </si>
  <si>
    <t>P03</t>
  </si>
  <si>
    <t>h=3</t>
  </si>
  <si>
    <t>P24</t>
  </si>
  <si>
    <t>P14</t>
  </si>
  <si>
    <t>P04</t>
  </si>
  <si>
    <t>h=4</t>
  </si>
  <si>
    <t>P(i,k-1)</t>
  </si>
  <si>
    <t>P(k,j)</t>
  </si>
  <si>
    <t>w(i,j)+P(i,k-1)+P(k,j)</t>
  </si>
  <si>
    <t>h=1</t>
  </si>
  <si>
    <t>p(i,j) = wij + p(i,i) + p(j,j)</t>
  </si>
  <si>
    <t>p(i,i) = bi</t>
  </si>
  <si>
    <t>wi,j = wi,j-1 + aj + bj</t>
  </si>
  <si>
    <t>j</t>
  </si>
  <si>
    <t>i</t>
  </si>
  <si>
    <t>aj+bj</t>
  </si>
  <si>
    <t>h = j-i = 0</t>
  </si>
  <si>
    <t>w(i,j)</t>
  </si>
  <si>
    <t>P35</t>
  </si>
  <si>
    <t>P46</t>
  </si>
  <si>
    <t>P57</t>
  </si>
  <si>
    <t>P68</t>
  </si>
  <si>
    <t>P79</t>
  </si>
  <si>
    <t>P810</t>
  </si>
  <si>
    <t>P25</t>
  </si>
  <si>
    <t>P36</t>
  </si>
  <si>
    <t>P47</t>
  </si>
  <si>
    <t>P58</t>
  </si>
  <si>
    <t>P69</t>
  </si>
  <si>
    <t>P710</t>
  </si>
  <si>
    <t>P05</t>
  </si>
  <si>
    <t>P06</t>
  </si>
  <si>
    <t>P07</t>
  </si>
  <si>
    <t>P08</t>
  </si>
  <si>
    <t>P09</t>
  </si>
  <si>
    <t>P10</t>
  </si>
  <si>
    <t>P15</t>
  </si>
  <si>
    <t>P26</t>
  </si>
  <si>
    <t>P37</t>
  </si>
  <si>
    <t>P48</t>
  </si>
  <si>
    <t>P59</t>
  </si>
  <si>
    <t>P610</t>
  </si>
  <si>
    <t>h=5</t>
  </si>
  <si>
    <t>P16</t>
  </si>
  <si>
    <t>P27</t>
  </si>
  <si>
    <t>P38</t>
  </si>
  <si>
    <t>P49</t>
  </si>
  <si>
    <t>P510</t>
  </si>
  <si>
    <t>h=6</t>
  </si>
  <si>
    <t>P17</t>
  </si>
  <si>
    <t>P28</t>
  </si>
  <si>
    <t>P39</t>
  </si>
  <si>
    <t>P410</t>
  </si>
  <si>
    <t>h=7</t>
  </si>
  <si>
    <t>P18</t>
  </si>
  <si>
    <t>P29</t>
  </si>
  <si>
    <t>P310</t>
  </si>
  <si>
    <t>h=8</t>
  </si>
  <si>
    <t>P19</t>
  </si>
  <si>
    <t>P210</t>
  </si>
  <si>
    <t>h=9</t>
  </si>
  <si>
    <t>P110</t>
  </si>
  <si>
    <t>h=10</t>
  </si>
  <si>
    <t>PESO DEL ÁRBOL ÓPTIMO</t>
  </si>
  <si>
    <t>COSTO DEL ÁRBOL</t>
  </si>
  <si>
    <t>RAIZ DEL ÁRBOL</t>
  </si>
  <si>
    <t>NO ÉXITO</t>
  </si>
  <si>
    <t>no sumar</t>
  </si>
  <si>
    <t>resultado</t>
  </si>
  <si>
    <t>POSICION</t>
  </si>
  <si>
    <t>ÉXITO</t>
  </si>
  <si>
    <t>Cuanto vale W 0,6</t>
  </si>
  <si>
    <t>Se suman los valores de exitosas de 1 a 6 y de no exitosas de 0 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</si>
</sst>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4" xfId="0" applyNumberFormat="1" applyFont="1" applyBorder="1" applyAlignment="1" applyProtection="1">
      <alignment horizontal="center" vertical="center"/>
      <protection locked="0"/>
    </xf>
    <xf numFmtId="0" fontId="0" fillId="7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7" borderId="11" xfId="0" quotePrefix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0" fontId="1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NumberFormat="1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5" xfId="0" applyFill="1" applyBorder="1" applyAlignment="1">
      <alignment vertical="center"/>
    </xf>
    <xf numFmtId="0" fontId="0" fillId="14" borderId="16" xfId="0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0" fontId="0" fillId="10" borderId="16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16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5" xfId="0" applyFill="1" applyBorder="1" applyAlignment="1">
      <alignment vertical="center"/>
    </xf>
    <xf numFmtId="0" fontId="0" fillId="17" borderId="16" xfId="0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5" xfId="0" applyFill="1" applyBorder="1" applyAlignment="1">
      <alignment vertical="center"/>
    </xf>
    <xf numFmtId="0" fontId="0" fillId="19" borderId="16" xfId="0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5" xfId="0" applyFill="1" applyBorder="1" applyAlignment="1">
      <alignment vertical="center"/>
    </xf>
    <xf numFmtId="0" fontId="0" fillId="18" borderId="16" xfId="0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8" borderId="2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2221-6C9A-4CFD-BD7B-20361841AB9A}">
  <dimension ref="A1:BY101"/>
  <sheetViews>
    <sheetView zoomScale="80" zoomScaleNormal="80" workbookViewId="0">
      <selection activeCell="F37" sqref="F37"/>
    </sheetView>
  </sheetViews>
  <sheetFormatPr baseColWidth="10" defaultColWidth="11.42578125" defaultRowHeight="19.5" customHeight="1" x14ac:dyDescent="0.25"/>
  <cols>
    <col min="1" max="1" width="4.7109375" style="2" customWidth="1"/>
    <col min="2" max="2" width="8.7109375" style="2" customWidth="1"/>
    <col min="3" max="5" width="11.42578125" style="5"/>
    <col min="6" max="6" width="11.42578125" style="5" customWidth="1"/>
    <col min="7" max="13" width="11.42578125" style="5"/>
    <col min="14" max="15" width="11.42578125" style="5" customWidth="1"/>
    <col min="16" max="16" width="11.42578125" style="2" customWidth="1"/>
    <col min="17" max="19" width="11.42578125" style="5" customWidth="1"/>
    <col min="20" max="20" width="21.140625" style="5" customWidth="1"/>
    <col min="21" max="21" width="11.42578125" style="5" customWidth="1"/>
    <col min="22" max="23" width="11.42578125" style="2" customWidth="1"/>
    <col min="24" max="26" width="11.42578125" style="5" customWidth="1"/>
    <col min="27" max="27" width="21.140625" style="5" customWidth="1"/>
    <col min="28" max="28" width="11.42578125" style="5" customWidth="1"/>
    <col min="29" max="30" width="11.42578125" style="2" customWidth="1"/>
    <col min="31" max="33" width="11.42578125" style="5" customWidth="1"/>
    <col min="34" max="34" width="21.140625" style="5" customWidth="1"/>
    <col min="35" max="35" width="11.42578125" style="5" customWidth="1"/>
    <col min="36" max="37" width="11.42578125" style="2" customWidth="1"/>
    <col min="38" max="40" width="11.42578125" style="5" customWidth="1"/>
    <col min="41" max="41" width="21.140625" style="5" customWidth="1"/>
    <col min="42" max="42" width="11.42578125" style="5" customWidth="1"/>
    <col min="43" max="44" width="11.42578125" style="34" customWidth="1"/>
    <col min="45" max="47" width="11.42578125" style="37" customWidth="1"/>
    <col min="48" max="48" width="21.140625" style="37" customWidth="1"/>
    <col min="49" max="49" width="11.42578125" style="5" customWidth="1"/>
    <col min="50" max="51" width="11.42578125" style="34" customWidth="1"/>
    <col min="52" max="54" width="11.42578125" style="37" customWidth="1"/>
    <col min="55" max="55" width="21.140625" style="37" customWidth="1"/>
    <col min="56" max="56" width="11.42578125" style="5" customWidth="1"/>
    <col min="57" max="58" width="11.42578125" style="34" customWidth="1"/>
    <col min="59" max="61" width="11.42578125" style="37" customWidth="1"/>
    <col min="62" max="62" width="21.140625" style="37" customWidth="1"/>
    <col min="63" max="63" width="11.42578125" style="5" customWidth="1"/>
    <col min="64" max="65" width="11.42578125" style="34" customWidth="1"/>
    <col min="66" max="68" width="11.42578125" style="37" customWidth="1"/>
    <col min="69" max="69" width="21.140625" style="37" customWidth="1"/>
    <col min="70" max="70" width="11.42578125" style="5"/>
    <col min="71" max="72" width="11.42578125" style="34"/>
    <col min="73" max="75" width="11.42578125" style="37"/>
    <col min="76" max="77" width="21.140625" style="37" customWidth="1"/>
    <col min="78" max="16384" width="11.42578125" style="5"/>
  </cols>
  <sheetData>
    <row r="1" spans="2:77" ht="19.5" customHeight="1" thickBot="1" x14ac:dyDescent="0.3"/>
    <row r="2" spans="2:77" ht="19.5" customHeight="1" thickBot="1" x14ac:dyDescent="0.3">
      <c r="B2" s="3"/>
      <c r="C2" s="13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6">
        <v>10</v>
      </c>
    </row>
    <row r="3" spans="2:77" ht="19.5" customHeight="1" x14ac:dyDescent="0.25">
      <c r="B3" s="21" t="s">
        <v>0</v>
      </c>
      <c r="C3" s="6"/>
      <c r="D3" s="17">
        <v>5</v>
      </c>
      <c r="E3" s="17">
        <v>3</v>
      </c>
      <c r="F3" s="17">
        <v>4</v>
      </c>
      <c r="G3" s="17">
        <v>2</v>
      </c>
      <c r="H3" s="17">
        <v>5</v>
      </c>
      <c r="I3" s="17">
        <v>3</v>
      </c>
      <c r="J3" s="17">
        <v>4</v>
      </c>
      <c r="K3" s="17">
        <v>2</v>
      </c>
      <c r="L3" s="17">
        <v>2</v>
      </c>
      <c r="M3" s="18">
        <v>3</v>
      </c>
      <c r="O3" s="5" t="s">
        <v>26</v>
      </c>
      <c r="P3" s="5"/>
      <c r="R3" s="4" t="s">
        <v>21</v>
      </c>
    </row>
    <row r="4" spans="2:77" ht="19.5" customHeight="1" thickBot="1" x14ac:dyDescent="0.3">
      <c r="B4" s="23" t="s">
        <v>1</v>
      </c>
      <c r="C4" s="24">
        <v>1</v>
      </c>
      <c r="D4" s="25">
        <v>3</v>
      </c>
      <c r="E4" s="25">
        <v>1</v>
      </c>
      <c r="F4" s="25">
        <v>3</v>
      </c>
      <c r="G4" s="25">
        <v>7</v>
      </c>
      <c r="H4" s="25">
        <v>1</v>
      </c>
      <c r="I4" s="25">
        <v>3</v>
      </c>
      <c r="J4" s="25">
        <v>1</v>
      </c>
      <c r="K4" s="25">
        <v>3</v>
      </c>
      <c r="L4" s="25">
        <v>7</v>
      </c>
      <c r="M4" s="26">
        <v>1</v>
      </c>
      <c r="P4" s="5"/>
    </row>
    <row r="5" spans="2:77" ht="19.5" customHeight="1" thickBot="1" x14ac:dyDescent="0.3">
      <c r="B5" s="22" t="s">
        <v>25</v>
      </c>
      <c r="C5" s="14">
        <f>SUM(C3:C4)</f>
        <v>1</v>
      </c>
      <c r="D5" s="19">
        <f>SUM(D3:D4)</f>
        <v>8</v>
      </c>
      <c r="E5" s="19">
        <f t="shared" ref="E5:M5" si="0">SUM(E3:E4)</f>
        <v>4</v>
      </c>
      <c r="F5" s="19">
        <f t="shared" si="0"/>
        <v>7</v>
      </c>
      <c r="G5" s="19">
        <f t="shared" si="0"/>
        <v>9</v>
      </c>
      <c r="H5" s="19">
        <f t="shared" si="0"/>
        <v>6</v>
      </c>
      <c r="I5" s="19">
        <f t="shared" si="0"/>
        <v>6</v>
      </c>
      <c r="J5" s="19">
        <f t="shared" si="0"/>
        <v>5</v>
      </c>
      <c r="K5" s="19">
        <f t="shared" si="0"/>
        <v>5</v>
      </c>
      <c r="L5" s="19">
        <f t="shared" si="0"/>
        <v>9</v>
      </c>
      <c r="M5" s="20">
        <f t="shared" si="0"/>
        <v>4</v>
      </c>
      <c r="O5" s="5" t="s">
        <v>19</v>
      </c>
      <c r="P5" s="5"/>
      <c r="R5" s="4" t="s">
        <v>20</v>
      </c>
    </row>
    <row r="6" spans="2:77" ht="19.5" customHeight="1" x14ac:dyDescent="0.25">
      <c r="D6" s="2"/>
      <c r="E6" s="2"/>
      <c r="F6" s="2"/>
      <c r="G6" s="2"/>
      <c r="H6" s="2"/>
      <c r="I6" s="2"/>
      <c r="J6" s="2"/>
      <c r="K6" s="2"/>
      <c r="L6" s="2"/>
      <c r="M6" s="2"/>
    </row>
    <row r="7" spans="2:77" ht="19.5" customHeight="1" x14ac:dyDescent="0.25">
      <c r="B7" s="5"/>
      <c r="C7" s="30" t="s">
        <v>22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2:77" ht="19.5" customHeight="1" thickBot="1" x14ac:dyDescent="0.3">
      <c r="B8" s="5"/>
      <c r="C8" s="30"/>
      <c r="D8" s="2"/>
      <c r="E8" s="2"/>
      <c r="F8" s="2"/>
      <c r="G8" s="2"/>
      <c r="H8" s="2"/>
      <c r="I8" s="2"/>
      <c r="J8" s="2"/>
      <c r="K8" s="2"/>
      <c r="L8" s="2"/>
      <c r="M8" s="2"/>
    </row>
    <row r="9" spans="2:77" ht="19.5" customHeight="1" thickBot="1" x14ac:dyDescent="0.3">
      <c r="B9" s="5"/>
      <c r="C9" s="146" t="s">
        <v>73</v>
      </c>
      <c r="F9" s="147">
        <f>+M11</f>
        <v>64</v>
      </c>
      <c r="M9" s="2" t="s">
        <v>23</v>
      </c>
      <c r="O9" s="42" t="s">
        <v>5</v>
      </c>
      <c r="P9" s="41"/>
      <c r="Q9" s="51"/>
      <c r="R9" s="41" t="s">
        <v>16</v>
      </c>
      <c r="S9" s="41" t="s">
        <v>17</v>
      </c>
      <c r="T9" s="43" t="s">
        <v>18</v>
      </c>
      <c r="V9" s="60" t="s">
        <v>11</v>
      </c>
      <c r="W9" s="57"/>
      <c r="X9" s="9"/>
      <c r="Y9" s="57" t="s">
        <v>16</v>
      </c>
      <c r="Z9" s="57" t="s">
        <v>17</v>
      </c>
      <c r="AA9" s="66" t="s">
        <v>18</v>
      </c>
      <c r="AC9" s="70" t="s">
        <v>15</v>
      </c>
      <c r="AD9" s="71"/>
      <c r="AE9" s="72"/>
      <c r="AF9" s="71" t="s">
        <v>16</v>
      </c>
      <c r="AG9" s="71" t="s">
        <v>17</v>
      </c>
      <c r="AH9" s="73" t="s">
        <v>18</v>
      </c>
      <c r="AJ9" s="85" t="s">
        <v>52</v>
      </c>
      <c r="AK9" s="86"/>
      <c r="AL9" s="87"/>
      <c r="AM9" s="86" t="s">
        <v>16</v>
      </c>
      <c r="AN9" s="86" t="s">
        <v>17</v>
      </c>
      <c r="AO9" s="88" t="s">
        <v>18</v>
      </c>
      <c r="AQ9" s="101" t="s">
        <v>58</v>
      </c>
      <c r="AR9" s="102"/>
      <c r="AS9" s="103"/>
      <c r="AT9" s="102" t="s">
        <v>16</v>
      </c>
      <c r="AU9" s="102" t="s">
        <v>17</v>
      </c>
      <c r="AV9" s="104" t="s">
        <v>18</v>
      </c>
      <c r="AX9" s="112" t="s">
        <v>63</v>
      </c>
      <c r="AY9" s="113"/>
      <c r="AZ9" s="114"/>
      <c r="BA9" s="113" t="s">
        <v>16</v>
      </c>
      <c r="BB9" s="113" t="s">
        <v>17</v>
      </c>
      <c r="BC9" s="115" t="s">
        <v>18</v>
      </c>
      <c r="BE9" s="70" t="s">
        <v>67</v>
      </c>
      <c r="BF9" s="71"/>
      <c r="BG9" s="72"/>
      <c r="BH9" s="71" t="s">
        <v>16</v>
      </c>
      <c r="BI9" s="71" t="s">
        <v>17</v>
      </c>
      <c r="BJ9" s="73" t="s">
        <v>18</v>
      </c>
      <c r="BL9" s="126" t="s">
        <v>70</v>
      </c>
      <c r="BM9" s="127"/>
      <c r="BN9" s="128"/>
      <c r="BO9" s="127" t="s">
        <v>16</v>
      </c>
      <c r="BP9" s="127" t="s">
        <v>17</v>
      </c>
      <c r="BQ9" s="129" t="s">
        <v>18</v>
      </c>
      <c r="BS9" s="136" t="s">
        <v>72</v>
      </c>
      <c r="BT9" s="137"/>
      <c r="BU9" s="138"/>
      <c r="BV9" s="137" t="s">
        <v>16</v>
      </c>
      <c r="BW9" s="137" t="s">
        <v>17</v>
      </c>
      <c r="BX9" s="139" t="s">
        <v>18</v>
      </c>
      <c r="BY9" s="122"/>
    </row>
    <row r="10" spans="2:77" ht="19.5" customHeight="1" thickBot="1" x14ac:dyDescent="0.3">
      <c r="B10" s="33" t="s">
        <v>2</v>
      </c>
      <c r="C10" s="28">
        <v>0</v>
      </c>
      <c r="D10" s="29">
        <v>1</v>
      </c>
      <c r="E10" s="28">
        <v>2</v>
      </c>
      <c r="F10" s="29">
        <v>3</v>
      </c>
      <c r="G10" s="28">
        <v>4</v>
      </c>
      <c r="H10" s="29">
        <v>5</v>
      </c>
      <c r="I10" s="28">
        <v>6</v>
      </c>
      <c r="J10" s="29">
        <v>7</v>
      </c>
      <c r="K10" s="28">
        <v>8</v>
      </c>
      <c r="L10" s="29">
        <v>9</v>
      </c>
      <c r="M10" s="28">
        <v>10</v>
      </c>
      <c r="P10" s="5"/>
      <c r="AJ10" s="34"/>
      <c r="AK10" s="34"/>
      <c r="AL10" s="37"/>
      <c r="AM10" s="37"/>
      <c r="AN10" s="37"/>
      <c r="AO10" s="37"/>
    </row>
    <row r="11" spans="2:77" ht="19.5" customHeight="1" x14ac:dyDescent="0.25">
      <c r="B11" s="3">
        <v>0</v>
      </c>
      <c r="C11" s="8">
        <f>+C4</f>
        <v>1</v>
      </c>
      <c r="D11" s="1">
        <f t="shared" ref="D11:M11" si="1">+C11+D5</f>
        <v>9</v>
      </c>
      <c r="E11" s="56">
        <f t="shared" si="1"/>
        <v>13</v>
      </c>
      <c r="F11" s="67">
        <f t="shared" si="1"/>
        <v>20</v>
      </c>
      <c r="G11" s="76">
        <f t="shared" si="1"/>
        <v>29</v>
      </c>
      <c r="H11" s="38">
        <f t="shared" si="1"/>
        <v>35</v>
      </c>
      <c r="I11" s="31">
        <f t="shared" si="1"/>
        <v>41</v>
      </c>
      <c r="J11" s="111">
        <f t="shared" si="1"/>
        <v>46</v>
      </c>
      <c r="K11" s="84">
        <f t="shared" si="1"/>
        <v>51</v>
      </c>
      <c r="L11" s="125">
        <f t="shared" si="1"/>
        <v>60</v>
      </c>
      <c r="M11" s="124">
        <f t="shared" si="1"/>
        <v>64</v>
      </c>
      <c r="O11" s="45" t="s">
        <v>6</v>
      </c>
      <c r="P11" s="44"/>
      <c r="Q11" s="52" t="s">
        <v>27</v>
      </c>
      <c r="R11" s="47" t="s">
        <v>16</v>
      </c>
      <c r="S11" s="47" t="s">
        <v>17</v>
      </c>
      <c r="T11" s="48" t="s">
        <v>18</v>
      </c>
      <c r="V11" s="62" t="s">
        <v>10</v>
      </c>
      <c r="W11" s="58"/>
      <c r="X11" s="58" t="s">
        <v>27</v>
      </c>
      <c r="Y11" s="58" t="s">
        <v>16</v>
      </c>
      <c r="Z11" s="58" t="s">
        <v>17</v>
      </c>
      <c r="AA11" s="63" t="s">
        <v>18</v>
      </c>
      <c r="AC11" s="78" t="s">
        <v>14</v>
      </c>
      <c r="AD11" s="79"/>
      <c r="AE11" s="79" t="s">
        <v>27</v>
      </c>
      <c r="AF11" s="79" t="s">
        <v>16</v>
      </c>
      <c r="AG11" s="79" t="s">
        <v>17</v>
      </c>
      <c r="AH11" s="80" t="s">
        <v>18</v>
      </c>
      <c r="AJ11" s="89" t="s">
        <v>40</v>
      </c>
      <c r="AK11" s="90"/>
      <c r="AL11" s="90" t="s">
        <v>27</v>
      </c>
      <c r="AM11" s="90" t="s">
        <v>16</v>
      </c>
      <c r="AN11" s="90" t="s">
        <v>17</v>
      </c>
      <c r="AO11" s="91" t="s">
        <v>18</v>
      </c>
      <c r="AQ11" s="105" t="s">
        <v>41</v>
      </c>
      <c r="AR11" s="106"/>
      <c r="AS11" s="106" t="s">
        <v>27</v>
      </c>
      <c r="AT11" s="106" t="s">
        <v>16</v>
      </c>
      <c r="AU11" s="106" t="s">
        <v>17</v>
      </c>
      <c r="AV11" s="107" t="s">
        <v>18</v>
      </c>
      <c r="AX11" s="116" t="s">
        <v>42</v>
      </c>
      <c r="AY11" s="117"/>
      <c r="AZ11" s="117" t="s">
        <v>27</v>
      </c>
      <c r="BA11" s="117" t="s">
        <v>16</v>
      </c>
      <c r="BB11" s="117" t="s">
        <v>17</v>
      </c>
      <c r="BC11" s="118" t="s">
        <v>18</v>
      </c>
      <c r="BE11" s="78" t="s">
        <v>43</v>
      </c>
      <c r="BF11" s="79"/>
      <c r="BG11" s="79" t="s">
        <v>27</v>
      </c>
      <c r="BH11" s="79" t="s">
        <v>16</v>
      </c>
      <c r="BI11" s="79" t="s">
        <v>17</v>
      </c>
      <c r="BJ11" s="80" t="s">
        <v>18</v>
      </c>
      <c r="BL11" s="130" t="s">
        <v>44</v>
      </c>
      <c r="BM11" s="131"/>
      <c r="BN11" s="131" t="s">
        <v>27</v>
      </c>
      <c r="BO11" s="131" t="s">
        <v>16</v>
      </c>
      <c r="BP11" s="131" t="s">
        <v>17</v>
      </c>
      <c r="BQ11" s="132" t="s">
        <v>18</v>
      </c>
      <c r="BS11" s="140" t="s">
        <v>45</v>
      </c>
      <c r="BT11" s="141"/>
      <c r="BU11" s="141" t="s">
        <v>27</v>
      </c>
      <c r="BV11" s="141" t="s">
        <v>16</v>
      </c>
      <c r="BW11" s="141" t="s">
        <v>17</v>
      </c>
      <c r="BX11" s="142" t="s">
        <v>18</v>
      </c>
      <c r="BY11" s="36"/>
    </row>
    <row r="12" spans="2:77" ht="19.5" customHeight="1" x14ac:dyDescent="0.25">
      <c r="B12" s="3">
        <v>1</v>
      </c>
      <c r="C12" s="27"/>
      <c r="D12" s="8">
        <f>+D4</f>
        <v>3</v>
      </c>
      <c r="E12" s="1">
        <f>+D12+E5</f>
        <v>7</v>
      </c>
      <c r="F12" s="56">
        <f t="shared" ref="F12:M12" si="2">+E12+F5</f>
        <v>14</v>
      </c>
      <c r="G12" s="67">
        <f t="shared" si="2"/>
        <v>23</v>
      </c>
      <c r="H12" s="76">
        <f t="shared" si="2"/>
        <v>29</v>
      </c>
      <c r="I12" s="38">
        <f t="shared" si="2"/>
        <v>35</v>
      </c>
      <c r="J12" s="1">
        <f t="shared" si="2"/>
        <v>40</v>
      </c>
      <c r="K12" s="111">
        <f t="shared" si="2"/>
        <v>45</v>
      </c>
      <c r="L12" s="84">
        <f t="shared" si="2"/>
        <v>54</v>
      </c>
      <c r="M12" s="125">
        <f t="shared" si="2"/>
        <v>58</v>
      </c>
      <c r="O12" s="46" t="s">
        <v>8</v>
      </c>
      <c r="P12" s="7">
        <v>1</v>
      </c>
      <c r="Q12" s="53">
        <f>+E11</f>
        <v>13</v>
      </c>
      <c r="R12" s="10">
        <f>+p00</f>
        <v>1</v>
      </c>
      <c r="S12" s="10">
        <f>+E26</f>
        <v>11</v>
      </c>
      <c r="T12" s="49">
        <f>SUM(Q12:S12)</f>
        <v>25</v>
      </c>
      <c r="V12" s="61" t="s">
        <v>8</v>
      </c>
      <c r="W12" s="59">
        <v>1</v>
      </c>
      <c r="X12" s="67">
        <f>+F11</f>
        <v>20</v>
      </c>
      <c r="Y12" s="67">
        <f>+p00</f>
        <v>1</v>
      </c>
      <c r="Z12" s="67">
        <f>+F26</f>
        <v>28</v>
      </c>
      <c r="AA12" s="68">
        <f>SUM(X12:Z12)</f>
        <v>49</v>
      </c>
      <c r="AC12" s="74" t="s">
        <v>8</v>
      </c>
      <c r="AD12" s="75">
        <v>1</v>
      </c>
      <c r="AE12" s="76">
        <f>+G11</f>
        <v>29</v>
      </c>
      <c r="AF12" s="76">
        <f>+p00</f>
        <v>1</v>
      </c>
      <c r="AG12" s="76">
        <f>+G26</f>
        <v>56</v>
      </c>
      <c r="AH12" s="77">
        <f>SUM(AE12:AG12)</f>
        <v>86</v>
      </c>
      <c r="AJ12" s="95" t="s">
        <v>8</v>
      </c>
      <c r="AK12" s="96">
        <v>1</v>
      </c>
      <c r="AL12" s="97">
        <f>+H11</f>
        <v>35</v>
      </c>
      <c r="AM12" s="97">
        <f>+p00</f>
        <v>1</v>
      </c>
      <c r="AN12" s="97">
        <f>+H26</f>
        <v>78</v>
      </c>
      <c r="AO12" s="98">
        <f>SUM(AL12:AN12)</f>
        <v>114</v>
      </c>
      <c r="AQ12" s="99" t="s">
        <v>8</v>
      </c>
      <c r="AR12" s="32">
        <v>1</v>
      </c>
      <c r="AS12" s="31">
        <f>+I11</f>
        <v>41</v>
      </c>
      <c r="AT12" s="31">
        <f>+p00</f>
        <v>1</v>
      </c>
      <c r="AU12" s="31">
        <f t="shared" ref="AU12:AU17" si="3">+I26</f>
        <v>100</v>
      </c>
      <c r="AV12" s="100">
        <f>SUM(AS12:AU12)</f>
        <v>142</v>
      </c>
      <c r="AX12" s="99" t="s">
        <v>8</v>
      </c>
      <c r="AY12" s="32">
        <v>1</v>
      </c>
      <c r="AZ12" s="31">
        <f>+J11</f>
        <v>46</v>
      </c>
      <c r="BA12" s="31">
        <f>+p00</f>
        <v>1</v>
      </c>
      <c r="BB12" s="31">
        <f t="shared" ref="BB12:BB18" si="4">+J26</f>
        <v>120</v>
      </c>
      <c r="BC12" s="100">
        <f>SUM(AZ12:BB12)</f>
        <v>167</v>
      </c>
      <c r="BE12" s="99" t="s">
        <v>8</v>
      </c>
      <c r="BF12" s="32">
        <v>1</v>
      </c>
      <c r="BG12" s="31">
        <f>+K11</f>
        <v>51</v>
      </c>
      <c r="BH12" s="31">
        <f>+p00</f>
        <v>1</v>
      </c>
      <c r="BI12" s="31">
        <f t="shared" ref="BI12:BI19" si="5">+K26</f>
        <v>95</v>
      </c>
      <c r="BJ12" s="100">
        <f>SUM(BG12:BI12)</f>
        <v>147</v>
      </c>
      <c r="BL12" s="99" t="s">
        <v>8</v>
      </c>
      <c r="BM12" s="32">
        <v>1</v>
      </c>
      <c r="BN12" s="31">
        <f>+L11</f>
        <v>60</v>
      </c>
      <c r="BO12" s="31">
        <f>+p00</f>
        <v>1</v>
      </c>
      <c r="BP12" s="31">
        <f t="shared" ref="BP12:BP20" si="6">+L26</f>
        <v>156</v>
      </c>
      <c r="BQ12" s="100">
        <f>SUM(BN12:BP12)</f>
        <v>217</v>
      </c>
      <c r="BS12" s="99" t="s">
        <v>8</v>
      </c>
      <c r="BT12" s="32">
        <v>1</v>
      </c>
      <c r="BU12" s="31">
        <f>+M11</f>
        <v>64</v>
      </c>
      <c r="BV12" s="31">
        <f>+p00</f>
        <v>1</v>
      </c>
      <c r="BW12" s="31">
        <f t="shared" ref="BW12:BW21" si="7">+M26</f>
        <v>172</v>
      </c>
      <c r="BX12" s="100">
        <f>SUM(BU12:BW12)</f>
        <v>237</v>
      </c>
      <c r="BY12" s="36"/>
    </row>
    <row r="13" spans="2:77" ht="19.5" customHeight="1" x14ac:dyDescent="0.25">
      <c r="B13" s="3">
        <v>2</v>
      </c>
      <c r="C13" s="27"/>
      <c r="D13" s="27"/>
      <c r="E13" s="8">
        <f>+E4</f>
        <v>1</v>
      </c>
      <c r="F13" s="1">
        <f>+E13+F5</f>
        <v>8</v>
      </c>
      <c r="G13" s="56">
        <f t="shared" ref="G13:M13" si="8">+F13+G5</f>
        <v>17</v>
      </c>
      <c r="H13" s="67">
        <f t="shared" si="8"/>
        <v>23</v>
      </c>
      <c r="I13" s="76">
        <f t="shared" si="8"/>
        <v>29</v>
      </c>
      <c r="J13" s="38">
        <f t="shared" si="8"/>
        <v>34</v>
      </c>
      <c r="K13" s="1">
        <f t="shared" si="8"/>
        <v>39</v>
      </c>
      <c r="L13" s="111">
        <f t="shared" si="8"/>
        <v>48</v>
      </c>
      <c r="M13" s="84">
        <f t="shared" si="8"/>
        <v>52</v>
      </c>
      <c r="O13" s="46" t="s">
        <v>8</v>
      </c>
      <c r="P13" s="7">
        <v>2</v>
      </c>
      <c r="Q13" s="53">
        <f>+E11</f>
        <v>13</v>
      </c>
      <c r="R13" s="10">
        <f>+D25</f>
        <v>13</v>
      </c>
      <c r="S13" s="10">
        <f>+E27</f>
        <v>1</v>
      </c>
      <c r="T13" s="49">
        <f>SUM(Q13:S13)</f>
        <v>27</v>
      </c>
      <c r="V13" s="61" t="s">
        <v>8</v>
      </c>
      <c r="W13" s="59">
        <v>2</v>
      </c>
      <c r="X13" s="67">
        <f>+X12</f>
        <v>20</v>
      </c>
      <c r="Y13" s="67">
        <f>+D25</f>
        <v>13</v>
      </c>
      <c r="Z13" s="67">
        <f>+F27</f>
        <v>12</v>
      </c>
      <c r="AA13" s="68">
        <f t="shared" ref="AA13:AA14" si="9">SUM(X13:Z13)</f>
        <v>45</v>
      </c>
      <c r="AC13" s="74" t="s">
        <v>8</v>
      </c>
      <c r="AD13" s="75">
        <v>2</v>
      </c>
      <c r="AE13" s="76">
        <f>+AE12</f>
        <v>29</v>
      </c>
      <c r="AF13" s="76">
        <f>+D25</f>
        <v>13</v>
      </c>
      <c r="AG13" s="76">
        <f>+G27</f>
        <v>36</v>
      </c>
      <c r="AH13" s="77">
        <f t="shared" ref="AH13:AH15" si="10">SUM(AE13:AG13)</f>
        <v>78</v>
      </c>
      <c r="AJ13" s="95" t="s">
        <v>8</v>
      </c>
      <c r="AK13" s="96">
        <v>2</v>
      </c>
      <c r="AL13" s="97">
        <f>+AL12</f>
        <v>35</v>
      </c>
      <c r="AM13" s="97">
        <f>+D25</f>
        <v>13</v>
      </c>
      <c r="AN13" s="97">
        <f>+H27</f>
        <v>56</v>
      </c>
      <c r="AO13" s="98">
        <f t="shared" ref="AO13:AO14" si="11">SUM(AL13:AN13)</f>
        <v>104</v>
      </c>
      <c r="AQ13" s="99" t="s">
        <v>8</v>
      </c>
      <c r="AR13" s="32">
        <f>+AR12+1</f>
        <v>2</v>
      </c>
      <c r="AS13" s="31">
        <f>+AS12</f>
        <v>41</v>
      </c>
      <c r="AT13" s="31">
        <f>+D25</f>
        <v>13</v>
      </c>
      <c r="AU13" s="31">
        <f t="shared" si="3"/>
        <v>76</v>
      </c>
      <c r="AV13" s="100">
        <f t="shared" ref="AV13:AV17" si="12">SUM(AS13:AU13)</f>
        <v>130</v>
      </c>
      <c r="AX13" s="99" t="s">
        <v>8</v>
      </c>
      <c r="AY13" s="32">
        <f>+AY12+1</f>
        <v>2</v>
      </c>
      <c r="AZ13" s="31">
        <f>+AZ12</f>
        <v>46</v>
      </c>
      <c r="BA13" s="31">
        <f>+D25</f>
        <v>13</v>
      </c>
      <c r="BB13" s="31">
        <f t="shared" si="4"/>
        <v>94</v>
      </c>
      <c r="BC13" s="100">
        <f t="shared" ref="BC13:BC18" si="13">SUM(AZ13:BB13)</f>
        <v>153</v>
      </c>
      <c r="BE13" s="99" t="s">
        <v>8</v>
      </c>
      <c r="BF13" s="32">
        <f>+BF12+1</f>
        <v>2</v>
      </c>
      <c r="BG13" s="31">
        <f>+BG12</f>
        <v>51</v>
      </c>
      <c r="BH13" s="31">
        <f>+D25</f>
        <v>13</v>
      </c>
      <c r="BI13" s="31">
        <f t="shared" si="5"/>
        <v>47</v>
      </c>
      <c r="BJ13" s="100">
        <f t="shared" ref="BJ13:BJ19" si="14">SUM(BG13:BI13)</f>
        <v>111</v>
      </c>
      <c r="BL13" s="99" t="s">
        <v>8</v>
      </c>
      <c r="BM13" s="32">
        <f>+BM12+1</f>
        <v>2</v>
      </c>
      <c r="BN13" s="31">
        <f>+BN12</f>
        <v>60</v>
      </c>
      <c r="BO13" s="31">
        <f>+D25</f>
        <v>13</v>
      </c>
      <c r="BP13" s="31">
        <f t="shared" si="6"/>
        <v>102</v>
      </c>
      <c r="BQ13" s="100">
        <f t="shared" ref="BQ13:BQ20" si="15">SUM(BN13:BP13)</f>
        <v>175</v>
      </c>
      <c r="BS13" s="99" t="s">
        <v>8</v>
      </c>
      <c r="BT13" s="32">
        <f>+BT12+1</f>
        <v>2</v>
      </c>
      <c r="BU13" s="31">
        <f>+BU12</f>
        <v>64</v>
      </c>
      <c r="BV13" s="31">
        <f>+D25</f>
        <v>13</v>
      </c>
      <c r="BW13" s="31">
        <f t="shared" si="7"/>
        <v>118</v>
      </c>
      <c r="BX13" s="100">
        <f t="shared" ref="BX13:BX21" si="16">SUM(BU13:BW13)</f>
        <v>195</v>
      </c>
      <c r="BY13" s="36"/>
    </row>
    <row r="14" spans="2:77" ht="19.5" customHeight="1" thickBot="1" x14ac:dyDescent="0.3">
      <c r="B14" s="3">
        <v>3</v>
      </c>
      <c r="C14" s="27"/>
      <c r="D14" s="27"/>
      <c r="E14" s="27"/>
      <c r="F14" s="8">
        <f>+F4</f>
        <v>3</v>
      </c>
      <c r="G14" s="1">
        <f>+F14+G5</f>
        <v>12</v>
      </c>
      <c r="H14" s="56">
        <f t="shared" ref="H14:M14" si="17">+G14+H5</f>
        <v>18</v>
      </c>
      <c r="I14" s="67">
        <f t="shared" si="17"/>
        <v>24</v>
      </c>
      <c r="J14" s="76">
        <f t="shared" si="17"/>
        <v>29</v>
      </c>
      <c r="K14" s="38">
        <f t="shared" si="17"/>
        <v>34</v>
      </c>
      <c r="L14" s="1">
        <f t="shared" si="17"/>
        <v>43</v>
      </c>
      <c r="M14" s="111">
        <f t="shared" si="17"/>
        <v>47</v>
      </c>
      <c r="O14" s="39" t="s">
        <v>8</v>
      </c>
      <c r="P14" s="40">
        <f>_xlfn.XLOOKUP(T14,T12:T13,P12:P13)</f>
        <v>1</v>
      </c>
      <c r="Q14" s="54"/>
      <c r="R14" s="40"/>
      <c r="S14" s="40" t="s">
        <v>9</v>
      </c>
      <c r="T14" s="50">
        <f>MIN(T12:T13)</f>
        <v>25</v>
      </c>
      <c r="V14" s="61" t="s">
        <v>8</v>
      </c>
      <c r="W14" s="59">
        <v>3</v>
      </c>
      <c r="X14" s="67">
        <f>+X13</f>
        <v>20</v>
      </c>
      <c r="Y14" s="67">
        <f>+E25</f>
        <v>25</v>
      </c>
      <c r="Z14" s="67">
        <f>+F28</f>
        <v>3</v>
      </c>
      <c r="AA14" s="68">
        <f t="shared" si="9"/>
        <v>48</v>
      </c>
      <c r="AC14" s="74" t="s">
        <v>8</v>
      </c>
      <c r="AD14" s="75">
        <v>3</v>
      </c>
      <c r="AE14" s="76">
        <f>+AE13</f>
        <v>29</v>
      </c>
      <c r="AF14" s="76">
        <f>+E25</f>
        <v>25</v>
      </c>
      <c r="AG14" s="76">
        <f>+G28</f>
        <v>22</v>
      </c>
      <c r="AH14" s="77">
        <f t="shared" si="10"/>
        <v>76</v>
      </c>
      <c r="AJ14" s="95" t="s">
        <v>8</v>
      </c>
      <c r="AK14" s="96">
        <v>3</v>
      </c>
      <c r="AL14" s="97">
        <f>+AL13</f>
        <v>35</v>
      </c>
      <c r="AM14" s="97">
        <f>+E25</f>
        <v>25</v>
      </c>
      <c r="AN14" s="97">
        <f>+H28</f>
        <v>41</v>
      </c>
      <c r="AO14" s="98">
        <f t="shared" si="11"/>
        <v>101</v>
      </c>
      <c r="AQ14" s="99" t="s">
        <v>8</v>
      </c>
      <c r="AR14" s="32">
        <f t="shared" ref="AR14:AR17" si="18">+AR13+1</f>
        <v>3</v>
      </c>
      <c r="AS14" s="31">
        <f>+AS13</f>
        <v>41</v>
      </c>
      <c r="AT14" s="31">
        <f>+E25</f>
        <v>25</v>
      </c>
      <c r="AU14" s="31">
        <f t="shared" si="3"/>
        <v>57</v>
      </c>
      <c r="AV14" s="100">
        <f t="shared" si="12"/>
        <v>123</v>
      </c>
      <c r="AX14" s="99" t="s">
        <v>8</v>
      </c>
      <c r="AY14" s="32">
        <f t="shared" ref="AY14:AY18" si="19">+AY13+1</f>
        <v>3</v>
      </c>
      <c r="AZ14" s="31">
        <f t="shared" ref="AZ14:AZ18" si="20">+AZ13</f>
        <v>46</v>
      </c>
      <c r="BA14" s="31">
        <f>+E25</f>
        <v>25</v>
      </c>
      <c r="BB14" s="31">
        <f t="shared" si="4"/>
        <v>75</v>
      </c>
      <c r="BC14" s="100">
        <f t="shared" si="13"/>
        <v>146</v>
      </c>
      <c r="BE14" s="99" t="s">
        <v>8</v>
      </c>
      <c r="BF14" s="32">
        <f t="shared" ref="BF14:BF19" si="21">+BF13+1</f>
        <v>3</v>
      </c>
      <c r="BG14" s="31">
        <f t="shared" ref="BG14:BG19" si="22">+BG13</f>
        <v>51</v>
      </c>
      <c r="BH14" s="31">
        <f>+E25</f>
        <v>25</v>
      </c>
      <c r="BI14" s="31">
        <f t="shared" si="5"/>
        <v>94</v>
      </c>
      <c r="BJ14" s="100">
        <f t="shared" si="14"/>
        <v>170</v>
      </c>
      <c r="BL14" s="99" t="s">
        <v>8</v>
      </c>
      <c r="BM14" s="32">
        <f t="shared" ref="BM14:BM20" si="23">+BM13+1</f>
        <v>3</v>
      </c>
      <c r="BN14" s="31">
        <f t="shared" ref="BN14:BN20" si="24">+BN13</f>
        <v>60</v>
      </c>
      <c r="BO14" s="31">
        <f>+E25</f>
        <v>25</v>
      </c>
      <c r="BP14" s="31">
        <f t="shared" si="6"/>
        <v>132</v>
      </c>
      <c r="BQ14" s="100">
        <f t="shared" si="15"/>
        <v>217</v>
      </c>
      <c r="BS14" s="99" t="s">
        <v>8</v>
      </c>
      <c r="BT14" s="32">
        <f t="shared" ref="BT14:BT21" si="25">+BT13+1</f>
        <v>3</v>
      </c>
      <c r="BU14" s="31">
        <f t="shared" ref="BU14:BU21" si="26">+BU13</f>
        <v>64</v>
      </c>
      <c r="BV14" s="31">
        <f>+E25</f>
        <v>25</v>
      </c>
      <c r="BW14" s="31">
        <f t="shared" si="7"/>
        <v>152</v>
      </c>
      <c r="BX14" s="100">
        <f t="shared" si="16"/>
        <v>241</v>
      </c>
      <c r="BY14" s="36"/>
    </row>
    <row r="15" spans="2:77" ht="19.5" customHeight="1" thickBot="1" x14ac:dyDescent="0.3">
      <c r="B15" s="3">
        <v>4</v>
      </c>
      <c r="C15" s="27"/>
      <c r="D15" s="27"/>
      <c r="E15" s="27"/>
      <c r="F15" s="27"/>
      <c r="G15" s="8">
        <f>+G4</f>
        <v>7</v>
      </c>
      <c r="H15" s="1">
        <f>+G15+H5</f>
        <v>13</v>
      </c>
      <c r="I15" s="56">
        <f t="shared" ref="I15:M15" si="27">+H15+I5</f>
        <v>19</v>
      </c>
      <c r="J15" s="67">
        <f t="shared" si="27"/>
        <v>24</v>
      </c>
      <c r="K15" s="76">
        <f t="shared" si="27"/>
        <v>29</v>
      </c>
      <c r="L15" s="38">
        <f t="shared" si="27"/>
        <v>38</v>
      </c>
      <c r="M15" s="1">
        <f t="shared" si="27"/>
        <v>42</v>
      </c>
      <c r="P15" s="5"/>
      <c r="V15" s="64" t="s">
        <v>8</v>
      </c>
      <c r="W15" s="65">
        <f>_xlfn.XLOOKUP(AA15,AA12:AA14,W12:W14)</f>
        <v>2</v>
      </c>
      <c r="X15" s="65"/>
      <c r="Y15" s="65"/>
      <c r="Z15" s="65" t="s">
        <v>9</v>
      </c>
      <c r="AA15" s="69">
        <f>MIN(AA12:AA14)</f>
        <v>45</v>
      </c>
      <c r="AC15" s="74" t="s">
        <v>8</v>
      </c>
      <c r="AD15" s="75">
        <v>4</v>
      </c>
      <c r="AE15" s="76">
        <f>+AE14</f>
        <v>29</v>
      </c>
      <c r="AF15" s="76">
        <f>+F25</f>
        <v>45</v>
      </c>
      <c r="AG15" s="76">
        <f>+G29</f>
        <v>7</v>
      </c>
      <c r="AH15" s="77">
        <f t="shared" si="10"/>
        <v>81</v>
      </c>
      <c r="AJ15" s="95" t="s">
        <v>8</v>
      </c>
      <c r="AK15" s="96">
        <v>4</v>
      </c>
      <c r="AL15" s="97">
        <f t="shared" ref="AL15:AL16" si="28">+AL14</f>
        <v>35</v>
      </c>
      <c r="AM15" s="97">
        <f>+F25</f>
        <v>45</v>
      </c>
      <c r="AN15" s="97">
        <f>+H29</f>
        <v>21</v>
      </c>
      <c r="AO15" s="98">
        <f t="shared" ref="AO15:AO16" si="29">SUM(AL15:AN15)</f>
        <v>101</v>
      </c>
      <c r="AQ15" s="99" t="s">
        <v>8</v>
      </c>
      <c r="AR15" s="32">
        <f t="shared" si="18"/>
        <v>4</v>
      </c>
      <c r="AS15" s="31">
        <f t="shared" ref="AS15:AS17" si="30">+AS14</f>
        <v>41</v>
      </c>
      <c r="AT15" s="31">
        <f>+F25</f>
        <v>45</v>
      </c>
      <c r="AU15" s="31">
        <f t="shared" si="3"/>
        <v>37</v>
      </c>
      <c r="AV15" s="100">
        <f t="shared" si="12"/>
        <v>123</v>
      </c>
      <c r="AX15" s="99" t="s">
        <v>8</v>
      </c>
      <c r="AY15" s="32">
        <f t="shared" si="19"/>
        <v>4</v>
      </c>
      <c r="AZ15" s="31">
        <f t="shared" si="20"/>
        <v>46</v>
      </c>
      <c r="BA15" s="31">
        <f>+F25</f>
        <v>45</v>
      </c>
      <c r="BB15" s="31">
        <f t="shared" si="4"/>
        <v>55</v>
      </c>
      <c r="BC15" s="100">
        <f t="shared" si="13"/>
        <v>146</v>
      </c>
      <c r="BE15" s="99" t="s">
        <v>8</v>
      </c>
      <c r="BF15" s="32">
        <f t="shared" si="21"/>
        <v>4</v>
      </c>
      <c r="BG15" s="31">
        <f t="shared" si="22"/>
        <v>51</v>
      </c>
      <c r="BH15" s="31">
        <f>+F25</f>
        <v>45</v>
      </c>
      <c r="BI15" s="31">
        <f t="shared" si="5"/>
        <v>74</v>
      </c>
      <c r="BJ15" s="100">
        <f t="shared" si="14"/>
        <v>170</v>
      </c>
      <c r="BL15" s="99" t="s">
        <v>8</v>
      </c>
      <c r="BM15" s="32">
        <f t="shared" si="23"/>
        <v>4</v>
      </c>
      <c r="BN15" s="31">
        <f t="shared" si="24"/>
        <v>60</v>
      </c>
      <c r="BO15" s="31">
        <f>+F25</f>
        <v>45</v>
      </c>
      <c r="BP15" s="31">
        <f t="shared" si="6"/>
        <v>107</v>
      </c>
      <c r="BQ15" s="100">
        <f t="shared" si="15"/>
        <v>212</v>
      </c>
      <c r="BS15" s="99" t="s">
        <v>8</v>
      </c>
      <c r="BT15" s="32">
        <f t="shared" si="25"/>
        <v>4</v>
      </c>
      <c r="BU15" s="31">
        <f t="shared" si="26"/>
        <v>64</v>
      </c>
      <c r="BV15" s="31">
        <f>+F25</f>
        <v>45</v>
      </c>
      <c r="BW15" s="31">
        <f t="shared" si="7"/>
        <v>127</v>
      </c>
      <c r="BX15" s="100">
        <f t="shared" si="16"/>
        <v>236</v>
      </c>
      <c r="BY15" s="36"/>
    </row>
    <row r="16" spans="2:77" ht="19.5" customHeight="1" thickBot="1" x14ac:dyDescent="0.3">
      <c r="B16" s="3">
        <v>5</v>
      </c>
      <c r="C16" s="27"/>
      <c r="D16" s="27"/>
      <c r="E16" s="27"/>
      <c r="F16" s="27"/>
      <c r="G16" s="27"/>
      <c r="H16" s="8">
        <f>+H4</f>
        <v>1</v>
      </c>
      <c r="I16" s="1">
        <f>+H16+I5</f>
        <v>7</v>
      </c>
      <c r="J16" s="56">
        <f t="shared" ref="J16:M16" si="31">+I16+J5</f>
        <v>12</v>
      </c>
      <c r="K16" s="67">
        <f t="shared" si="31"/>
        <v>17</v>
      </c>
      <c r="L16" s="76">
        <f t="shared" si="31"/>
        <v>26</v>
      </c>
      <c r="M16" s="38">
        <f t="shared" si="31"/>
        <v>30</v>
      </c>
      <c r="O16" s="45" t="s">
        <v>7</v>
      </c>
      <c r="P16" s="44"/>
      <c r="Q16" s="52" t="s">
        <v>27</v>
      </c>
      <c r="R16" s="47" t="s">
        <v>16</v>
      </c>
      <c r="S16" s="47" t="s">
        <v>17</v>
      </c>
      <c r="T16" s="48" t="s">
        <v>18</v>
      </c>
      <c r="AC16" s="81" t="s">
        <v>8</v>
      </c>
      <c r="AD16" s="82">
        <f>_xlfn.XLOOKUP(AH16,AH12:AH15,AD12:AD15)</f>
        <v>3</v>
      </c>
      <c r="AE16" s="82"/>
      <c r="AF16" s="82"/>
      <c r="AG16" s="82" t="s">
        <v>9</v>
      </c>
      <c r="AH16" s="83">
        <f>MIN(AH12:AH15)</f>
        <v>76</v>
      </c>
      <c r="AJ16" s="95" t="s">
        <v>8</v>
      </c>
      <c r="AK16" s="96">
        <v>5</v>
      </c>
      <c r="AL16" s="97">
        <f t="shared" si="28"/>
        <v>35</v>
      </c>
      <c r="AM16" s="97">
        <f>+G25</f>
        <v>76</v>
      </c>
      <c r="AN16" s="97">
        <f>+H30</f>
        <v>1</v>
      </c>
      <c r="AO16" s="98">
        <f t="shared" si="29"/>
        <v>112</v>
      </c>
      <c r="AQ16" s="99" t="s">
        <v>8</v>
      </c>
      <c r="AR16" s="32">
        <f t="shared" si="18"/>
        <v>5</v>
      </c>
      <c r="AS16" s="31">
        <f t="shared" si="30"/>
        <v>41</v>
      </c>
      <c r="AT16" s="31">
        <f>+G25</f>
        <v>76</v>
      </c>
      <c r="AU16" s="31">
        <f t="shared" si="3"/>
        <v>11</v>
      </c>
      <c r="AV16" s="100">
        <f t="shared" si="12"/>
        <v>128</v>
      </c>
      <c r="AX16" s="99" t="s">
        <v>8</v>
      </c>
      <c r="AY16" s="32">
        <f t="shared" si="19"/>
        <v>5</v>
      </c>
      <c r="AZ16" s="31">
        <f t="shared" si="20"/>
        <v>46</v>
      </c>
      <c r="BA16" s="31">
        <f>+G25</f>
        <v>76</v>
      </c>
      <c r="BB16" s="31">
        <f t="shared" si="4"/>
        <v>24</v>
      </c>
      <c r="BC16" s="100">
        <f t="shared" si="13"/>
        <v>146</v>
      </c>
      <c r="BE16" s="99" t="s">
        <v>8</v>
      </c>
      <c r="BF16" s="32">
        <f t="shared" si="21"/>
        <v>5</v>
      </c>
      <c r="BG16" s="31">
        <f t="shared" si="22"/>
        <v>51</v>
      </c>
      <c r="BH16" s="31">
        <f>+G25</f>
        <v>76</v>
      </c>
      <c r="BI16" s="31">
        <f t="shared" si="5"/>
        <v>38</v>
      </c>
      <c r="BJ16" s="100">
        <f t="shared" si="14"/>
        <v>165</v>
      </c>
      <c r="BL16" s="99" t="s">
        <v>8</v>
      </c>
      <c r="BM16" s="32">
        <f t="shared" si="23"/>
        <v>5</v>
      </c>
      <c r="BN16" s="31">
        <f t="shared" si="24"/>
        <v>60</v>
      </c>
      <c r="BO16" s="31">
        <f>+G25</f>
        <v>76</v>
      </c>
      <c r="BP16" s="31">
        <f t="shared" si="6"/>
        <v>69</v>
      </c>
      <c r="BQ16" s="100">
        <f t="shared" si="15"/>
        <v>205</v>
      </c>
      <c r="BS16" s="99" t="s">
        <v>8</v>
      </c>
      <c r="BT16" s="32">
        <f t="shared" si="25"/>
        <v>5</v>
      </c>
      <c r="BU16" s="31">
        <f t="shared" si="26"/>
        <v>64</v>
      </c>
      <c r="BV16" s="31">
        <f>+G25</f>
        <v>76</v>
      </c>
      <c r="BW16" s="31">
        <f t="shared" si="7"/>
        <v>87</v>
      </c>
      <c r="BX16" s="100">
        <f t="shared" si="16"/>
        <v>227</v>
      </c>
      <c r="BY16" s="36"/>
    </row>
    <row r="17" spans="1:77" ht="19.5" customHeight="1" thickBot="1" x14ac:dyDescent="0.3">
      <c r="B17" s="3">
        <v>6</v>
      </c>
      <c r="C17" s="27"/>
      <c r="D17" s="27"/>
      <c r="E17" s="27"/>
      <c r="F17" s="27"/>
      <c r="G17" s="27"/>
      <c r="H17" s="27"/>
      <c r="I17" s="8">
        <f>+I4</f>
        <v>3</v>
      </c>
      <c r="J17" s="1">
        <f>+I17+J5</f>
        <v>8</v>
      </c>
      <c r="K17" s="56">
        <f t="shared" ref="K17:M17" si="32">+J17+K5</f>
        <v>13</v>
      </c>
      <c r="L17" s="67">
        <f t="shared" si="32"/>
        <v>22</v>
      </c>
      <c r="M17" s="76">
        <f t="shared" si="32"/>
        <v>26</v>
      </c>
      <c r="O17" s="46" t="s">
        <v>8</v>
      </c>
      <c r="P17" s="7">
        <v>2</v>
      </c>
      <c r="Q17" s="53">
        <f>+F12</f>
        <v>14</v>
      </c>
      <c r="R17" s="10">
        <f>+D26</f>
        <v>3</v>
      </c>
      <c r="S17" s="10">
        <f>+F27</f>
        <v>12</v>
      </c>
      <c r="T17" s="49">
        <f>SUM(Q17:S17)</f>
        <v>29</v>
      </c>
      <c r="V17" s="62" t="s">
        <v>13</v>
      </c>
      <c r="W17" s="58"/>
      <c r="X17" s="58" t="s">
        <v>27</v>
      </c>
      <c r="Y17" s="58" t="s">
        <v>16</v>
      </c>
      <c r="Z17" s="58" t="s">
        <v>17</v>
      </c>
      <c r="AA17" s="63" t="s">
        <v>18</v>
      </c>
      <c r="AJ17" s="92" t="s">
        <v>8</v>
      </c>
      <c r="AK17" s="93">
        <f>_xlfn.XLOOKUP(AO17,AO12:AO16,AK12:AK16)</f>
        <v>3</v>
      </c>
      <c r="AL17" s="93"/>
      <c r="AM17" s="93"/>
      <c r="AN17" s="93" t="s">
        <v>9</v>
      </c>
      <c r="AO17" s="94">
        <f>MIN(AO12:AO16)</f>
        <v>101</v>
      </c>
      <c r="AQ17" s="99" t="s">
        <v>8</v>
      </c>
      <c r="AR17" s="32">
        <f t="shared" si="18"/>
        <v>6</v>
      </c>
      <c r="AS17" s="31">
        <f t="shared" si="30"/>
        <v>41</v>
      </c>
      <c r="AT17" s="31">
        <f>+H25</f>
        <v>101</v>
      </c>
      <c r="AU17" s="31">
        <f t="shared" si="3"/>
        <v>3</v>
      </c>
      <c r="AV17" s="100">
        <f t="shared" si="12"/>
        <v>145</v>
      </c>
      <c r="AX17" s="99" t="s">
        <v>8</v>
      </c>
      <c r="AY17" s="32">
        <f t="shared" si="19"/>
        <v>6</v>
      </c>
      <c r="AZ17" s="31">
        <f t="shared" si="20"/>
        <v>46</v>
      </c>
      <c r="BA17" s="31">
        <f>+H25</f>
        <v>101</v>
      </c>
      <c r="BB17" s="31">
        <f t="shared" si="4"/>
        <v>12</v>
      </c>
      <c r="BC17" s="100">
        <f t="shared" si="13"/>
        <v>159</v>
      </c>
      <c r="BE17" s="99" t="s">
        <v>8</v>
      </c>
      <c r="BF17" s="32">
        <f t="shared" si="21"/>
        <v>6</v>
      </c>
      <c r="BG17" s="31">
        <f t="shared" si="22"/>
        <v>51</v>
      </c>
      <c r="BH17" s="31">
        <f>+H25</f>
        <v>101</v>
      </c>
      <c r="BI17" s="31">
        <f t="shared" si="5"/>
        <v>26</v>
      </c>
      <c r="BJ17" s="100">
        <f t="shared" si="14"/>
        <v>178</v>
      </c>
      <c r="BL17" s="99" t="s">
        <v>8</v>
      </c>
      <c r="BM17" s="32">
        <f t="shared" si="23"/>
        <v>6</v>
      </c>
      <c r="BN17" s="31">
        <f t="shared" si="24"/>
        <v>60</v>
      </c>
      <c r="BO17" s="31">
        <f>+H25</f>
        <v>101</v>
      </c>
      <c r="BP17" s="31">
        <f t="shared" si="6"/>
        <v>55</v>
      </c>
      <c r="BQ17" s="100">
        <f t="shared" si="15"/>
        <v>216</v>
      </c>
      <c r="BS17" s="99" t="s">
        <v>8</v>
      </c>
      <c r="BT17" s="32">
        <f t="shared" si="25"/>
        <v>6</v>
      </c>
      <c r="BU17" s="31">
        <f t="shared" si="26"/>
        <v>64</v>
      </c>
      <c r="BV17" s="31">
        <f>+H25</f>
        <v>101</v>
      </c>
      <c r="BW17" s="31">
        <f t="shared" si="7"/>
        <v>71</v>
      </c>
      <c r="BX17" s="100">
        <f t="shared" si="16"/>
        <v>236</v>
      </c>
      <c r="BY17" s="36"/>
    </row>
    <row r="18" spans="1:77" ht="19.5" customHeight="1" thickBot="1" x14ac:dyDescent="0.3">
      <c r="B18" s="3">
        <v>7</v>
      </c>
      <c r="C18" s="27"/>
      <c r="D18" s="27"/>
      <c r="E18" s="27"/>
      <c r="F18" s="27"/>
      <c r="G18" s="27"/>
      <c r="H18" s="27"/>
      <c r="I18" s="27"/>
      <c r="J18" s="8">
        <f>+J4</f>
        <v>1</v>
      </c>
      <c r="K18" s="1">
        <f>+J18+K5</f>
        <v>6</v>
      </c>
      <c r="L18" s="56">
        <f t="shared" ref="L18:M18" si="33">+K18+L5</f>
        <v>15</v>
      </c>
      <c r="M18" s="67">
        <f t="shared" si="33"/>
        <v>19</v>
      </c>
      <c r="O18" s="46" t="s">
        <v>8</v>
      </c>
      <c r="P18" s="7">
        <v>3</v>
      </c>
      <c r="Q18" s="53">
        <f>+F12</f>
        <v>14</v>
      </c>
      <c r="R18" s="10">
        <f>+E26</f>
        <v>11</v>
      </c>
      <c r="S18" s="10">
        <f>+F28</f>
        <v>3</v>
      </c>
      <c r="T18" s="49">
        <f>SUM(Q18:S18)</f>
        <v>28</v>
      </c>
      <c r="V18" s="61" t="s">
        <v>8</v>
      </c>
      <c r="W18" s="59">
        <v>2</v>
      </c>
      <c r="X18" s="67">
        <f>+G12</f>
        <v>23</v>
      </c>
      <c r="Y18" s="67">
        <f>+D26</f>
        <v>3</v>
      </c>
      <c r="Z18" s="67">
        <f>+G27</f>
        <v>36</v>
      </c>
      <c r="AA18" s="68">
        <f>SUM(X18:Z18)</f>
        <v>62</v>
      </c>
      <c r="AC18" s="78" t="s">
        <v>46</v>
      </c>
      <c r="AD18" s="79"/>
      <c r="AE18" s="79" t="s">
        <v>27</v>
      </c>
      <c r="AF18" s="79" t="s">
        <v>16</v>
      </c>
      <c r="AG18" s="79" t="s">
        <v>17</v>
      </c>
      <c r="AH18" s="80" t="s">
        <v>18</v>
      </c>
      <c r="AJ18" s="34"/>
      <c r="AK18" s="34"/>
      <c r="AL18" s="37"/>
      <c r="AM18" s="37"/>
      <c r="AN18" s="37"/>
      <c r="AO18" s="37"/>
      <c r="AQ18" s="108" t="s">
        <v>8</v>
      </c>
      <c r="AR18" s="109">
        <f>_xlfn.XLOOKUP(AV18,AV12:AV17,AR12:AR17)</f>
        <v>3</v>
      </c>
      <c r="AS18" s="109"/>
      <c r="AT18" s="109"/>
      <c r="AU18" s="109" t="s">
        <v>9</v>
      </c>
      <c r="AV18" s="110">
        <f>MIN(AV12:AV17)</f>
        <v>123</v>
      </c>
      <c r="AX18" s="99" t="s">
        <v>8</v>
      </c>
      <c r="AY18" s="32">
        <f t="shared" si="19"/>
        <v>7</v>
      </c>
      <c r="AZ18" s="31">
        <f t="shared" si="20"/>
        <v>46</v>
      </c>
      <c r="BA18" s="31">
        <f>+I25</f>
        <v>123</v>
      </c>
      <c r="BB18" s="31">
        <f t="shared" si="4"/>
        <v>1</v>
      </c>
      <c r="BC18" s="100">
        <f t="shared" si="13"/>
        <v>170</v>
      </c>
      <c r="BE18" s="99" t="s">
        <v>8</v>
      </c>
      <c r="BF18" s="32">
        <f t="shared" si="21"/>
        <v>7</v>
      </c>
      <c r="BG18" s="31">
        <f t="shared" si="22"/>
        <v>51</v>
      </c>
      <c r="BH18" s="31">
        <f>+I25</f>
        <v>123</v>
      </c>
      <c r="BI18" s="31">
        <f t="shared" si="5"/>
        <v>10</v>
      </c>
      <c r="BJ18" s="100">
        <f t="shared" si="14"/>
        <v>184</v>
      </c>
      <c r="BL18" s="99" t="s">
        <v>8</v>
      </c>
      <c r="BM18" s="32">
        <f t="shared" si="23"/>
        <v>7</v>
      </c>
      <c r="BN18" s="31">
        <f t="shared" si="24"/>
        <v>60</v>
      </c>
      <c r="BO18" s="31">
        <f>+I25</f>
        <v>123</v>
      </c>
      <c r="BP18" s="31">
        <f t="shared" si="6"/>
        <v>32</v>
      </c>
      <c r="BQ18" s="100">
        <f t="shared" si="15"/>
        <v>215</v>
      </c>
      <c r="BS18" s="99" t="s">
        <v>8</v>
      </c>
      <c r="BT18" s="32">
        <f t="shared" si="25"/>
        <v>7</v>
      </c>
      <c r="BU18" s="31">
        <f t="shared" si="26"/>
        <v>64</v>
      </c>
      <c r="BV18" s="31">
        <f>+I25</f>
        <v>123</v>
      </c>
      <c r="BW18" s="31">
        <f t="shared" si="7"/>
        <v>48</v>
      </c>
      <c r="BX18" s="100">
        <f t="shared" si="16"/>
        <v>235</v>
      </c>
      <c r="BY18" s="36"/>
    </row>
    <row r="19" spans="1:77" ht="19.5" customHeight="1" thickBot="1" x14ac:dyDescent="0.3">
      <c r="B19" s="3">
        <v>8</v>
      </c>
      <c r="C19" s="27"/>
      <c r="D19" s="27"/>
      <c r="E19" s="27"/>
      <c r="F19" s="27"/>
      <c r="G19" s="27"/>
      <c r="H19" s="27"/>
      <c r="I19" s="27"/>
      <c r="J19" s="27"/>
      <c r="K19" s="8">
        <f>+K4</f>
        <v>3</v>
      </c>
      <c r="L19" s="1">
        <f>+K19+L5</f>
        <v>12</v>
      </c>
      <c r="M19" s="56">
        <f>+L19+M5</f>
        <v>16</v>
      </c>
      <c r="O19" s="39" t="s">
        <v>8</v>
      </c>
      <c r="P19" s="40">
        <f>_xlfn.XLOOKUP(T19,T17:T18,P17:P18)</f>
        <v>3</v>
      </c>
      <c r="Q19" s="54"/>
      <c r="R19" s="40"/>
      <c r="S19" s="40" t="s">
        <v>9</v>
      </c>
      <c r="T19" s="50">
        <f>MIN(T17:T18)</f>
        <v>28</v>
      </c>
      <c r="V19" s="61" t="s">
        <v>8</v>
      </c>
      <c r="W19" s="59">
        <v>3</v>
      </c>
      <c r="X19" s="67">
        <f>+X18</f>
        <v>23</v>
      </c>
      <c r="Y19" s="67">
        <f>+E26</f>
        <v>11</v>
      </c>
      <c r="Z19" s="67">
        <f>+G28</f>
        <v>22</v>
      </c>
      <c r="AA19" s="68">
        <f t="shared" ref="AA19:AA20" si="34">SUM(X19:Z19)</f>
        <v>56</v>
      </c>
      <c r="AC19" s="74" t="s">
        <v>8</v>
      </c>
      <c r="AD19" s="75">
        <v>2</v>
      </c>
      <c r="AE19" s="76">
        <f>+H12</f>
        <v>29</v>
      </c>
      <c r="AF19" s="76">
        <f>+D26</f>
        <v>3</v>
      </c>
      <c r="AG19" s="76">
        <f>+H27</f>
        <v>56</v>
      </c>
      <c r="AH19" s="77">
        <f t="shared" ref="AH19:AH22" si="35">SUM(AE19:AG19)</f>
        <v>88</v>
      </c>
      <c r="AJ19" s="89" t="s">
        <v>53</v>
      </c>
      <c r="AK19" s="90"/>
      <c r="AL19" s="90" t="s">
        <v>27</v>
      </c>
      <c r="AM19" s="90" t="s">
        <v>16</v>
      </c>
      <c r="AN19" s="90" t="s">
        <v>17</v>
      </c>
      <c r="AO19" s="91" t="s">
        <v>18</v>
      </c>
      <c r="AX19" s="119" t="s">
        <v>8</v>
      </c>
      <c r="AY19" s="120">
        <f>_xlfn.XLOOKUP(BC19,BC12:BC18,AY12:AY18)</f>
        <v>3</v>
      </c>
      <c r="AZ19" s="120"/>
      <c r="BA19" s="120"/>
      <c r="BB19" s="120" t="s">
        <v>9</v>
      </c>
      <c r="BC19" s="121">
        <f>MIN(BC12:BC18)</f>
        <v>146</v>
      </c>
      <c r="BE19" s="99" t="s">
        <v>8</v>
      </c>
      <c r="BF19" s="32">
        <f t="shared" si="21"/>
        <v>8</v>
      </c>
      <c r="BG19" s="31">
        <f t="shared" si="22"/>
        <v>51</v>
      </c>
      <c r="BH19" s="31">
        <f>+J25</f>
        <v>146</v>
      </c>
      <c r="BI19" s="31">
        <f t="shared" si="5"/>
        <v>3</v>
      </c>
      <c r="BJ19" s="100">
        <f t="shared" si="14"/>
        <v>200</v>
      </c>
      <c r="BL19" s="99" t="s">
        <v>8</v>
      </c>
      <c r="BM19" s="32">
        <f t="shared" si="23"/>
        <v>8</v>
      </c>
      <c r="BN19" s="31">
        <f t="shared" si="24"/>
        <v>60</v>
      </c>
      <c r="BO19" s="31">
        <f>+J25</f>
        <v>146</v>
      </c>
      <c r="BP19" s="31">
        <f t="shared" si="6"/>
        <v>22</v>
      </c>
      <c r="BQ19" s="100">
        <f t="shared" si="15"/>
        <v>228</v>
      </c>
      <c r="BS19" s="99" t="s">
        <v>8</v>
      </c>
      <c r="BT19" s="32">
        <f t="shared" si="25"/>
        <v>8</v>
      </c>
      <c r="BU19" s="31">
        <f t="shared" si="26"/>
        <v>64</v>
      </c>
      <c r="BV19" s="31">
        <f>+J25</f>
        <v>146</v>
      </c>
      <c r="BW19" s="31">
        <f t="shared" si="7"/>
        <v>38</v>
      </c>
      <c r="BX19" s="100">
        <f t="shared" si="16"/>
        <v>248</v>
      </c>
      <c r="BY19" s="36"/>
    </row>
    <row r="20" spans="1:77" ht="19.5" customHeight="1" thickBot="1" x14ac:dyDescent="0.3">
      <c r="B20" s="3">
        <v>9</v>
      </c>
      <c r="C20" s="27"/>
      <c r="D20" s="27"/>
      <c r="E20" s="27"/>
      <c r="F20" s="27"/>
      <c r="G20" s="27"/>
      <c r="H20" s="27"/>
      <c r="I20" s="27"/>
      <c r="J20" s="27"/>
      <c r="K20" s="27"/>
      <c r="L20" s="8">
        <f>+L4</f>
        <v>7</v>
      </c>
      <c r="M20" s="1">
        <f>+L20+M5</f>
        <v>11</v>
      </c>
      <c r="V20" s="61" t="s">
        <v>8</v>
      </c>
      <c r="W20" s="59">
        <v>4</v>
      </c>
      <c r="X20" s="67">
        <f>+X19</f>
        <v>23</v>
      </c>
      <c r="Y20" s="67">
        <f>+F26</f>
        <v>28</v>
      </c>
      <c r="Z20" s="67">
        <f>+G29</f>
        <v>7</v>
      </c>
      <c r="AA20" s="68">
        <f t="shared" si="34"/>
        <v>58</v>
      </c>
      <c r="AC20" s="74" t="s">
        <v>8</v>
      </c>
      <c r="AD20" s="75">
        <v>3</v>
      </c>
      <c r="AE20" s="76">
        <f>+AE19</f>
        <v>29</v>
      </c>
      <c r="AF20" s="76">
        <f>+E26</f>
        <v>11</v>
      </c>
      <c r="AG20" s="76">
        <f>+H28</f>
        <v>41</v>
      </c>
      <c r="AH20" s="77">
        <f t="shared" si="35"/>
        <v>81</v>
      </c>
      <c r="AJ20" s="95" t="s">
        <v>8</v>
      </c>
      <c r="AK20" s="96">
        <v>2</v>
      </c>
      <c r="AL20" s="97">
        <f>+I12</f>
        <v>35</v>
      </c>
      <c r="AM20" s="97">
        <f>+D26</f>
        <v>3</v>
      </c>
      <c r="AN20" s="97">
        <f>+I27</f>
        <v>76</v>
      </c>
      <c r="AO20" s="98">
        <f t="shared" ref="AO20:AO24" si="36">SUM(AL20:AN20)</f>
        <v>114</v>
      </c>
      <c r="AQ20" s="105" t="s">
        <v>59</v>
      </c>
      <c r="AR20" s="106"/>
      <c r="AS20" s="106" t="s">
        <v>27</v>
      </c>
      <c r="AT20" s="106" t="s">
        <v>16</v>
      </c>
      <c r="AU20" s="106" t="s">
        <v>17</v>
      </c>
      <c r="AV20" s="107" t="s">
        <v>18</v>
      </c>
      <c r="BE20" s="81" t="s">
        <v>8</v>
      </c>
      <c r="BF20" s="82">
        <f>_xlfn.XLOOKUP(BJ20,BJ12:BJ19,BF12:BF19)</f>
        <v>2</v>
      </c>
      <c r="BG20" s="82"/>
      <c r="BH20" s="82"/>
      <c r="BI20" s="82" t="s">
        <v>9</v>
      </c>
      <c r="BJ20" s="83">
        <f>MIN(BJ12:BJ19)</f>
        <v>111</v>
      </c>
      <c r="BL20" s="99" t="s">
        <v>8</v>
      </c>
      <c r="BM20" s="32">
        <f t="shared" si="23"/>
        <v>9</v>
      </c>
      <c r="BN20" s="31">
        <f t="shared" si="24"/>
        <v>60</v>
      </c>
      <c r="BO20" s="31">
        <f>+K25</f>
        <v>111</v>
      </c>
      <c r="BP20" s="31">
        <f t="shared" si="6"/>
        <v>7</v>
      </c>
      <c r="BQ20" s="100">
        <f t="shared" si="15"/>
        <v>178</v>
      </c>
      <c r="BS20" s="99" t="s">
        <v>8</v>
      </c>
      <c r="BT20" s="32">
        <f t="shared" si="25"/>
        <v>9</v>
      </c>
      <c r="BU20" s="31">
        <f t="shared" si="26"/>
        <v>64</v>
      </c>
      <c r="BV20" s="31">
        <f>+K25</f>
        <v>111</v>
      </c>
      <c r="BW20" s="31">
        <f t="shared" si="7"/>
        <v>19</v>
      </c>
      <c r="BX20" s="100">
        <f t="shared" si="16"/>
        <v>194</v>
      </c>
      <c r="BY20" s="123"/>
    </row>
    <row r="21" spans="1:77" ht="19.5" customHeight="1" thickBot="1" x14ac:dyDescent="0.3">
      <c r="A21" s="2" t="s">
        <v>24</v>
      </c>
      <c r="B21" s="3">
        <v>10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8">
        <f>+M4</f>
        <v>1</v>
      </c>
      <c r="O21" s="45" t="s">
        <v>12</v>
      </c>
      <c r="P21" s="44"/>
      <c r="Q21" s="52" t="s">
        <v>27</v>
      </c>
      <c r="R21" s="47" t="s">
        <v>16</v>
      </c>
      <c r="S21" s="47" t="s">
        <v>17</v>
      </c>
      <c r="T21" s="48" t="s">
        <v>18</v>
      </c>
      <c r="V21" s="64" t="s">
        <v>8</v>
      </c>
      <c r="W21" s="65">
        <f>_xlfn.XLOOKUP(AA21,AA18:AA20,W18:W20)</f>
        <v>3</v>
      </c>
      <c r="X21" s="65"/>
      <c r="Y21" s="65"/>
      <c r="Z21" s="65" t="s">
        <v>9</v>
      </c>
      <c r="AA21" s="69">
        <f>MIN(AA18:AA20)</f>
        <v>56</v>
      </c>
      <c r="AC21" s="74" t="s">
        <v>8</v>
      </c>
      <c r="AD21" s="75">
        <v>4</v>
      </c>
      <c r="AE21" s="76">
        <f>+AE20</f>
        <v>29</v>
      </c>
      <c r="AF21" s="76">
        <f>+F26</f>
        <v>28</v>
      </c>
      <c r="AG21" s="76">
        <f>+H29</f>
        <v>21</v>
      </c>
      <c r="AH21" s="77">
        <f t="shared" si="35"/>
        <v>78</v>
      </c>
      <c r="AJ21" s="95" t="s">
        <v>8</v>
      </c>
      <c r="AK21" s="96">
        <v>3</v>
      </c>
      <c r="AL21" s="97">
        <f t="shared" ref="AL21:AL24" si="37">+AL20</f>
        <v>35</v>
      </c>
      <c r="AM21" s="97">
        <f>+E26</f>
        <v>11</v>
      </c>
      <c r="AN21" s="97">
        <f>+I28</f>
        <v>57</v>
      </c>
      <c r="AO21" s="98">
        <f t="shared" si="36"/>
        <v>103</v>
      </c>
      <c r="AQ21" s="99" t="s">
        <v>8</v>
      </c>
      <c r="AR21" s="32">
        <v>2</v>
      </c>
      <c r="AS21" s="31">
        <f>+J12</f>
        <v>40</v>
      </c>
      <c r="AT21" s="31">
        <f>+D26</f>
        <v>3</v>
      </c>
      <c r="AU21" s="31">
        <f t="shared" ref="AU21:AU26" si="38">+J27</f>
        <v>94</v>
      </c>
      <c r="AV21" s="100">
        <f t="shared" ref="AV21:AV26" si="39">SUM(AS21:AU21)</f>
        <v>137</v>
      </c>
      <c r="AX21" s="116" t="s">
        <v>64</v>
      </c>
      <c r="AY21" s="117"/>
      <c r="AZ21" s="117" t="s">
        <v>27</v>
      </c>
      <c r="BA21" s="117" t="s">
        <v>16</v>
      </c>
      <c r="BB21" s="117" t="s">
        <v>17</v>
      </c>
      <c r="BC21" s="118" t="s">
        <v>18</v>
      </c>
      <c r="BL21" s="133" t="s">
        <v>8</v>
      </c>
      <c r="BM21" s="134">
        <f>_xlfn.XLOOKUP(BQ21,BQ12:BQ20,BM12:BM20)</f>
        <v>2</v>
      </c>
      <c r="BN21" s="134"/>
      <c r="BO21" s="134"/>
      <c r="BP21" s="134" t="s">
        <v>9</v>
      </c>
      <c r="BQ21" s="135">
        <f>MIN(BQ12:BQ20)</f>
        <v>175</v>
      </c>
      <c r="BS21" s="99" t="s">
        <v>8</v>
      </c>
      <c r="BT21" s="32">
        <f t="shared" si="25"/>
        <v>10</v>
      </c>
      <c r="BU21" s="31">
        <f t="shared" si="26"/>
        <v>64</v>
      </c>
      <c r="BV21" s="31">
        <f>+L25</f>
        <v>175</v>
      </c>
      <c r="BW21" s="31">
        <f t="shared" si="7"/>
        <v>1</v>
      </c>
      <c r="BX21" s="100">
        <f t="shared" si="16"/>
        <v>240</v>
      </c>
    </row>
    <row r="22" spans="1:77" ht="19.5" customHeight="1" thickBot="1" x14ac:dyDescent="0.3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O22" s="46" t="s">
        <v>8</v>
      </c>
      <c r="P22" s="7">
        <v>3</v>
      </c>
      <c r="Q22" s="53">
        <f>+G13</f>
        <v>17</v>
      </c>
      <c r="R22" s="10">
        <f>+E27</f>
        <v>1</v>
      </c>
      <c r="S22" s="10">
        <f>+G28</f>
        <v>22</v>
      </c>
      <c r="T22" s="49">
        <f>SUM(Q22:S22)</f>
        <v>40</v>
      </c>
      <c r="AC22" s="74" t="s">
        <v>8</v>
      </c>
      <c r="AD22" s="75">
        <v>5</v>
      </c>
      <c r="AE22" s="76">
        <f>+AE21</f>
        <v>29</v>
      </c>
      <c r="AF22" s="76">
        <f>+G26</f>
        <v>56</v>
      </c>
      <c r="AG22" s="76">
        <f>+H30</f>
        <v>1</v>
      </c>
      <c r="AH22" s="77">
        <f t="shared" si="35"/>
        <v>86</v>
      </c>
      <c r="AJ22" s="95" t="s">
        <v>8</v>
      </c>
      <c r="AK22" s="96">
        <v>4</v>
      </c>
      <c r="AL22" s="97">
        <f t="shared" si="37"/>
        <v>35</v>
      </c>
      <c r="AM22" s="97">
        <f>+F26</f>
        <v>28</v>
      </c>
      <c r="AN22" s="97">
        <f>+I29</f>
        <v>37</v>
      </c>
      <c r="AO22" s="98">
        <f t="shared" si="36"/>
        <v>100</v>
      </c>
      <c r="AQ22" s="99" t="s">
        <v>8</v>
      </c>
      <c r="AR22" s="32">
        <f>+AR21+1</f>
        <v>3</v>
      </c>
      <c r="AS22" s="31">
        <f t="shared" ref="AS22:AS26" si="40">+AS21</f>
        <v>40</v>
      </c>
      <c r="AT22" s="31">
        <f>+E26</f>
        <v>11</v>
      </c>
      <c r="AU22" s="31">
        <f t="shared" si="38"/>
        <v>75</v>
      </c>
      <c r="AV22" s="100">
        <f t="shared" si="39"/>
        <v>126</v>
      </c>
      <c r="AX22" s="99" t="s">
        <v>8</v>
      </c>
      <c r="AY22" s="32">
        <v>2</v>
      </c>
      <c r="AZ22" s="31">
        <f>+K12</f>
        <v>45</v>
      </c>
      <c r="BA22" s="31">
        <f>+D26</f>
        <v>3</v>
      </c>
      <c r="BB22" s="31">
        <f t="shared" ref="BB22:BB28" si="41">+K27</f>
        <v>47</v>
      </c>
      <c r="BC22" s="100">
        <f t="shared" ref="BC22:BC28" si="42">SUM(AZ22:BB22)</f>
        <v>95</v>
      </c>
      <c r="BE22" s="78" t="s">
        <v>68</v>
      </c>
      <c r="BF22" s="79"/>
      <c r="BG22" s="79" t="s">
        <v>27</v>
      </c>
      <c r="BH22" s="79" t="s">
        <v>16</v>
      </c>
      <c r="BI22" s="79" t="s">
        <v>17</v>
      </c>
      <c r="BJ22" s="80" t="s">
        <v>18</v>
      </c>
      <c r="BS22" s="143" t="s">
        <v>8</v>
      </c>
      <c r="BT22" s="144">
        <f>_xlfn.XLOOKUP(BX22,BX12:BX21,BT12:BT21)</f>
        <v>9</v>
      </c>
      <c r="BU22" s="144"/>
      <c r="BV22" s="144"/>
      <c r="BW22" s="144" t="s">
        <v>9</v>
      </c>
      <c r="BX22" s="145">
        <f>MIN(BX12:BX21)</f>
        <v>194</v>
      </c>
      <c r="BY22" s="36"/>
    </row>
    <row r="23" spans="1:77" ht="19.5" customHeight="1" thickBot="1" x14ac:dyDescent="0.3">
      <c r="C23" s="146" t="s">
        <v>74</v>
      </c>
      <c r="F23" s="150">
        <f>+M25</f>
        <v>194</v>
      </c>
      <c r="M23" s="2" t="s">
        <v>23</v>
      </c>
      <c r="O23" s="46" t="s">
        <v>8</v>
      </c>
      <c r="P23" s="7">
        <v>4</v>
      </c>
      <c r="Q23" s="53">
        <f>+G13</f>
        <v>17</v>
      </c>
      <c r="R23" s="10">
        <f>+F27</f>
        <v>12</v>
      </c>
      <c r="S23" s="10">
        <f>+G29</f>
        <v>7</v>
      </c>
      <c r="T23" s="49">
        <f>SUM(Q23:S23)</f>
        <v>36</v>
      </c>
      <c r="V23" s="62" t="s">
        <v>34</v>
      </c>
      <c r="W23" s="58"/>
      <c r="X23" s="58" t="s">
        <v>27</v>
      </c>
      <c r="Y23" s="58" t="s">
        <v>16</v>
      </c>
      <c r="Z23" s="58" t="s">
        <v>17</v>
      </c>
      <c r="AA23" s="63" t="s">
        <v>18</v>
      </c>
      <c r="AC23" s="81" t="s">
        <v>8</v>
      </c>
      <c r="AD23" s="82">
        <f t="shared" ref="AD23" si="43">_xlfn.XLOOKUP(AH23,AH19:AH22,AD19:AD22)</f>
        <v>4</v>
      </c>
      <c r="AE23" s="82"/>
      <c r="AF23" s="82"/>
      <c r="AG23" s="82" t="s">
        <v>9</v>
      </c>
      <c r="AH23" s="83">
        <f t="shared" ref="AH23" si="44">MIN(AH19:AH22)</f>
        <v>78</v>
      </c>
      <c r="AJ23" s="95" t="s">
        <v>8</v>
      </c>
      <c r="AK23" s="96">
        <v>5</v>
      </c>
      <c r="AL23" s="97">
        <f t="shared" si="37"/>
        <v>35</v>
      </c>
      <c r="AM23" s="97">
        <f>+G26</f>
        <v>56</v>
      </c>
      <c r="AN23" s="97">
        <f>+I30</f>
        <v>11</v>
      </c>
      <c r="AO23" s="98">
        <f t="shared" si="36"/>
        <v>102</v>
      </c>
      <c r="AQ23" s="99" t="s">
        <v>8</v>
      </c>
      <c r="AR23" s="32">
        <f t="shared" ref="AR23:AR26" si="45">+AR22+1</f>
        <v>4</v>
      </c>
      <c r="AS23" s="31">
        <f t="shared" si="40"/>
        <v>40</v>
      </c>
      <c r="AT23" s="31">
        <f>+F26</f>
        <v>28</v>
      </c>
      <c r="AU23" s="31">
        <f t="shared" si="38"/>
        <v>55</v>
      </c>
      <c r="AV23" s="100">
        <f t="shared" si="39"/>
        <v>123</v>
      </c>
      <c r="AX23" s="99" t="s">
        <v>8</v>
      </c>
      <c r="AY23" s="32">
        <f t="shared" ref="AY23:AY28" si="46">+AY22+1</f>
        <v>3</v>
      </c>
      <c r="AZ23" s="31">
        <f>+AZ22</f>
        <v>45</v>
      </c>
      <c r="BA23" s="31">
        <f>+E26</f>
        <v>11</v>
      </c>
      <c r="BB23" s="31">
        <f t="shared" si="41"/>
        <v>94</v>
      </c>
      <c r="BC23" s="100">
        <f t="shared" si="42"/>
        <v>150</v>
      </c>
      <c r="BE23" s="99" t="s">
        <v>8</v>
      </c>
      <c r="BF23" s="32">
        <v>2</v>
      </c>
      <c r="BG23" s="31">
        <f>+L12</f>
        <v>54</v>
      </c>
      <c r="BH23" s="31">
        <f>+D26</f>
        <v>3</v>
      </c>
      <c r="BI23" s="31">
        <f t="shared" ref="BI23:BI30" si="47">+L27</f>
        <v>102</v>
      </c>
      <c r="BJ23" s="100">
        <f>SUM(BG23:BI23)</f>
        <v>159</v>
      </c>
      <c r="BL23" s="130" t="s">
        <v>71</v>
      </c>
      <c r="BM23" s="131"/>
      <c r="BN23" s="131" t="s">
        <v>27</v>
      </c>
      <c r="BO23" s="131" t="s">
        <v>16</v>
      </c>
      <c r="BP23" s="131" t="s">
        <v>17</v>
      </c>
      <c r="BQ23" s="132" t="s">
        <v>18</v>
      </c>
      <c r="BY23" s="36"/>
    </row>
    <row r="24" spans="1:77" ht="19.5" customHeight="1" thickBot="1" x14ac:dyDescent="0.3">
      <c r="B24" s="33" t="s">
        <v>3</v>
      </c>
      <c r="C24" s="28">
        <v>0</v>
      </c>
      <c r="D24" s="29">
        <v>1</v>
      </c>
      <c r="E24" s="28">
        <v>2</v>
      </c>
      <c r="F24" s="29">
        <v>3</v>
      </c>
      <c r="G24" s="28">
        <v>4</v>
      </c>
      <c r="H24" s="29">
        <v>5</v>
      </c>
      <c r="I24" s="28">
        <v>6</v>
      </c>
      <c r="J24" s="29">
        <v>7</v>
      </c>
      <c r="K24" s="28">
        <v>8</v>
      </c>
      <c r="L24" s="29">
        <v>9</v>
      </c>
      <c r="M24" s="28">
        <v>10</v>
      </c>
      <c r="O24" s="39" t="s">
        <v>8</v>
      </c>
      <c r="P24" s="40">
        <f>_xlfn.XLOOKUP(T24,T22:T23,P22:P23)</f>
        <v>4</v>
      </c>
      <c r="Q24" s="54"/>
      <c r="R24" s="40"/>
      <c r="S24" s="40" t="s">
        <v>9</v>
      </c>
      <c r="T24" s="50">
        <f>MIN(T22:T23)</f>
        <v>36</v>
      </c>
      <c r="V24" s="61" t="s">
        <v>8</v>
      </c>
      <c r="W24" s="59">
        <v>3</v>
      </c>
      <c r="X24" s="67">
        <f>+H13</f>
        <v>23</v>
      </c>
      <c r="Y24" s="67">
        <f>+E27</f>
        <v>1</v>
      </c>
      <c r="Z24" s="67">
        <f>+H28</f>
        <v>41</v>
      </c>
      <c r="AA24" s="68">
        <f>SUM(X24:Z24)</f>
        <v>65</v>
      </c>
      <c r="AJ24" s="95" t="s">
        <v>8</v>
      </c>
      <c r="AK24" s="96">
        <v>6</v>
      </c>
      <c r="AL24" s="97">
        <f t="shared" si="37"/>
        <v>35</v>
      </c>
      <c r="AM24" s="97">
        <f>+H26</f>
        <v>78</v>
      </c>
      <c r="AN24" s="97">
        <f>+I31</f>
        <v>3</v>
      </c>
      <c r="AO24" s="98">
        <f t="shared" si="36"/>
        <v>116</v>
      </c>
      <c r="AQ24" s="99" t="s">
        <v>8</v>
      </c>
      <c r="AR24" s="32">
        <f t="shared" si="45"/>
        <v>5</v>
      </c>
      <c r="AS24" s="31">
        <f t="shared" si="40"/>
        <v>40</v>
      </c>
      <c r="AT24" s="31">
        <f>+G26</f>
        <v>56</v>
      </c>
      <c r="AU24" s="31">
        <f t="shared" si="38"/>
        <v>24</v>
      </c>
      <c r="AV24" s="100">
        <f t="shared" si="39"/>
        <v>120</v>
      </c>
      <c r="AX24" s="99" t="s">
        <v>8</v>
      </c>
      <c r="AY24" s="32">
        <f t="shared" si="46"/>
        <v>4</v>
      </c>
      <c r="AZ24" s="31">
        <f t="shared" ref="AZ24:AZ28" si="48">+AZ23</f>
        <v>45</v>
      </c>
      <c r="BA24" s="31">
        <f>+F26</f>
        <v>28</v>
      </c>
      <c r="BB24" s="31">
        <f t="shared" si="41"/>
        <v>74</v>
      </c>
      <c r="BC24" s="100">
        <f t="shared" si="42"/>
        <v>147</v>
      </c>
      <c r="BE24" s="99" t="s">
        <v>8</v>
      </c>
      <c r="BF24" s="32">
        <f t="shared" ref="BF24:BF30" si="49">+BF23+1</f>
        <v>3</v>
      </c>
      <c r="BG24" s="31">
        <f t="shared" ref="BG24:BG30" si="50">+BG23</f>
        <v>54</v>
      </c>
      <c r="BH24" s="31">
        <f>+E26</f>
        <v>11</v>
      </c>
      <c r="BI24" s="31">
        <f t="shared" si="47"/>
        <v>132</v>
      </c>
      <c r="BJ24" s="100">
        <f t="shared" ref="BJ24:BJ30" si="51">SUM(BG24:BI24)</f>
        <v>197</v>
      </c>
      <c r="BL24" s="99" t="s">
        <v>8</v>
      </c>
      <c r="BM24" s="32">
        <v>2</v>
      </c>
      <c r="BN24" s="31">
        <f>+M12</f>
        <v>58</v>
      </c>
      <c r="BO24" s="31">
        <f>+D26</f>
        <v>3</v>
      </c>
      <c r="BP24" s="31">
        <f t="shared" ref="BP24:BP32" si="52">+M27</f>
        <v>118</v>
      </c>
      <c r="BQ24" s="100">
        <f t="shared" ref="BQ24:BQ32" si="53">SUM(BN24:BP24)</f>
        <v>179</v>
      </c>
      <c r="BY24" s="36"/>
    </row>
    <row r="25" spans="1:77" ht="19.5" customHeight="1" thickBot="1" x14ac:dyDescent="0.3">
      <c r="B25" s="3">
        <v>0</v>
      </c>
      <c r="C25" s="8">
        <f>+C4</f>
        <v>1</v>
      </c>
      <c r="D25" s="1">
        <f>+p00+D26+D11</f>
        <v>13</v>
      </c>
      <c r="E25" s="10">
        <f>+T14</f>
        <v>25</v>
      </c>
      <c r="F25" s="11">
        <f>+AA15</f>
        <v>45</v>
      </c>
      <c r="G25" s="76">
        <f>+AH16</f>
        <v>76</v>
      </c>
      <c r="H25" s="38">
        <f>+AO17</f>
        <v>101</v>
      </c>
      <c r="I25" s="31">
        <f>+AV18</f>
        <v>123</v>
      </c>
      <c r="J25" s="111">
        <f>+BC19</f>
        <v>146</v>
      </c>
      <c r="K25" s="84">
        <f>+BJ20</f>
        <v>111</v>
      </c>
      <c r="L25" s="125">
        <f>+BQ21</f>
        <v>175</v>
      </c>
      <c r="M25" s="124">
        <f>+BX22</f>
        <v>194</v>
      </c>
      <c r="V25" s="61" t="s">
        <v>8</v>
      </c>
      <c r="W25" s="59">
        <v>4</v>
      </c>
      <c r="X25" s="67">
        <f>+X24</f>
        <v>23</v>
      </c>
      <c r="Y25" s="67">
        <f>+F27</f>
        <v>12</v>
      </c>
      <c r="Z25" s="67">
        <f>+H29</f>
        <v>21</v>
      </c>
      <c r="AA25" s="68">
        <f t="shared" ref="AA25:AA26" si="54">SUM(X25:Z25)</f>
        <v>56</v>
      </c>
      <c r="AC25" s="78" t="s">
        <v>47</v>
      </c>
      <c r="AD25" s="79"/>
      <c r="AE25" s="79" t="s">
        <v>27</v>
      </c>
      <c r="AF25" s="79" t="s">
        <v>16</v>
      </c>
      <c r="AG25" s="79" t="s">
        <v>17</v>
      </c>
      <c r="AH25" s="80" t="s">
        <v>18</v>
      </c>
      <c r="AJ25" s="92" t="s">
        <v>8</v>
      </c>
      <c r="AK25" s="93">
        <f t="shared" ref="AK25" si="55">_xlfn.XLOOKUP(AO25,AO20:AO24,AK20:AK24)</f>
        <v>4</v>
      </c>
      <c r="AL25" s="93"/>
      <c r="AM25" s="93"/>
      <c r="AN25" s="93" t="s">
        <v>9</v>
      </c>
      <c r="AO25" s="94">
        <f t="shared" ref="AO25" si="56">MIN(AO20:AO24)</f>
        <v>100</v>
      </c>
      <c r="AQ25" s="99" t="s">
        <v>8</v>
      </c>
      <c r="AR25" s="32">
        <f t="shared" si="45"/>
        <v>6</v>
      </c>
      <c r="AS25" s="31">
        <f t="shared" si="40"/>
        <v>40</v>
      </c>
      <c r="AT25" s="31">
        <f>+H26</f>
        <v>78</v>
      </c>
      <c r="AU25" s="31">
        <f t="shared" si="38"/>
        <v>12</v>
      </c>
      <c r="AV25" s="100">
        <f t="shared" si="39"/>
        <v>130</v>
      </c>
      <c r="AX25" s="99" t="s">
        <v>8</v>
      </c>
      <c r="AY25" s="32">
        <f t="shared" si="46"/>
        <v>5</v>
      </c>
      <c r="AZ25" s="31">
        <f t="shared" si="48"/>
        <v>45</v>
      </c>
      <c r="BA25" s="31">
        <f>+G26</f>
        <v>56</v>
      </c>
      <c r="BB25" s="31">
        <f t="shared" si="41"/>
        <v>38</v>
      </c>
      <c r="BC25" s="100">
        <f t="shared" si="42"/>
        <v>139</v>
      </c>
      <c r="BE25" s="99" t="s">
        <v>8</v>
      </c>
      <c r="BF25" s="32">
        <f t="shared" si="49"/>
        <v>4</v>
      </c>
      <c r="BG25" s="31">
        <f t="shared" si="50"/>
        <v>54</v>
      </c>
      <c r="BH25" s="31">
        <f>+F26</f>
        <v>28</v>
      </c>
      <c r="BI25" s="31">
        <f t="shared" si="47"/>
        <v>107</v>
      </c>
      <c r="BJ25" s="100">
        <f t="shared" si="51"/>
        <v>189</v>
      </c>
      <c r="BL25" s="99" t="s">
        <v>8</v>
      </c>
      <c r="BM25" s="32">
        <f t="shared" ref="BM25:BM32" si="57">+BM24+1</f>
        <v>3</v>
      </c>
      <c r="BN25" s="31">
        <f t="shared" ref="BN25:BN32" si="58">+BN24</f>
        <v>58</v>
      </c>
      <c r="BO25" s="31">
        <f>+E26</f>
        <v>11</v>
      </c>
      <c r="BP25" s="31">
        <f t="shared" si="52"/>
        <v>152</v>
      </c>
      <c r="BQ25" s="100">
        <f t="shared" si="53"/>
        <v>221</v>
      </c>
      <c r="BY25" s="36"/>
    </row>
    <row r="26" spans="1:77" ht="19.5" customHeight="1" thickBot="1" x14ac:dyDescent="0.3">
      <c r="B26" s="3">
        <v>1</v>
      </c>
      <c r="C26" s="27"/>
      <c r="D26" s="8">
        <f>+D4</f>
        <v>3</v>
      </c>
      <c r="E26" s="1">
        <f>+D26+E27+E12</f>
        <v>11</v>
      </c>
      <c r="F26" s="10">
        <f>+T19</f>
        <v>28</v>
      </c>
      <c r="G26" s="11">
        <f>+AA21</f>
        <v>56</v>
      </c>
      <c r="H26" s="76">
        <f>+AH23</f>
        <v>78</v>
      </c>
      <c r="I26" s="38">
        <f>+AO25</f>
        <v>100</v>
      </c>
      <c r="J26" s="31">
        <f>+AV27</f>
        <v>120</v>
      </c>
      <c r="K26" s="111">
        <f>+BC29</f>
        <v>95</v>
      </c>
      <c r="L26" s="84">
        <f>+BJ31</f>
        <v>156</v>
      </c>
      <c r="M26" s="125">
        <f>+BQ33</f>
        <v>172</v>
      </c>
      <c r="O26" s="45" t="s">
        <v>28</v>
      </c>
      <c r="P26" s="44"/>
      <c r="Q26" s="52" t="s">
        <v>27</v>
      </c>
      <c r="R26" s="47" t="s">
        <v>16</v>
      </c>
      <c r="S26" s="47" t="s">
        <v>17</v>
      </c>
      <c r="T26" s="48" t="s">
        <v>18</v>
      </c>
      <c r="V26" s="61" t="s">
        <v>8</v>
      </c>
      <c r="W26" s="59">
        <v>5</v>
      </c>
      <c r="X26" s="67">
        <f>+X25</f>
        <v>23</v>
      </c>
      <c r="Y26" s="67">
        <f>+G27</f>
        <v>36</v>
      </c>
      <c r="Z26" s="67">
        <f>+H30</f>
        <v>1</v>
      </c>
      <c r="AA26" s="68">
        <f t="shared" si="54"/>
        <v>60</v>
      </c>
      <c r="AC26" s="74" t="s">
        <v>8</v>
      </c>
      <c r="AD26" s="75">
        <v>3</v>
      </c>
      <c r="AE26" s="76">
        <f>+I13</f>
        <v>29</v>
      </c>
      <c r="AF26" s="76">
        <f>+E27</f>
        <v>1</v>
      </c>
      <c r="AG26" s="76">
        <f>+I28</f>
        <v>57</v>
      </c>
      <c r="AH26" s="77">
        <f t="shared" ref="AH26:AH29" si="59">SUM(AE26:AG26)</f>
        <v>87</v>
      </c>
      <c r="AJ26" s="34"/>
      <c r="AK26" s="34"/>
      <c r="AL26" s="37"/>
      <c r="AM26" s="37"/>
      <c r="AN26" s="37"/>
      <c r="AO26" s="37"/>
      <c r="AQ26" s="99" t="s">
        <v>8</v>
      </c>
      <c r="AR26" s="32">
        <f t="shared" si="45"/>
        <v>7</v>
      </c>
      <c r="AS26" s="31">
        <f t="shared" si="40"/>
        <v>40</v>
      </c>
      <c r="AT26" s="31">
        <f>+I26</f>
        <v>100</v>
      </c>
      <c r="AU26" s="31">
        <f t="shared" si="38"/>
        <v>1</v>
      </c>
      <c r="AV26" s="100">
        <f t="shared" si="39"/>
        <v>141</v>
      </c>
      <c r="AX26" s="99" t="s">
        <v>8</v>
      </c>
      <c r="AY26" s="32">
        <f t="shared" si="46"/>
        <v>6</v>
      </c>
      <c r="AZ26" s="31">
        <f t="shared" si="48"/>
        <v>45</v>
      </c>
      <c r="BA26" s="31">
        <f>+H26</f>
        <v>78</v>
      </c>
      <c r="BB26" s="31">
        <f t="shared" si="41"/>
        <v>26</v>
      </c>
      <c r="BC26" s="100">
        <f t="shared" si="42"/>
        <v>149</v>
      </c>
      <c r="BE26" s="99" t="s">
        <v>8</v>
      </c>
      <c r="BF26" s="32">
        <f t="shared" si="49"/>
        <v>5</v>
      </c>
      <c r="BG26" s="31">
        <f t="shared" si="50"/>
        <v>54</v>
      </c>
      <c r="BH26" s="31">
        <f>+G26</f>
        <v>56</v>
      </c>
      <c r="BI26" s="31">
        <f t="shared" si="47"/>
        <v>69</v>
      </c>
      <c r="BJ26" s="100">
        <f t="shared" si="51"/>
        <v>179</v>
      </c>
      <c r="BL26" s="99" t="s">
        <v>8</v>
      </c>
      <c r="BM26" s="32">
        <f t="shared" si="57"/>
        <v>4</v>
      </c>
      <c r="BN26" s="31">
        <f t="shared" si="58"/>
        <v>58</v>
      </c>
      <c r="BO26" s="31">
        <f>+F26</f>
        <v>28</v>
      </c>
      <c r="BP26" s="31">
        <f t="shared" si="52"/>
        <v>127</v>
      </c>
      <c r="BQ26" s="100">
        <f t="shared" si="53"/>
        <v>213</v>
      </c>
      <c r="BY26" s="36"/>
    </row>
    <row r="27" spans="1:77" ht="19.5" customHeight="1" thickBot="1" x14ac:dyDescent="0.3">
      <c r="B27" s="3">
        <v>2</v>
      </c>
      <c r="C27" s="27"/>
      <c r="D27" s="27"/>
      <c r="E27" s="8">
        <f>+E4</f>
        <v>1</v>
      </c>
      <c r="F27" s="1">
        <f>+E27+F28+F13</f>
        <v>12</v>
      </c>
      <c r="G27" s="10">
        <f>+T24</f>
        <v>36</v>
      </c>
      <c r="H27" s="11">
        <f>+AA27</f>
        <v>56</v>
      </c>
      <c r="I27" s="76">
        <f>+AH30</f>
        <v>76</v>
      </c>
      <c r="J27" s="38">
        <f>+AO33</f>
        <v>94</v>
      </c>
      <c r="K27" s="31">
        <f>+AV36</f>
        <v>47</v>
      </c>
      <c r="L27" s="111">
        <f>+BC39</f>
        <v>102</v>
      </c>
      <c r="M27" s="84">
        <f>+BJ42</f>
        <v>118</v>
      </c>
      <c r="O27" s="46" t="s">
        <v>8</v>
      </c>
      <c r="P27" s="7">
        <v>4</v>
      </c>
      <c r="Q27" s="53">
        <f>+H14</f>
        <v>18</v>
      </c>
      <c r="R27" s="10">
        <f>+F28</f>
        <v>3</v>
      </c>
      <c r="S27" s="10">
        <f>+H29</f>
        <v>21</v>
      </c>
      <c r="T27" s="49">
        <f>SUM(Q27:S27)</f>
        <v>42</v>
      </c>
      <c r="V27" s="64" t="s">
        <v>8</v>
      </c>
      <c r="W27" s="65">
        <f>_xlfn.XLOOKUP(AA27,AA24:AA26,W24:W26)</f>
        <v>4</v>
      </c>
      <c r="X27" s="65"/>
      <c r="Y27" s="65"/>
      <c r="Z27" s="65" t="s">
        <v>9</v>
      </c>
      <c r="AA27" s="69">
        <f>MIN(AA24:AA26)</f>
        <v>56</v>
      </c>
      <c r="AC27" s="74" t="s">
        <v>8</v>
      </c>
      <c r="AD27" s="75">
        <v>4</v>
      </c>
      <c r="AE27" s="76">
        <f>+AE26</f>
        <v>29</v>
      </c>
      <c r="AF27" s="76">
        <f>+F27</f>
        <v>12</v>
      </c>
      <c r="AG27" s="76">
        <f>+I29</f>
        <v>37</v>
      </c>
      <c r="AH27" s="77">
        <f t="shared" si="59"/>
        <v>78</v>
      </c>
      <c r="AJ27" s="89" t="s">
        <v>54</v>
      </c>
      <c r="AK27" s="90"/>
      <c r="AL27" s="90" t="s">
        <v>27</v>
      </c>
      <c r="AM27" s="90" t="s">
        <v>16</v>
      </c>
      <c r="AN27" s="90" t="s">
        <v>17</v>
      </c>
      <c r="AO27" s="91" t="s">
        <v>18</v>
      </c>
      <c r="AQ27" s="108" t="s">
        <v>8</v>
      </c>
      <c r="AR27" s="109">
        <f t="shared" ref="AR27" si="60">_xlfn.XLOOKUP(AV27,AV21:AV26,AR21:AR26)</f>
        <v>5</v>
      </c>
      <c r="AS27" s="109"/>
      <c r="AT27" s="109"/>
      <c r="AU27" s="109" t="s">
        <v>9</v>
      </c>
      <c r="AV27" s="110">
        <f t="shared" ref="AV27" si="61">MIN(AV21:AV26)</f>
        <v>120</v>
      </c>
      <c r="AX27" s="99" t="s">
        <v>8</v>
      </c>
      <c r="AY27" s="32">
        <f t="shared" si="46"/>
        <v>7</v>
      </c>
      <c r="AZ27" s="31">
        <f t="shared" si="48"/>
        <v>45</v>
      </c>
      <c r="BA27" s="31">
        <f>+I26</f>
        <v>100</v>
      </c>
      <c r="BB27" s="31">
        <f t="shared" si="41"/>
        <v>10</v>
      </c>
      <c r="BC27" s="100">
        <f t="shared" si="42"/>
        <v>155</v>
      </c>
      <c r="BE27" s="99" t="s">
        <v>8</v>
      </c>
      <c r="BF27" s="32">
        <f t="shared" si="49"/>
        <v>6</v>
      </c>
      <c r="BG27" s="31">
        <f t="shared" si="50"/>
        <v>54</v>
      </c>
      <c r="BH27" s="31">
        <f>+H26</f>
        <v>78</v>
      </c>
      <c r="BI27" s="31">
        <f t="shared" si="47"/>
        <v>55</v>
      </c>
      <c r="BJ27" s="100">
        <f t="shared" si="51"/>
        <v>187</v>
      </c>
      <c r="BL27" s="99" t="s">
        <v>8</v>
      </c>
      <c r="BM27" s="32">
        <f t="shared" si="57"/>
        <v>5</v>
      </c>
      <c r="BN27" s="31">
        <f t="shared" si="58"/>
        <v>58</v>
      </c>
      <c r="BO27" s="31">
        <f>+G26</f>
        <v>56</v>
      </c>
      <c r="BP27" s="31">
        <f t="shared" si="52"/>
        <v>87</v>
      </c>
      <c r="BQ27" s="100">
        <f t="shared" si="53"/>
        <v>201</v>
      </c>
      <c r="BY27" s="36"/>
    </row>
    <row r="28" spans="1:77" ht="19.5" customHeight="1" thickBot="1" x14ac:dyDescent="0.3">
      <c r="B28" s="3">
        <v>3</v>
      </c>
      <c r="C28" s="27"/>
      <c r="D28" s="27"/>
      <c r="E28" s="27"/>
      <c r="F28" s="8">
        <f>+F4</f>
        <v>3</v>
      </c>
      <c r="G28" s="1">
        <f>+F28+G29+G14</f>
        <v>22</v>
      </c>
      <c r="H28" s="10">
        <f>+T29</f>
        <v>41</v>
      </c>
      <c r="I28" s="11">
        <f>+AA33</f>
        <v>57</v>
      </c>
      <c r="J28" s="76">
        <f>+AH37</f>
        <v>75</v>
      </c>
      <c r="K28" s="38">
        <f>+AO41</f>
        <v>94</v>
      </c>
      <c r="L28" s="1">
        <f>+AV45</f>
        <v>132</v>
      </c>
      <c r="M28" s="111">
        <f>+BC49</f>
        <v>152</v>
      </c>
      <c r="O28" s="46" t="s">
        <v>8</v>
      </c>
      <c r="P28" s="7">
        <v>5</v>
      </c>
      <c r="Q28" s="53">
        <f>+H14</f>
        <v>18</v>
      </c>
      <c r="R28" s="10">
        <f>+G28</f>
        <v>22</v>
      </c>
      <c r="S28" s="10">
        <f>+H30</f>
        <v>1</v>
      </c>
      <c r="T28" s="49">
        <f>SUM(Q28:S28)</f>
        <v>41</v>
      </c>
      <c r="AC28" s="74" t="s">
        <v>8</v>
      </c>
      <c r="AD28" s="75">
        <v>5</v>
      </c>
      <c r="AE28" s="76">
        <f>+AE27</f>
        <v>29</v>
      </c>
      <c r="AF28" s="76">
        <f>+G27</f>
        <v>36</v>
      </c>
      <c r="AG28" s="76">
        <f>+I30</f>
        <v>11</v>
      </c>
      <c r="AH28" s="77">
        <f t="shared" si="59"/>
        <v>76</v>
      </c>
      <c r="AJ28" s="95" t="s">
        <v>8</v>
      </c>
      <c r="AK28" s="96">
        <v>3</v>
      </c>
      <c r="AL28" s="97">
        <f>+J13</f>
        <v>34</v>
      </c>
      <c r="AM28" s="97">
        <f>+E27</f>
        <v>1</v>
      </c>
      <c r="AN28" s="97">
        <f>+J28</f>
        <v>75</v>
      </c>
      <c r="AO28" s="98">
        <f t="shared" ref="AO28:AO32" si="62">SUM(AL28:AN28)</f>
        <v>110</v>
      </c>
      <c r="AX28" s="99" t="s">
        <v>8</v>
      </c>
      <c r="AY28" s="32">
        <f t="shared" si="46"/>
        <v>8</v>
      </c>
      <c r="AZ28" s="31">
        <f t="shared" si="48"/>
        <v>45</v>
      </c>
      <c r="BA28" s="31">
        <f>+J26</f>
        <v>120</v>
      </c>
      <c r="BB28" s="31">
        <f t="shared" si="41"/>
        <v>3</v>
      </c>
      <c r="BC28" s="100">
        <f t="shared" si="42"/>
        <v>168</v>
      </c>
      <c r="BE28" s="99" t="s">
        <v>8</v>
      </c>
      <c r="BF28" s="32">
        <f t="shared" si="49"/>
        <v>7</v>
      </c>
      <c r="BG28" s="31">
        <f t="shared" si="50"/>
        <v>54</v>
      </c>
      <c r="BH28" s="31">
        <f>+I26</f>
        <v>100</v>
      </c>
      <c r="BI28" s="31">
        <f t="shared" si="47"/>
        <v>32</v>
      </c>
      <c r="BJ28" s="100">
        <f t="shared" si="51"/>
        <v>186</v>
      </c>
      <c r="BL28" s="99" t="s">
        <v>8</v>
      </c>
      <c r="BM28" s="32">
        <f t="shared" si="57"/>
        <v>6</v>
      </c>
      <c r="BN28" s="31">
        <f t="shared" si="58"/>
        <v>58</v>
      </c>
      <c r="BO28" s="31">
        <f>+H26</f>
        <v>78</v>
      </c>
      <c r="BP28" s="31">
        <f t="shared" si="52"/>
        <v>71</v>
      </c>
      <c r="BQ28" s="100">
        <f t="shared" si="53"/>
        <v>207</v>
      </c>
      <c r="BY28" s="36"/>
    </row>
    <row r="29" spans="1:77" ht="19.5" customHeight="1" thickBot="1" x14ac:dyDescent="0.3">
      <c r="B29" s="3">
        <v>4</v>
      </c>
      <c r="C29" s="27"/>
      <c r="D29" s="27"/>
      <c r="E29" s="27"/>
      <c r="F29" s="27"/>
      <c r="G29" s="8">
        <f>+G4</f>
        <v>7</v>
      </c>
      <c r="H29" s="1">
        <f>+G29+H30+H15</f>
        <v>21</v>
      </c>
      <c r="I29" s="10">
        <f>+T34</f>
        <v>37</v>
      </c>
      <c r="J29" s="11">
        <f>+AA39</f>
        <v>55</v>
      </c>
      <c r="K29" s="76">
        <f>+AH44</f>
        <v>74</v>
      </c>
      <c r="L29" s="38">
        <f>+AO49</f>
        <v>107</v>
      </c>
      <c r="M29" s="1">
        <f>+AV54</f>
        <v>127</v>
      </c>
      <c r="O29" s="39" t="s">
        <v>8</v>
      </c>
      <c r="P29" s="40">
        <f>_xlfn.XLOOKUP(T29,T27:T28,P27:P28)</f>
        <v>5</v>
      </c>
      <c r="Q29" s="54"/>
      <c r="R29" s="40"/>
      <c r="S29" s="40" t="s">
        <v>9</v>
      </c>
      <c r="T29" s="50">
        <f>MIN(T27:T28)</f>
        <v>41</v>
      </c>
      <c r="V29" s="62" t="s">
        <v>35</v>
      </c>
      <c r="W29" s="58"/>
      <c r="X29" s="58" t="s">
        <v>27</v>
      </c>
      <c r="Y29" s="58" t="s">
        <v>16</v>
      </c>
      <c r="Z29" s="58" t="s">
        <v>17</v>
      </c>
      <c r="AA29" s="63" t="s">
        <v>18</v>
      </c>
      <c r="AC29" s="74" t="s">
        <v>8</v>
      </c>
      <c r="AD29" s="75">
        <v>6</v>
      </c>
      <c r="AE29" s="76">
        <f>+AE28</f>
        <v>29</v>
      </c>
      <c r="AF29" s="76">
        <f>+H27</f>
        <v>56</v>
      </c>
      <c r="AG29" s="76">
        <f>+I31</f>
        <v>3</v>
      </c>
      <c r="AH29" s="77">
        <f t="shared" si="59"/>
        <v>88</v>
      </c>
      <c r="AJ29" s="95" t="s">
        <v>8</v>
      </c>
      <c r="AK29" s="96">
        <v>4</v>
      </c>
      <c r="AL29" s="97">
        <f t="shared" ref="AL29:AL32" si="63">+AL28</f>
        <v>34</v>
      </c>
      <c r="AM29" s="97">
        <f>+F27</f>
        <v>12</v>
      </c>
      <c r="AN29" s="97">
        <f>+J29</f>
        <v>55</v>
      </c>
      <c r="AO29" s="98">
        <f t="shared" si="62"/>
        <v>101</v>
      </c>
      <c r="AQ29" s="105" t="s">
        <v>60</v>
      </c>
      <c r="AR29" s="106"/>
      <c r="AS29" s="106" t="s">
        <v>27</v>
      </c>
      <c r="AT29" s="106" t="s">
        <v>16</v>
      </c>
      <c r="AU29" s="106" t="s">
        <v>17</v>
      </c>
      <c r="AV29" s="107" t="s">
        <v>18</v>
      </c>
      <c r="AX29" s="119" t="s">
        <v>8</v>
      </c>
      <c r="AY29" s="120">
        <f t="shared" ref="AY29" si="64">_xlfn.XLOOKUP(BC29,BC22:BC28,AY22:AY28)</f>
        <v>2</v>
      </c>
      <c r="AZ29" s="120"/>
      <c r="BA29" s="120"/>
      <c r="BB29" s="120" t="s">
        <v>9</v>
      </c>
      <c r="BC29" s="121">
        <f t="shared" ref="BC29" si="65">MIN(BC22:BC28)</f>
        <v>95</v>
      </c>
      <c r="BE29" s="99" t="s">
        <v>8</v>
      </c>
      <c r="BF29" s="32">
        <f t="shared" si="49"/>
        <v>8</v>
      </c>
      <c r="BG29" s="31">
        <f t="shared" si="50"/>
        <v>54</v>
      </c>
      <c r="BH29" s="31">
        <f>+J26</f>
        <v>120</v>
      </c>
      <c r="BI29" s="31">
        <f t="shared" si="47"/>
        <v>22</v>
      </c>
      <c r="BJ29" s="100">
        <f t="shared" si="51"/>
        <v>196</v>
      </c>
      <c r="BL29" s="99" t="s">
        <v>8</v>
      </c>
      <c r="BM29" s="32">
        <f t="shared" si="57"/>
        <v>7</v>
      </c>
      <c r="BN29" s="31">
        <f t="shared" si="58"/>
        <v>58</v>
      </c>
      <c r="BO29" s="31">
        <f>+I26</f>
        <v>100</v>
      </c>
      <c r="BP29" s="31">
        <f t="shared" si="52"/>
        <v>48</v>
      </c>
      <c r="BQ29" s="100">
        <f t="shared" si="53"/>
        <v>206</v>
      </c>
      <c r="BY29" s="36"/>
    </row>
    <row r="30" spans="1:77" ht="19.5" customHeight="1" thickBot="1" x14ac:dyDescent="0.3">
      <c r="B30" s="3">
        <v>5</v>
      </c>
      <c r="C30" s="27"/>
      <c r="D30" s="27"/>
      <c r="E30" s="27"/>
      <c r="F30" s="27"/>
      <c r="G30" s="27"/>
      <c r="H30" s="8">
        <f>+H4</f>
        <v>1</v>
      </c>
      <c r="I30" s="1">
        <f>+H30+I31+I16</f>
        <v>11</v>
      </c>
      <c r="J30" s="10">
        <f>+T39</f>
        <v>24</v>
      </c>
      <c r="K30" s="11">
        <f>+AA45</f>
        <v>38</v>
      </c>
      <c r="L30" s="76">
        <f>+AH51</f>
        <v>69</v>
      </c>
      <c r="M30" s="38">
        <f>+AO57</f>
        <v>87</v>
      </c>
      <c r="V30" s="61" t="s">
        <v>8</v>
      </c>
      <c r="W30" s="59">
        <v>4</v>
      </c>
      <c r="X30" s="67">
        <f>+I14</f>
        <v>24</v>
      </c>
      <c r="Y30" s="67">
        <f>+F28</f>
        <v>3</v>
      </c>
      <c r="Z30" s="67">
        <f>+I29</f>
        <v>37</v>
      </c>
      <c r="AA30" s="68">
        <f>SUM(X30:Z30)</f>
        <v>64</v>
      </c>
      <c r="AC30" s="81" t="s">
        <v>8</v>
      </c>
      <c r="AD30" s="82">
        <f>_xlfn.XLOOKUP(AH30,AH26:AH29,AD26:AD29)</f>
        <v>5</v>
      </c>
      <c r="AE30" s="82"/>
      <c r="AF30" s="82"/>
      <c r="AG30" s="82" t="s">
        <v>9</v>
      </c>
      <c r="AH30" s="83">
        <f t="shared" ref="AH30" si="66">MIN(AH26:AH29)</f>
        <v>76</v>
      </c>
      <c r="AJ30" s="95" t="s">
        <v>8</v>
      </c>
      <c r="AK30" s="96">
        <v>5</v>
      </c>
      <c r="AL30" s="97">
        <f t="shared" si="63"/>
        <v>34</v>
      </c>
      <c r="AM30" s="97">
        <f>+G27</f>
        <v>36</v>
      </c>
      <c r="AN30" s="97">
        <f>+J30</f>
        <v>24</v>
      </c>
      <c r="AO30" s="98">
        <f t="shared" si="62"/>
        <v>94</v>
      </c>
      <c r="AQ30" s="99" t="s">
        <v>8</v>
      </c>
      <c r="AR30" s="32">
        <v>3</v>
      </c>
      <c r="AS30" s="31">
        <f>+K13</f>
        <v>39</v>
      </c>
      <c r="AT30" s="31">
        <f>+E27</f>
        <v>1</v>
      </c>
      <c r="AU30" s="31">
        <f t="shared" ref="AU30:AU35" si="67">+K28</f>
        <v>94</v>
      </c>
      <c r="AV30" s="100">
        <f t="shared" ref="AV30:AV35" si="68">SUM(AS30:AU30)</f>
        <v>134</v>
      </c>
      <c r="BE30" s="99" t="s">
        <v>8</v>
      </c>
      <c r="BF30" s="32">
        <f t="shared" si="49"/>
        <v>9</v>
      </c>
      <c r="BG30" s="31">
        <f t="shared" si="50"/>
        <v>54</v>
      </c>
      <c r="BH30" s="31">
        <f>+K26</f>
        <v>95</v>
      </c>
      <c r="BI30" s="31">
        <f t="shared" si="47"/>
        <v>7</v>
      </c>
      <c r="BJ30" s="100">
        <f t="shared" si="51"/>
        <v>156</v>
      </c>
      <c r="BL30" s="99" t="s">
        <v>8</v>
      </c>
      <c r="BM30" s="32">
        <f t="shared" si="57"/>
        <v>8</v>
      </c>
      <c r="BN30" s="31">
        <f t="shared" si="58"/>
        <v>58</v>
      </c>
      <c r="BO30" s="31">
        <f>+J26</f>
        <v>120</v>
      </c>
      <c r="BP30" s="31">
        <f t="shared" si="52"/>
        <v>38</v>
      </c>
      <c r="BQ30" s="100">
        <f t="shared" si="53"/>
        <v>216</v>
      </c>
      <c r="BY30" s="36"/>
    </row>
    <row r="31" spans="1:77" ht="19.5" customHeight="1" thickBot="1" x14ac:dyDescent="0.3">
      <c r="B31" s="3">
        <v>6</v>
      </c>
      <c r="C31" s="27"/>
      <c r="D31" s="27"/>
      <c r="E31" s="27"/>
      <c r="F31" s="27"/>
      <c r="G31" s="27"/>
      <c r="H31" s="27"/>
      <c r="I31" s="8">
        <f>+I17</f>
        <v>3</v>
      </c>
      <c r="J31" s="1">
        <f>+I31+J32+J17</f>
        <v>12</v>
      </c>
      <c r="K31" s="10">
        <f>+T44</f>
        <v>26</v>
      </c>
      <c r="L31" s="11">
        <f>+AA51</f>
        <v>55</v>
      </c>
      <c r="M31" s="76">
        <f>+AH58</f>
        <v>71</v>
      </c>
      <c r="O31" s="45" t="s">
        <v>29</v>
      </c>
      <c r="P31" s="44"/>
      <c r="Q31" s="52" t="s">
        <v>27</v>
      </c>
      <c r="R31" s="47" t="s">
        <v>16</v>
      </c>
      <c r="S31" s="47" t="s">
        <v>17</v>
      </c>
      <c r="T31" s="48" t="s">
        <v>18</v>
      </c>
      <c r="V31" s="61" t="s">
        <v>8</v>
      </c>
      <c r="W31" s="59">
        <v>5</v>
      </c>
      <c r="X31" s="67">
        <f>+X30</f>
        <v>24</v>
      </c>
      <c r="Y31" s="67">
        <f>+G28</f>
        <v>22</v>
      </c>
      <c r="Z31" s="67">
        <f>+I30</f>
        <v>11</v>
      </c>
      <c r="AA31" s="68">
        <f t="shared" ref="AA31:AA32" si="69">SUM(X31:Z31)</f>
        <v>57</v>
      </c>
      <c r="AJ31" s="95" t="s">
        <v>8</v>
      </c>
      <c r="AK31" s="96">
        <v>6</v>
      </c>
      <c r="AL31" s="97">
        <f t="shared" si="63"/>
        <v>34</v>
      </c>
      <c r="AM31" s="97">
        <f>+H27</f>
        <v>56</v>
      </c>
      <c r="AN31" s="97">
        <f>+J31</f>
        <v>12</v>
      </c>
      <c r="AO31" s="98">
        <f t="shared" si="62"/>
        <v>102</v>
      </c>
      <c r="AQ31" s="99" t="s">
        <v>8</v>
      </c>
      <c r="AR31" s="32">
        <f t="shared" ref="AR31:AR35" si="70">+AR30+1</f>
        <v>4</v>
      </c>
      <c r="AS31" s="31">
        <f t="shared" ref="AS31:AS35" si="71">+AS30</f>
        <v>39</v>
      </c>
      <c r="AT31" s="31">
        <f>+F27</f>
        <v>12</v>
      </c>
      <c r="AU31" s="31">
        <f t="shared" si="67"/>
        <v>74</v>
      </c>
      <c r="AV31" s="100">
        <f t="shared" si="68"/>
        <v>125</v>
      </c>
      <c r="AX31" s="116" t="s">
        <v>65</v>
      </c>
      <c r="AY31" s="117"/>
      <c r="AZ31" s="117" t="s">
        <v>27</v>
      </c>
      <c r="BA31" s="117" t="s">
        <v>16</v>
      </c>
      <c r="BB31" s="117" t="s">
        <v>17</v>
      </c>
      <c r="BC31" s="118" t="s">
        <v>18</v>
      </c>
      <c r="BE31" s="81" t="s">
        <v>8</v>
      </c>
      <c r="BF31" s="82">
        <f t="shared" ref="BF31" si="72">_xlfn.XLOOKUP(BJ31,BJ23:BJ30,BF23:BF30)</f>
        <v>9</v>
      </c>
      <c r="BG31" s="82"/>
      <c r="BH31" s="82"/>
      <c r="BI31" s="82" t="s">
        <v>9</v>
      </c>
      <c r="BJ31" s="83">
        <f t="shared" ref="BJ31" si="73">MIN(BJ23:BJ30)</f>
        <v>156</v>
      </c>
      <c r="BL31" s="99" t="s">
        <v>8</v>
      </c>
      <c r="BM31" s="32">
        <f t="shared" si="57"/>
        <v>9</v>
      </c>
      <c r="BN31" s="31">
        <f t="shared" si="58"/>
        <v>58</v>
      </c>
      <c r="BO31" s="31">
        <f>+K26</f>
        <v>95</v>
      </c>
      <c r="BP31" s="31">
        <f t="shared" si="52"/>
        <v>19</v>
      </c>
      <c r="BQ31" s="100">
        <f t="shared" si="53"/>
        <v>172</v>
      </c>
      <c r="BY31" s="123"/>
    </row>
    <row r="32" spans="1:77" ht="19.5" customHeight="1" thickBot="1" x14ac:dyDescent="0.3">
      <c r="B32" s="3">
        <v>7</v>
      </c>
      <c r="C32" s="27"/>
      <c r="D32" s="27"/>
      <c r="E32" s="27"/>
      <c r="F32" s="27"/>
      <c r="G32" s="27"/>
      <c r="H32" s="27"/>
      <c r="I32" s="27"/>
      <c r="J32" s="8">
        <f>+J18</f>
        <v>1</v>
      </c>
      <c r="K32" s="1">
        <f>+J32+K33+K18</f>
        <v>10</v>
      </c>
      <c r="L32" s="10">
        <f>+T49</f>
        <v>32</v>
      </c>
      <c r="M32" s="11">
        <f>+AA57</f>
        <v>48</v>
      </c>
      <c r="O32" s="46" t="s">
        <v>8</v>
      </c>
      <c r="P32" s="7">
        <v>5</v>
      </c>
      <c r="Q32" s="53">
        <f>+I15</f>
        <v>19</v>
      </c>
      <c r="R32" s="10">
        <f>+G29</f>
        <v>7</v>
      </c>
      <c r="S32" s="10">
        <f>+I30</f>
        <v>11</v>
      </c>
      <c r="T32" s="49">
        <f>SUM(Q32:S32)</f>
        <v>37</v>
      </c>
      <c r="V32" s="61" t="s">
        <v>8</v>
      </c>
      <c r="W32" s="59">
        <v>6</v>
      </c>
      <c r="X32" s="67">
        <f>+X31</f>
        <v>24</v>
      </c>
      <c r="Y32" s="67">
        <f>+H28</f>
        <v>41</v>
      </c>
      <c r="Z32" s="67">
        <f>+I31</f>
        <v>3</v>
      </c>
      <c r="AA32" s="68">
        <f t="shared" si="69"/>
        <v>68</v>
      </c>
      <c r="AC32" s="78" t="s">
        <v>48</v>
      </c>
      <c r="AD32" s="79"/>
      <c r="AE32" s="79" t="s">
        <v>27</v>
      </c>
      <c r="AF32" s="79" t="s">
        <v>16</v>
      </c>
      <c r="AG32" s="79" t="s">
        <v>17</v>
      </c>
      <c r="AH32" s="80" t="s">
        <v>18</v>
      </c>
      <c r="AJ32" s="95" t="s">
        <v>8</v>
      </c>
      <c r="AK32" s="96">
        <v>7</v>
      </c>
      <c r="AL32" s="97">
        <f t="shared" si="63"/>
        <v>34</v>
      </c>
      <c r="AM32" s="97">
        <f>+I27</f>
        <v>76</v>
      </c>
      <c r="AN32" s="97">
        <f>+J32</f>
        <v>1</v>
      </c>
      <c r="AO32" s="98">
        <f t="shared" si="62"/>
        <v>111</v>
      </c>
      <c r="AQ32" s="99" t="s">
        <v>8</v>
      </c>
      <c r="AR32" s="32">
        <f t="shared" si="70"/>
        <v>5</v>
      </c>
      <c r="AS32" s="31">
        <f t="shared" si="71"/>
        <v>39</v>
      </c>
      <c r="AT32" s="31">
        <f>+G27</f>
        <v>36</v>
      </c>
      <c r="AU32" s="31">
        <f t="shared" si="67"/>
        <v>38</v>
      </c>
      <c r="AV32" s="100">
        <f t="shared" si="68"/>
        <v>113</v>
      </c>
      <c r="AX32" s="99" t="s">
        <v>8</v>
      </c>
      <c r="AY32" s="32">
        <v>3</v>
      </c>
      <c r="AZ32" s="31">
        <f>+L13</f>
        <v>48</v>
      </c>
      <c r="BA32" s="31">
        <f>+E27</f>
        <v>1</v>
      </c>
      <c r="BB32" s="31">
        <f t="shared" ref="BB32:BB38" si="74">+L28</f>
        <v>132</v>
      </c>
      <c r="BC32" s="100">
        <f t="shared" ref="BC32:BC38" si="75">SUM(AZ32:BB32)</f>
        <v>181</v>
      </c>
      <c r="BL32" s="99" t="s">
        <v>8</v>
      </c>
      <c r="BM32" s="32">
        <f t="shared" si="57"/>
        <v>10</v>
      </c>
      <c r="BN32" s="31">
        <f t="shared" si="58"/>
        <v>58</v>
      </c>
      <c r="BO32" s="31">
        <f>+L26</f>
        <v>156</v>
      </c>
      <c r="BP32" s="31">
        <f t="shared" si="52"/>
        <v>1</v>
      </c>
      <c r="BQ32" s="100">
        <f t="shared" si="53"/>
        <v>215</v>
      </c>
    </row>
    <row r="33" spans="1:77" ht="19.5" customHeight="1" thickBot="1" x14ac:dyDescent="0.3">
      <c r="B33" s="3">
        <v>8</v>
      </c>
      <c r="C33" s="27"/>
      <c r="D33" s="27"/>
      <c r="E33" s="27"/>
      <c r="F33" s="27"/>
      <c r="G33" s="27"/>
      <c r="H33" s="27"/>
      <c r="I33" s="27"/>
      <c r="J33" s="27"/>
      <c r="K33" s="8">
        <f>+K19</f>
        <v>3</v>
      </c>
      <c r="L33" s="1">
        <f>+K33+L34+L19</f>
        <v>22</v>
      </c>
      <c r="M33" s="10">
        <f>+T54</f>
        <v>38</v>
      </c>
      <c r="O33" s="46" t="s">
        <v>8</v>
      </c>
      <c r="P33" s="7">
        <v>6</v>
      </c>
      <c r="Q33" s="53">
        <f>+I15</f>
        <v>19</v>
      </c>
      <c r="R33" s="10">
        <f>+H29</f>
        <v>21</v>
      </c>
      <c r="S33" s="10">
        <f>+I31</f>
        <v>3</v>
      </c>
      <c r="T33" s="49">
        <f>SUM(Q33:S33)</f>
        <v>43</v>
      </c>
      <c r="V33" s="64" t="s">
        <v>8</v>
      </c>
      <c r="W33" s="65">
        <f>_xlfn.XLOOKUP(AA33,AA30:AA32,W30:W32)</f>
        <v>5</v>
      </c>
      <c r="X33" s="65"/>
      <c r="Y33" s="65"/>
      <c r="Z33" s="65" t="s">
        <v>9</v>
      </c>
      <c r="AA33" s="69">
        <f>MIN(AA30:AA32)</f>
        <v>57</v>
      </c>
      <c r="AC33" s="74" t="s">
        <v>8</v>
      </c>
      <c r="AD33" s="75">
        <v>4</v>
      </c>
      <c r="AE33" s="76">
        <f>+J14</f>
        <v>29</v>
      </c>
      <c r="AF33" s="76">
        <f>+F28</f>
        <v>3</v>
      </c>
      <c r="AG33" s="76">
        <f>+J29</f>
        <v>55</v>
      </c>
      <c r="AH33" s="77">
        <f t="shared" ref="AH33:AH36" si="76">SUM(AE33:AG33)</f>
        <v>87</v>
      </c>
      <c r="AJ33" s="92" t="s">
        <v>8</v>
      </c>
      <c r="AK33" s="93">
        <f t="shared" ref="AK33" si="77">_xlfn.XLOOKUP(AO33,AO28:AO32,AK28:AK32)</f>
        <v>5</v>
      </c>
      <c r="AL33" s="93"/>
      <c r="AM33" s="93"/>
      <c r="AN33" s="93" t="s">
        <v>9</v>
      </c>
      <c r="AO33" s="94">
        <f t="shared" ref="AO33" si="78">MIN(AO28:AO32)</f>
        <v>94</v>
      </c>
      <c r="AQ33" s="99" t="s">
        <v>8</v>
      </c>
      <c r="AR33" s="32">
        <f t="shared" si="70"/>
        <v>6</v>
      </c>
      <c r="AS33" s="31">
        <f t="shared" si="71"/>
        <v>39</v>
      </c>
      <c r="AT33" s="31">
        <f>+H27</f>
        <v>56</v>
      </c>
      <c r="AU33" s="31">
        <f t="shared" si="67"/>
        <v>26</v>
      </c>
      <c r="AV33" s="100">
        <f t="shared" si="68"/>
        <v>121</v>
      </c>
      <c r="AX33" s="99" t="s">
        <v>8</v>
      </c>
      <c r="AY33" s="32">
        <f t="shared" ref="AY33:AY38" si="79">+AY32+1</f>
        <v>4</v>
      </c>
      <c r="AZ33" s="31">
        <f t="shared" ref="AZ33:AZ38" si="80">+AZ32</f>
        <v>48</v>
      </c>
      <c r="BA33" s="31">
        <f>+F27</f>
        <v>12</v>
      </c>
      <c r="BB33" s="31">
        <f t="shared" si="74"/>
        <v>107</v>
      </c>
      <c r="BC33" s="100">
        <f t="shared" si="75"/>
        <v>167</v>
      </c>
      <c r="BE33" s="78" t="s">
        <v>69</v>
      </c>
      <c r="BF33" s="79"/>
      <c r="BG33" s="79" t="s">
        <v>27</v>
      </c>
      <c r="BH33" s="79" t="s">
        <v>16</v>
      </c>
      <c r="BI33" s="79" t="s">
        <v>17</v>
      </c>
      <c r="BJ33" s="80" t="s">
        <v>18</v>
      </c>
      <c r="BL33" s="133" t="s">
        <v>8</v>
      </c>
      <c r="BM33" s="134">
        <f t="shared" ref="BM33" si="81">_xlfn.XLOOKUP(BQ33,BQ24:BQ32,BM24:BM32)</f>
        <v>9</v>
      </c>
      <c r="BN33" s="134"/>
      <c r="BO33" s="134"/>
      <c r="BP33" s="134" t="s">
        <v>9</v>
      </c>
      <c r="BQ33" s="135">
        <f t="shared" ref="BQ33" si="82">MIN(BQ24:BQ32)</f>
        <v>172</v>
      </c>
      <c r="BY33" s="36"/>
    </row>
    <row r="34" spans="1:77" ht="19.5" customHeight="1" thickBot="1" x14ac:dyDescent="0.3">
      <c r="B34" s="3">
        <v>9</v>
      </c>
      <c r="C34" s="27"/>
      <c r="D34" s="27"/>
      <c r="E34" s="27"/>
      <c r="F34" s="27"/>
      <c r="G34" s="27"/>
      <c r="H34" s="27"/>
      <c r="I34" s="27"/>
      <c r="J34" s="27"/>
      <c r="K34" s="27"/>
      <c r="L34" s="8">
        <f>+L20</f>
        <v>7</v>
      </c>
      <c r="M34" s="1">
        <f>+L34+M35+M20</f>
        <v>19</v>
      </c>
      <c r="O34" s="39" t="s">
        <v>8</v>
      </c>
      <c r="P34" s="40">
        <f>_xlfn.XLOOKUP(T34,T32:T33,P32:P33)</f>
        <v>5</v>
      </c>
      <c r="Q34" s="54"/>
      <c r="R34" s="40"/>
      <c r="S34" s="40" t="s">
        <v>9</v>
      </c>
      <c r="T34" s="50">
        <f>MIN(T32:T33)</f>
        <v>37</v>
      </c>
      <c r="AC34" s="74" t="s">
        <v>8</v>
      </c>
      <c r="AD34" s="75">
        <v>5</v>
      </c>
      <c r="AE34" s="76">
        <f>+AE33</f>
        <v>29</v>
      </c>
      <c r="AF34" s="76">
        <f>+G28</f>
        <v>22</v>
      </c>
      <c r="AG34" s="76">
        <f>+J30</f>
        <v>24</v>
      </c>
      <c r="AH34" s="77">
        <f t="shared" si="76"/>
        <v>75</v>
      </c>
      <c r="AJ34" s="34"/>
      <c r="AK34" s="34"/>
      <c r="AL34" s="37"/>
      <c r="AM34" s="37"/>
      <c r="AN34" s="37"/>
      <c r="AO34" s="37"/>
      <c r="AQ34" s="99" t="s">
        <v>8</v>
      </c>
      <c r="AR34" s="32">
        <f t="shared" si="70"/>
        <v>7</v>
      </c>
      <c r="AS34" s="31">
        <f t="shared" si="71"/>
        <v>39</v>
      </c>
      <c r="AT34" s="31">
        <f>+I27</f>
        <v>76</v>
      </c>
      <c r="AU34" s="31">
        <f t="shared" si="67"/>
        <v>10</v>
      </c>
      <c r="AV34" s="100">
        <f t="shared" si="68"/>
        <v>125</v>
      </c>
      <c r="AX34" s="99" t="s">
        <v>8</v>
      </c>
      <c r="AY34" s="32">
        <f t="shared" si="79"/>
        <v>5</v>
      </c>
      <c r="AZ34" s="31">
        <f t="shared" si="80"/>
        <v>48</v>
      </c>
      <c r="BA34" s="31">
        <f>+G27</f>
        <v>36</v>
      </c>
      <c r="BB34" s="31">
        <f t="shared" si="74"/>
        <v>69</v>
      </c>
      <c r="BC34" s="100">
        <f t="shared" si="75"/>
        <v>153</v>
      </c>
      <c r="BE34" s="99" t="s">
        <v>8</v>
      </c>
      <c r="BF34" s="32">
        <v>3</v>
      </c>
      <c r="BG34" s="31">
        <f>+M13</f>
        <v>52</v>
      </c>
      <c r="BH34" s="31">
        <f>+E27</f>
        <v>1</v>
      </c>
      <c r="BI34" s="31">
        <f t="shared" ref="BI34:BI41" si="83">+M28</f>
        <v>152</v>
      </c>
      <c r="BJ34" s="100">
        <f t="shared" ref="BJ34:BJ41" si="84">SUM(BG34:BI34)</f>
        <v>205</v>
      </c>
      <c r="BY34" s="36"/>
    </row>
    <row r="35" spans="1:77" ht="19.5" customHeight="1" thickBot="1" x14ac:dyDescent="0.3">
      <c r="A35" s="2" t="s">
        <v>24</v>
      </c>
      <c r="B35" s="3">
        <v>10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8">
        <f>+M21</f>
        <v>1</v>
      </c>
      <c r="V35" s="62" t="s">
        <v>36</v>
      </c>
      <c r="W35" s="58"/>
      <c r="X35" s="58" t="s">
        <v>27</v>
      </c>
      <c r="Y35" s="58" t="s">
        <v>16</v>
      </c>
      <c r="Z35" s="58" t="s">
        <v>17</v>
      </c>
      <c r="AA35" s="63" t="s">
        <v>18</v>
      </c>
      <c r="AC35" s="74" t="s">
        <v>8</v>
      </c>
      <c r="AD35" s="75">
        <v>6</v>
      </c>
      <c r="AE35" s="76">
        <f>+AE34</f>
        <v>29</v>
      </c>
      <c r="AF35" s="76">
        <f>+H28</f>
        <v>41</v>
      </c>
      <c r="AG35" s="76">
        <f>+J31</f>
        <v>12</v>
      </c>
      <c r="AH35" s="77">
        <f t="shared" si="76"/>
        <v>82</v>
      </c>
      <c r="AJ35" s="89" t="s">
        <v>55</v>
      </c>
      <c r="AK35" s="90"/>
      <c r="AL35" s="90" t="s">
        <v>27</v>
      </c>
      <c r="AM35" s="90" t="s">
        <v>16</v>
      </c>
      <c r="AN35" s="90" t="s">
        <v>17</v>
      </c>
      <c r="AO35" s="91" t="s">
        <v>18</v>
      </c>
      <c r="AQ35" s="99" t="s">
        <v>8</v>
      </c>
      <c r="AR35" s="32">
        <f t="shared" si="70"/>
        <v>8</v>
      </c>
      <c r="AS35" s="31">
        <f t="shared" si="71"/>
        <v>39</v>
      </c>
      <c r="AT35" s="31">
        <f t="shared" ref="AT35" si="85">+H43</f>
        <v>5</v>
      </c>
      <c r="AU35" s="31">
        <f t="shared" si="67"/>
        <v>3</v>
      </c>
      <c r="AV35" s="100">
        <f t="shared" si="68"/>
        <v>47</v>
      </c>
      <c r="AX35" s="99" t="s">
        <v>8</v>
      </c>
      <c r="AY35" s="32">
        <f t="shared" si="79"/>
        <v>6</v>
      </c>
      <c r="AZ35" s="31">
        <f t="shared" si="80"/>
        <v>48</v>
      </c>
      <c r="BA35" s="31">
        <f>+H27</f>
        <v>56</v>
      </c>
      <c r="BB35" s="31">
        <f t="shared" si="74"/>
        <v>55</v>
      </c>
      <c r="BC35" s="100">
        <f t="shared" si="75"/>
        <v>159</v>
      </c>
      <c r="BE35" s="99" t="s">
        <v>8</v>
      </c>
      <c r="BF35" s="32">
        <f t="shared" ref="BF35:BF41" si="86">+BF34+1</f>
        <v>4</v>
      </c>
      <c r="BG35" s="31">
        <f t="shared" ref="BG35:BG41" si="87">+BG34</f>
        <v>52</v>
      </c>
      <c r="BH35" s="31">
        <f>+F27</f>
        <v>12</v>
      </c>
      <c r="BI35" s="31">
        <f t="shared" si="83"/>
        <v>127</v>
      </c>
      <c r="BJ35" s="100">
        <f t="shared" si="84"/>
        <v>191</v>
      </c>
      <c r="BY35" s="36"/>
    </row>
    <row r="36" spans="1:77" ht="19.5" customHeight="1" thickBot="1" x14ac:dyDescent="0.3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O36" s="45" t="s">
        <v>30</v>
      </c>
      <c r="P36" s="44"/>
      <c r="Q36" s="52" t="s">
        <v>27</v>
      </c>
      <c r="R36" s="47" t="s">
        <v>16</v>
      </c>
      <c r="S36" s="47" t="s">
        <v>17</v>
      </c>
      <c r="T36" s="48" t="s">
        <v>18</v>
      </c>
      <c r="V36" s="61" t="s">
        <v>8</v>
      </c>
      <c r="W36" s="59">
        <v>5</v>
      </c>
      <c r="X36" s="67">
        <f>+J15</f>
        <v>24</v>
      </c>
      <c r="Y36" s="67">
        <f>+G29</f>
        <v>7</v>
      </c>
      <c r="Z36" s="67">
        <f>+J30</f>
        <v>24</v>
      </c>
      <c r="AA36" s="68">
        <f>SUM(X36:Z36)</f>
        <v>55</v>
      </c>
      <c r="AC36" s="74" t="s">
        <v>8</v>
      </c>
      <c r="AD36" s="75">
        <v>7</v>
      </c>
      <c r="AE36" s="76">
        <f>+AE35</f>
        <v>29</v>
      </c>
      <c r="AF36" s="76">
        <f>+I28</f>
        <v>57</v>
      </c>
      <c r="AG36" s="76">
        <f>+J32</f>
        <v>1</v>
      </c>
      <c r="AH36" s="77">
        <f t="shared" si="76"/>
        <v>87</v>
      </c>
      <c r="AJ36" s="95" t="s">
        <v>8</v>
      </c>
      <c r="AK36" s="96">
        <v>4</v>
      </c>
      <c r="AL36" s="97">
        <f>+K14</f>
        <v>34</v>
      </c>
      <c r="AM36" s="97">
        <f>+F28</f>
        <v>3</v>
      </c>
      <c r="AN36" s="97">
        <f>+K29</f>
        <v>74</v>
      </c>
      <c r="AO36" s="98">
        <f t="shared" ref="AO36:AO40" si="88">SUM(AL36:AN36)</f>
        <v>111</v>
      </c>
      <c r="AQ36" s="108" t="s">
        <v>8</v>
      </c>
      <c r="AR36" s="109">
        <f t="shared" ref="AR36" si="89">_xlfn.XLOOKUP(AV36,AV30:AV35,AR30:AR35)</f>
        <v>8</v>
      </c>
      <c r="AS36" s="109"/>
      <c r="AT36" s="109"/>
      <c r="AU36" s="109" t="s">
        <v>9</v>
      </c>
      <c r="AV36" s="110">
        <f t="shared" ref="AV36" si="90">MIN(AV30:AV35)</f>
        <v>47</v>
      </c>
      <c r="AX36" s="99" t="s">
        <v>8</v>
      </c>
      <c r="AY36" s="32">
        <f t="shared" si="79"/>
        <v>7</v>
      </c>
      <c r="AZ36" s="31">
        <f t="shared" si="80"/>
        <v>48</v>
      </c>
      <c r="BA36" s="31">
        <f>+I27</f>
        <v>76</v>
      </c>
      <c r="BB36" s="31">
        <f t="shared" si="74"/>
        <v>32</v>
      </c>
      <c r="BC36" s="100">
        <f t="shared" si="75"/>
        <v>156</v>
      </c>
      <c r="BE36" s="99" t="s">
        <v>8</v>
      </c>
      <c r="BF36" s="32">
        <f t="shared" si="86"/>
        <v>5</v>
      </c>
      <c r="BG36" s="31">
        <f t="shared" si="87"/>
        <v>52</v>
      </c>
      <c r="BH36" s="31">
        <f>+G27</f>
        <v>36</v>
      </c>
      <c r="BI36" s="31">
        <f t="shared" si="83"/>
        <v>87</v>
      </c>
      <c r="BJ36" s="100">
        <f t="shared" si="84"/>
        <v>175</v>
      </c>
      <c r="BY36" s="36"/>
    </row>
    <row r="37" spans="1:77" ht="19.5" customHeight="1" thickBot="1" x14ac:dyDescent="0.3">
      <c r="C37" s="148" t="s">
        <v>75</v>
      </c>
      <c r="D37" s="12"/>
      <c r="F37" s="149">
        <f>+M39</f>
        <v>9</v>
      </c>
      <c r="G37" s="12"/>
      <c r="H37" s="12"/>
      <c r="I37" s="12"/>
      <c r="J37" s="12"/>
      <c r="K37" s="12"/>
      <c r="L37" s="12"/>
      <c r="M37" s="2" t="s">
        <v>23</v>
      </c>
      <c r="O37" s="46" t="s">
        <v>8</v>
      </c>
      <c r="P37" s="7">
        <v>6</v>
      </c>
      <c r="Q37" s="53">
        <f>+J16</f>
        <v>12</v>
      </c>
      <c r="R37" s="10">
        <f>+H30</f>
        <v>1</v>
      </c>
      <c r="S37" s="10">
        <f>+J31</f>
        <v>12</v>
      </c>
      <c r="T37" s="49">
        <f>SUM(Q37:S37)</f>
        <v>25</v>
      </c>
      <c r="V37" s="61" t="s">
        <v>8</v>
      </c>
      <c r="W37" s="59">
        <v>6</v>
      </c>
      <c r="X37" s="67">
        <f>+X36</f>
        <v>24</v>
      </c>
      <c r="Y37" s="67">
        <f>+H29</f>
        <v>21</v>
      </c>
      <c r="Z37" s="67">
        <f>+J31</f>
        <v>12</v>
      </c>
      <c r="AA37" s="68">
        <f t="shared" ref="AA37:AA38" si="91">SUM(X37:Z37)</f>
        <v>57</v>
      </c>
      <c r="AC37" s="81" t="s">
        <v>8</v>
      </c>
      <c r="AD37" s="82">
        <f t="shared" ref="AD37" si="92">_xlfn.XLOOKUP(AH37,AH33:AH36,AD33:AD36)</f>
        <v>5</v>
      </c>
      <c r="AE37" s="82"/>
      <c r="AF37" s="82"/>
      <c r="AG37" s="82" t="s">
        <v>9</v>
      </c>
      <c r="AH37" s="83">
        <f t="shared" ref="AH37" si="93">MIN(AH33:AH36)</f>
        <v>75</v>
      </c>
      <c r="AJ37" s="95" t="s">
        <v>8</v>
      </c>
      <c r="AK37" s="96">
        <v>5</v>
      </c>
      <c r="AL37" s="97">
        <f t="shared" ref="AL37:AL40" si="94">+AL36</f>
        <v>34</v>
      </c>
      <c r="AM37" s="97">
        <f>+G28</f>
        <v>22</v>
      </c>
      <c r="AN37" s="97">
        <f>+K30</f>
        <v>38</v>
      </c>
      <c r="AO37" s="98">
        <f t="shared" si="88"/>
        <v>94</v>
      </c>
      <c r="AX37" s="99" t="s">
        <v>8</v>
      </c>
      <c r="AY37" s="32">
        <f t="shared" si="79"/>
        <v>8</v>
      </c>
      <c r="AZ37" s="31">
        <f t="shared" si="80"/>
        <v>48</v>
      </c>
      <c r="BA37" s="31">
        <f>+J27</f>
        <v>94</v>
      </c>
      <c r="BB37" s="31">
        <f t="shared" si="74"/>
        <v>22</v>
      </c>
      <c r="BC37" s="100">
        <f t="shared" si="75"/>
        <v>164</v>
      </c>
      <c r="BE37" s="99" t="s">
        <v>8</v>
      </c>
      <c r="BF37" s="32">
        <f t="shared" si="86"/>
        <v>6</v>
      </c>
      <c r="BG37" s="31">
        <f t="shared" si="87"/>
        <v>52</v>
      </c>
      <c r="BH37" s="31">
        <f>+H27</f>
        <v>56</v>
      </c>
      <c r="BI37" s="31">
        <f t="shared" si="83"/>
        <v>71</v>
      </c>
      <c r="BJ37" s="100">
        <f t="shared" si="84"/>
        <v>179</v>
      </c>
      <c r="BY37" s="36"/>
    </row>
    <row r="38" spans="1:77" ht="19.5" customHeight="1" thickBot="1" x14ac:dyDescent="0.3">
      <c r="B38" s="33" t="s">
        <v>4</v>
      </c>
      <c r="C38" s="28">
        <v>0</v>
      </c>
      <c r="D38" s="29">
        <v>1</v>
      </c>
      <c r="E38" s="28">
        <v>2</v>
      </c>
      <c r="F38" s="29">
        <v>3</v>
      </c>
      <c r="G38" s="28">
        <v>4</v>
      </c>
      <c r="H38" s="29">
        <v>5</v>
      </c>
      <c r="I38" s="28">
        <v>6</v>
      </c>
      <c r="J38" s="29">
        <v>7</v>
      </c>
      <c r="K38" s="28">
        <v>8</v>
      </c>
      <c r="L38" s="29">
        <v>9</v>
      </c>
      <c r="M38" s="28">
        <v>10</v>
      </c>
      <c r="O38" s="46" t="s">
        <v>8</v>
      </c>
      <c r="P38" s="7">
        <v>7</v>
      </c>
      <c r="Q38" s="53">
        <f>+J16</f>
        <v>12</v>
      </c>
      <c r="R38" s="10">
        <f>+I30</f>
        <v>11</v>
      </c>
      <c r="S38" s="10">
        <f>+J32</f>
        <v>1</v>
      </c>
      <c r="T38" s="49">
        <f>SUM(Q38:S38)</f>
        <v>24</v>
      </c>
      <c r="V38" s="61" t="s">
        <v>8</v>
      </c>
      <c r="W38" s="59">
        <v>7</v>
      </c>
      <c r="X38" s="67">
        <f>+X37</f>
        <v>24</v>
      </c>
      <c r="Y38" s="67">
        <f>+I29</f>
        <v>37</v>
      </c>
      <c r="Z38" s="67">
        <f>+J32</f>
        <v>1</v>
      </c>
      <c r="AA38" s="68">
        <f t="shared" si="91"/>
        <v>62</v>
      </c>
      <c r="AJ38" s="95" t="s">
        <v>8</v>
      </c>
      <c r="AK38" s="96">
        <v>6</v>
      </c>
      <c r="AL38" s="97">
        <f t="shared" si="94"/>
        <v>34</v>
      </c>
      <c r="AM38" s="97">
        <f>+H28</f>
        <v>41</v>
      </c>
      <c r="AN38" s="97">
        <f>+K31</f>
        <v>26</v>
      </c>
      <c r="AO38" s="98">
        <f t="shared" si="88"/>
        <v>101</v>
      </c>
      <c r="AQ38" s="105" t="s">
        <v>61</v>
      </c>
      <c r="AR38" s="106"/>
      <c r="AS38" s="106" t="s">
        <v>27</v>
      </c>
      <c r="AT38" s="106" t="s">
        <v>16</v>
      </c>
      <c r="AU38" s="106" t="s">
        <v>17</v>
      </c>
      <c r="AV38" s="107" t="s">
        <v>18</v>
      </c>
      <c r="AX38" s="99" t="s">
        <v>8</v>
      </c>
      <c r="AY38" s="32">
        <f t="shared" si="79"/>
        <v>9</v>
      </c>
      <c r="AZ38" s="31">
        <f t="shared" si="80"/>
        <v>48</v>
      </c>
      <c r="BA38" s="31">
        <f>+K27</f>
        <v>47</v>
      </c>
      <c r="BB38" s="31">
        <f t="shared" si="74"/>
        <v>7</v>
      </c>
      <c r="BC38" s="100">
        <f t="shared" si="75"/>
        <v>102</v>
      </c>
      <c r="BE38" s="99" t="s">
        <v>8</v>
      </c>
      <c r="BF38" s="32">
        <f t="shared" si="86"/>
        <v>7</v>
      </c>
      <c r="BG38" s="31">
        <f t="shared" si="87"/>
        <v>52</v>
      </c>
      <c r="BH38" s="31">
        <f>+I27</f>
        <v>76</v>
      </c>
      <c r="BI38" s="31">
        <f t="shared" si="83"/>
        <v>48</v>
      </c>
      <c r="BJ38" s="100">
        <f t="shared" si="84"/>
        <v>176</v>
      </c>
      <c r="BY38" s="36"/>
    </row>
    <row r="39" spans="1:77" ht="19.5" customHeight="1" thickBot="1" x14ac:dyDescent="0.3">
      <c r="B39" s="3">
        <v>0</v>
      </c>
      <c r="C39" s="27"/>
      <c r="D39" s="55">
        <v>1</v>
      </c>
      <c r="E39" s="10">
        <f>+P14</f>
        <v>1</v>
      </c>
      <c r="F39" s="11">
        <f>+W15</f>
        <v>2</v>
      </c>
      <c r="G39" s="76">
        <f>+AD16</f>
        <v>3</v>
      </c>
      <c r="H39" s="38">
        <f>+AK17</f>
        <v>3</v>
      </c>
      <c r="I39" s="31">
        <f>+AR18</f>
        <v>3</v>
      </c>
      <c r="J39" s="111">
        <f>+AY19</f>
        <v>3</v>
      </c>
      <c r="K39" s="84">
        <f>+BF20</f>
        <v>2</v>
      </c>
      <c r="L39" s="125">
        <f>+BM21</f>
        <v>2</v>
      </c>
      <c r="M39" s="124">
        <f>+BT22</f>
        <v>9</v>
      </c>
      <c r="O39" s="39" t="s">
        <v>8</v>
      </c>
      <c r="P39" s="40">
        <f>_xlfn.XLOOKUP(T39,T37:T38,P37:P38)</f>
        <v>7</v>
      </c>
      <c r="Q39" s="54"/>
      <c r="R39" s="40"/>
      <c r="S39" s="40" t="s">
        <v>9</v>
      </c>
      <c r="T39" s="50">
        <f>MIN(T37:T38)</f>
        <v>24</v>
      </c>
      <c r="V39" s="64" t="s">
        <v>8</v>
      </c>
      <c r="W39" s="65">
        <f>_xlfn.XLOOKUP(AA39,AA36:AA38,W36:W38)</f>
        <v>5</v>
      </c>
      <c r="X39" s="65"/>
      <c r="Y39" s="65"/>
      <c r="Z39" s="65" t="s">
        <v>9</v>
      </c>
      <c r="AA39" s="69">
        <f>MIN(AA36:AA38)</f>
        <v>55</v>
      </c>
      <c r="AC39" s="78" t="s">
        <v>49</v>
      </c>
      <c r="AD39" s="79"/>
      <c r="AE39" s="79" t="s">
        <v>27</v>
      </c>
      <c r="AF39" s="79" t="s">
        <v>16</v>
      </c>
      <c r="AG39" s="79" t="s">
        <v>17</v>
      </c>
      <c r="AH39" s="80" t="s">
        <v>18</v>
      </c>
      <c r="AJ39" s="95" t="s">
        <v>8</v>
      </c>
      <c r="AK39" s="96">
        <v>7</v>
      </c>
      <c r="AL39" s="97">
        <f t="shared" si="94"/>
        <v>34</v>
      </c>
      <c r="AM39" s="97">
        <f>+I28</f>
        <v>57</v>
      </c>
      <c r="AN39" s="97">
        <f>+K32</f>
        <v>10</v>
      </c>
      <c r="AO39" s="98">
        <f t="shared" si="88"/>
        <v>101</v>
      </c>
      <c r="AQ39" s="99" t="s">
        <v>8</v>
      </c>
      <c r="AR39" s="32">
        <v>4</v>
      </c>
      <c r="AS39" s="31">
        <f>+L14</f>
        <v>43</v>
      </c>
      <c r="AT39" s="31">
        <f>+F28</f>
        <v>3</v>
      </c>
      <c r="AU39" s="31">
        <f t="shared" ref="AU39:AU44" si="95">+L29</f>
        <v>107</v>
      </c>
      <c r="AV39" s="100">
        <f t="shared" ref="AV39:AV44" si="96">SUM(AS39:AU39)</f>
        <v>153</v>
      </c>
      <c r="AX39" s="119" t="s">
        <v>8</v>
      </c>
      <c r="AY39" s="120">
        <f t="shared" ref="AY39" si="97">_xlfn.XLOOKUP(BC39,BC32:BC38,AY32:AY38)</f>
        <v>9</v>
      </c>
      <c r="AZ39" s="120"/>
      <c r="BA39" s="120"/>
      <c r="BB39" s="120" t="s">
        <v>9</v>
      </c>
      <c r="BC39" s="121">
        <f t="shared" ref="BC39" si="98">MIN(BC32:BC38)</f>
        <v>102</v>
      </c>
      <c r="BE39" s="99" t="s">
        <v>8</v>
      </c>
      <c r="BF39" s="32">
        <f t="shared" si="86"/>
        <v>8</v>
      </c>
      <c r="BG39" s="31">
        <f t="shared" si="87"/>
        <v>52</v>
      </c>
      <c r="BH39" s="31">
        <f>+J27</f>
        <v>94</v>
      </c>
      <c r="BI39" s="31">
        <f t="shared" si="83"/>
        <v>38</v>
      </c>
      <c r="BJ39" s="100">
        <f t="shared" si="84"/>
        <v>184</v>
      </c>
      <c r="BY39" s="36"/>
    </row>
    <row r="40" spans="1:77" ht="19.5" customHeight="1" thickBot="1" x14ac:dyDescent="0.3">
      <c r="B40" s="3">
        <v>1</v>
      </c>
      <c r="C40" s="27"/>
      <c r="D40" s="27"/>
      <c r="E40" s="55">
        <v>2</v>
      </c>
      <c r="F40" s="10">
        <f>+P19</f>
        <v>3</v>
      </c>
      <c r="G40" s="11">
        <f>+W21</f>
        <v>3</v>
      </c>
      <c r="H40" s="76">
        <f>+AD23</f>
        <v>4</v>
      </c>
      <c r="I40" s="38">
        <f>+AK25</f>
        <v>4</v>
      </c>
      <c r="J40" s="31">
        <f>+AR27</f>
        <v>5</v>
      </c>
      <c r="K40" s="111">
        <f>+AY29</f>
        <v>2</v>
      </c>
      <c r="L40" s="84">
        <f>+BF31</f>
        <v>9</v>
      </c>
      <c r="M40" s="125">
        <f>+BM33</f>
        <v>9</v>
      </c>
      <c r="P40" s="5"/>
      <c r="AC40" s="74" t="s">
        <v>8</v>
      </c>
      <c r="AD40" s="75">
        <v>5</v>
      </c>
      <c r="AE40" s="76">
        <f>+K15</f>
        <v>29</v>
      </c>
      <c r="AF40" s="76">
        <f>+G29</f>
        <v>7</v>
      </c>
      <c r="AG40" s="76">
        <f>+K30</f>
        <v>38</v>
      </c>
      <c r="AH40" s="77">
        <f t="shared" ref="AH40:AH43" si="99">SUM(AE40:AG40)</f>
        <v>74</v>
      </c>
      <c r="AJ40" s="95" t="s">
        <v>8</v>
      </c>
      <c r="AK40" s="96">
        <v>8</v>
      </c>
      <c r="AL40" s="97">
        <f t="shared" si="94"/>
        <v>34</v>
      </c>
      <c r="AM40" s="97">
        <f>+J28</f>
        <v>75</v>
      </c>
      <c r="AN40" s="97">
        <f>+K33</f>
        <v>3</v>
      </c>
      <c r="AO40" s="98">
        <f t="shared" si="88"/>
        <v>112</v>
      </c>
      <c r="AQ40" s="99" t="s">
        <v>8</v>
      </c>
      <c r="AR40" s="32">
        <f t="shared" ref="AR40:AR44" si="100">+AR39+1</f>
        <v>5</v>
      </c>
      <c r="AS40" s="31">
        <f t="shared" ref="AS40:AS44" si="101">+AS39</f>
        <v>43</v>
      </c>
      <c r="AT40" s="31">
        <f>+G28</f>
        <v>22</v>
      </c>
      <c r="AU40" s="31">
        <f t="shared" si="95"/>
        <v>69</v>
      </c>
      <c r="AV40" s="100">
        <f t="shared" si="96"/>
        <v>134</v>
      </c>
      <c r="BE40" s="99" t="s">
        <v>8</v>
      </c>
      <c r="BF40" s="32">
        <f t="shared" si="86"/>
        <v>9</v>
      </c>
      <c r="BG40" s="31">
        <f t="shared" si="87"/>
        <v>52</v>
      </c>
      <c r="BH40" s="31">
        <f>+K27</f>
        <v>47</v>
      </c>
      <c r="BI40" s="31">
        <f t="shared" si="83"/>
        <v>19</v>
      </c>
      <c r="BJ40" s="100">
        <f t="shared" si="84"/>
        <v>118</v>
      </c>
      <c r="BY40" s="36"/>
    </row>
    <row r="41" spans="1:77" ht="19.5" customHeight="1" thickBot="1" x14ac:dyDescent="0.3">
      <c r="B41" s="3">
        <v>2</v>
      </c>
      <c r="C41" s="27"/>
      <c r="D41" s="27"/>
      <c r="E41" s="27"/>
      <c r="F41" s="55">
        <v>3</v>
      </c>
      <c r="G41" s="10">
        <f>+P24</f>
        <v>4</v>
      </c>
      <c r="H41" s="11">
        <f>+W27</f>
        <v>4</v>
      </c>
      <c r="I41" s="76">
        <f>+AD30</f>
        <v>5</v>
      </c>
      <c r="J41" s="38">
        <f>+AK33</f>
        <v>5</v>
      </c>
      <c r="K41" s="31">
        <f>+AR36</f>
        <v>8</v>
      </c>
      <c r="L41" s="111">
        <f>+AY39</f>
        <v>9</v>
      </c>
      <c r="M41" s="84">
        <f>+BF42</f>
        <v>9</v>
      </c>
      <c r="O41" s="45" t="s">
        <v>31</v>
      </c>
      <c r="P41" s="44"/>
      <c r="Q41" s="52" t="s">
        <v>27</v>
      </c>
      <c r="R41" s="47" t="s">
        <v>16</v>
      </c>
      <c r="S41" s="47" t="s">
        <v>17</v>
      </c>
      <c r="T41" s="48" t="s">
        <v>18</v>
      </c>
      <c r="V41" s="62" t="s">
        <v>37</v>
      </c>
      <c r="W41" s="58"/>
      <c r="X41" s="58" t="s">
        <v>27</v>
      </c>
      <c r="Y41" s="58" t="s">
        <v>16</v>
      </c>
      <c r="Z41" s="58" t="s">
        <v>17</v>
      </c>
      <c r="AA41" s="63" t="s">
        <v>18</v>
      </c>
      <c r="AC41" s="74" t="s">
        <v>8</v>
      </c>
      <c r="AD41" s="75">
        <v>6</v>
      </c>
      <c r="AE41" s="76">
        <f>+AE40</f>
        <v>29</v>
      </c>
      <c r="AF41" s="76">
        <f>+H29</f>
        <v>21</v>
      </c>
      <c r="AG41" s="76">
        <f>+K31</f>
        <v>26</v>
      </c>
      <c r="AH41" s="77">
        <f t="shared" si="99"/>
        <v>76</v>
      </c>
      <c r="AJ41" s="92" t="s">
        <v>8</v>
      </c>
      <c r="AK41" s="93">
        <f t="shared" ref="AK41" si="102">_xlfn.XLOOKUP(AO41,AO36:AO40,AK36:AK40)</f>
        <v>5</v>
      </c>
      <c r="AL41" s="93"/>
      <c r="AM41" s="93"/>
      <c r="AN41" s="93" t="s">
        <v>9</v>
      </c>
      <c r="AO41" s="94">
        <f t="shared" ref="AO41" si="103">MIN(AO36:AO40)</f>
        <v>94</v>
      </c>
      <c r="AQ41" s="99" t="s">
        <v>8</v>
      </c>
      <c r="AR41" s="32">
        <f t="shared" si="100"/>
        <v>6</v>
      </c>
      <c r="AS41" s="31">
        <f t="shared" si="101"/>
        <v>43</v>
      </c>
      <c r="AT41" s="31">
        <f>+H28</f>
        <v>41</v>
      </c>
      <c r="AU41" s="31">
        <f t="shared" si="95"/>
        <v>55</v>
      </c>
      <c r="AV41" s="100">
        <f t="shared" si="96"/>
        <v>139</v>
      </c>
      <c r="AX41" s="116" t="s">
        <v>66</v>
      </c>
      <c r="AY41" s="117"/>
      <c r="AZ41" s="117" t="s">
        <v>27</v>
      </c>
      <c r="BA41" s="117" t="s">
        <v>16</v>
      </c>
      <c r="BB41" s="117" t="s">
        <v>17</v>
      </c>
      <c r="BC41" s="118" t="s">
        <v>18</v>
      </c>
      <c r="BE41" s="99" t="s">
        <v>8</v>
      </c>
      <c r="BF41" s="32">
        <f t="shared" si="86"/>
        <v>10</v>
      </c>
      <c r="BG41" s="31">
        <f t="shared" si="87"/>
        <v>52</v>
      </c>
      <c r="BH41" s="31">
        <f>+L27</f>
        <v>102</v>
      </c>
      <c r="BI41" s="31">
        <f t="shared" si="83"/>
        <v>1</v>
      </c>
      <c r="BJ41" s="100">
        <f t="shared" si="84"/>
        <v>155</v>
      </c>
      <c r="BY41" s="36"/>
    </row>
    <row r="42" spans="1:77" ht="19.5" customHeight="1" thickBot="1" x14ac:dyDescent="0.3">
      <c r="B42" s="3">
        <v>3</v>
      </c>
      <c r="C42" s="27"/>
      <c r="D42" s="27"/>
      <c r="E42" s="27"/>
      <c r="F42" s="27"/>
      <c r="G42" s="55">
        <v>4</v>
      </c>
      <c r="H42" s="56">
        <f>+P29</f>
        <v>5</v>
      </c>
      <c r="I42" s="11">
        <f>+W33</f>
        <v>5</v>
      </c>
      <c r="J42" s="76">
        <f>+AD37</f>
        <v>5</v>
      </c>
      <c r="K42" s="38">
        <f>+AK41</f>
        <v>5</v>
      </c>
      <c r="L42" s="1">
        <f>+AR45</f>
        <v>7</v>
      </c>
      <c r="M42" s="111">
        <f>+AY49</f>
        <v>7</v>
      </c>
      <c r="O42" s="46" t="s">
        <v>8</v>
      </c>
      <c r="P42" s="7">
        <v>7</v>
      </c>
      <c r="Q42" s="53">
        <f>+K17</f>
        <v>13</v>
      </c>
      <c r="R42" s="10">
        <f>+I31</f>
        <v>3</v>
      </c>
      <c r="S42" s="10">
        <f>+K32</f>
        <v>10</v>
      </c>
      <c r="T42" s="49">
        <f>SUM(Q42:S42)</f>
        <v>26</v>
      </c>
      <c r="V42" s="61" t="s">
        <v>8</v>
      </c>
      <c r="W42" s="59">
        <v>6</v>
      </c>
      <c r="X42" s="67">
        <f>+K16</f>
        <v>17</v>
      </c>
      <c r="Y42" s="67">
        <f>+H30</f>
        <v>1</v>
      </c>
      <c r="Z42" s="67">
        <f>+K31</f>
        <v>26</v>
      </c>
      <c r="AA42" s="68">
        <f>SUM(X42:Z42)</f>
        <v>44</v>
      </c>
      <c r="AC42" s="74" t="s">
        <v>8</v>
      </c>
      <c r="AD42" s="75">
        <v>7</v>
      </c>
      <c r="AE42" s="76">
        <f>+AE41</f>
        <v>29</v>
      </c>
      <c r="AF42" s="76">
        <f>+I29</f>
        <v>37</v>
      </c>
      <c r="AG42" s="76">
        <f>++K32</f>
        <v>10</v>
      </c>
      <c r="AH42" s="77">
        <f t="shared" si="99"/>
        <v>76</v>
      </c>
      <c r="AJ42" s="34"/>
      <c r="AK42" s="34"/>
      <c r="AL42" s="37"/>
      <c r="AM42" s="37"/>
      <c r="AN42" s="37"/>
      <c r="AO42" s="37"/>
      <c r="AQ42" s="99" t="s">
        <v>8</v>
      </c>
      <c r="AR42" s="32">
        <f t="shared" si="100"/>
        <v>7</v>
      </c>
      <c r="AS42" s="31">
        <f t="shared" si="101"/>
        <v>43</v>
      </c>
      <c r="AT42" s="31">
        <f>+I28</f>
        <v>57</v>
      </c>
      <c r="AU42" s="31">
        <f t="shared" si="95"/>
        <v>32</v>
      </c>
      <c r="AV42" s="100">
        <f t="shared" si="96"/>
        <v>132</v>
      </c>
      <c r="AX42" s="99" t="s">
        <v>8</v>
      </c>
      <c r="AY42" s="32">
        <v>4</v>
      </c>
      <c r="AZ42" s="31">
        <f>+M14</f>
        <v>47</v>
      </c>
      <c r="BA42" s="31">
        <f>+F28</f>
        <v>3</v>
      </c>
      <c r="BB42" s="31">
        <f t="shared" ref="BB42:BB48" si="104">+M29</f>
        <v>127</v>
      </c>
      <c r="BC42" s="100">
        <f t="shared" ref="BC42:BC48" si="105">SUM(AZ42:BB42)</f>
        <v>177</v>
      </c>
      <c r="BE42" s="81" t="s">
        <v>8</v>
      </c>
      <c r="BF42" s="82">
        <f t="shared" ref="BF42" si="106">_xlfn.XLOOKUP(BJ42,BJ34:BJ41,BF34:BF41)</f>
        <v>9</v>
      </c>
      <c r="BG42" s="82"/>
      <c r="BH42" s="82"/>
      <c r="BI42" s="82" t="s">
        <v>9</v>
      </c>
      <c r="BJ42" s="83">
        <f t="shared" ref="BJ42" si="107">MIN(BJ34:BJ41)</f>
        <v>118</v>
      </c>
      <c r="BY42" s="123"/>
    </row>
    <row r="43" spans="1:77" ht="19.5" customHeight="1" x14ac:dyDescent="0.25">
      <c r="B43" s="3">
        <v>4</v>
      </c>
      <c r="C43" s="27"/>
      <c r="D43" s="27"/>
      <c r="E43" s="27"/>
      <c r="F43" s="27"/>
      <c r="G43" s="27"/>
      <c r="H43" s="55">
        <v>5</v>
      </c>
      <c r="I43" s="56">
        <f>+P34</f>
        <v>5</v>
      </c>
      <c r="J43" s="11">
        <f>+W39</f>
        <v>5</v>
      </c>
      <c r="K43" s="76">
        <f>+AD44</f>
        <v>5</v>
      </c>
      <c r="L43" s="38">
        <f>+AK49</f>
        <v>7</v>
      </c>
      <c r="M43" s="1">
        <f>+AR54</f>
        <v>7</v>
      </c>
      <c r="O43" s="46" t="s">
        <v>8</v>
      </c>
      <c r="P43" s="7">
        <v>8</v>
      </c>
      <c r="Q43" s="53">
        <f>+K17</f>
        <v>13</v>
      </c>
      <c r="R43" s="10">
        <f>+J31</f>
        <v>12</v>
      </c>
      <c r="S43" s="10">
        <f>+K33</f>
        <v>3</v>
      </c>
      <c r="T43" s="49">
        <f>SUM(Q43:S43)</f>
        <v>28</v>
      </c>
      <c r="V43" s="61" t="s">
        <v>8</v>
      </c>
      <c r="W43" s="59">
        <v>7</v>
      </c>
      <c r="X43" s="67">
        <f>+X42</f>
        <v>17</v>
      </c>
      <c r="Y43" s="67">
        <f>+I30</f>
        <v>11</v>
      </c>
      <c r="Z43" s="67">
        <f>+K32</f>
        <v>10</v>
      </c>
      <c r="AA43" s="68">
        <f t="shared" ref="AA43:AA44" si="108">SUM(X43:Z43)</f>
        <v>38</v>
      </c>
      <c r="AC43" s="74" t="s">
        <v>8</v>
      </c>
      <c r="AD43" s="75">
        <v>8</v>
      </c>
      <c r="AE43" s="76">
        <f>+AE42</f>
        <v>29</v>
      </c>
      <c r="AF43" s="76">
        <f>+J29</f>
        <v>55</v>
      </c>
      <c r="AG43" s="76">
        <f>+K33</f>
        <v>3</v>
      </c>
      <c r="AH43" s="77">
        <f t="shared" si="99"/>
        <v>87</v>
      </c>
      <c r="AJ43" s="89" t="s">
        <v>56</v>
      </c>
      <c r="AK43" s="90"/>
      <c r="AL43" s="90" t="s">
        <v>27</v>
      </c>
      <c r="AM43" s="90" t="s">
        <v>16</v>
      </c>
      <c r="AN43" s="90" t="s">
        <v>17</v>
      </c>
      <c r="AO43" s="91" t="s">
        <v>18</v>
      </c>
      <c r="AQ43" s="99" t="s">
        <v>8</v>
      </c>
      <c r="AR43" s="32">
        <f t="shared" si="100"/>
        <v>8</v>
      </c>
      <c r="AS43" s="31">
        <f t="shared" si="101"/>
        <v>43</v>
      </c>
      <c r="AT43" s="31">
        <f>+J28</f>
        <v>75</v>
      </c>
      <c r="AU43" s="31">
        <f t="shared" si="95"/>
        <v>22</v>
      </c>
      <c r="AV43" s="100">
        <f t="shared" si="96"/>
        <v>140</v>
      </c>
      <c r="AX43" s="99" t="s">
        <v>8</v>
      </c>
      <c r="AY43" s="32">
        <f t="shared" ref="AY43:AY48" si="109">+AY42+1</f>
        <v>5</v>
      </c>
      <c r="AZ43" s="31">
        <f t="shared" ref="AZ43:AZ48" si="110">+AZ42</f>
        <v>47</v>
      </c>
      <c r="BA43" s="31">
        <f>+G28</f>
        <v>22</v>
      </c>
      <c r="BB43" s="31">
        <f t="shared" si="104"/>
        <v>87</v>
      </c>
      <c r="BC43" s="100">
        <f t="shared" si="105"/>
        <v>156</v>
      </c>
    </row>
    <row r="44" spans="1:77" ht="19.5" customHeight="1" thickBot="1" x14ac:dyDescent="0.3">
      <c r="B44" s="3">
        <v>5</v>
      </c>
      <c r="C44" s="27"/>
      <c r="D44" s="27"/>
      <c r="E44" s="27"/>
      <c r="F44" s="27"/>
      <c r="G44" s="27"/>
      <c r="H44" s="27"/>
      <c r="I44" s="55">
        <v>6</v>
      </c>
      <c r="J44" s="56">
        <f>+P39</f>
        <v>7</v>
      </c>
      <c r="K44" s="11">
        <f>+W45</f>
        <v>7</v>
      </c>
      <c r="L44" s="76">
        <f>+AD51</f>
        <v>7</v>
      </c>
      <c r="M44" s="38">
        <f>+AK57</f>
        <v>9</v>
      </c>
      <c r="O44" s="39" t="s">
        <v>8</v>
      </c>
      <c r="P44" s="40">
        <f>_xlfn.XLOOKUP(T44,T42:T43,P42:P43)</f>
        <v>7</v>
      </c>
      <c r="Q44" s="54"/>
      <c r="R44" s="40"/>
      <c r="S44" s="40" t="s">
        <v>9</v>
      </c>
      <c r="T44" s="50">
        <f>MIN(T42:T43)</f>
        <v>26</v>
      </c>
      <c r="V44" s="61" t="s">
        <v>8</v>
      </c>
      <c r="W44" s="59">
        <v>8</v>
      </c>
      <c r="X44" s="67">
        <f>+X43</f>
        <v>17</v>
      </c>
      <c r="Y44" s="67">
        <f>+J30</f>
        <v>24</v>
      </c>
      <c r="Z44" s="67">
        <f>+K33</f>
        <v>3</v>
      </c>
      <c r="AA44" s="68">
        <f t="shared" si="108"/>
        <v>44</v>
      </c>
      <c r="AC44" s="81" t="s">
        <v>8</v>
      </c>
      <c r="AD44" s="82">
        <f t="shared" ref="AD44" si="111">_xlfn.XLOOKUP(AH44,AH40:AH43,AD40:AD43)</f>
        <v>5</v>
      </c>
      <c r="AE44" s="82"/>
      <c r="AF44" s="82"/>
      <c r="AG44" s="82" t="s">
        <v>9</v>
      </c>
      <c r="AH44" s="83">
        <f t="shared" ref="AH44" si="112">MIN(AH40:AH43)</f>
        <v>74</v>
      </c>
      <c r="AJ44" s="95" t="s">
        <v>8</v>
      </c>
      <c r="AK44" s="96">
        <v>5</v>
      </c>
      <c r="AL44" s="97">
        <f>+L15</f>
        <v>38</v>
      </c>
      <c r="AM44" s="97">
        <f>+G29</f>
        <v>7</v>
      </c>
      <c r="AN44" s="97">
        <f>+L30</f>
        <v>69</v>
      </c>
      <c r="AO44" s="98">
        <f t="shared" ref="AO44:AO48" si="113">SUM(AL44:AN44)</f>
        <v>114</v>
      </c>
      <c r="AQ44" s="99" t="s">
        <v>8</v>
      </c>
      <c r="AR44" s="32">
        <f t="shared" si="100"/>
        <v>9</v>
      </c>
      <c r="AS44" s="31">
        <f t="shared" si="101"/>
        <v>43</v>
      </c>
      <c r="AT44" s="31">
        <f>+K28</f>
        <v>94</v>
      </c>
      <c r="AU44" s="31">
        <f t="shared" si="95"/>
        <v>7</v>
      </c>
      <c r="AV44" s="100">
        <f t="shared" si="96"/>
        <v>144</v>
      </c>
      <c r="AX44" s="99" t="s">
        <v>8</v>
      </c>
      <c r="AY44" s="32">
        <f t="shared" si="109"/>
        <v>6</v>
      </c>
      <c r="AZ44" s="31">
        <f t="shared" si="110"/>
        <v>47</v>
      </c>
      <c r="BA44" s="31">
        <f>+H28</f>
        <v>41</v>
      </c>
      <c r="BB44" s="31">
        <f t="shared" si="104"/>
        <v>71</v>
      </c>
      <c r="BC44" s="100">
        <f t="shared" si="105"/>
        <v>159</v>
      </c>
    </row>
    <row r="45" spans="1:77" ht="19.5" customHeight="1" thickBot="1" x14ac:dyDescent="0.3">
      <c r="B45" s="3">
        <v>6</v>
      </c>
      <c r="C45" s="27"/>
      <c r="D45" s="27"/>
      <c r="E45" s="27"/>
      <c r="F45" s="27"/>
      <c r="G45" s="27"/>
      <c r="H45" s="27"/>
      <c r="I45" s="27"/>
      <c r="J45" s="55">
        <v>7</v>
      </c>
      <c r="K45" s="56">
        <f>+P44</f>
        <v>7</v>
      </c>
      <c r="L45" s="11">
        <f>+W51</f>
        <v>9</v>
      </c>
      <c r="M45" s="76">
        <f>+AD58</f>
        <v>9</v>
      </c>
      <c r="P45" s="5"/>
      <c r="V45" s="64" t="s">
        <v>8</v>
      </c>
      <c r="W45" s="65">
        <f>_xlfn.XLOOKUP(AA45,AA42:AA44,W42:W44)</f>
        <v>7</v>
      </c>
      <c r="X45" s="65"/>
      <c r="Y45" s="65"/>
      <c r="Z45" s="65" t="s">
        <v>9</v>
      </c>
      <c r="AA45" s="69">
        <f>MIN(AA42:AA44)</f>
        <v>38</v>
      </c>
      <c r="AJ45" s="95" t="s">
        <v>8</v>
      </c>
      <c r="AK45" s="96">
        <v>6</v>
      </c>
      <c r="AL45" s="97">
        <f t="shared" ref="AL45:AL48" si="114">+AL44</f>
        <v>38</v>
      </c>
      <c r="AM45" s="97">
        <f>+H29</f>
        <v>21</v>
      </c>
      <c r="AN45" s="97">
        <f>+L31</f>
        <v>55</v>
      </c>
      <c r="AO45" s="98">
        <f t="shared" si="113"/>
        <v>114</v>
      </c>
      <c r="AQ45" s="108" t="s">
        <v>8</v>
      </c>
      <c r="AR45" s="109">
        <f t="shared" ref="AR45" si="115">_xlfn.XLOOKUP(AV45,AV39:AV44,AR39:AR44)</f>
        <v>7</v>
      </c>
      <c r="AS45" s="109"/>
      <c r="AT45" s="109"/>
      <c r="AU45" s="109" t="s">
        <v>9</v>
      </c>
      <c r="AV45" s="110">
        <f t="shared" ref="AV45" si="116">MIN(AV39:AV44)</f>
        <v>132</v>
      </c>
      <c r="AX45" s="99" t="s">
        <v>8</v>
      </c>
      <c r="AY45" s="32">
        <f t="shared" si="109"/>
        <v>7</v>
      </c>
      <c r="AZ45" s="31">
        <f t="shared" si="110"/>
        <v>47</v>
      </c>
      <c r="BA45" s="31">
        <f>+I28</f>
        <v>57</v>
      </c>
      <c r="BB45" s="31">
        <f t="shared" si="104"/>
        <v>48</v>
      </c>
      <c r="BC45" s="100">
        <f t="shared" si="105"/>
        <v>152</v>
      </c>
    </row>
    <row r="46" spans="1:77" ht="19.5" customHeight="1" thickBot="1" x14ac:dyDescent="0.3">
      <c r="B46" s="3">
        <v>7</v>
      </c>
      <c r="C46" s="27"/>
      <c r="D46" s="27"/>
      <c r="E46" s="27"/>
      <c r="F46" s="27"/>
      <c r="G46" s="27"/>
      <c r="H46" s="27"/>
      <c r="I46" s="27"/>
      <c r="J46" s="27"/>
      <c r="K46" s="55">
        <v>8</v>
      </c>
      <c r="L46" s="56">
        <f>+P49</f>
        <v>9</v>
      </c>
      <c r="M46" s="11">
        <f>+W57</f>
        <v>9</v>
      </c>
      <c r="O46" s="45" t="s">
        <v>32</v>
      </c>
      <c r="P46" s="44"/>
      <c r="Q46" s="52" t="s">
        <v>27</v>
      </c>
      <c r="R46" s="47" t="s">
        <v>16</v>
      </c>
      <c r="S46" s="47" t="s">
        <v>17</v>
      </c>
      <c r="T46" s="48" t="s">
        <v>18</v>
      </c>
      <c r="AC46" s="78" t="s">
        <v>50</v>
      </c>
      <c r="AD46" s="79"/>
      <c r="AE46" s="79" t="s">
        <v>27</v>
      </c>
      <c r="AF46" s="79" t="s">
        <v>16</v>
      </c>
      <c r="AG46" s="79" t="s">
        <v>17</v>
      </c>
      <c r="AH46" s="80" t="s">
        <v>18</v>
      </c>
      <c r="AJ46" s="95" t="s">
        <v>8</v>
      </c>
      <c r="AK46" s="96">
        <v>7</v>
      </c>
      <c r="AL46" s="97">
        <f t="shared" si="114"/>
        <v>38</v>
      </c>
      <c r="AM46" s="97">
        <f>+I29</f>
        <v>37</v>
      </c>
      <c r="AN46" s="97">
        <f>+L32</f>
        <v>32</v>
      </c>
      <c r="AO46" s="98">
        <f t="shared" si="113"/>
        <v>107</v>
      </c>
      <c r="AX46" s="99" t="s">
        <v>8</v>
      </c>
      <c r="AY46" s="32">
        <f t="shared" si="109"/>
        <v>8</v>
      </c>
      <c r="AZ46" s="31">
        <f t="shared" si="110"/>
        <v>47</v>
      </c>
      <c r="BA46" s="31">
        <f>+J28</f>
        <v>75</v>
      </c>
      <c r="BB46" s="31">
        <f t="shared" si="104"/>
        <v>38</v>
      </c>
      <c r="BC46" s="100">
        <f t="shared" si="105"/>
        <v>160</v>
      </c>
    </row>
    <row r="47" spans="1:77" ht="19.5" customHeight="1" x14ac:dyDescent="0.25">
      <c r="B47" s="3">
        <v>8</v>
      </c>
      <c r="C47" s="27"/>
      <c r="D47" s="27"/>
      <c r="E47" s="27"/>
      <c r="F47" s="27"/>
      <c r="G47" s="27"/>
      <c r="H47" s="27"/>
      <c r="I47" s="27"/>
      <c r="J47" s="27"/>
      <c r="K47" s="27"/>
      <c r="L47" s="55">
        <v>9</v>
      </c>
      <c r="M47" s="56">
        <f>+P54</f>
        <v>9</v>
      </c>
      <c r="O47" s="46" t="s">
        <v>8</v>
      </c>
      <c r="P47" s="7">
        <v>8</v>
      </c>
      <c r="Q47" s="53">
        <f>+L18</f>
        <v>15</v>
      </c>
      <c r="R47" s="10">
        <f>+J32</f>
        <v>1</v>
      </c>
      <c r="S47" s="10">
        <f>+L33</f>
        <v>22</v>
      </c>
      <c r="T47" s="49">
        <f>SUM(Q47:S47)</f>
        <v>38</v>
      </c>
      <c r="V47" s="62" t="s">
        <v>38</v>
      </c>
      <c r="W47" s="58"/>
      <c r="X47" s="58" t="s">
        <v>27</v>
      </c>
      <c r="Y47" s="58" t="s">
        <v>16</v>
      </c>
      <c r="Z47" s="58" t="s">
        <v>17</v>
      </c>
      <c r="AA47" s="63" t="s">
        <v>18</v>
      </c>
      <c r="AC47" s="74" t="s">
        <v>8</v>
      </c>
      <c r="AD47" s="75">
        <v>6</v>
      </c>
      <c r="AE47" s="76">
        <f>+L16</f>
        <v>26</v>
      </c>
      <c r="AF47" s="76">
        <f>+H30</f>
        <v>1</v>
      </c>
      <c r="AG47" s="76">
        <f>+L31</f>
        <v>55</v>
      </c>
      <c r="AH47" s="77">
        <f t="shared" ref="AH47:AH50" si="117">SUM(AE47:AG47)</f>
        <v>82</v>
      </c>
      <c r="AJ47" s="95" t="s">
        <v>8</v>
      </c>
      <c r="AK47" s="96">
        <v>8</v>
      </c>
      <c r="AL47" s="97">
        <f t="shared" si="114"/>
        <v>38</v>
      </c>
      <c r="AM47" s="97">
        <f>+J29</f>
        <v>55</v>
      </c>
      <c r="AN47" s="97">
        <f>+L33</f>
        <v>22</v>
      </c>
      <c r="AO47" s="98">
        <f t="shared" si="113"/>
        <v>115</v>
      </c>
      <c r="AQ47" s="105" t="s">
        <v>62</v>
      </c>
      <c r="AR47" s="106"/>
      <c r="AS47" s="106" t="s">
        <v>27</v>
      </c>
      <c r="AT47" s="106" t="s">
        <v>16</v>
      </c>
      <c r="AU47" s="106" t="s">
        <v>17</v>
      </c>
      <c r="AV47" s="107" t="s">
        <v>18</v>
      </c>
      <c r="AX47" s="99" t="s">
        <v>8</v>
      </c>
      <c r="AY47" s="32">
        <f t="shared" si="109"/>
        <v>9</v>
      </c>
      <c r="AZ47" s="31">
        <f t="shared" si="110"/>
        <v>47</v>
      </c>
      <c r="BA47" s="31">
        <f>+K28</f>
        <v>94</v>
      </c>
      <c r="BB47" s="31">
        <f t="shared" si="104"/>
        <v>19</v>
      </c>
      <c r="BC47" s="100">
        <f t="shared" si="105"/>
        <v>160</v>
      </c>
    </row>
    <row r="48" spans="1:77" ht="19.5" customHeight="1" x14ac:dyDescent="0.25">
      <c r="B48" s="3">
        <v>9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55">
        <v>10</v>
      </c>
      <c r="O48" s="46" t="s">
        <v>8</v>
      </c>
      <c r="P48" s="7">
        <v>9</v>
      </c>
      <c r="Q48" s="53">
        <f>+L18</f>
        <v>15</v>
      </c>
      <c r="R48" s="10">
        <f>+K32</f>
        <v>10</v>
      </c>
      <c r="S48" s="10">
        <f>+L34</f>
        <v>7</v>
      </c>
      <c r="T48" s="49">
        <f>SUM(Q48:S48)</f>
        <v>32</v>
      </c>
      <c r="V48" s="61" t="s">
        <v>8</v>
      </c>
      <c r="W48" s="59">
        <v>7</v>
      </c>
      <c r="X48" s="67">
        <f>+L17</f>
        <v>22</v>
      </c>
      <c r="Y48" s="67">
        <f>+I31</f>
        <v>3</v>
      </c>
      <c r="Z48" s="67">
        <f>+L32</f>
        <v>32</v>
      </c>
      <c r="AA48" s="68">
        <f>SUM(X48:Z48)</f>
        <v>57</v>
      </c>
      <c r="AC48" s="74" t="s">
        <v>8</v>
      </c>
      <c r="AD48" s="75">
        <v>7</v>
      </c>
      <c r="AE48" s="76">
        <f>+AE47</f>
        <v>26</v>
      </c>
      <c r="AF48" s="76">
        <f>+I30</f>
        <v>11</v>
      </c>
      <c r="AG48" s="76">
        <f>+L32</f>
        <v>32</v>
      </c>
      <c r="AH48" s="77">
        <f t="shared" si="117"/>
        <v>69</v>
      </c>
      <c r="AJ48" s="95" t="s">
        <v>8</v>
      </c>
      <c r="AK48" s="96">
        <v>9</v>
      </c>
      <c r="AL48" s="97">
        <f t="shared" si="114"/>
        <v>38</v>
      </c>
      <c r="AM48" s="97">
        <f>+K29</f>
        <v>74</v>
      </c>
      <c r="AN48" s="97">
        <f>+L34</f>
        <v>7</v>
      </c>
      <c r="AO48" s="98">
        <f t="shared" si="113"/>
        <v>119</v>
      </c>
      <c r="AQ48" s="99" t="s">
        <v>8</v>
      </c>
      <c r="AR48" s="32">
        <v>5</v>
      </c>
      <c r="AS48" s="31">
        <f>+M15</f>
        <v>42</v>
      </c>
      <c r="AT48" s="31">
        <f>+G29</f>
        <v>7</v>
      </c>
      <c r="AU48" s="31">
        <f t="shared" ref="AU48:AU53" si="118">+M30</f>
        <v>87</v>
      </c>
      <c r="AV48" s="100">
        <f t="shared" ref="AV48:AV53" si="119">SUM(AS48:AU48)</f>
        <v>136</v>
      </c>
      <c r="AX48" s="99" t="s">
        <v>8</v>
      </c>
      <c r="AY48" s="32">
        <f t="shared" si="109"/>
        <v>10</v>
      </c>
      <c r="AZ48" s="31">
        <f t="shared" si="110"/>
        <v>47</v>
      </c>
      <c r="BA48" s="31">
        <f>+L28</f>
        <v>132</v>
      </c>
      <c r="BB48" s="31">
        <f t="shared" si="104"/>
        <v>1</v>
      </c>
      <c r="BC48" s="100">
        <f t="shared" si="105"/>
        <v>180</v>
      </c>
    </row>
    <row r="49" spans="1:72" ht="19.5" customHeight="1" thickBot="1" x14ac:dyDescent="0.3">
      <c r="A49" s="2" t="s">
        <v>24</v>
      </c>
      <c r="B49" s="3">
        <v>10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39" t="s">
        <v>8</v>
      </c>
      <c r="P49" s="40">
        <f>_xlfn.XLOOKUP(T49,T47:T48,P47:P48)</f>
        <v>9</v>
      </c>
      <c r="Q49" s="54"/>
      <c r="R49" s="40"/>
      <c r="S49" s="40" t="s">
        <v>9</v>
      </c>
      <c r="T49" s="50">
        <f>MIN(T47:T48)</f>
        <v>32</v>
      </c>
      <c r="V49" s="61" t="s">
        <v>8</v>
      </c>
      <c r="W49" s="59">
        <v>8</v>
      </c>
      <c r="X49" s="67">
        <f>+X48</f>
        <v>22</v>
      </c>
      <c r="Y49" s="67">
        <f>+J31</f>
        <v>12</v>
      </c>
      <c r="Z49" s="67">
        <f>+L33</f>
        <v>22</v>
      </c>
      <c r="AA49" s="68">
        <f t="shared" ref="AA49:AA50" si="120">SUM(X49:Z49)</f>
        <v>56</v>
      </c>
      <c r="AC49" s="74" t="s">
        <v>8</v>
      </c>
      <c r="AD49" s="75">
        <v>8</v>
      </c>
      <c r="AE49" s="76">
        <f>+AE48</f>
        <v>26</v>
      </c>
      <c r="AF49" s="76">
        <f>+J30</f>
        <v>24</v>
      </c>
      <c r="AG49" s="76">
        <f>+L33</f>
        <v>22</v>
      </c>
      <c r="AH49" s="77">
        <f t="shared" si="117"/>
        <v>72</v>
      </c>
      <c r="AJ49" s="92" t="s">
        <v>8</v>
      </c>
      <c r="AK49" s="93">
        <f t="shared" ref="AK49" si="121">_xlfn.XLOOKUP(AO49,AO44:AO48,AK44:AK48)</f>
        <v>7</v>
      </c>
      <c r="AL49" s="93"/>
      <c r="AM49" s="93"/>
      <c r="AN49" s="93" t="s">
        <v>9</v>
      </c>
      <c r="AO49" s="94">
        <f t="shared" ref="AO49" si="122">MIN(AO44:AO48)</f>
        <v>107</v>
      </c>
      <c r="AQ49" s="99" t="s">
        <v>8</v>
      </c>
      <c r="AR49" s="32">
        <f t="shared" ref="AR49:AR53" si="123">+AR48+1</f>
        <v>6</v>
      </c>
      <c r="AS49" s="31">
        <f t="shared" ref="AS49:AS53" si="124">+AS48</f>
        <v>42</v>
      </c>
      <c r="AT49" s="31">
        <f>+H29</f>
        <v>21</v>
      </c>
      <c r="AU49" s="31">
        <f t="shared" si="118"/>
        <v>71</v>
      </c>
      <c r="AV49" s="100">
        <f t="shared" si="119"/>
        <v>134</v>
      </c>
      <c r="AX49" s="119" t="s">
        <v>8</v>
      </c>
      <c r="AY49" s="120">
        <f t="shared" ref="AY49" si="125">_xlfn.XLOOKUP(BC49,BC42:BC48,AY42:AY48)</f>
        <v>7</v>
      </c>
      <c r="AZ49" s="120"/>
      <c r="BA49" s="120"/>
      <c r="BB49" s="120" t="s">
        <v>9</v>
      </c>
      <c r="BC49" s="121">
        <f t="shared" ref="BC49" si="126">MIN(BC42:BC48)</f>
        <v>152</v>
      </c>
    </row>
    <row r="50" spans="1:72" s="37" customFormat="1" ht="19.5" customHeight="1" thickBot="1" x14ac:dyDescent="0.3">
      <c r="A50" s="34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5"/>
      <c r="P50" s="5"/>
      <c r="Q50" s="5"/>
      <c r="R50" s="5"/>
      <c r="S50" s="5"/>
      <c r="T50" s="5"/>
      <c r="V50" s="61" t="s">
        <v>8</v>
      </c>
      <c r="W50" s="59">
        <v>9</v>
      </c>
      <c r="X50" s="67">
        <f>+X49</f>
        <v>22</v>
      </c>
      <c r="Y50" s="67">
        <f>+K31</f>
        <v>26</v>
      </c>
      <c r="Z50" s="67">
        <f>+L34</f>
        <v>7</v>
      </c>
      <c r="AA50" s="68">
        <f t="shared" si="120"/>
        <v>55</v>
      </c>
      <c r="AC50" s="74" t="s">
        <v>8</v>
      </c>
      <c r="AD50" s="75">
        <v>9</v>
      </c>
      <c r="AE50" s="76">
        <f>+AE49</f>
        <v>26</v>
      </c>
      <c r="AF50" s="76">
        <f>+K30</f>
        <v>38</v>
      </c>
      <c r="AG50" s="76">
        <f>+L34</f>
        <v>7</v>
      </c>
      <c r="AH50" s="77">
        <f t="shared" si="117"/>
        <v>71</v>
      </c>
      <c r="AJ50" s="34"/>
      <c r="AK50" s="34"/>
      <c r="AQ50" s="99" t="s">
        <v>8</v>
      </c>
      <c r="AR50" s="32">
        <f t="shared" si="123"/>
        <v>7</v>
      </c>
      <c r="AS50" s="31">
        <f t="shared" si="124"/>
        <v>42</v>
      </c>
      <c r="AT50" s="31">
        <f>+I29</f>
        <v>37</v>
      </c>
      <c r="AU50" s="31">
        <f t="shared" si="118"/>
        <v>48</v>
      </c>
      <c r="AV50" s="100">
        <f t="shared" si="119"/>
        <v>127</v>
      </c>
      <c r="AX50" s="34"/>
      <c r="AY50" s="34"/>
      <c r="BE50" s="34"/>
      <c r="BF50" s="34"/>
      <c r="BL50" s="34"/>
      <c r="BM50" s="34"/>
      <c r="BS50" s="34"/>
      <c r="BT50" s="34"/>
    </row>
    <row r="51" spans="1:72" s="37" customFormat="1" ht="19.5" customHeight="1" thickBot="1" x14ac:dyDescent="0.3">
      <c r="A51" s="34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O51" s="45" t="s">
        <v>33</v>
      </c>
      <c r="P51" s="44"/>
      <c r="Q51" s="52" t="s">
        <v>27</v>
      </c>
      <c r="R51" s="47" t="s">
        <v>16</v>
      </c>
      <c r="S51" s="47" t="s">
        <v>17</v>
      </c>
      <c r="T51" s="48" t="s">
        <v>18</v>
      </c>
      <c r="V51" s="64" t="s">
        <v>8</v>
      </c>
      <c r="W51" s="65">
        <f>_xlfn.XLOOKUP(AA51,AA48:AA50,W48:W50)</f>
        <v>9</v>
      </c>
      <c r="X51" s="65"/>
      <c r="Y51" s="65"/>
      <c r="Z51" s="65" t="s">
        <v>9</v>
      </c>
      <c r="AA51" s="69">
        <f>MIN(AA48:AA50)</f>
        <v>55</v>
      </c>
      <c r="AC51" s="81" t="s">
        <v>8</v>
      </c>
      <c r="AD51" s="82">
        <f t="shared" ref="AD51" si="127">_xlfn.XLOOKUP(AH51,AH47:AH50,AD47:AD50)</f>
        <v>7</v>
      </c>
      <c r="AE51" s="82"/>
      <c r="AF51" s="82"/>
      <c r="AG51" s="82" t="s">
        <v>9</v>
      </c>
      <c r="AH51" s="83">
        <f t="shared" ref="AH51" si="128">MIN(AH47:AH50)</f>
        <v>69</v>
      </c>
      <c r="AJ51" s="89" t="s">
        <v>57</v>
      </c>
      <c r="AK51" s="90"/>
      <c r="AL51" s="90" t="s">
        <v>27</v>
      </c>
      <c r="AM51" s="90" t="s">
        <v>16</v>
      </c>
      <c r="AN51" s="90" t="s">
        <v>17</v>
      </c>
      <c r="AO51" s="91" t="s">
        <v>18</v>
      </c>
      <c r="AQ51" s="99" t="s">
        <v>8</v>
      </c>
      <c r="AR51" s="32">
        <f t="shared" si="123"/>
        <v>8</v>
      </c>
      <c r="AS51" s="31">
        <f t="shared" si="124"/>
        <v>42</v>
      </c>
      <c r="AT51" s="31">
        <f>+J29</f>
        <v>55</v>
      </c>
      <c r="AU51" s="31">
        <f t="shared" si="118"/>
        <v>38</v>
      </c>
      <c r="AV51" s="100">
        <f t="shared" si="119"/>
        <v>135</v>
      </c>
      <c r="AX51" s="34"/>
      <c r="AY51" s="34"/>
      <c r="BE51" s="34"/>
      <c r="BF51" s="34"/>
      <c r="BL51" s="34"/>
      <c r="BM51" s="34"/>
      <c r="BS51" s="34"/>
      <c r="BT51" s="34"/>
    </row>
    <row r="52" spans="1:72" ht="19.5" customHeight="1" thickBot="1" x14ac:dyDescent="0.3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46" t="s">
        <v>8</v>
      </c>
      <c r="P52" s="7">
        <v>9</v>
      </c>
      <c r="Q52" s="53">
        <f>+M19</f>
        <v>16</v>
      </c>
      <c r="R52" s="10">
        <f>+K33</f>
        <v>3</v>
      </c>
      <c r="S52" s="10">
        <f>+M34</f>
        <v>19</v>
      </c>
      <c r="T52" s="49">
        <f>SUM(Q52:S52)</f>
        <v>38</v>
      </c>
      <c r="AJ52" s="95" t="s">
        <v>8</v>
      </c>
      <c r="AK52" s="96">
        <v>6</v>
      </c>
      <c r="AL52" s="97">
        <f>+M16</f>
        <v>30</v>
      </c>
      <c r="AM52" s="97">
        <f>+H30</f>
        <v>1</v>
      </c>
      <c r="AN52" s="97">
        <f>+M31</f>
        <v>71</v>
      </c>
      <c r="AO52" s="98">
        <f t="shared" ref="AO52:AO56" si="129">SUM(AL52:AN52)</f>
        <v>102</v>
      </c>
      <c r="AQ52" s="99" t="s">
        <v>8</v>
      </c>
      <c r="AR52" s="32">
        <f t="shared" si="123"/>
        <v>9</v>
      </c>
      <c r="AS52" s="31">
        <f t="shared" si="124"/>
        <v>42</v>
      </c>
      <c r="AT52" s="31">
        <f>+K29</f>
        <v>74</v>
      </c>
      <c r="AU52" s="31">
        <f t="shared" si="118"/>
        <v>19</v>
      </c>
      <c r="AV52" s="100">
        <f t="shared" si="119"/>
        <v>135</v>
      </c>
    </row>
    <row r="53" spans="1:72" ht="19.5" customHeight="1" x14ac:dyDescent="0.25"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O53" s="46" t="s">
        <v>8</v>
      </c>
      <c r="P53" s="7">
        <v>10</v>
      </c>
      <c r="Q53" s="53">
        <f>+M19</f>
        <v>16</v>
      </c>
      <c r="R53" s="10">
        <f>+L33</f>
        <v>22</v>
      </c>
      <c r="S53" s="10">
        <f>+M35</f>
        <v>1</v>
      </c>
      <c r="T53" s="49">
        <f>SUM(Q53:S53)</f>
        <v>39</v>
      </c>
      <c r="V53" s="62" t="s">
        <v>39</v>
      </c>
      <c r="W53" s="58"/>
      <c r="X53" s="58" t="s">
        <v>27</v>
      </c>
      <c r="Y53" s="58" t="s">
        <v>16</v>
      </c>
      <c r="Z53" s="58" t="s">
        <v>17</v>
      </c>
      <c r="AA53" s="63" t="s">
        <v>18</v>
      </c>
      <c r="AC53" s="78" t="s">
        <v>51</v>
      </c>
      <c r="AD53" s="79"/>
      <c r="AE53" s="79" t="s">
        <v>27</v>
      </c>
      <c r="AF53" s="79" t="s">
        <v>16</v>
      </c>
      <c r="AG53" s="79" t="s">
        <v>17</v>
      </c>
      <c r="AH53" s="80" t="s">
        <v>18</v>
      </c>
      <c r="AJ53" s="95" t="s">
        <v>8</v>
      </c>
      <c r="AK53" s="96">
        <v>7</v>
      </c>
      <c r="AL53" s="97">
        <f t="shared" ref="AL53:AL56" si="130">+AL52</f>
        <v>30</v>
      </c>
      <c r="AM53" s="97">
        <f>+I30</f>
        <v>11</v>
      </c>
      <c r="AN53" s="97">
        <f>+M32</f>
        <v>48</v>
      </c>
      <c r="AO53" s="98">
        <f t="shared" si="129"/>
        <v>89</v>
      </c>
      <c r="AQ53" s="99" t="s">
        <v>8</v>
      </c>
      <c r="AR53" s="32">
        <f t="shared" si="123"/>
        <v>10</v>
      </c>
      <c r="AS53" s="31">
        <f t="shared" si="124"/>
        <v>42</v>
      </c>
      <c r="AT53" s="31">
        <f>+L29</f>
        <v>107</v>
      </c>
      <c r="AU53" s="31">
        <f t="shared" si="118"/>
        <v>1</v>
      </c>
      <c r="AV53" s="100">
        <f t="shared" si="119"/>
        <v>150</v>
      </c>
    </row>
    <row r="54" spans="1:72" ht="19.5" customHeight="1" thickBot="1" x14ac:dyDescent="0.3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O54" s="39" t="s">
        <v>8</v>
      </c>
      <c r="P54" s="40">
        <f>_xlfn.XLOOKUP(T54,T52:T53,P52:P53)</f>
        <v>9</v>
      </c>
      <c r="Q54" s="54"/>
      <c r="R54" s="40"/>
      <c r="S54" s="40" t="s">
        <v>9</v>
      </c>
      <c r="T54" s="50">
        <f>MIN(T52:T53)</f>
        <v>38</v>
      </c>
      <c r="V54" s="61" t="s">
        <v>8</v>
      </c>
      <c r="W54" s="59">
        <v>8</v>
      </c>
      <c r="X54" s="67">
        <f>+M18</f>
        <v>19</v>
      </c>
      <c r="Y54" s="67">
        <f>+J32</f>
        <v>1</v>
      </c>
      <c r="Z54" s="67">
        <f>+M33</f>
        <v>38</v>
      </c>
      <c r="AA54" s="68">
        <f>SUM(X54:Z54)</f>
        <v>58</v>
      </c>
      <c r="AC54" s="74" t="s">
        <v>8</v>
      </c>
      <c r="AD54" s="75">
        <v>7</v>
      </c>
      <c r="AE54" s="76">
        <f>+M17</f>
        <v>26</v>
      </c>
      <c r="AF54" s="76">
        <f>+I31</f>
        <v>3</v>
      </c>
      <c r="AG54" s="76">
        <f>+M32</f>
        <v>48</v>
      </c>
      <c r="AH54" s="77">
        <f t="shared" ref="AH54:AH57" si="131">SUM(AE54:AG54)</f>
        <v>77</v>
      </c>
      <c r="AJ54" s="95" t="s">
        <v>8</v>
      </c>
      <c r="AK54" s="96">
        <v>8</v>
      </c>
      <c r="AL54" s="97">
        <f t="shared" si="130"/>
        <v>30</v>
      </c>
      <c r="AM54" s="97">
        <f>+J30</f>
        <v>24</v>
      </c>
      <c r="AN54" s="97">
        <f>+M33</f>
        <v>38</v>
      </c>
      <c r="AO54" s="98">
        <f t="shared" si="129"/>
        <v>92</v>
      </c>
      <c r="AQ54" s="108" t="s">
        <v>8</v>
      </c>
      <c r="AR54" s="109">
        <f t="shared" ref="AR54" si="132">_xlfn.XLOOKUP(AV54,AV48:AV53,AR48:AR53)</f>
        <v>7</v>
      </c>
      <c r="AS54" s="109"/>
      <c r="AT54" s="109"/>
      <c r="AU54" s="109" t="s">
        <v>9</v>
      </c>
      <c r="AV54" s="110">
        <f t="shared" ref="AV54" si="133">MIN(AV48:AV53)</f>
        <v>127</v>
      </c>
    </row>
    <row r="55" spans="1:72" ht="19.5" customHeight="1" x14ac:dyDescent="0.25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P55" s="5"/>
      <c r="V55" s="61" t="s">
        <v>8</v>
      </c>
      <c r="W55" s="59">
        <v>9</v>
      </c>
      <c r="X55" s="67">
        <f>+X54</f>
        <v>19</v>
      </c>
      <c r="Y55" s="67">
        <f>+K32</f>
        <v>10</v>
      </c>
      <c r="Z55" s="67">
        <f>+M34</f>
        <v>19</v>
      </c>
      <c r="AA55" s="68">
        <f t="shared" ref="AA55:AA56" si="134">SUM(X55:Z55)</f>
        <v>48</v>
      </c>
      <c r="AC55" s="74" t="s">
        <v>8</v>
      </c>
      <c r="AD55" s="75">
        <v>8</v>
      </c>
      <c r="AE55" s="76">
        <f>+AE54</f>
        <v>26</v>
      </c>
      <c r="AF55" s="76">
        <f>+J31</f>
        <v>12</v>
      </c>
      <c r="AG55" s="76">
        <f>+M33</f>
        <v>38</v>
      </c>
      <c r="AH55" s="77">
        <f t="shared" si="131"/>
        <v>76</v>
      </c>
      <c r="AJ55" s="95" t="s">
        <v>8</v>
      </c>
      <c r="AK55" s="96">
        <v>9</v>
      </c>
      <c r="AL55" s="97">
        <f t="shared" si="130"/>
        <v>30</v>
      </c>
      <c r="AM55" s="97">
        <f>+K30</f>
        <v>38</v>
      </c>
      <c r="AN55" s="97">
        <f>+M34</f>
        <v>19</v>
      </c>
      <c r="AO55" s="98">
        <f t="shared" si="129"/>
        <v>87</v>
      </c>
    </row>
    <row r="56" spans="1:72" ht="19.5" customHeight="1" x14ac:dyDescent="0.25"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P56" s="5"/>
      <c r="V56" s="61" t="s">
        <v>8</v>
      </c>
      <c r="W56" s="59">
        <v>10</v>
      </c>
      <c r="X56" s="67">
        <f>+X55</f>
        <v>19</v>
      </c>
      <c r="Y56" s="67">
        <f>+L32</f>
        <v>32</v>
      </c>
      <c r="Z56" s="67">
        <f>+M35</f>
        <v>1</v>
      </c>
      <c r="AA56" s="68">
        <f t="shared" si="134"/>
        <v>52</v>
      </c>
      <c r="AC56" s="74" t="s">
        <v>8</v>
      </c>
      <c r="AD56" s="75">
        <v>9</v>
      </c>
      <c r="AE56" s="76">
        <f>+AE55</f>
        <v>26</v>
      </c>
      <c r="AF56" s="76">
        <f>+K31</f>
        <v>26</v>
      </c>
      <c r="AG56" s="76">
        <f>+M34</f>
        <v>19</v>
      </c>
      <c r="AH56" s="77">
        <f t="shared" si="131"/>
        <v>71</v>
      </c>
      <c r="AJ56" s="95" t="s">
        <v>8</v>
      </c>
      <c r="AK56" s="96">
        <v>10</v>
      </c>
      <c r="AL56" s="97">
        <f t="shared" si="130"/>
        <v>30</v>
      </c>
      <c r="AM56" s="97">
        <f>+L30</f>
        <v>69</v>
      </c>
      <c r="AN56" s="97">
        <f>+M35</f>
        <v>1</v>
      </c>
      <c r="AO56" s="98">
        <f t="shared" si="129"/>
        <v>100</v>
      </c>
    </row>
    <row r="57" spans="1:72" ht="19.5" customHeight="1" thickBot="1" x14ac:dyDescent="0.3"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P57" s="5"/>
      <c r="V57" s="64" t="s">
        <v>8</v>
      </c>
      <c r="W57" s="65">
        <f>_xlfn.XLOOKUP(AA57,AA54:AA56,W54:W56)</f>
        <v>9</v>
      </c>
      <c r="X57" s="65"/>
      <c r="Y57" s="65"/>
      <c r="Z57" s="65" t="s">
        <v>9</v>
      </c>
      <c r="AA57" s="69">
        <f>MIN(AA54:AA56)</f>
        <v>48</v>
      </c>
      <c r="AC57" s="74" t="s">
        <v>8</v>
      </c>
      <c r="AD57" s="75">
        <v>10</v>
      </c>
      <c r="AE57" s="76">
        <f>+AE56</f>
        <v>26</v>
      </c>
      <c r="AF57" s="76">
        <f>+L31</f>
        <v>55</v>
      </c>
      <c r="AG57" s="76">
        <f>+M35</f>
        <v>1</v>
      </c>
      <c r="AH57" s="77">
        <f t="shared" si="131"/>
        <v>82</v>
      </c>
      <c r="AJ57" s="92" t="s">
        <v>8</v>
      </c>
      <c r="AK57" s="93">
        <f t="shared" ref="AK57" si="135">_xlfn.XLOOKUP(AO57,AO52:AO56,AK52:AK56)</f>
        <v>9</v>
      </c>
      <c r="AL57" s="93"/>
      <c r="AM57" s="93"/>
      <c r="AN57" s="93" t="s">
        <v>9</v>
      </c>
      <c r="AO57" s="94">
        <f t="shared" ref="AO57" si="136">MIN(AO52:AO56)</f>
        <v>87</v>
      </c>
    </row>
    <row r="58" spans="1:72" ht="19.5" customHeight="1" thickBot="1" x14ac:dyDescent="0.3"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P58" s="5"/>
      <c r="AC58" s="81" t="s">
        <v>8</v>
      </c>
      <c r="AD58" s="82">
        <f t="shared" ref="AD58" si="137">_xlfn.XLOOKUP(AH58,AH54:AH57,AD54:AD57)</f>
        <v>9</v>
      </c>
      <c r="AE58" s="82"/>
      <c r="AF58" s="82"/>
      <c r="AG58" s="82" t="s">
        <v>9</v>
      </c>
      <c r="AH58" s="83">
        <f t="shared" ref="AH58" si="138">MIN(AH54:AH57)</f>
        <v>71</v>
      </c>
      <c r="AJ58" s="34"/>
      <c r="AK58" s="34"/>
      <c r="AL58" s="37"/>
      <c r="AM58" s="37"/>
      <c r="AN58" s="37"/>
      <c r="AO58" s="37"/>
    </row>
    <row r="59" spans="1:72" ht="19.5" customHeigh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P59" s="5"/>
    </row>
    <row r="60" spans="1:72" ht="19.5" customHeight="1" x14ac:dyDescent="0.25"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P60" s="5"/>
    </row>
    <row r="61" spans="1:72" ht="19.5" customHeight="1" x14ac:dyDescent="0.25"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P61" s="5"/>
    </row>
    <row r="62" spans="1:72" ht="19.5" customHeight="1" x14ac:dyDescent="0.25">
      <c r="P62" s="5"/>
    </row>
    <row r="63" spans="1:72" ht="19.5" customHeight="1" x14ac:dyDescent="0.25">
      <c r="P63" s="5"/>
    </row>
    <row r="64" spans="1:72" ht="19.5" customHeight="1" x14ac:dyDescent="0.25">
      <c r="P64" s="5"/>
    </row>
    <row r="65" spans="16:16" ht="19.5" customHeight="1" x14ac:dyDescent="0.25">
      <c r="P65" s="5"/>
    </row>
    <row r="66" spans="16:16" ht="19.5" customHeight="1" x14ac:dyDescent="0.25">
      <c r="P66" s="5"/>
    </row>
    <row r="98" spans="15:41" ht="19.5" customHeight="1" x14ac:dyDescent="0.25">
      <c r="O98" s="37"/>
      <c r="P98" s="34"/>
      <c r="Q98" s="37"/>
      <c r="R98" s="37"/>
      <c r="S98" s="37"/>
      <c r="T98" s="37"/>
      <c r="V98" s="34"/>
      <c r="W98" s="34"/>
      <c r="X98" s="37"/>
      <c r="Y98" s="37"/>
      <c r="Z98" s="37"/>
      <c r="AA98" s="37"/>
    </row>
    <row r="99" spans="15:41" ht="19.5" customHeight="1" x14ac:dyDescent="0.25">
      <c r="O99" s="37"/>
      <c r="P99" s="34"/>
      <c r="Q99" s="37"/>
      <c r="R99" s="37"/>
      <c r="S99" s="37"/>
      <c r="T99" s="37"/>
      <c r="V99" s="34"/>
      <c r="W99" s="34"/>
      <c r="X99" s="37"/>
      <c r="Y99" s="37"/>
      <c r="Z99" s="37"/>
      <c r="AA99" s="37"/>
      <c r="AC99" s="34"/>
      <c r="AD99" s="34"/>
      <c r="AE99" s="37"/>
      <c r="AF99" s="37"/>
      <c r="AG99" s="37"/>
      <c r="AH99" s="37"/>
    </row>
    <row r="100" spans="15:41" ht="19.5" customHeight="1" x14ac:dyDescent="0.25">
      <c r="AC100" s="34"/>
      <c r="AD100" s="34"/>
      <c r="AE100" s="37"/>
      <c r="AF100" s="37"/>
      <c r="AG100" s="37"/>
      <c r="AH100" s="37"/>
      <c r="AJ100" s="34"/>
      <c r="AK100" s="34"/>
      <c r="AL100" s="37"/>
      <c r="AM100" s="37"/>
      <c r="AN100" s="37"/>
      <c r="AO100" s="37"/>
    </row>
    <row r="101" spans="15:41" ht="19.5" customHeight="1" x14ac:dyDescent="0.25">
      <c r="AJ101" s="34"/>
      <c r="AK101" s="34"/>
      <c r="AL101" s="37"/>
      <c r="AM101" s="37"/>
      <c r="AN101" s="37"/>
      <c r="AO101" s="37"/>
    </row>
  </sheetData>
  <phoneticPr fontId="5" type="noConversion"/>
  <pageMargins left="0.7" right="0.7" top="0.75" bottom="0.75" header="0.3" footer="0.3"/>
  <pageSetup paperSize="9" orientation="portrait" horizontalDpi="4294967293" verticalDpi="0" r:id="rId1"/>
  <ignoredErrors>
    <ignoredError sqref="C5:M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C8E5-9AFA-45AE-BFCC-876AC1FCA90F}">
  <dimension ref="A1:BY101"/>
  <sheetViews>
    <sheetView zoomScale="80" zoomScaleNormal="80" workbookViewId="0"/>
  </sheetViews>
  <sheetFormatPr baseColWidth="10" defaultColWidth="11.42578125" defaultRowHeight="19.5" customHeight="1" x14ac:dyDescent="0.25"/>
  <cols>
    <col min="1" max="1" width="4.7109375" style="2" customWidth="1"/>
    <col min="2" max="2" width="8.7109375" style="2" customWidth="1"/>
    <col min="3" max="5" width="11.42578125" style="5"/>
    <col min="6" max="6" width="11.42578125" style="5" customWidth="1"/>
    <col min="7" max="13" width="11.42578125" style="5"/>
    <col min="14" max="15" width="11.42578125" style="5" customWidth="1"/>
    <col min="16" max="16" width="11.42578125" style="2" customWidth="1"/>
    <col min="17" max="19" width="11.42578125" style="5" customWidth="1"/>
    <col min="20" max="20" width="21.140625" style="5" customWidth="1"/>
    <col min="21" max="21" width="11.42578125" style="5" customWidth="1"/>
    <col min="22" max="23" width="11.42578125" style="2" customWidth="1"/>
    <col min="24" max="26" width="11.42578125" style="5" customWidth="1"/>
    <col min="27" max="27" width="21.140625" style="5" customWidth="1"/>
    <col min="28" max="28" width="11.42578125" style="5" customWidth="1"/>
    <col min="29" max="30" width="11.42578125" style="2" customWidth="1"/>
    <col min="31" max="33" width="11.42578125" style="5" customWidth="1"/>
    <col min="34" max="34" width="21.140625" style="5" customWidth="1"/>
    <col min="35" max="35" width="11.42578125" style="5" customWidth="1"/>
    <col min="36" max="37" width="11.42578125" style="2" customWidth="1"/>
    <col min="38" max="40" width="11.42578125" style="5" customWidth="1"/>
    <col min="41" max="41" width="21.140625" style="5" customWidth="1"/>
    <col min="42" max="42" width="11.42578125" style="5" customWidth="1"/>
    <col min="43" max="44" width="11.42578125" style="34" customWidth="1"/>
    <col min="45" max="47" width="11.42578125" style="37" customWidth="1"/>
    <col min="48" max="48" width="21.140625" style="37" customWidth="1"/>
    <col min="49" max="49" width="11.42578125" style="5" customWidth="1"/>
    <col min="50" max="51" width="11.42578125" style="34" customWidth="1"/>
    <col min="52" max="54" width="11.42578125" style="37" customWidth="1"/>
    <col min="55" max="55" width="21.140625" style="37" customWidth="1"/>
    <col min="56" max="56" width="11.42578125" style="5" customWidth="1"/>
    <col min="57" max="58" width="11.42578125" style="34" customWidth="1"/>
    <col min="59" max="61" width="11.42578125" style="37" customWidth="1"/>
    <col min="62" max="62" width="21.140625" style="37" customWidth="1"/>
    <col min="63" max="63" width="11.42578125" style="5" customWidth="1"/>
    <col min="64" max="65" width="11.42578125" style="34" customWidth="1"/>
    <col min="66" max="68" width="11.42578125" style="37" customWidth="1"/>
    <col min="69" max="69" width="21.140625" style="37" customWidth="1"/>
    <col min="70" max="70" width="11.42578125" style="5"/>
    <col min="71" max="72" width="11.42578125" style="34"/>
    <col min="73" max="75" width="11.42578125" style="37"/>
    <col min="76" max="77" width="21.140625" style="37" customWidth="1"/>
    <col min="78" max="16384" width="11.42578125" style="5"/>
  </cols>
  <sheetData>
    <row r="1" spans="2:77" ht="19.5" customHeight="1" thickBot="1" x14ac:dyDescent="0.3"/>
    <row r="2" spans="2:77" ht="19.5" customHeight="1" thickBot="1" x14ac:dyDescent="0.3">
      <c r="B2" s="3"/>
      <c r="C2" s="13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6">
        <v>10</v>
      </c>
    </row>
    <row r="3" spans="2:77" ht="19.5" customHeight="1" x14ac:dyDescent="0.25">
      <c r="B3" s="21" t="s">
        <v>0</v>
      </c>
      <c r="C3" s="6"/>
      <c r="D3" s="17">
        <v>2</v>
      </c>
      <c r="E3" s="17">
        <v>4</v>
      </c>
      <c r="F3" s="17">
        <v>1</v>
      </c>
      <c r="G3" s="17">
        <v>5</v>
      </c>
      <c r="H3" s="17">
        <v>3</v>
      </c>
      <c r="I3" s="17">
        <v>2</v>
      </c>
      <c r="J3" s="17">
        <v>3</v>
      </c>
      <c r="K3" s="17">
        <v>4</v>
      </c>
      <c r="L3" s="17">
        <v>4</v>
      </c>
      <c r="M3" s="18">
        <v>2</v>
      </c>
      <c r="O3" s="5" t="s">
        <v>26</v>
      </c>
      <c r="P3" s="5"/>
      <c r="R3" s="4" t="s">
        <v>21</v>
      </c>
    </row>
    <row r="4" spans="2:77" ht="19.5" customHeight="1" thickBot="1" x14ac:dyDescent="0.3">
      <c r="B4" s="23" t="s">
        <v>1</v>
      </c>
      <c r="C4" s="24">
        <v>5</v>
      </c>
      <c r="D4" s="25">
        <v>3</v>
      </c>
      <c r="E4" s="25">
        <v>4</v>
      </c>
      <c r="F4" s="25">
        <v>5</v>
      </c>
      <c r="G4" s="25">
        <v>3</v>
      </c>
      <c r="H4" s="25">
        <v>2</v>
      </c>
      <c r="I4" s="25">
        <v>3</v>
      </c>
      <c r="J4" s="25">
        <v>1</v>
      </c>
      <c r="K4" s="25">
        <v>4</v>
      </c>
      <c r="L4" s="25">
        <v>4</v>
      </c>
      <c r="M4" s="26">
        <v>1</v>
      </c>
      <c r="P4" s="5"/>
    </row>
    <row r="5" spans="2:77" ht="19.5" customHeight="1" thickBot="1" x14ac:dyDescent="0.3">
      <c r="B5" s="22" t="s">
        <v>25</v>
      </c>
      <c r="C5" s="14">
        <f>SUM(C3:C4)</f>
        <v>5</v>
      </c>
      <c r="D5" s="19">
        <f>SUM(D3:D4)</f>
        <v>5</v>
      </c>
      <c r="E5" s="19">
        <f t="shared" ref="E5:M5" si="0">SUM(E3:E4)</f>
        <v>8</v>
      </c>
      <c r="F5" s="19">
        <f t="shared" si="0"/>
        <v>6</v>
      </c>
      <c r="G5" s="19">
        <f t="shared" si="0"/>
        <v>8</v>
      </c>
      <c r="H5" s="19">
        <f t="shared" si="0"/>
        <v>5</v>
      </c>
      <c r="I5" s="19">
        <f t="shared" si="0"/>
        <v>5</v>
      </c>
      <c r="J5" s="19">
        <f t="shared" si="0"/>
        <v>4</v>
      </c>
      <c r="K5" s="19">
        <f t="shared" si="0"/>
        <v>8</v>
      </c>
      <c r="L5" s="19">
        <f t="shared" si="0"/>
        <v>8</v>
      </c>
      <c r="M5" s="20">
        <f t="shared" si="0"/>
        <v>3</v>
      </c>
      <c r="O5" s="5" t="s">
        <v>19</v>
      </c>
      <c r="P5" s="5"/>
      <c r="R5" s="4" t="s">
        <v>20</v>
      </c>
    </row>
    <row r="6" spans="2:77" ht="19.5" customHeight="1" x14ac:dyDescent="0.25">
      <c r="D6" s="2"/>
      <c r="E6" s="2"/>
      <c r="F6" s="2"/>
      <c r="G6" s="2"/>
      <c r="H6" s="2"/>
      <c r="I6" s="2"/>
      <c r="J6" s="2"/>
      <c r="K6" s="2"/>
      <c r="L6" s="2"/>
      <c r="M6" s="2"/>
    </row>
    <row r="7" spans="2:77" ht="19.5" customHeight="1" x14ac:dyDescent="0.25">
      <c r="B7" s="5"/>
      <c r="C7" s="30" t="s">
        <v>22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2:77" ht="19.5" customHeight="1" thickBot="1" x14ac:dyDescent="0.3">
      <c r="B8" s="5"/>
      <c r="C8" s="30"/>
      <c r="D8" s="2"/>
      <c r="E8" s="2"/>
      <c r="F8" s="2"/>
      <c r="G8" s="2"/>
      <c r="H8" s="2"/>
      <c r="I8" s="2"/>
      <c r="J8" s="2"/>
      <c r="K8" s="2"/>
      <c r="L8" s="2"/>
      <c r="M8" s="2"/>
    </row>
    <row r="9" spans="2:77" ht="19.5" customHeight="1" thickBot="1" x14ac:dyDescent="0.3">
      <c r="B9" s="5"/>
      <c r="C9" s="146" t="s">
        <v>73</v>
      </c>
      <c r="F9" s="147">
        <f>+M11</f>
        <v>65</v>
      </c>
      <c r="M9" s="2" t="s">
        <v>23</v>
      </c>
      <c r="O9" s="42" t="s">
        <v>5</v>
      </c>
      <c r="P9" s="41"/>
      <c r="Q9" s="51"/>
      <c r="R9" s="41" t="s">
        <v>16</v>
      </c>
      <c r="S9" s="41" t="s">
        <v>17</v>
      </c>
      <c r="T9" s="43" t="s">
        <v>18</v>
      </c>
      <c r="V9" s="60" t="s">
        <v>11</v>
      </c>
      <c r="W9" s="57"/>
      <c r="X9" s="9"/>
      <c r="Y9" s="57" t="s">
        <v>16</v>
      </c>
      <c r="Z9" s="57" t="s">
        <v>17</v>
      </c>
      <c r="AA9" s="66" t="s">
        <v>18</v>
      </c>
      <c r="AC9" s="70" t="s">
        <v>15</v>
      </c>
      <c r="AD9" s="71"/>
      <c r="AE9" s="72"/>
      <c r="AF9" s="71" t="s">
        <v>16</v>
      </c>
      <c r="AG9" s="71" t="s">
        <v>17</v>
      </c>
      <c r="AH9" s="73" t="s">
        <v>18</v>
      </c>
      <c r="AJ9" s="85" t="s">
        <v>52</v>
      </c>
      <c r="AK9" s="86"/>
      <c r="AL9" s="87"/>
      <c r="AM9" s="86" t="s">
        <v>16</v>
      </c>
      <c r="AN9" s="86" t="s">
        <v>17</v>
      </c>
      <c r="AO9" s="88" t="s">
        <v>18</v>
      </c>
      <c r="AQ9" s="101" t="s">
        <v>58</v>
      </c>
      <c r="AR9" s="102"/>
      <c r="AS9" s="103"/>
      <c r="AT9" s="102" t="s">
        <v>16</v>
      </c>
      <c r="AU9" s="102" t="s">
        <v>17</v>
      </c>
      <c r="AV9" s="104" t="s">
        <v>18</v>
      </c>
      <c r="AX9" s="112" t="s">
        <v>63</v>
      </c>
      <c r="AY9" s="113"/>
      <c r="AZ9" s="114"/>
      <c r="BA9" s="113" t="s">
        <v>16</v>
      </c>
      <c r="BB9" s="113" t="s">
        <v>17</v>
      </c>
      <c r="BC9" s="115" t="s">
        <v>18</v>
      </c>
      <c r="BE9" s="70" t="s">
        <v>67</v>
      </c>
      <c r="BF9" s="71"/>
      <c r="BG9" s="72"/>
      <c r="BH9" s="71" t="s">
        <v>16</v>
      </c>
      <c r="BI9" s="71" t="s">
        <v>17</v>
      </c>
      <c r="BJ9" s="73" t="s">
        <v>18</v>
      </c>
      <c r="BL9" s="126" t="s">
        <v>70</v>
      </c>
      <c r="BM9" s="127"/>
      <c r="BN9" s="128"/>
      <c r="BO9" s="127" t="s">
        <v>16</v>
      </c>
      <c r="BP9" s="127" t="s">
        <v>17</v>
      </c>
      <c r="BQ9" s="129" t="s">
        <v>18</v>
      </c>
      <c r="BS9" s="136" t="s">
        <v>72</v>
      </c>
      <c r="BT9" s="137"/>
      <c r="BU9" s="138"/>
      <c r="BV9" s="137" t="s">
        <v>16</v>
      </c>
      <c r="BW9" s="137" t="s">
        <v>17</v>
      </c>
      <c r="BX9" s="139" t="s">
        <v>18</v>
      </c>
      <c r="BY9" s="122"/>
    </row>
    <row r="10" spans="2:77" ht="19.5" customHeight="1" thickBot="1" x14ac:dyDescent="0.3">
      <c r="B10" s="33" t="s">
        <v>2</v>
      </c>
      <c r="C10" s="28">
        <v>0</v>
      </c>
      <c r="D10" s="29">
        <v>1</v>
      </c>
      <c r="E10" s="28">
        <v>2</v>
      </c>
      <c r="F10" s="29">
        <v>3</v>
      </c>
      <c r="G10" s="28">
        <v>4</v>
      </c>
      <c r="H10" s="29">
        <v>5</v>
      </c>
      <c r="I10" s="28">
        <v>6</v>
      </c>
      <c r="J10" s="29">
        <v>7</v>
      </c>
      <c r="K10" s="28">
        <v>8</v>
      </c>
      <c r="L10" s="29">
        <v>9</v>
      </c>
      <c r="M10" s="28">
        <v>10</v>
      </c>
      <c r="P10" s="5"/>
      <c r="AJ10" s="34"/>
      <c r="AK10" s="34"/>
      <c r="AL10" s="37"/>
      <c r="AM10" s="37"/>
      <c r="AN10" s="37"/>
      <c r="AO10" s="37"/>
    </row>
    <row r="11" spans="2:77" ht="19.5" customHeight="1" x14ac:dyDescent="0.25">
      <c r="B11" s="3">
        <v>0</v>
      </c>
      <c r="C11" s="8">
        <f>+C4</f>
        <v>5</v>
      </c>
      <c r="D11" s="1">
        <f t="shared" ref="D11:M11" si="1">+C11+D5</f>
        <v>10</v>
      </c>
      <c r="E11" s="56">
        <f t="shared" si="1"/>
        <v>18</v>
      </c>
      <c r="F11" s="67">
        <f t="shared" si="1"/>
        <v>24</v>
      </c>
      <c r="G11" s="76">
        <f t="shared" si="1"/>
        <v>32</v>
      </c>
      <c r="H11" s="38">
        <f t="shared" si="1"/>
        <v>37</v>
      </c>
      <c r="I11" s="31">
        <f t="shared" si="1"/>
        <v>42</v>
      </c>
      <c r="J11" s="111">
        <f t="shared" si="1"/>
        <v>46</v>
      </c>
      <c r="K11" s="84">
        <f t="shared" si="1"/>
        <v>54</v>
      </c>
      <c r="L11" s="125">
        <f t="shared" si="1"/>
        <v>62</v>
      </c>
      <c r="M11" s="124">
        <f t="shared" si="1"/>
        <v>65</v>
      </c>
      <c r="O11" s="45" t="s">
        <v>6</v>
      </c>
      <c r="P11" s="44"/>
      <c r="Q11" s="52" t="s">
        <v>27</v>
      </c>
      <c r="R11" s="47" t="s">
        <v>16</v>
      </c>
      <c r="S11" s="47" t="s">
        <v>17</v>
      </c>
      <c r="T11" s="48" t="s">
        <v>18</v>
      </c>
      <c r="V11" s="62" t="s">
        <v>10</v>
      </c>
      <c r="W11" s="58"/>
      <c r="X11" s="58" t="s">
        <v>27</v>
      </c>
      <c r="Y11" s="58" t="s">
        <v>16</v>
      </c>
      <c r="Z11" s="58" t="s">
        <v>17</v>
      </c>
      <c r="AA11" s="63" t="s">
        <v>18</v>
      </c>
      <c r="AC11" s="78" t="s">
        <v>14</v>
      </c>
      <c r="AD11" s="79"/>
      <c r="AE11" s="79" t="s">
        <v>27</v>
      </c>
      <c r="AF11" s="79" t="s">
        <v>16</v>
      </c>
      <c r="AG11" s="79" t="s">
        <v>17</v>
      </c>
      <c r="AH11" s="80" t="s">
        <v>18</v>
      </c>
      <c r="AJ11" s="89" t="s">
        <v>40</v>
      </c>
      <c r="AK11" s="90"/>
      <c r="AL11" s="90" t="s">
        <v>27</v>
      </c>
      <c r="AM11" s="90" t="s">
        <v>16</v>
      </c>
      <c r="AN11" s="90" t="s">
        <v>17</v>
      </c>
      <c r="AO11" s="91" t="s">
        <v>18</v>
      </c>
      <c r="AQ11" s="105" t="s">
        <v>41</v>
      </c>
      <c r="AR11" s="106"/>
      <c r="AS11" s="106" t="s">
        <v>27</v>
      </c>
      <c r="AT11" s="106" t="s">
        <v>16</v>
      </c>
      <c r="AU11" s="106" t="s">
        <v>17</v>
      </c>
      <c r="AV11" s="107" t="s">
        <v>18</v>
      </c>
      <c r="AX11" s="116" t="s">
        <v>42</v>
      </c>
      <c r="AY11" s="117"/>
      <c r="AZ11" s="117" t="s">
        <v>27</v>
      </c>
      <c r="BA11" s="117" t="s">
        <v>16</v>
      </c>
      <c r="BB11" s="117" t="s">
        <v>17</v>
      </c>
      <c r="BC11" s="118" t="s">
        <v>18</v>
      </c>
      <c r="BE11" s="78" t="s">
        <v>43</v>
      </c>
      <c r="BF11" s="79"/>
      <c r="BG11" s="79" t="s">
        <v>27</v>
      </c>
      <c r="BH11" s="79" t="s">
        <v>16</v>
      </c>
      <c r="BI11" s="79" t="s">
        <v>17</v>
      </c>
      <c r="BJ11" s="80" t="s">
        <v>18</v>
      </c>
      <c r="BL11" s="130" t="s">
        <v>44</v>
      </c>
      <c r="BM11" s="131"/>
      <c r="BN11" s="131" t="s">
        <v>27</v>
      </c>
      <c r="BO11" s="131" t="s">
        <v>16</v>
      </c>
      <c r="BP11" s="131" t="s">
        <v>17</v>
      </c>
      <c r="BQ11" s="132" t="s">
        <v>18</v>
      </c>
      <c r="BS11" s="140" t="s">
        <v>45</v>
      </c>
      <c r="BT11" s="141"/>
      <c r="BU11" s="141" t="s">
        <v>27</v>
      </c>
      <c r="BV11" s="141" t="s">
        <v>16</v>
      </c>
      <c r="BW11" s="141" t="s">
        <v>17</v>
      </c>
      <c r="BX11" s="142" t="s">
        <v>18</v>
      </c>
      <c r="BY11" s="36"/>
    </row>
    <row r="12" spans="2:77" ht="19.5" customHeight="1" x14ac:dyDescent="0.25">
      <c r="B12" s="3">
        <v>1</v>
      </c>
      <c r="C12" s="27"/>
      <c r="D12" s="8">
        <f>+D4</f>
        <v>3</v>
      </c>
      <c r="E12" s="1">
        <f>+D12+E5</f>
        <v>11</v>
      </c>
      <c r="F12" s="56">
        <f t="shared" ref="F12:M12" si="2">+E12+F5</f>
        <v>17</v>
      </c>
      <c r="G12" s="67">
        <f t="shared" si="2"/>
        <v>25</v>
      </c>
      <c r="H12" s="76">
        <f t="shared" si="2"/>
        <v>30</v>
      </c>
      <c r="I12" s="38">
        <f t="shared" si="2"/>
        <v>35</v>
      </c>
      <c r="J12" s="1">
        <f t="shared" si="2"/>
        <v>39</v>
      </c>
      <c r="K12" s="111">
        <f t="shared" si="2"/>
        <v>47</v>
      </c>
      <c r="L12" s="84">
        <f t="shared" si="2"/>
        <v>55</v>
      </c>
      <c r="M12" s="125">
        <f t="shared" si="2"/>
        <v>58</v>
      </c>
      <c r="O12" s="46" t="s">
        <v>8</v>
      </c>
      <c r="P12" s="7">
        <v>1</v>
      </c>
      <c r="Q12" s="53">
        <f>+E11</f>
        <v>18</v>
      </c>
      <c r="R12" s="10">
        <f>+p00</f>
        <v>5</v>
      </c>
      <c r="S12" s="10">
        <f>+E26</f>
        <v>18</v>
      </c>
      <c r="T12" s="49">
        <f>SUM(Q12:S12)</f>
        <v>41</v>
      </c>
      <c r="V12" s="61" t="s">
        <v>8</v>
      </c>
      <c r="W12" s="59">
        <v>1</v>
      </c>
      <c r="X12" s="67">
        <f>+F11</f>
        <v>24</v>
      </c>
      <c r="Y12" s="67">
        <f>+p00</f>
        <v>5</v>
      </c>
      <c r="Z12" s="67">
        <f>+F26</f>
        <v>39</v>
      </c>
      <c r="AA12" s="68">
        <f>SUM(X12:Z12)</f>
        <v>68</v>
      </c>
      <c r="AC12" s="74" t="s">
        <v>8</v>
      </c>
      <c r="AD12" s="75">
        <v>1</v>
      </c>
      <c r="AE12" s="76">
        <f>+G11</f>
        <v>32</v>
      </c>
      <c r="AF12" s="76">
        <f>+p00</f>
        <v>5</v>
      </c>
      <c r="AG12" s="76">
        <f>+G26</f>
        <v>64</v>
      </c>
      <c r="AH12" s="77">
        <f>SUM(AE12:AG12)</f>
        <v>101</v>
      </c>
      <c r="AJ12" s="95" t="s">
        <v>8</v>
      </c>
      <c r="AK12" s="96">
        <v>1</v>
      </c>
      <c r="AL12" s="97">
        <f>+H11</f>
        <v>37</v>
      </c>
      <c r="AM12" s="97">
        <f>+p00</f>
        <v>5</v>
      </c>
      <c r="AN12" s="97">
        <f>+H26</f>
        <v>82</v>
      </c>
      <c r="AO12" s="98">
        <f>SUM(AL12:AN12)</f>
        <v>124</v>
      </c>
      <c r="AQ12" s="99" t="s">
        <v>8</v>
      </c>
      <c r="AR12" s="32">
        <v>1</v>
      </c>
      <c r="AS12" s="31">
        <f>+I11</f>
        <v>42</v>
      </c>
      <c r="AT12" s="31">
        <f>+p00</f>
        <v>5</v>
      </c>
      <c r="AU12" s="31">
        <f t="shared" ref="AU12:AU17" si="3">+I26</f>
        <v>102</v>
      </c>
      <c r="AV12" s="100">
        <f>SUM(AS12:AU12)</f>
        <v>149</v>
      </c>
      <c r="AX12" s="99" t="s">
        <v>8</v>
      </c>
      <c r="AY12" s="32">
        <v>1</v>
      </c>
      <c r="AZ12" s="31">
        <f>+J11</f>
        <v>46</v>
      </c>
      <c r="BA12" s="31">
        <f>+p00</f>
        <v>5</v>
      </c>
      <c r="BB12" s="31">
        <f t="shared" ref="BB12:BB18" si="4">+J26</f>
        <v>119</v>
      </c>
      <c r="BC12" s="100">
        <f>SUM(AZ12:BB12)</f>
        <v>170</v>
      </c>
      <c r="BE12" s="99" t="s">
        <v>8</v>
      </c>
      <c r="BF12" s="32">
        <v>1</v>
      </c>
      <c r="BG12" s="31">
        <f>+K11</f>
        <v>54</v>
      </c>
      <c r="BH12" s="31">
        <f>+p00</f>
        <v>5</v>
      </c>
      <c r="BI12" s="31">
        <f t="shared" ref="BI12:BI19" si="5">+K26</f>
        <v>99</v>
      </c>
      <c r="BJ12" s="100">
        <f>SUM(BG12:BI12)</f>
        <v>158</v>
      </c>
      <c r="BL12" s="99" t="s">
        <v>8</v>
      </c>
      <c r="BM12" s="32">
        <v>1</v>
      </c>
      <c r="BN12" s="31">
        <f>+L11</f>
        <v>62</v>
      </c>
      <c r="BO12" s="31">
        <f>+p00</f>
        <v>5</v>
      </c>
      <c r="BP12" s="31">
        <f t="shared" ref="BP12:BP20" si="6">+L26</f>
        <v>158</v>
      </c>
      <c r="BQ12" s="100">
        <f>SUM(BN12:BP12)</f>
        <v>225</v>
      </c>
      <c r="BS12" s="99" t="s">
        <v>8</v>
      </c>
      <c r="BT12" s="32">
        <v>1</v>
      </c>
      <c r="BU12" s="31">
        <f>+M11</f>
        <v>65</v>
      </c>
      <c r="BV12" s="31">
        <f>+p00</f>
        <v>5</v>
      </c>
      <c r="BW12" s="31">
        <f t="shared" ref="BW12:BW21" si="7">+M26</f>
        <v>169</v>
      </c>
      <c r="BX12" s="100">
        <f>SUM(BU12:BW12)</f>
        <v>239</v>
      </c>
      <c r="BY12" s="36"/>
    </row>
    <row r="13" spans="2:77" ht="19.5" customHeight="1" x14ac:dyDescent="0.25">
      <c r="B13" s="3">
        <v>2</v>
      </c>
      <c r="C13" s="27"/>
      <c r="D13" s="27"/>
      <c r="E13" s="8">
        <f>+E4</f>
        <v>4</v>
      </c>
      <c r="F13" s="1">
        <f>+E13+F5</f>
        <v>10</v>
      </c>
      <c r="G13" s="56">
        <f t="shared" ref="G13:M13" si="8">+F13+G5</f>
        <v>18</v>
      </c>
      <c r="H13" s="67">
        <f t="shared" si="8"/>
        <v>23</v>
      </c>
      <c r="I13" s="76">
        <f t="shared" si="8"/>
        <v>28</v>
      </c>
      <c r="J13" s="38">
        <f t="shared" si="8"/>
        <v>32</v>
      </c>
      <c r="K13" s="1">
        <f t="shared" si="8"/>
        <v>40</v>
      </c>
      <c r="L13" s="111">
        <f t="shared" si="8"/>
        <v>48</v>
      </c>
      <c r="M13" s="84">
        <f t="shared" si="8"/>
        <v>51</v>
      </c>
      <c r="O13" s="46" t="s">
        <v>8</v>
      </c>
      <c r="P13" s="7">
        <v>2</v>
      </c>
      <c r="Q13" s="53">
        <f>+E11</f>
        <v>18</v>
      </c>
      <c r="R13" s="10">
        <f>+D25</f>
        <v>18</v>
      </c>
      <c r="S13" s="10">
        <f>+E27</f>
        <v>4</v>
      </c>
      <c r="T13" s="49">
        <f>SUM(Q13:S13)</f>
        <v>40</v>
      </c>
      <c r="V13" s="61" t="s">
        <v>8</v>
      </c>
      <c r="W13" s="59">
        <v>2</v>
      </c>
      <c r="X13" s="67">
        <f>+X12</f>
        <v>24</v>
      </c>
      <c r="Y13" s="67">
        <f>+D25</f>
        <v>18</v>
      </c>
      <c r="Z13" s="67">
        <f>+F27</f>
        <v>19</v>
      </c>
      <c r="AA13" s="68">
        <f t="shared" ref="AA13:AA14" si="9">SUM(X13:Z13)</f>
        <v>61</v>
      </c>
      <c r="AC13" s="74" t="s">
        <v>8</v>
      </c>
      <c r="AD13" s="75">
        <v>2</v>
      </c>
      <c r="AE13" s="76">
        <f>+AE12</f>
        <v>32</v>
      </c>
      <c r="AF13" s="76">
        <f>+D25</f>
        <v>18</v>
      </c>
      <c r="AG13" s="76">
        <f>+G27</f>
        <v>40</v>
      </c>
      <c r="AH13" s="77">
        <f t="shared" ref="AH13:AH15" si="10">SUM(AE13:AG13)</f>
        <v>90</v>
      </c>
      <c r="AJ13" s="95" t="s">
        <v>8</v>
      </c>
      <c r="AK13" s="96">
        <v>2</v>
      </c>
      <c r="AL13" s="97">
        <f>+AL12</f>
        <v>37</v>
      </c>
      <c r="AM13" s="97">
        <f>+D25</f>
        <v>18</v>
      </c>
      <c r="AN13" s="97">
        <f>+H27</f>
        <v>55</v>
      </c>
      <c r="AO13" s="98">
        <f t="shared" ref="AO13:AO16" si="11">SUM(AL13:AN13)</f>
        <v>110</v>
      </c>
      <c r="AQ13" s="99" t="s">
        <v>8</v>
      </c>
      <c r="AR13" s="32">
        <f>+AR12+1</f>
        <v>2</v>
      </c>
      <c r="AS13" s="31">
        <f>+AS12</f>
        <v>42</v>
      </c>
      <c r="AT13" s="31">
        <f>+D25</f>
        <v>18</v>
      </c>
      <c r="AU13" s="31">
        <f t="shared" si="3"/>
        <v>75</v>
      </c>
      <c r="AV13" s="100">
        <f t="shared" ref="AV13:AV17" si="12">SUM(AS13:AU13)</f>
        <v>135</v>
      </c>
      <c r="AX13" s="99" t="s">
        <v>8</v>
      </c>
      <c r="AY13" s="32">
        <f>+AY12+1</f>
        <v>2</v>
      </c>
      <c r="AZ13" s="31">
        <f>+AZ12</f>
        <v>46</v>
      </c>
      <c r="BA13" s="31">
        <f>+D25</f>
        <v>18</v>
      </c>
      <c r="BB13" s="31">
        <f t="shared" si="4"/>
        <v>92</v>
      </c>
      <c r="BC13" s="100">
        <f t="shared" ref="BC13:BC18" si="13">SUM(AZ13:BB13)</f>
        <v>156</v>
      </c>
      <c r="BE13" s="99" t="s">
        <v>8</v>
      </c>
      <c r="BF13" s="32">
        <f>+BF12+1</f>
        <v>2</v>
      </c>
      <c r="BG13" s="31">
        <f>+BG12</f>
        <v>54</v>
      </c>
      <c r="BH13" s="31">
        <f>+D25</f>
        <v>18</v>
      </c>
      <c r="BI13" s="31">
        <f t="shared" si="5"/>
        <v>49</v>
      </c>
      <c r="BJ13" s="100">
        <f t="shared" ref="BJ13:BJ19" si="14">SUM(BG13:BI13)</f>
        <v>121</v>
      </c>
      <c r="BL13" s="99" t="s">
        <v>8</v>
      </c>
      <c r="BM13" s="32">
        <f>+BM12+1</f>
        <v>2</v>
      </c>
      <c r="BN13" s="31">
        <f>+BN12</f>
        <v>62</v>
      </c>
      <c r="BO13" s="31">
        <f>+D25</f>
        <v>18</v>
      </c>
      <c r="BP13" s="31">
        <f t="shared" si="6"/>
        <v>101</v>
      </c>
      <c r="BQ13" s="100">
        <f t="shared" ref="BQ13:BQ20" si="15">SUM(BN13:BP13)</f>
        <v>181</v>
      </c>
      <c r="BS13" s="99" t="s">
        <v>8</v>
      </c>
      <c r="BT13" s="32">
        <f>+BT12+1</f>
        <v>2</v>
      </c>
      <c r="BU13" s="31">
        <f>+BU12</f>
        <v>65</v>
      </c>
      <c r="BV13" s="31">
        <f>+D25</f>
        <v>18</v>
      </c>
      <c r="BW13" s="31">
        <f t="shared" si="7"/>
        <v>112</v>
      </c>
      <c r="BX13" s="100">
        <f t="shared" ref="BX13:BX21" si="16">SUM(BU13:BW13)</f>
        <v>195</v>
      </c>
      <c r="BY13" s="36"/>
    </row>
    <row r="14" spans="2:77" ht="19.5" customHeight="1" thickBot="1" x14ac:dyDescent="0.3">
      <c r="B14" s="3">
        <v>3</v>
      </c>
      <c r="C14" s="27"/>
      <c r="D14" s="27"/>
      <c r="E14" s="27"/>
      <c r="F14" s="8">
        <f>+F4</f>
        <v>5</v>
      </c>
      <c r="G14" s="1">
        <f>+F14+G5</f>
        <v>13</v>
      </c>
      <c r="H14" s="56">
        <f t="shared" ref="H14:M14" si="17">+G14+H5</f>
        <v>18</v>
      </c>
      <c r="I14" s="67">
        <f t="shared" si="17"/>
        <v>23</v>
      </c>
      <c r="J14" s="76">
        <f t="shared" si="17"/>
        <v>27</v>
      </c>
      <c r="K14" s="38">
        <f t="shared" si="17"/>
        <v>35</v>
      </c>
      <c r="L14" s="1">
        <f t="shared" si="17"/>
        <v>43</v>
      </c>
      <c r="M14" s="111">
        <f t="shared" si="17"/>
        <v>46</v>
      </c>
      <c r="O14" s="39" t="s">
        <v>8</v>
      </c>
      <c r="P14" s="40">
        <f>_xlfn.XLOOKUP(T14,T12:T13,P12:P13)</f>
        <v>2</v>
      </c>
      <c r="Q14" s="54"/>
      <c r="R14" s="40"/>
      <c r="S14" s="40" t="s">
        <v>9</v>
      </c>
      <c r="T14" s="50">
        <f>MIN(T12:T13)</f>
        <v>40</v>
      </c>
      <c r="V14" s="61" t="s">
        <v>8</v>
      </c>
      <c r="W14" s="59">
        <v>3</v>
      </c>
      <c r="X14" s="67">
        <f>+X13</f>
        <v>24</v>
      </c>
      <c r="Y14" s="67">
        <f>+E25</f>
        <v>40</v>
      </c>
      <c r="Z14" s="67">
        <f>+F28</f>
        <v>5</v>
      </c>
      <c r="AA14" s="68">
        <f t="shared" si="9"/>
        <v>69</v>
      </c>
      <c r="AC14" s="74" t="s">
        <v>8</v>
      </c>
      <c r="AD14" s="75">
        <v>3</v>
      </c>
      <c r="AE14" s="76">
        <f>+AE13</f>
        <v>32</v>
      </c>
      <c r="AF14" s="76">
        <f>+E25</f>
        <v>40</v>
      </c>
      <c r="AG14" s="76">
        <f>+G28</f>
        <v>21</v>
      </c>
      <c r="AH14" s="77">
        <f t="shared" si="10"/>
        <v>93</v>
      </c>
      <c r="AJ14" s="95" t="s">
        <v>8</v>
      </c>
      <c r="AK14" s="96">
        <v>3</v>
      </c>
      <c r="AL14" s="97">
        <f>+AL13</f>
        <v>37</v>
      </c>
      <c r="AM14" s="97">
        <f>+E25</f>
        <v>40</v>
      </c>
      <c r="AN14" s="97">
        <f>+H28</f>
        <v>36</v>
      </c>
      <c r="AO14" s="98">
        <f t="shared" si="11"/>
        <v>113</v>
      </c>
      <c r="AQ14" s="99" t="s">
        <v>8</v>
      </c>
      <c r="AR14" s="32">
        <f t="shared" ref="AR14:AR17" si="18">+AR13+1</f>
        <v>3</v>
      </c>
      <c r="AS14" s="31">
        <f>+AS13</f>
        <v>42</v>
      </c>
      <c r="AT14" s="31">
        <f>+E25</f>
        <v>40</v>
      </c>
      <c r="AU14" s="31">
        <f t="shared" si="3"/>
        <v>56</v>
      </c>
      <c r="AV14" s="100">
        <f t="shared" si="12"/>
        <v>138</v>
      </c>
      <c r="AX14" s="99" t="s">
        <v>8</v>
      </c>
      <c r="AY14" s="32">
        <f t="shared" ref="AY14:AY18" si="19">+AY13+1</f>
        <v>3</v>
      </c>
      <c r="AZ14" s="31">
        <f t="shared" ref="AZ14:AZ18" si="20">+AZ13</f>
        <v>46</v>
      </c>
      <c r="BA14" s="31">
        <f>+E25</f>
        <v>40</v>
      </c>
      <c r="BB14" s="31">
        <f t="shared" si="4"/>
        <v>72</v>
      </c>
      <c r="BC14" s="100">
        <f t="shared" si="13"/>
        <v>158</v>
      </c>
      <c r="BE14" s="99" t="s">
        <v>8</v>
      </c>
      <c r="BF14" s="32">
        <f t="shared" ref="BF14:BF19" si="21">+BF13+1</f>
        <v>3</v>
      </c>
      <c r="BG14" s="31">
        <f t="shared" ref="BG14:BG19" si="22">+BG13</f>
        <v>54</v>
      </c>
      <c r="BH14" s="31">
        <f>+E25</f>
        <v>40</v>
      </c>
      <c r="BI14" s="31">
        <f t="shared" si="5"/>
        <v>101</v>
      </c>
      <c r="BJ14" s="100">
        <f t="shared" si="14"/>
        <v>195</v>
      </c>
      <c r="BL14" s="99" t="s">
        <v>8</v>
      </c>
      <c r="BM14" s="32">
        <f t="shared" ref="BM14:BM20" si="23">+BM13+1</f>
        <v>3</v>
      </c>
      <c r="BN14" s="31">
        <f t="shared" ref="BN14:BN20" si="24">+BN13</f>
        <v>62</v>
      </c>
      <c r="BO14" s="31">
        <f>+E25</f>
        <v>40</v>
      </c>
      <c r="BP14" s="31">
        <f t="shared" si="6"/>
        <v>133</v>
      </c>
      <c r="BQ14" s="100">
        <f t="shared" si="15"/>
        <v>235</v>
      </c>
      <c r="BS14" s="99" t="s">
        <v>8</v>
      </c>
      <c r="BT14" s="32">
        <f t="shared" ref="BT14:BT21" si="25">+BT13+1</f>
        <v>3</v>
      </c>
      <c r="BU14" s="31">
        <f t="shared" ref="BU14:BU21" si="26">+BU13</f>
        <v>65</v>
      </c>
      <c r="BV14" s="31">
        <f>+E25</f>
        <v>40</v>
      </c>
      <c r="BW14" s="31">
        <f t="shared" si="7"/>
        <v>148</v>
      </c>
      <c r="BX14" s="100">
        <f t="shared" si="16"/>
        <v>253</v>
      </c>
      <c r="BY14" s="36"/>
    </row>
    <row r="15" spans="2:77" ht="19.5" customHeight="1" thickBot="1" x14ac:dyDescent="0.3">
      <c r="B15" s="3">
        <v>4</v>
      </c>
      <c r="C15" s="27"/>
      <c r="D15" s="27"/>
      <c r="E15" s="27"/>
      <c r="F15" s="27"/>
      <c r="G15" s="8">
        <f>+G4</f>
        <v>3</v>
      </c>
      <c r="H15" s="1">
        <f>+G15+H5</f>
        <v>8</v>
      </c>
      <c r="I15" s="56">
        <f t="shared" ref="I15:M15" si="27">+H15+I5</f>
        <v>13</v>
      </c>
      <c r="J15" s="67">
        <f t="shared" si="27"/>
        <v>17</v>
      </c>
      <c r="K15" s="76">
        <f t="shared" si="27"/>
        <v>25</v>
      </c>
      <c r="L15" s="38">
        <f t="shared" si="27"/>
        <v>33</v>
      </c>
      <c r="M15" s="1">
        <f t="shared" si="27"/>
        <v>36</v>
      </c>
      <c r="P15" s="5"/>
      <c r="V15" s="64" t="s">
        <v>8</v>
      </c>
      <c r="W15" s="65">
        <f>_xlfn.XLOOKUP(AA15,AA12:AA14,W12:W14)</f>
        <v>2</v>
      </c>
      <c r="X15" s="65"/>
      <c r="Y15" s="65"/>
      <c r="Z15" s="65" t="s">
        <v>9</v>
      </c>
      <c r="AA15" s="69">
        <f>MIN(AA12:AA14)</f>
        <v>61</v>
      </c>
      <c r="AC15" s="74" t="s">
        <v>8</v>
      </c>
      <c r="AD15" s="75">
        <v>4</v>
      </c>
      <c r="AE15" s="76">
        <f>+AE14</f>
        <v>32</v>
      </c>
      <c r="AF15" s="76">
        <f>+F25</f>
        <v>61</v>
      </c>
      <c r="AG15" s="76">
        <f>+G29</f>
        <v>3</v>
      </c>
      <c r="AH15" s="77">
        <f t="shared" si="10"/>
        <v>96</v>
      </c>
      <c r="AJ15" s="95" t="s">
        <v>8</v>
      </c>
      <c r="AK15" s="96">
        <v>4</v>
      </c>
      <c r="AL15" s="97">
        <f t="shared" ref="AL15:AL16" si="28">+AL14</f>
        <v>37</v>
      </c>
      <c r="AM15" s="97">
        <f>+F25</f>
        <v>61</v>
      </c>
      <c r="AN15" s="97">
        <f>+H29</f>
        <v>13</v>
      </c>
      <c r="AO15" s="98">
        <f t="shared" si="11"/>
        <v>111</v>
      </c>
      <c r="AQ15" s="99" t="s">
        <v>8</v>
      </c>
      <c r="AR15" s="32">
        <f t="shared" si="18"/>
        <v>4</v>
      </c>
      <c r="AS15" s="31">
        <f t="shared" ref="AS15:AS17" si="29">+AS14</f>
        <v>42</v>
      </c>
      <c r="AT15" s="31">
        <f>+F25</f>
        <v>61</v>
      </c>
      <c r="AU15" s="31">
        <f t="shared" si="3"/>
        <v>28</v>
      </c>
      <c r="AV15" s="100">
        <f t="shared" si="12"/>
        <v>131</v>
      </c>
      <c r="AX15" s="99" t="s">
        <v>8</v>
      </c>
      <c r="AY15" s="32">
        <f t="shared" si="19"/>
        <v>4</v>
      </c>
      <c r="AZ15" s="31">
        <f t="shared" si="20"/>
        <v>46</v>
      </c>
      <c r="BA15" s="31">
        <f>+F25</f>
        <v>61</v>
      </c>
      <c r="BB15" s="31">
        <f t="shared" si="4"/>
        <v>41</v>
      </c>
      <c r="BC15" s="100">
        <f t="shared" si="13"/>
        <v>148</v>
      </c>
      <c r="BE15" s="99" t="s">
        <v>8</v>
      </c>
      <c r="BF15" s="32">
        <f t="shared" si="21"/>
        <v>4</v>
      </c>
      <c r="BG15" s="31">
        <f t="shared" si="22"/>
        <v>54</v>
      </c>
      <c r="BH15" s="31">
        <f>+F25</f>
        <v>61</v>
      </c>
      <c r="BI15" s="31">
        <f t="shared" si="5"/>
        <v>67</v>
      </c>
      <c r="BJ15" s="100">
        <f t="shared" si="14"/>
        <v>182</v>
      </c>
      <c r="BL15" s="99" t="s">
        <v>8</v>
      </c>
      <c r="BM15" s="32">
        <f t="shared" si="23"/>
        <v>4</v>
      </c>
      <c r="BN15" s="31">
        <f t="shared" si="24"/>
        <v>62</v>
      </c>
      <c r="BO15" s="31">
        <f>+F25</f>
        <v>61</v>
      </c>
      <c r="BP15" s="31">
        <f t="shared" si="6"/>
        <v>94</v>
      </c>
      <c r="BQ15" s="100">
        <f t="shared" si="15"/>
        <v>217</v>
      </c>
      <c r="BS15" s="99" t="s">
        <v>8</v>
      </c>
      <c r="BT15" s="32">
        <f t="shared" si="25"/>
        <v>4</v>
      </c>
      <c r="BU15" s="31">
        <f t="shared" si="26"/>
        <v>65</v>
      </c>
      <c r="BV15" s="31">
        <f>+F25</f>
        <v>61</v>
      </c>
      <c r="BW15" s="31">
        <f t="shared" si="7"/>
        <v>108</v>
      </c>
      <c r="BX15" s="100">
        <f t="shared" si="16"/>
        <v>234</v>
      </c>
      <c r="BY15" s="36"/>
    </row>
    <row r="16" spans="2:77" ht="19.5" customHeight="1" thickBot="1" x14ac:dyDescent="0.3">
      <c r="B16" s="3">
        <v>5</v>
      </c>
      <c r="C16" s="27"/>
      <c r="D16" s="27"/>
      <c r="E16" s="27"/>
      <c r="F16" s="27"/>
      <c r="G16" s="27"/>
      <c r="H16" s="8">
        <f>+H4</f>
        <v>2</v>
      </c>
      <c r="I16" s="1">
        <f>+H16+I5</f>
        <v>7</v>
      </c>
      <c r="J16" s="56">
        <f t="shared" ref="J16:M16" si="30">+I16+J5</f>
        <v>11</v>
      </c>
      <c r="K16" s="67">
        <f t="shared" si="30"/>
        <v>19</v>
      </c>
      <c r="L16" s="76">
        <f t="shared" si="30"/>
        <v>27</v>
      </c>
      <c r="M16" s="38">
        <f t="shared" si="30"/>
        <v>30</v>
      </c>
      <c r="O16" s="45" t="s">
        <v>7</v>
      </c>
      <c r="P16" s="44"/>
      <c r="Q16" s="52" t="s">
        <v>27</v>
      </c>
      <c r="R16" s="47" t="s">
        <v>16</v>
      </c>
      <c r="S16" s="47" t="s">
        <v>17</v>
      </c>
      <c r="T16" s="48" t="s">
        <v>18</v>
      </c>
      <c r="AC16" s="81" t="s">
        <v>8</v>
      </c>
      <c r="AD16" s="82">
        <f>_xlfn.XLOOKUP(AH16,AH12:AH15,AD12:AD15)</f>
        <v>2</v>
      </c>
      <c r="AE16" s="82"/>
      <c r="AF16" s="82"/>
      <c r="AG16" s="82" t="s">
        <v>9</v>
      </c>
      <c r="AH16" s="83">
        <f>MIN(AH12:AH15)</f>
        <v>90</v>
      </c>
      <c r="AJ16" s="95" t="s">
        <v>8</v>
      </c>
      <c r="AK16" s="96">
        <v>5</v>
      </c>
      <c r="AL16" s="97">
        <f t="shared" si="28"/>
        <v>37</v>
      </c>
      <c r="AM16" s="97">
        <f>+G25</f>
        <v>90</v>
      </c>
      <c r="AN16" s="97">
        <f>+H30</f>
        <v>2</v>
      </c>
      <c r="AO16" s="98">
        <f t="shared" si="11"/>
        <v>129</v>
      </c>
      <c r="AQ16" s="99" t="s">
        <v>8</v>
      </c>
      <c r="AR16" s="32">
        <f t="shared" si="18"/>
        <v>5</v>
      </c>
      <c r="AS16" s="31">
        <f t="shared" si="29"/>
        <v>42</v>
      </c>
      <c r="AT16" s="31">
        <f>+G25</f>
        <v>90</v>
      </c>
      <c r="AU16" s="31">
        <f t="shared" si="3"/>
        <v>12</v>
      </c>
      <c r="AV16" s="100">
        <f t="shared" si="12"/>
        <v>144</v>
      </c>
      <c r="AX16" s="99" t="s">
        <v>8</v>
      </c>
      <c r="AY16" s="32">
        <f t="shared" si="19"/>
        <v>5</v>
      </c>
      <c r="AZ16" s="31">
        <f t="shared" si="20"/>
        <v>46</v>
      </c>
      <c r="BA16" s="31">
        <f>+G25</f>
        <v>90</v>
      </c>
      <c r="BB16" s="31">
        <f t="shared" si="4"/>
        <v>24</v>
      </c>
      <c r="BC16" s="100">
        <f t="shared" si="13"/>
        <v>160</v>
      </c>
      <c r="BE16" s="99" t="s">
        <v>8</v>
      </c>
      <c r="BF16" s="32">
        <f t="shared" si="21"/>
        <v>5</v>
      </c>
      <c r="BG16" s="31">
        <f t="shared" si="22"/>
        <v>54</v>
      </c>
      <c r="BH16" s="31">
        <f>+G25</f>
        <v>90</v>
      </c>
      <c r="BI16" s="31">
        <f t="shared" si="5"/>
        <v>45</v>
      </c>
      <c r="BJ16" s="100">
        <f t="shared" si="14"/>
        <v>189</v>
      </c>
      <c r="BL16" s="99" t="s">
        <v>8</v>
      </c>
      <c r="BM16" s="32">
        <f t="shared" si="23"/>
        <v>5</v>
      </c>
      <c r="BN16" s="31">
        <f t="shared" si="24"/>
        <v>62</v>
      </c>
      <c r="BO16" s="31">
        <f>+G25</f>
        <v>90</v>
      </c>
      <c r="BP16" s="31">
        <f t="shared" si="6"/>
        <v>71</v>
      </c>
      <c r="BQ16" s="100">
        <f t="shared" si="15"/>
        <v>223</v>
      </c>
      <c r="BS16" s="99" t="s">
        <v>8</v>
      </c>
      <c r="BT16" s="32">
        <f t="shared" si="25"/>
        <v>5</v>
      </c>
      <c r="BU16" s="31">
        <f t="shared" si="26"/>
        <v>65</v>
      </c>
      <c r="BV16" s="31">
        <f>+G25</f>
        <v>90</v>
      </c>
      <c r="BW16" s="31">
        <f t="shared" si="7"/>
        <v>85</v>
      </c>
      <c r="BX16" s="100">
        <f t="shared" si="16"/>
        <v>240</v>
      </c>
      <c r="BY16" s="36"/>
    </row>
    <row r="17" spans="1:77" ht="19.5" customHeight="1" thickBot="1" x14ac:dyDescent="0.3">
      <c r="B17" s="3">
        <v>6</v>
      </c>
      <c r="C17" s="27"/>
      <c r="D17" s="27"/>
      <c r="E17" s="27"/>
      <c r="F17" s="27"/>
      <c r="G17" s="27"/>
      <c r="H17" s="27"/>
      <c r="I17" s="8">
        <f>+I4</f>
        <v>3</v>
      </c>
      <c r="J17" s="1">
        <f>+I17+J5</f>
        <v>7</v>
      </c>
      <c r="K17" s="56">
        <f t="shared" ref="K17:M17" si="31">+J17+K5</f>
        <v>15</v>
      </c>
      <c r="L17" s="67">
        <f t="shared" si="31"/>
        <v>23</v>
      </c>
      <c r="M17" s="76">
        <f t="shared" si="31"/>
        <v>26</v>
      </c>
      <c r="O17" s="46" t="s">
        <v>8</v>
      </c>
      <c r="P17" s="7">
        <v>2</v>
      </c>
      <c r="Q17" s="53">
        <f>+F12</f>
        <v>17</v>
      </c>
      <c r="R17" s="10">
        <f>+D26</f>
        <v>3</v>
      </c>
      <c r="S17" s="10">
        <f>+F27</f>
        <v>19</v>
      </c>
      <c r="T17" s="49">
        <f>SUM(Q17:S17)</f>
        <v>39</v>
      </c>
      <c r="V17" s="62" t="s">
        <v>13</v>
      </c>
      <c r="W17" s="58"/>
      <c r="X17" s="58" t="s">
        <v>27</v>
      </c>
      <c r="Y17" s="58" t="s">
        <v>16</v>
      </c>
      <c r="Z17" s="58" t="s">
        <v>17</v>
      </c>
      <c r="AA17" s="63" t="s">
        <v>18</v>
      </c>
      <c r="AJ17" s="92" t="s">
        <v>8</v>
      </c>
      <c r="AK17" s="93">
        <f>_xlfn.XLOOKUP(AO17,AO12:AO16,AK12:AK16)</f>
        <v>2</v>
      </c>
      <c r="AL17" s="93"/>
      <c r="AM17" s="93"/>
      <c r="AN17" s="93" t="s">
        <v>9</v>
      </c>
      <c r="AO17" s="94">
        <f>MIN(AO12:AO16)</f>
        <v>110</v>
      </c>
      <c r="AQ17" s="99" t="s">
        <v>8</v>
      </c>
      <c r="AR17" s="32">
        <f t="shared" si="18"/>
        <v>6</v>
      </c>
      <c r="AS17" s="31">
        <f t="shared" si="29"/>
        <v>42</v>
      </c>
      <c r="AT17" s="31">
        <f>+H25</f>
        <v>110</v>
      </c>
      <c r="AU17" s="31">
        <f t="shared" si="3"/>
        <v>3</v>
      </c>
      <c r="AV17" s="100">
        <f t="shared" si="12"/>
        <v>155</v>
      </c>
      <c r="AX17" s="99" t="s">
        <v>8</v>
      </c>
      <c r="AY17" s="32">
        <f t="shared" si="19"/>
        <v>6</v>
      </c>
      <c r="AZ17" s="31">
        <f t="shared" si="20"/>
        <v>46</v>
      </c>
      <c r="BA17" s="31">
        <f>+H25</f>
        <v>110</v>
      </c>
      <c r="BB17" s="31">
        <f t="shared" si="4"/>
        <v>11</v>
      </c>
      <c r="BC17" s="100">
        <f t="shared" si="13"/>
        <v>167</v>
      </c>
      <c r="BE17" s="99" t="s">
        <v>8</v>
      </c>
      <c r="BF17" s="32">
        <f t="shared" si="21"/>
        <v>6</v>
      </c>
      <c r="BG17" s="31">
        <f t="shared" si="22"/>
        <v>54</v>
      </c>
      <c r="BH17" s="31">
        <f>+H25</f>
        <v>110</v>
      </c>
      <c r="BI17" s="31">
        <f t="shared" si="5"/>
        <v>30</v>
      </c>
      <c r="BJ17" s="100">
        <f t="shared" si="14"/>
        <v>194</v>
      </c>
      <c r="BL17" s="99" t="s">
        <v>8</v>
      </c>
      <c r="BM17" s="32">
        <f t="shared" si="23"/>
        <v>6</v>
      </c>
      <c r="BN17" s="31">
        <f t="shared" si="24"/>
        <v>62</v>
      </c>
      <c r="BO17" s="31">
        <f>+H25</f>
        <v>110</v>
      </c>
      <c r="BP17" s="31">
        <f t="shared" si="6"/>
        <v>54</v>
      </c>
      <c r="BQ17" s="100">
        <f t="shared" si="15"/>
        <v>226</v>
      </c>
      <c r="BS17" s="99" t="s">
        <v>8</v>
      </c>
      <c r="BT17" s="32">
        <f t="shared" si="25"/>
        <v>6</v>
      </c>
      <c r="BU17" s="31">
        <f t="shared" si="26"/>
        <v>65</v>
      </c>
      <c r="BV17" s="31">
        <f>+H25</f>
        <v>110</v>
      </c>
      <c r="BW17" s="31">
        <f t="shared" si="7"/>
        <v>68</v>
      </c>
      <c r="BX17" s="100">
        <f t="shared" si="16"/>
        <v>243</v>
      </c>
      <c r="BY17" s="36"/>
    </row>
    <row r="18" spans="1:77" ht="19.5" customHeight="1" thickBot="1" x14ac:dyDescent="0.3">
      <c r="B18" s="3">
        <v>7</v>
      </c>
      <c r="C18" s="27"/>
      <c r="D18" s="27"/>
      <c r="E18" s="27"/>
      <c r="F18" s="27"/>
      <c r="G18" s="27"/>
      <c r="H18" s="27"/>
      <c r="I18" s="27"/>
      <c r="J18" s="8">
        <f>+J4</f>
        <v>1</v>
      </c>
      <c r="K18" s="1">
        <f>+J18+K5</f>
        <v>9</v>
      </c>
      <c r="L18" s="56">
        <f t="shared" ref="L18:M18" si="32">+K18+L5</f>
        <v>17</v>
      </c>
      <c r="M18" s="67">
        <f t="shared" si="32"/>
        <v>20</v>
      </c>
      <c r="O18" s="46" t="s">
        <v>8</v>
      </c>
      <c r="P18" s="7">
        <v>3</v>
      </c>
      <c r="Q18" s="53">
        <f>+F12</f>
        <v>17</v>
      </c>
      <c r="R18" s="10">
        <f>+E26</f>
        <v>18</v>
      </c>
      <c r="S18" s="10">
        <f>+F28</f>
        <v>5</v>
      </c>
      <c r="T18" s="49">
        <f>SUM(Q18:S18)</f>
        <v>40</v>
      </c>
      <c r="V18" s="61" t="s">
        <v>8</v>
      </c>
      <c r="W18" s="59">
        <v>2</v>
      </c>
      <c r="X18" s="67">
        <f>+G12</f>
        <v>25</v>
      </c>
      <c r="Y18" s="67">
        <f>+D26</f>
        <v>3</v>
      </c>
      <c r="Z18" s="67">
        <f>+G27</f>
        <v>40</v>
      </c>
      <c r="AA18" s="68">
        <f>SUM(X18:Z18)</f>
        <v>68</v>
      </c>
      <c r="AC18" s="78" t="s">
        <v>46</v>
      </c>
      <c r="AD18" s="79"/>
      <c r="AE18" s="79" t="s">
        <v>27</v>
      </c>
      <c r="AF18" s="79" t="s">
        <v>16</v>
      </c>
      <c r="AG18" s="79" t="s">
        <v>17</v>
      </c>
      <c r="AH18" s="80" t="s">
        <v>18</v>
      </c>
      <c r="AJ18" s="34"/>
      <c r="AK18" s="34"/>
      <c r="AL18" s="37"/>
      <c r="AM18" s="37"/>
      <c r="AN18" s="37"/>
      <c r="AO18" s="37"/>
      <c r="AQ18" s="108" t="s">
        <v>8</v>
      </c>
      <c r="AR18" s="109">
        <f>_xlfn.XLOOKUP(AV18,AV12:AV17,AR12:AR17)</f>
        <v>4</v>
      </c>
      <c r="AS18" s="109"/>
      <c r="AT18" s="109"/>
      <c r="AU18" s="109" t="s">
        <v>9</v>
      </c>
      <c r="AV18" s="110">
        <f>MIN(AV12:AV17)</f>
        <v>131</v>
      </c>
      <c r="AX18" s="99" t="s">
        <v>8</v>
      </c>
      <c r="AY18" s="32">
        <f t="shared" si="19"/>
        <v>7</v>
      </c>
      <c r="AZ18" s="31">
        <f t="shared" si="20"/>
        <v>46</v>
      </c>
      <c r="BA18" s="31">
        <f>+I25</f>
        <v>131</v>
      </c>
      <c r="BB18" s="31">
        <f t="shared" si="4"/>
        <v>1</v>
      </c>
      <c r="BC18" s="100">
        <f t="shared" si="13"/>
        <v>178</v>
      </c>
      <c r="BE18" s="99" t="s">
        <v>8</v>
      </c>
      <c r="BF18" s="32">
        <f t="shared" si="21"/>
        <v>7</v>
      </c>
      <c r="BG18" s="31">
        <f t="shared" si="22"/>
        <v>54</v>
      </c>
      <c r="BH18" s="31">
        <f>+I25</f>
        <v>131</v>
      </c>
      <c r="BI18" s="31">
        <f t="shared" si="5"/>
        <v>14</v>
      </c>
      <c r="BJ18" s="100">
        <f t="shared" si="14"/>
        <v>199</v>
      </c>
      <c r="BL18" s="99" t="s">
        <v>8</v>
      </c>
      <c r="BM18" s="32">
        <f t="shared" si="23"/>
        <v>7</v>
      </c>
      <c r="BN18" s="31">
        <f t="shared" si="24"/>
        <v>62</v>
      </c>
      <c r="BO18" s="31">
        <f>+I25</f>
        <v>131</v>
      </c>
      <c r="BP18" s="31">
        <f t="shared" si="6"/>
        <v>35</v>
      </c>
      <c r="BQ18" s="100">
        <f t="shared" si="15"/>
        <v>228</v>
      </c>
      <c r="BS18" s="99" t="s">
        <v>8</v>
      </c>
      <c r="BT18" s="32">
        <f t="shared" si="25"/>
        <v>7</v>
      </c>
      <c r="BU18" s="31">
        <f t="shared" si="26"/>
        <v>65</v>
      </c>
      <c r="BV18" s="31">
        <f>+I25</f>
        <v>131</v>
      </c>
      <c r="BW18" s="31">
        <f t="shared" si="7"/>
        <v>46</v>
      </c>
      <c r="BX18" s="100">
        <f t="shared" si="16"/>
        <v>242</v>
      </c>
      <c r="BY18" s="36"/>
    </row>
    <row r="19" spans="1:77" ht="19.5" customHeight="1" thickBot="1" x14ac:dyDescent="0.3">
      <c r="B19" s="3">
        <v>8</v>
      </c>
      <c r="C19" s="27"/>
      <c r="D19" s="27"/>
      <c r="E19" s="27"/>
      <c r="F19" s="27"/>
      <c r="G19" s="27"/>
      <c r="H19" s="27"/>
      <c r="I19" s="27"/>
      <c r="J19" s="27"/>
      <c r="K19" s="8">
        <f>+K4</f>
        <v>4</v>
      </c>
      <c r="L19" s="1">
        <f>+K19+L5</f>
        <v>12</v>
      </c>
      <c r="M19" s="56">
        <f>+L19+M5</f>
        <v>15</v>
      </c>
      <c r="O19" s="39" t="s">
        <v>8</v>
      </c>
      <c r="P19" s="40">
        <f>_xlfn.XLOOKUP(T19,T17:T18,P17:P18)</f>
        <v>2</v>
      </c>
      <c r="Q19" s="54"/>
      <c r="R19" s="40"/>
      <c r="S19" s="40" t="s">
        <v>9</v>
      </c>
      <c r="T19" s="50">
        <f>MIN(T17:T18)</f>
        <v>39</v>
      </c>
      <c r="V19" s="61" t="s">
        <v>8</v>
      </c>
      <c r="W19" s="59">
        <v>3</v>
      </c>
      <c r="X19" s="67">
        <f>+X18</f>
        <v>25</v>
      </c>
      <c r="Y19" s="67">
        <f>+E26</f>
        <v>18</v>
      </c>
      <c r="Z19" s="67">
        <f>+G28</f>
        <v>21</v>
      </c>
      <c r="AA19" s="68">
        <f t="shared" ref="AA19:AA20" si="33">SUM(X19:Z19)</f>
        <v>64</v>
      </c>
      <c r="AC19" s="74" t="s">
        <v>8</v>
      </c>
      <c r="AD19" s="75">
        <v>2</v>
      </c>
      <c r="AE19" s="76">
        <f>+H12</f>
        <v>30</v>
      </c>
      <c r="AF19" s="76">
        <f>+D26</f>
        <v>3</v>
      </c>
      <c r="AG19" s="76">
        <f>+H27</f>
        <v>55</v>
      </c>
      <c r="AH19" s="77">
        <f t="shared" ref="AH19:AH22" si="34">SUM(AE19:AG19)</f>
        <v>88</v>
      </c>
      <c r="AJ19" s="89" t="s">
        <v>53</v>
      </c>
      <c r="AK19" s="90"/>
      <c r="AL19" s="90" t="s">
        <v>27</v>
      </c>
      <c r="AM19" s="90" t="s">
        <v>16</v>
      </c>
      <c r="AN19" s="90" t="s">
        <v>17</v>
      </c>
      <c r="AO19" s="91" t="s">
        <v>18</v>
      </c>
      <c r="AX19" s="119" t="s">
        <v>8</v>
      </c>
      <c r="AY19" s="120">
        <f>_xlfn.XLOOKUP(BC19,BC12:BC18,AY12:AY18)</f>
        <v>4</v>
      </c>
      <c r="AZ19" s="120"/>
      <c r="BA19" s="120"/>
      <c r="BB19" s="120" t="s">
        <v>9</v>
      </c>
      <c r="BC19" s="121">
        <f>MIN(BC12:BC18)</f>
        <v>148</v>
      </c>
      <c r="BE19" s="99" t="s">
        <v>8</v>
      </c>
      <c r="BF19" s="32">
        <f t="shared" si="21"/>
        <v>8</v>
      </c>
      <c r="BG19" s="31">
        <f t="shared" si="22"/>
        <v>54</v>
      </c>
      <c r="BH19" s="31">
        <f>+J25</f>
        <v>148</v>
      </c>
      <c r="BI19" s="31">
        <f t="shared" si="5"/>
        <v>4</v>
      </c>
      <c r="BJ19" s="100">
        <f t="shared" si="14"/>
        <v>206</v>
      </c>
      <c r="BL19" s="99" t="s">
        <v>8</v>
      </c>
      <c r="BM19" s="32">
        <f t="shared" si="23"/>
        <v>8</v>
      </c>
      <c r="BN19" s="31">
        <f t="shared" si="24"/>
        <v>62</v>
      </c>
      <c r="BO19" s="31">
        <f>+J25</f>
        <v>148</v>
      </c>
      <c r="BP19" s="31">
        <f t="shared" si="6"/>
        <v>20</v>
      </c>
      <c r="BQ19" s="100">
        <f t="shared" si="15"/>
        <v>230</v>
      </c>
      <c r="BS19" s="99" t="s">
        <v>8</v>
      </c>
      <c r="BT19" s="32">
        <f t="shared" si="25"/>
        <v>8</v>
      </c>
      <c r="BU19" s="31">
        <f t="shared" si="26"/>
        <v>65</v>
      </c>
      <c r="BV19" s="31">
        <f>+J25</f>
        <v>148</v>
      </c>
      <c r="BW19" s="31">
        <f t="shared" si="7"/>
        <v>31</v>
      </c>
      <c r="BX19" s="100">
        <f t="shared" si="16"/>
        <v>244</v>
      </c>
      <c r="BY19" s="36"/>
    </row>
    <row r="20" spans="1:77" ht="19.5" customHeight="1" thickBot="1" x14ac:dyDescent="0.3">
      <c r="B20" s="3">
        <v>9</v>
      </c>
      <c r="C20" s="27"/>
      <c r="D20" s="27"/>
      <c r="E20" s="27"/>
      <c r="F20" s="27"/>
      <c r="G20" s="27"/>
      <c r="H20" s="27"/>
      <c r="I20" s="27"/>
      <c r="J20" s="27"/>
      <c r="K20" s="27"/>
      <c r="L20" s="8">
        <f>+L4</f>
        <v>4</v>
      </c>
      <c r="M20" s="1">
        <f>+L20+M5</f>
        <v>7</v>
      </c>
      <c r="V20" s="61" t="s">
        <v>8</v>
      </c>
      <c r="W20" s="59">
        <v>4</v>
      </c>
      <c r="X20" s="67">
        <f>+X19</f>
        <v>25</v>
      </c>
      <c r="Y20" s="67">
        <f>+F26</f>
        <v>39</v>
      </c>
      <c r="Z20" s="67">
        <f>+G29</f>
        <v>3</v>
      </c>
      <c r="AA20" s="68">
        <f t="shared" si="33"/>
        <v>67</v>
      </c>
      <c r="AC20" s="74" t="s">
        <v>8</v>
      </c>
      <c r="AD20" s="75">
        <v>3</v>
      </c>
      <c r="AE20" s="76">
        <f>+AE19</f>
        <v>30</v>
      </c>
      <c r="AF20" s="76">
        <f>+E26</f>
        <v>18</v>
      </c>
      <c r="AG20" s="76">
        <f>+H28</f>
        <v>36</v>
      </c>
      <c r="AH20" s="77">
        <f t="shared" si="34"/>
        <v>84</v>
      </c>
      <c r="AJ20" s="95" t="s">
        <v>8</v>
      </c>
      <c r="AK20" s="96">
        <v>2</v>
      </c>
      <c r="AL20" s="97">
        <f>+I12</f>
        <v>35</v>
      </c>
      <c r="AM20" s="97">
        <f>+D26</f>
        <v>3</v>
      </c>
      <c r="AN20" s="97">
        <f>+I27</f>
        <v>75</v>
      </c>
      <c r="AO20" s="98">
        <f t="shared" ref="AO20:AO24" si="35">SUM(AL20:AN20)</f>
        <v>113</v>
      </c>
      <c r="AQ20" s="105" t="s">
        <v>59</v>
      </c>
      <c r="AR20" s="106"/>
      <c r="AS20" s="106" t="s">
        <v>27</v>
      </c>
      <c r="AT20" s="106" t="s">
        <v>16</v>
      </c>
      <c r="AU20" s="106" t="s">
        <v>17</v>
      </c>
      <c r="AV20" s="107" t="s">
        <v>18</v>
      </c>
      <c r="BE20" s="81" t="s">
        <v>8</v>
      </c>
      <c r="BF20" s="82">
        <f>_xlfn.XLOOKUP(BJ20,BJ12:BJ19,BF12:BF19)</f>
        <v>2</v>
      </c>
      <c r="BG20" s="82"/>
      <c r="BH20" s="82"/>
      <c r="BI20" s="82" t="s">
        <v>9</v>
      </c>
      <c r="BJ20" s="83">
        <f>MIN(BJ12:BJ19)</f>
        <v>121</v>
      </c>
      <c r="BL20" s="99" t="s">
        <v>8</v>
      </c>
      <c r="BM20" s="32">
        <f t="shared" si="23"/>
        <v>9</v>
      </c>
      <c r="BN20" s="31">
        <f t="shared" si="24"/>
        <v>62</v>
      </c>
      <c r="BO20" s="31">
        <f>+K25</f>
        <v>121</v>
      </c>
      <c r="BP20" s="31">
        <f t="shared" si="6"/>
        <v>4</v>
      </c>
      <c r="BQ20" s="100">
        <f t="shared" si="15"/>
        <v>187</v>
      </c>
      <c r="BS20" s="99" t="s">
        <v>8</v>
      </c>
      <c r="BT20" s="32">
        <f t="shared" si="25"/>
        <v>9</v>
      </c>
      <c r="BU20" s="31">
        <f t="shared" si="26"/>
        <v>65</v>
      </c>
      <c r="BV20" s="31">
        <f>+K25</f>
        <v>121</v>
      </c>
      <c r="BW20" s="31">
        <f t="shared" si="7"/>
        <v>12</v>
      </c>
      <c r="BX20" s="100">
        <f t="shared" si="16"/>
        <v>198</v>
      </c>
      <c r="BY20" s="123"/>
    </row>
    <row r="21" spans="1:77" ht="19.5" customHeight="1" thickBot="1" x14ac:dyDescent="0.3">
      <c r="A21" s="2" t="s">
        <v>24</v>
      </c>
      <c r="B21" s="3">
        <v>10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8">
        <f>+M4</f>
        <v>1</v>
      </c>
      <c r="O21" s="45" t="s">
        <v>12</v>
      </c>
      <c r="P21" s="44"/>
      <c r="Q21" s="52" t="s">
        <v>27</v>
      </c>
      <c r="R21" s="47" t="s">
        <v>16</v>
      </c>
      <c r="S21" s="47" t="s">
        <v>17</v>
      </c>
      <c r="T21" s="48" t="s">
        <v>18</v>
      </c>
      <c r="V21" s="64" t="s">
        <v>8</v>
      </c>
      <c r="W21" s="65">
        <f>_xlfn.XLOOKUP(AA21,AA18:AA20,W18:W20)</f>
        <v>3</v>
      </c>
      <c r="X21" s="65"/>
      <c r="Y21" s="65"/>
      <c r="Z21" s="65" t="s">
        <v>9</v>
      </c>
      <c r="AA21" s="69">
        <f>MIN(AA18:AA20)</f>
        <v>64</v>
      </c>
      <c r="AC21" s="74" t="s">
        <v>8</v>
      </c>
      <c r="AD21" s="75">
        <v>4</v>
      </c>
      <c r="AE21" s="76">
        <f>+AE20</f>
        <v>30</v>
      </c>
      <c r="AF21" s="76">
        <f>+F26</f>
        <v>39</v>
      </c>
      <c r="AG21" s="76">
        <f>+H29</f>
        <v>13</v>
      </c>
      <c r="AH21" s="77">
        <f t="shared" si="34"/>
        <v>82</v>
      </c>
      <c r="AJ21" s="95" t="s">
        <v>8</v>
      </c>
      <c r="AK21" s="96">
        <v>3</v>
      </c>
      <c r="AL21" s="97">
        <f t="shared" ref="AL21:AL24" si="36">+AL20</f>
        <v>35</v>
      </c>
      <c r="AM21" s="97">
        <f>+E26</f>
        <v>18</v>
      </c>
      <c r="AN21" s="97">
        <f>+I28</f>
        <v>56</v>
      </c>
      <c r="AO21" s="98">
        <f t="shared" si="35"/>
        <v>109</v>
      </c>
      <c r="AQ21" s="99" t="s">
        <v>8</v>
      </c>
      <c r="AR21" s="32">
        <v>2</v>
      </c>
      <c r="AS21" s="31">
        <f>+J12</f>
        <v>39</v>
      </c>
      <c r="AT21" s="31">
        <f>+D26</f>
        <v>3</v>
      </c>
      <c r="AU21" s="31">
        <f t="shared" ref="AU21:AU26" si="37">+J27</f>
        <v>92</v>
      </c>
      <c r="AV21" s="100">
        <f t="shared" ref="AV21:AV26" si="38">SUM(AS21:AU21)</f>
        <v>134</v>
      </c>
      <c r="AX21" s="116" t="s">
        <v>64</v>
      </c>
      <c r="AY21" s="117"/>
      <c r="AZ21" s="117" t="s">
        <v>27</v>
      </c>
      <c r="BA21" s="117" t="s">
        <v>16</v>
      </c>
      <c r="BB21" s="117" t="s">
        <v>17</v>
      </c>
      <c r="BC21" s="118" t="s">
        <v>18</v>
      </c>
      <c r="BL21" s="133" t="s">
        <v>8</v>
      </c>
      <c r="BM21" s="134">
        <f>_xlfn.XLOOKUP(BQ21,BQ12:BQ20,BM12:BM20)</f>
        <v>2</v>
      </c>
      <c r="BN21" s="134"/>
      <c r="BO21" s="134"/>
      <c r="BP21" s="134" t="s">
        <v>9</v>
      </c>
      <c r="BQ21" s="135">
        <f>MIN(BQ12:BQ20)</f>
        <v>181</v>
      </c>
      <c r="BS21" s="99" t="s">
        <v>8</v>
      </c>
      <c r="BT21" s="32">
        <f t="shared" si="25"/>
        <v>10</v>
      </c>
      <c r="BU21" s="31">
        <f t="shared" si="26"/>
        <v>65</v>
      </c>
      <c r="BV21" s="31">
        <f>+L25</f>
        <v>181</v>
      </c>
      <c r="BW21" s="31">
        <f t="shared" si="7"/>
        <v>1</v>
      </c>
      <c r="BX21" s="100">
        <f t="shared" si="16"/>
        <v>247</v>
      </c>
    </row>
    <row r="22" spans="1:77" ht="19.5" customHeight="1" thickBot="1" x14ac:dyDescent="0.3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O22" s="46" t="s">
        <v>8</v>
      </c>
      <c r="P22" s="7">
        <v>3</v>
      </c>
      <c r="Q22" s="53">
        <f>+G13</f>
        <v>18</v>
      </c>
      <c r="R22" s="10">
        <f>+E27</f>
        <v>4</v>
      </c>
      <c r="S22" s="10">
        <f>+G28</f>
        <v>21</v>
      </c>
      <c r="T22" s="49">
        <f>SUM(Q22:S22)</f>
        <v>43</v>
      </c>
      <c r="AC22" s="74" t="s">
        <v>8</v>
      </c>
      <c r="AD22" s="75">
        <v>5</v>
      </c>
      <c r="AE22" s="76">
        <f>+AE21</f>
        <v>30</v>
      </c>
      <c r="AF22" s="76">
        <f>+G26</f>
        <v>64</v>
      </c>
      <c r="AG22" s="76">
        <f>+H30</f>
        <v>2</v>
      </c>
      <c r="AH22" s="77">
        <f t="shared" si="34"/>
        <v>96</v>
      </c>
      <c r="AJ22" s="95" t="s">
        <v>8</v>
      </c>
      <c r="AK22" s="96">
        <v>4</v>
      </c>
      <c r="AL22" s="97">
        <f t="shared" si="36"/>
        <v>35</v>
      </c>
      <c r="AM22" s="97">
        <f>+F26</f>
        <v>39</v>
      </c>
      <c r="AN22" s="97">
        <f>+I29</f>
        <v>28</v>
      </c>
      <c r="AO22" s="98">
        <f t="shared" si="35"/>
        <v>102</v>
      </c>
      <c r="AQ22" s="99" t="s">
        <v>8</v>
      </c>
      <c r="AR22" s="32">
        <f>+AR21+1</f>
        <v>3</v>
      </c>
      <c r="AS22" s="31">
        <f t="shared" ref="AS22:AS26" si="39">+AS21</f>
        <v>39</v>
      </c>
      <c r="AT22" s="31">
        <f>+E26</f>
        <v>18</v>
      </c>
      <c r="AU22" s="31">
        <f t="shared" si="37"/>
        <v>72</v>
      </c>
      <c r="AV22" s="100">
        <f t="shared" si="38"/>
        <v>129</v>
      </c>
      <c r="AX22" s="99" t="s">
        <v>8</v>
      </c>
      <c r="AY22" s="32">
        <v>2</v>
      </c>
      <c r="AZ22" s="31">
        <f>+K12</f>
        <v>47</v>
      </c>
      <c r="BA22" s="31">
        <f>+D26</f>
        <v>3</v>
      </c>
      <c r="BB22" s="31">
        <f t="shared" ref="BB22:BB28" si="40">+K27</f>
        <v>49</v>
      </c>
      <c r="BC22" s="100">
        <f t="shared" ref="BC22:BC28" si="41">SUM(AZ22:BB22)</f>
        <v>99</v>
      </c>
      <c r="BE22" s="78" t="s">
        <v>68</v>
      </c>
      <c r="BF22" s="79"/>
      <c r="BG22" s="79" t="s">
        <v>27</v>
      </c>
      <c r="BH22" s="79" t="s">
        <v>16</v>
      </c>
      <c r="BI22" s="79" t="s">
        <v>17</v>
      </c>
      <c r="BJ22" s="80" t="s">
        <v>18</v>
      </c>
      <c r="BS22" s="143" t="s">
        <v>8</v>
      </c>
      <c r="BT22" s="144">
        <f>_xlfn.XLOOKUP(BX22,BX12:BX21,BT12:BT21)</f>
        <v>2</v>
      </c>
      <c r="BU22" s="144"/>
      <c r="BV22" s="144"/>
      <c r="BW22" s="144" t="s">
        <v>9</v>
      </c>
      <c r="BX22" s="145">
        <f>MIN(BX12:BX21)</f>
        <v>195</v>
      </c>
      <c r="BY22" s="36"/>
    </row>
    <row r="23" spans="1:77" ht="19.5" customHeight="1" thickBot="1" x14ac:dyDescent="0.3">
      <c r="C23" s="146" t="s">
        <v>74</v>
      </c>
      <c r="F23" s="150">
        <f>+M25</f>
        <v>195</v>
      </c>
      <c r="M23" s="2" t="s">
        <v>23</v>
      </c>
      <c r="O23" s="46" t="s">
        <v>8</v>
      </c>
      <c r="P23" s="7">
        <v>4</v>
      </c>
      <c r="Q23" s="53">
        <f>+G13</f>
        <v>18</v>
      </c>
      <c r="R23" s="10">
        <f>+F27</f>
        <v>19</v>
      </c>
      <c r="S23" s="10">
        <f>+G29</f>
        <v>3</v>
      </c>
      <c r="T23" s="49">
        <f>SUM(Q23:S23)</f>
        <v>40</v>
      </c>
      <c r="V23" s="62" t="s">
        <v>34</v>
      </c>
      <c r="W23" s="58"/>
      <c r="X23" s="58" t="s">
        <v>27</v>
      </c>
      <c r="Y23" s="58" t="s">
        <v>16</v>
      </c>
      <c r="Z23" s="58" t="s">
        <v>17</v>
      </c>
      <c r="AA23" s="63" t="s">
        <v>18</v>
      </c>
      <c r="AC23" s="81" t="s">
        <v>8</v>
      </c>
      <c r="AD23" s="82">
        <f t="shared" ref="AD23" si="42">_xlfn.XLOOKUP(AH23,AH19:AH22,AD19:AD22)</f>
        <v>4</v>
      </c>
      <c r="AE23" s="82"/>
      <c r="AF23" s="82"/>
      <c r="AG23" s="82" t="s">
        <v>9</v>
      </c>
      <c r="AH23" s="83">
        <f t="shared" ref="AH23" si="43">MIN(AH19:AH22)</f>
        <v>82</v>
      </c>
      <c r="AJ23" s="95" t="s">
        <v>8</v>
      </c>
      <c r="AK23" s="96">
        <v>5</v>
      </c>
      <c r="AL23" s="97">
        <f t="shared" si="36"/>
        <v>35</v>
      </c>
      <c r="AM23" s="97">
        <f>+G26</f>
        <v>64</v>
      </c>
      <c r="AN23" s="97">
        <f>+I30</f>
        <v>12</v>
      </c>
      <c r="AO23" s="98">
        <f t="shared" si="35"/>
        <v>111</v>
      </c>
      <c r="AQ23" s="99" t="s">
        <v>8</v>
      </c>
      <c r="AR23" s="32">
        <f t="shared" ref="AR23:AR26" si="44">+AR22+1</f>
        <v>4</v>
      </c>
      <c r="AS23" s="31">
        <f t="shared" si="39"/>
        <v>39</v>
      </c>
      <c r="AT23" s="31">
        <f>+F26</f>
        <v>39</v>
      </c>
      <c r="AU23" s="31">
        <f t="shared" si="37"/>
        <v>41</v>
      </c>
      <c r="AV23" s="100">
        <f t="shared" si="38"/>
        <v>119</v>
      </c>
      <c r="AX23" s="99" t="s">
        <v>8</v>
      </c>
      <c r="AY23" s="32">
        <f t="shared" ref="AY23:AY28" si="45">+AY22+1</f>
        <v>3</v>
      </c>
      <c r="AZ23" s="31">
        <f>+AZ22</f>
        <v>47</v>
      </c>
      <c r="BA23" s="31">
        <f>+E26</f>
        <v>18</v>
      </c>
      <c r="BB23" s="31">
        <f t="shared" si="40"/>
        <v>101</v>
      </c>
      <c r="BC23" s="100">
        <f t="shared" si="41"/>
        <v>166</v>
      </c>
      <c r="BE23" s="99" t="s">
        <v>8</v>
      </c>
      <c r="BF23" s="32">
        <v>2</v>
      </c>
      <c r="BG23" s="31">
        <f>+L12</f>
        <v>55</v>
      </c>
      <c r="BH23" s="31">
        <f>+D26</f>
        <v>3</v>
      </c>
      <c r="BI23" s="31">
        <f t="shared" ref="BI23:BI30" si="46">+L27</f>
        <v>101</v>
      </c>
      <c r="BJ23" s="100">
        <f>SUM(BG23:BI23)</f>
        <v>159</v>
      </c>
      <c r="BL23" s="130" t="s">
        <v>71</v>
      </c>
      <c r="BM23" s="131"/>
      <c r="BN23" s="131" t="s">
        <v>27</v>
      </c>
      <c r="BO23" s="131" t="s">
        <v>16</v>
      </c>
      <c r="BP23" s="131" t="s">
        <v>17</v>
      </c>
      <c r="BQ23" s="132" t="s">
        <v>18</v>
      </c>
      <c r="BY23" s="36"/>
    </row>
    <row r="24" spans="1:77" ht="19.5" customHeight="1" thickBot="1" x14ac:dyDescent="0.3">
      <c r="B24" s="33" t="s">
        <v>3</v>
      </c>
      <c r="C24" s="28">
        <v>0</v>
      </c>
      <c r="D24" s="29">
        <v>1</v>
      </c>
      <c r="E24" s="28">
        <v>2</v>
      </c>
      <c r="F24" s="29">
        <v>3</v>
      </c>
      <c r="G24" s="28">
        <v>4</v>
      </c>
      <c r="H24" s="29">
        <v>5</v>
      </c>
      <c r="I24" s="28">
        <v>6</v>
      </c>
      <c r="J24" s="29">
        <v>7</v>
      </c>
      <c r="K24" s="28">
        <v>8</v>
      </c>
      <c r="L24" s="29">
        <v>9</v>
      </c>
      <c r="M24" s="28">
        <v>10</v>
      </c>
      <c r="O24" s="39" t="s">
        <v>8</v>
      </c>
      <c r="P24" s="40">
        <f>_xlfn.XLOOKUP(T24,T22:T23,P22:P23)</f>
        <v>4</v>
      </c>
      <c r="Q24" s="54"/>
      <c r="R24" s="40"/>
      <c r="S24" s="40" t="s">
        <v>9</v>
      </c>
      <c r="T24" s="50">
        <f>MIN(T22:T23)</f>
        <v>40</v>
      </c>
      <c r="V24" s="61" t="s">
        <v>8</v>
      </c>
      <c r="W24" s="59">
        <v>3</v>
      </c>
      <c r="X24" s="67">
        <f>+H13</f>
        <v>23</v>
      </c>
      <c r="Y24" s="67">
        <f>+E27</f>
        <v>4</v>
      </c>
      <c r="Z24" s="67">
        <f>+H28</f>
        <v>36</v>
      </c>
      <c r="AA24" s="68">
        <f>SUM(X24:Z24)</f>
        <v>63</v>
      </c>
      <c r="AJ24" s="95" t="s">
        <v>8</v>
      </c>
      <c r="AK24" s="96">
        <v>6</v>
      </c>
      <c r="AL24" s="97">
        <f t="shared" si="36"/>
        <v>35</v>
      </c>
      <c r="AM24" s="97">
        <f>+H26</f>
        <v>82</v>
      </c>
      <c r="AN24" s="97">
        <f>+I31</f>
        <v>3</v>
      </c>
      <c r="AO24" s="98">
        <f t="shared" si="35"/>
        <v>120</v>
      </c>
      <c r="AQ24" s="99" t="s">
        <v>8</v>
      </c>
      <c r="AR24" s="32">
        <f t="shared" si="44"/>
        <v>5</v>
      </c>
      <c r="AS24" s="31">
        <f t="shared" si="39"/>
        <v>39</v>
      </c>
      <c r="AT24" s="31">
        <f>+G26</f>
        <v>64</v>
      </c>
      <c r="AU24" s="31">
        <f t="shared" si="37"/>
        <v>24</v>
      </c>
      <c r="AV24" s="100">
        <f t="shared" si="38"/>
        <v>127</v>
      </c>
      <c r="AX24" s="99" t="s">
        <v>8</v>
      </c>
      <c r="AY24" s="32">
        <f t="shared" si="45"/>
        <v>4</v>
      </c>
      <c r="AZ24" s="31">
        <f t="shared" ref="AZ24:AZ28" si="47">+AZ23</f>
        <v>47</v>
      </c>
      <c r="BA24" s="31">
        <f>+F26</f>
        <v>39</v>
      </c>
      <c r="BB24" s="31">
        <f t="shared" si="40"/>
        <v>67</v>
      </c>
      <c r="BC24" s="100">
        <f t="shared" si="41"/>
        <v>153</v>
      </c>
      <c r="BE24" s="99" t="s">
        <v>8</v>
      </c>
      <c r="BF24" s="32">
        <f t="shared" ref="BF24:BF30" si="48">+BF23+1</f>
        <v>3</v>
      </c>
      <c r="BG24" s="31">
        <f t="shared" ref="BG24:BG30" si="49">+BG23</f>
        <v>55</v>
      </c>
      <c r="BH24" s="31">
        <f>+E26</f>
        <v>18</v>
      </c>
      <c r="BI24" s="31">
        <f t="shared" si="46"/>
        <v>133</v>
      </c>
      <c r="BJ24" s="100">
        <f t="shared" ref="BJ24:BJ30" si="50">SUM(BG24:BI24)</f>
        <v>206</v>
      </c>
      <c r="BL24" s="99" t="s">
        <v>8</v>
      </c>
      <c r="BM24" s="32">
        <v>2</v>
      </c>
      <c r="BN24" s="31">
        <f>+M12</f>
        <v>58</v>
      </c>
      <c r="BO24" s="31">
        <f>+D26</f>
        <v>3</v>
      </c>
      <c r="BP24" s="31">
        <f t="shared" ref="BP24:BP32" si="51">+M27</f>
        <v>112</v>
      </c>
      <c r="BQ24" s="100">
        <f t="shared" ref="BQ24:BQ32" si="52">SUM(BN24:BP24)</f>
        <v>173</v>
      </c>
      <c r="BY24" s="36"/>
    </row>
    <row r="25" spans="1:77" ht="19.5" customHeight="1" thickBot="1" x14ac:dyDescent="0.3">
      <c r="B25" s="3">
        <v>0</v>
      </c>
      <c r="C25" s="8">
        <f>+C4</f>
        <v>5</v>
      </c>
      <c r="D25" s="1">
        <f>+p00+D26+D11</f>
        <v>18</v>
      </c>
      <c r="E25" s="10">
        <f>+T14</f>
        <v>40</v>
      </c>
      <c r="F25" s="11">
        <f>+AA15</f>
        <v>61</v>
      </c>
      <c r="G25" s="76">
        <f>+AH16</f>
        <v>90</v>
      </c>
      <c r="H25" s="38">
        <f>+AO17</f>
        <v>110</v>
      </c>
      <c r="I25" s="31">
        <f>+AV18</f>
        <v>131</v>
      </c>
      <c r="J25" s="111">
        <f>+BC19</f>
        <v>148</v>
      </c>
      <c r="K25" s="84">
        <f>+BJ20</f>
        <v>121</v>
      </c>
      <c r="L25" s="125">
        <f>+BQ21</f>
        <v>181</v>
      </c>
      <c r="M25" s="124">
        <f>+BX22</f>
        <v>195</v>
      </c>
      <c r="V25" s="61" t="s">
        <v>8</v>
      </c>
      <c r="W25" s="59">
        <v>4</v>
      </c>
      <c r="X25" s="67">
        <f>+X24</f>
        <v>23</v>
      </c>
      <c r="Y25" s="67">
        <f>+F27</f>
        <v>19</v>
      </c>
      <c r="Z25" s="67">
        <f>+H29</f>
        <v>13</v>
      </c>
      <c r="AA25" s="68">
        <f t="shared" ref="AA25:AA26" si="53">SUM(X25:Z25)</f>
        <v>55</v>
      </c>
      <c r="AC25" s="78" t="s">
        <v>47</v>
      </c>
      <c r="AD25" s="79"/>
      <c r="AE25" s="79" t="s">
        <v>27</v>
      </c>
      <c r="AF25" s="79" t="s">
        <v>16</v>
      </c>
      <c r="AG25" s="79" t="s">
        <v>17</v>
      </c>
      <c r="AH25" s="80" t="s">
        <v>18</v>
      </c>
      <c r="AJ25" s="92" t="s">
        <v>8</v>
      </c>
      <c r="AK25" s="93">
        <f t="shared" ref="AK25" si="54">_xlfn.XLOOKUP(AO25,AO20:AO24,AK20:AK24)</f>
        <v>4</v>
      </c>
      <c r="AL25" s="93"/>
      <c r="AM25" s="93"/>
      <c r="AN25" s="93" t="s">
        <v>9</v>
      </c>
      <c r="AO25" s="94">
        <f t="shared" ref="AO25" si="55">MIN(AO20:AO24)</f>
        <v>102</v>
      </c>
      <c r="AQ25" s="99" t="s">
        <v>8</v>
      </c>
      <c r="AR25" s="32">
        <f t="shared" si="44"/>
        <v>6</v>
      </c>
      <c r="AS25" s="31">
        <f t="shared" si="39"/>
        <v>39</v>
      </c>
      <c r="AT25" s="31">
        <f>+H26</f>
        <v>82</v>
      </c>
      <c r="AU25" s="31">
        <f t="shared" si="37"/>
        <v>11</v>
      </c>
      <c r="AV25" s="100">
        <f t="shared" si="38"/>
        <v>132</v>
      </c>
      <c r="AX25" s="99" t="s">
        <v>8</v>
      </c>
      <c r="AY25" s="32">
        <f t="shared" si="45"/>
        <v>5</v>
      </c>
      <c r="AZ25" s="31">
        <f t="shared" si="47"/>
        <v>47</v>
      </c>
      <c r="BA25" s="31">
        <f>+G26</f>
        <v>64</v>
      </c>
      <c r="BB25" s="31">
        <f t="shared" si="40"/>
        <v>45</v>
      </c>
      <c r="BC25" s="100">
        <f t="shared" si="41"/>
        <v>156</v>
      </c>
      <c r="BE25" s="99" t="s">
        <v>8</v>
      </c>
      <c r="BF25" s="32">
        <f t="shared" si="48"/>
        <v>4</v>
      </c>
      <c r="BG25" s="31">
        <f t="shared" si="49"/>
        <v>55</v>
      </c>
      <c r="BH25" s="31">
        <f>+F26</f>
        <v>39</v>
      </c>
      <c r="BI25" s="31">
        <f t="shared" si="46"/>
        <v>94</v>
      </c>
      <c r="BJ25" s="100">
        <f t="shared" si="50"/>
        <v>188</v>
      </c>
      <c r="BL25" s="99" t="s">
        <v>8</v>
      </c>
      <c r="BM25" s="32">
        <f t="shared" ref="BM25:BM32" si="56">+BM24+1</f>
        <v>3</v>
      </c>
      <c r="BN25" s="31">
        <f t="shared" ref="BN25:BN32" si="57">+BN24</f>
        <v>58</v>
      </c>
      <c r="BO25" s="31">
        <f>+E26</f>
        <v>18</v>
      </c>
      <c r="BP25" s="31">
        <f t="shared" si="51"/>
        <v>148</v>
      </c>
      <c r="BQ25" s="100">
        <f t="shared" si="52"/>
        <v>224</v>
      </c>
      <c r="BY25" s="36"/>
    </row>
    <row r="26" spans="1:77" ht="19.5" customHeight="1" thickBot="1" x14ac:dyDescent="0.3">
      <c r="B26" s="3">
        <v>1</v>
      </c>
      <c r="C26" s="27"/>
      <c r="D26" s="8">
        <f>+D4</f>
        <v>3</v>
      </c>
      <c r="E26" s="1">
        <f>+D26+E27+E12</f>
        <v>18</v>
      </c>
      <c r="F26" s="10">
        <f>+T19</f>
        <v>39</v>
      </c>
      <c r="G26" s="11">
        <f>+AA21</f>
        <v>64</v>
      </c>
      <c r="H26" s="76">
        <f>+AH23</f>
        <v>82</v>
      </c>
      <c r="I26" s="38">
        <f>+AO25</f>
        <v>102</v>
      </c>
      <c r="J26" s="31">
        <f>+AV27</f>
        <v>119</v>
      </c>
      <c r="K26" s="111">
        <f>+BC29</f>
        <v>99</v>
      </c>
      <c r="L26" s="84">
        <f>+BJ31</f>
        <v>158</v>
      </c>
      <c r="M26" s="125">
        <f>+BQ33</f>
        <v>169</v>
      </c>
      <c r="O26" s="45" t="s">
        <v>28</v>
      </c>
      <c r="P26" s="44"/>
      <c r="Q26" s="52" t="s">
        <v>27</v>
      </c>
      <c r="R26" s="47" t="s">
        <v>16</v>
      </c>
      <c r="S26" s="47" t="s">
        <v>17</v>
      </c>
      <c r="T26" s="48" t="s">
        <v>18</v>
      </c>
      <c r="V26" s="61" t="s">
        <v>8</v>
      </c>
      <c r="W26" s="59">
        <v>5</v>
      </c>
      <c r="X26" s="67">
        <f>+X25</f>
        <v>23</v>
      </c>
      <c r="Y26" s="67">
        <f>+G27</f>
        <v>40</v>
      </c>
      <c r="Z26" s="67">
        <f>+H30</f>
        <v>2</v>
      </c>
      <c r="AA26" s="68">
        <f t="shared" si="53"/>
        <v>65</v>
      </c>
      <c r="AC26" s="74" t="s">
        <v>8</v>
      </c>
      <c r="AD26" s="75">
        <v>3</v>
      </c>
      <c r="AE26" s="76">
        <f>+I13</f>
        <v>28</v>
      </c>
      <c r="AF26" s="76">
        <f>+E27</f>
        <v>4</v>
      </c>
      <c r="AG26" s="76">
        <f>+I28</f>
        <v>56</v>
      </c>
      <c r="AH26" s="77">
        <f t="shared" ref="AH26:AH29" si="58">SUM(AE26:AG26)</f>
        <v>88</v>
      </c>
      <c r="AJ26" s="34"/>
      <c r="AK26" s="34"/>
      <c r="AL26" s="37"/>
      <c r="AM26" s="37"/>
      <c r="AN26" s="37"/>
      <c r="AO26" s="37"/>
      <c r="AQ26" s="99" t="s">
        <v>8</v>
      </c>
      <c r="AR26" s="32">
        <f t="shared" si="44"/>
        <v>7</v>
      </c>
      <c r="AS26" s="31">
        <f t="shared" si="39"/>
        <v>39</v>
      </c>
      <c r="AT26" s="31">
        <f>+I26</f>
        <v>102</v>
      </c>
      <c r="AU26" s="31">
        <f t="shared" si="37"/>
        <v>1</v>
      </c>
      <c r="AV26" s="100">
        <f t="shared" si="38"/>
        <v>142</v>
      </c>
      <c r="AX26" s="99" t="s">
        <v>8</v>
      </c>
      <c r="AY26" s="32">
        <f t="shared" si="45"/>
        <v>6</v>
      </c>
      <c r="AZ26" s="31">
        <f t="shared" si="47"/>
        <v>47</v>
      </c>
      <c r="BA26" s="31">
        <f>+H26</f>
        <v>82</v>
      </c>
      <c r="BB26" s="31">
        <f t="shared" si="40"/>
        <v>30</v>
      </c>
      <c r="BC26" s="100">
        <f t="shared" si="41"/>
        <v>159</v>
      </c>
      <c r="BE26" s="99" t="s">
        <v>8</v>
      </c>
      <c r="BF26" s="32">
        <f t="shared" si="48"/>
        <v>5</v>
      </c>
      <c r="BG26" s="31">
        <f t="shared" si="49"/>
        <v>55</v>
      </c>
      <c r="BH26" s="31">
        <f>+G26</f>
        <v>64</v>
      </c>
      <c r="BI26" s="31">
        <f t="shared" si="46"/>
        <v>71</v>
      </c>
      <c r="BJ26" s="100">
        <f t="shared" si="50"/>
        <v>190</v>
      </c>
      <c r="BL26" s="99" t="s">
        <v>8</v>
      </c>
      <c r="BM26" s="32">
        <f t="shared" si="56"/>
        <v>4</v>
      </c>
      <c r="BN26" s="31">
        <f t="shared" si="57"/>
        <v>58</v>
      </c>
      <c r="BO26" s="31">
        <f>+F26</f>
        <v>39</v>
      </c>
      <c r="BP26" s="31">
        <f t="shared" si="51"/>
        <v>108</v>
      </c>
      <c r="BQ26" s="100">
        <f t="shared" si="52"/>
        <v>205</v>
      </c>
      <c r="BY26" s="36"/>
    </row>
    <row r="27" spans="1:77" ht="19.5" customHeight="1" thickBot="1" x14ac:dyDescent="0.3">
      <c r="B27" s="3">
        <v>2</v>
      </c>
      <c r="C27" s="27"/>
      <c r="D27" s="27"/>
      <c r="E27" s="8">
        <f>+E4</f>
        <v>4</v>
      </c>
      <c r="F27" s="1">
        <f>+E27+F28+F13</f>
        <v>19</v>
      </c>
      <c r="G27" s="10">
        <f>+T24</f>
        <v>40</v>
      </c>
      <c r="H27" s="11">
        <f>+AA27</f>
        <v>55</v>
      </c>
      <c r="I27" s="76">
        <f>+AH30</f>
        <v>75</v>
      </c>
      <c r="J27" s="38">
        <f>+AO33</f>
        <v>92</v>
      </c>
      <c r="K27" s="31">
        <f>+AV36</f>
        <v>49</v>
      </c>
      <c r="L27" s="111">
        <f>+BC39</f>
        <v>101</v>
      </c>
      <c r="M27" s="84">
        <f>+BJ42</f>
        <v>112</v>
      </c>
      <c r="O27" s="46" t="s">
        <v>8</v>
      </c>
      <c r="P27" s="7">
        <v>4</v>
      </c>
      <c r="Q27" s="53">
        <f>+H14</f>
        <v>18</v>
      </c>
      <c r="R27" s="10">
        <f>+F28</f>
        <v>5</v>
      </c>
      <c r="S27" s="10">
        <f>+H29</f>
        <v>13</v>
      </c>
      <c r="T27" s="49">
        <f>SUM(Q27:S27)</f>
        <v>36</v>
      </c>
      <c r="V27" s="64" t="s">
        <v>8</v>
      </c>
      <c r="W27" s="65">
        <f>_xlfn.XLOOKUP(AA27,AA24:AA26,W24:W26)</f>
        <v>4</v>
      </c>
      <c r="X27" s="65"/>
      <c r="Y27" s="65"/>
      <c r="Z27" s="65" t="s">
        <v>9</v>
      </c>
      <c r="AA27" s="69">
        <f>MIN(AA24:AA26)</f>
        <v>55</v>
      </c>
      <c r="AC27" s="74" t="s">
        <v>8</v>
      </c>
      <c r="AD27" s="75">
        <v>4</v>
      </c>
      <c r="AE27" s="76">
        <f>+AE26</f>
        <v>28</v>
      </c>
      <c r="AF27" s="76">
        <f>+F27</f>
        <v>19</v>
      </c>
      <c r="AG27" s="76">
        <f>+I29</f>
        <v>28</v>
      </c>
      <c r="AH27" s="77">
        <f t="shared" si="58"/>
        <v>75</v>
      </c>
      <c r="AJ27" s="89" t="s">
        <v>54</v>
      </c>
      <c r="AK27" s="90"/>
      <c r="AL27" s="90" t="s">
        <v>27</v>
      </c>
      <c r="AM27" s="90" t="s">
        <v>16</v>
      </c>
      <c r="AN27" s="90" t="s">
        <v>17</v>
      </c>
      <c r="AO27" s="91" t="s">
        <v>18</v>
      </c>
      <c r="AQ27" s="108" t="s">
        <v>8</v>
      </c>
      <c r="AR27" s="109">
        <f t="shared" ref="AR27" si="59">_xlfn.XLOOKUP(AV27,AV21:AV26,AR21:AR26)</f>
        <v>4</v>
      </c>
      <c r="AS27" s="109"/>
      <c r="AT27" s="109"/>
      <c r="AU27" s="109" t="s">
        <v>9</v>
      </c>
      <c r="AV27" s="110">
        <f t="shared" ref="AV27" si="60">MIN(AV21:AV26)</f>
        <v>119</v>
      </c>
      <c r="AX27" s="99" t="s">
        <v>8</v>
      </c>
      <c r="AY27" s="32">
        <f t="shared" si="45"/>
        <v>7</v>
      </c>
      <c r="AZ27" s="31">
        <f t="shared" si="47"/>
        <v>47</v>
      </c>
      <c r="BA27" s="31">
        <f>+I26</f>
        <v>102</v>
      </c>
      <c r="BB27" s="31">
        <f t="shared" si="40"/>
        <v>14</v>
      </c>
      <c r="BC27" s="100">
        <f t="shared" si="41"/>
        <v>163</v>
      </c>
      <c r="BE27" s="99" t="s">
        <v>8</v>
      </c>
      <c r="BF27" s="32">
        <f t="shared" si="48"/>
        <v>6</v>
      </c>
      <c r="BG27" s="31">
        <f t="shared" si="49"/>
        <v>55</v>
      </c>
      <c r="BH27" s="31">
        <f>+H26</f>
        <v>82</v>
      </c>
      <c r="BI27" s="31">
        <f t="shared" si="46"/>
        <v>54</v>
      </c>
      <c r="BJ27" s="100">
        <f t="shared" si="50"/>
        <v>191</v>
      </c>
      <c r="BL27" s="99" t="s">
        <v>8</v>
      </c>
      <c r="BM27" s="32">
        <f t="shared" si="56"/>
        <v>5</v>
      </c>
      <c r="BN27" s="31">
        <f t="shared" si="57"/>
        <v>58</v>
      </c>
      <c r="BO27" s="31">
        <f>+G26</f>
        <v>64</v>
      </c>
      <c r="BP27" s="31">
        <f t="shared" si="51"/>
        <v>85</v>
      </c>
      <c r="BQ27" s="100">
        <f t="shared" si="52"/>
        <v>207</v>
      </c>
      <c r="BY27" s="36"/>
    </row>
    <row r="28" spans="1:77" ht="19.5" customHeight="1" thickBot="1" x14ac:dyDescent="0.3">
      <c r="B28" s="3">
        <v>3</v>
      </c>
      <c r="C28" s="27"/>
      <c r="D28" s="27"/>
      <c r="E28" s="27"/>
      <c r="F28" s="8">
        <f>+F4</f>
        <v>5</v>
      </c>
      <c r="G28" s="1">
        <f>+F28+G29+G14</f>
        <v>21</v>
      </c>
      <c r="H28" s="10">
        <f>+T29</f>
        <v>36</v>
      </c>
      <c r="I28" s="11">
        <f>+AA33</f>
        <v>56</v>
      </c>
      <c r="J28" s="76">
        <f>+AH37</f>
        <v>72</v>
      </c>
      <c r="K28" s="38">
        <f>+AO41</f>
        <v>101</v>
      </c>
      <c r="L28" s="1">
        <f>+AV45</f>
        <v>133</v>
      </c>
      <c r="M28" s="111">
        <f>+BC49</f>
        <v>148</v>
      </c>
      <c r="O28" s="46" t="s">
        <v>8</v>
      </c>
      <c r="P28" s="7">
        <v>5</v>
      </c>
      <c r="Q28" s="53">
        <f>+H14</f>
        <v>18</v>
      </c>
      <c r="R28" s="10">
        <f>+G28</f>
        <v>21</v>
      </c>
      <c r="S28" s="10">
        <f>+H30</f>
        <v>2</v>
      </c>
      <c r="T28" s="49">
        <f>SUM(Q28:S28)</f>
        <v>41</v>
      </c>
      <c r="AC28" s="74" t="s">
        <v>8</v>
      </c>
      <c r="AD28" s="75">
        <v>5</v>
      </c>
      <c r="AE28" s="76">
        <f>+AE27</f>
        <v>28</v>
      </c>
      <c r="AF28" s="76">
        <f>+G27</f>
        <v>40</v>
      </c>
      <c r="AG28" s="76">
        <f>+I30</f>
        <v>12</v>
      </c>
      <c r="AH28" s="77">
        <f t="shared" si="58"/>
        <v>80</v>
      </c>
      <c r="AJ28" s="95" t="s">
        <v>8</v>
      </c>
      <c r="AK28" s="96">
        <v>3</v>
      </c>
      <c r="AL28" s="97">
        <f>+J13</f>
        <v>32</v>
      </c>
      <c r="AM28" s="97">
        <f>+E27</f>
        <v>4</v>
      </c>
      <c r="AN28" s="97">
        <f>+J28</f>
        <v>72</v>
      </c>
      <c r="AO28" s="98">
        <f t="shared" ref="AO28:AO32" si="61">SUM(AL28:AN28)</f>
        <v>108</v>
      </c>
      <c r="AX28" s="99" t="s">
        <v>8</v>
      </c>
      <c r="AY28" s="32">
        <f t="shared" si="45"/>
        <v>8</v>
      </c>
      <c r="AZ28" s="31">
        <f t="shared" si="47"/>
        <v>47</v>
      </c>
      <c r="BA28" s="31">
        <f>+J26</f>
        <v>119</v>
      </c>
      <c r="BB28" s="31">
        <f t="shared" si="40"/>
        <v>4</v>
      </c>
      <c r="BC28" s="100">
        <f t="shared" si="41"/>
        <v>170</v>
      </c>
      <c r="BE28" s="99" t="s">
        <v>8</v>
      </c>
      <c r="BF28" s="32">
        <f t="shared" si="48"/>
        <v>7</v>
      </c>
      <c r="BG28" s="31">
        <f t="shared" si="49"/>
        <v>55</v>
      </c>
      <c r="BH28" s="31">
        <f>+I26</f>
        <v>102</v>
      </c>
      <c r="BI28" s="31">
        <f t="shared" si="46"/>
        <v>35</v>
      </c>
      <c r="BJ28" s="100">
        <f t="shared" si="50"/>
        <v>192</v>
      </c>
      <c r="BL28" s="99" t="s">
        <v>8</v>
      </c>
      <c r="BM28" s="32">
        <f t="shared" si="56"/>
        <v>6</v>
      </c>
      <c r="BN28" s="31">
        <f t="shared" si="57"/>
        <v>58</v>
      </c>
      <c r="BO28" s="31">
        <f>+H26</f>
        <v>82</v>
      </c>
      <c r="BP28" s="31">
        <f t="shared" si="51"/>
        <v>68</v>
      </c>
      <c r="BQ28" s="100">
        <f t="shared" si="52"/>
        <v>208</v>
      </c>
      <c r="BY28" s="36"/>
    </row>
    <row r="29" spans="1:77" ht="19.5" customHeight="1" thickBot="1" x14ac:dyDescent="0.3">
      <c r="B29" s="3">
        <v>4</v>
      </c>
      <c r="C29" s="27"/>
      <c r="D29" s="27"/>
      <c r="E29" s="27"/>
      <c r="F29" s="27"/>
      <c r="G29" s="8">
        <f>+G4</f>
        <v>3</v>
      </c>
      <c r="H29" s="1">
        <f>+G29+H30+H15</f>
        <v>13</v>
      </c>
      <c r="I29" s="10">
        <f>+T34</f>
        <v>28</v>
      </c>
      <c r="J29" s="11">
        <f>+AA39</f>
        <v>41</v>
      </c>
      <c r="K29" s="76">
        <f>+AH44</f>
        <v>67</v>
      </c>
      <c r="L29" s="38">
        <f>+AO49</f>
        <v>94</v>
      </c>
      <c r="M29" s="1">
        <f>+AV54</f>
        <v>108</v>
      </c>
      <c r="O29" s="39" t="s">
        <v>8</v>
      </c>
      <c r="P29" s="40">
        <f>_xlfn.XLOOKUP(T29,T27:T28,P27:P28)</f>
        <v>4</v>
      </c>
      <c r="Q29" s="54"/>
      <c r="R29" s="40"/>
      <c r="S29" s="40" t="s">
        <v>9</v>
      </c>
      <c r="T29" s="50">
        <f>MIN(T27:T28)</f>
        <v>36</v>
      </c>
      <c r="V29" s="62" t="s">
        <v>35</v>
      </c>
      <c r="W29" s="58"/>
      <c r="X29" s="58" t="s">
        <v>27</v>
      </c>
      <c r="Y29" s="58" t="s">
        <v>16</v>
      </c>
      <c r="Z29" s="58" t="s">
        <v>17</v>
      </c>
      <c r="AA29" s="63" t="s">
        <v>18</v>
      </c>
      <c r="AC29" s="74" t="s">
        <v>8</v>
      </c>
      <c r="AD29" s="75">
        <v>6</v>
      </c>
      <c r="AE29" s="76">
        <f>+AE28</f>
        <v>28</v>
      </c>
      <c r="AF29" s="76">
        <f>+H27</f>
        <v>55</v>
      </c>
      <c r="AG29" s="76">
        <f>+I31</f>
        <v>3</v>
      </c>
      <c r="AH29" s="77">
        <f t="shared" si="58"/>
        <v>86</v>
      </c>
      <c r="AJ29" s="95" t="s">
        <v>8</v>
      </c>
      <c r="AK29" s="96">
        <v>4</v>
      </c>
      <c r="AL29" s="97">
        <f t="shared" ref="AL29:AL32" si="62">+AL28</f>
        <v>32</v>
      </c>
      <c r="AM29" s="97">
        <f>+F27</f>
        <v>19</v>
      </c>
      <c r="AN29" s="97">
        <f>+J29</f>
        <v>41</v>
      </c>
      <c r="AO29" s="98">
        <f t="shared" si="61"/>
        <v>92</v>
      </c>
      <c r="AQ29" s="105" t="s">
        <v>60</v>
      </c>
      <c r="AR29" s="106"/>
      <c r="AS29" s="106" t="s">
        <v>27</v>
      </c>
      <c r="AT29" s="106" t="s">
        <v>16</v>
      </c>
      <c r="AU29" s="106" t="s">
        <v>17</v>
      </c>
      <c r="AV29" s="107" t="s">
        <v>18</v>
      </c>
      <c r="AX29" s="119" t="s">
        <v>8</v>
      </c>
      <c r="AY29" s="120">
        <f t="shared" ref="AY29" si="63">_xlfn.XLOOKUP(BC29,BC22:BC28,AY22:AY28)</f>
        <v>2</v>
      </c>
      <c r="AZ29" s="120"/>
      <c r="BA29" s="120"/>
      <c r="BB29" s="120" t="s">
        <v>9</v>
      </c>
      <c r="BC29" s="121">
        <f t="shared" ref="BC29" si="64">MIN(BC22:BC28)</f>
        <v>99</v>
      </c>
      <c r="BE29" s="99" t="s">
        <v>8</v>
      </c>
      <c r="BF29" s="32">
        <f t="shared" si="48"/>
        <v>8</v>
      </c>
      <c r="BG29" s="31">
        <f t="shared" si="49"/>
        <v>55</v>
      </c>
      <c r="BH29" s="31">
        <f>+J26</f>
        <v>119</v>
      </c>
      <c r="BI29" s="31">
        <f t="shared" si="46"/>
        <v>20</v>
      </c>
      <c r="BJ29" s="100">
        <f t="shared" si="50"/>
        <v>194</v>
      </c>
      <c r="BL29" s="99" t="s">
        <v>8</v>
      </c>
      <c r="BM29" s="32">
        <f t="shared" si="56"/>
        <v>7</v>
      </c>
      <c r="BN29" s="31">
        <f t="shared" si="57"/>
        <v>58</v>
      </c>
      <c r="BO29" s="31">
        <f>+I26</f>
        <v>102</v>
      </c>
      <c r="BP29" s="31">
        <f t="shared" si="51"/>
        <v>46</v>
      </c>
      <c r="BQ29" s="100">
        <f t="shared" si="52"/>
        <v>206</v>
      </c>
      <c r="BY29" s="36"/>
    </row>
    <row r="30" spans="1:77" ht="19.5" customHeight="1" thickBot="1" x14ac:dyDescent="0.3">
      <c r="B30" s="3">
        <v>5</v>
      </c>
      <c r="C30" s="27"/>
      <c r="D30" s="27"/>
      <c r="E30" s="27"/>
      <c r="F30" s="27"/>
      <c r="G30" s="27"/>
      <c r="H30" s="8">
        <f>+H4</f>
        <v>2</v>
      </c>
      <c r="I30" s="1">
        <f>+H30+I31+I16</f>
        <v>12</v>
      </c>
      <c r="J30" s="10">
        <f>+T39</f>
        <v>24</v>
      </c>
      <c r="K30" s="11">
        <f>+AA45</f>
        <v>45</v>
      </c>
      <c r="L30" s="76">
        <f>+AH51</f>
        <v>71</v>
      </c>
      <c r="M30" s="38">
        <f>+AO57</f>
        <v>85</v>
      </c>
      <c r="V30" s="61" t="s">
        <v>8</v>
      </c>
      <c r="W30" s="59">
        <v>4</v>
      </c>
      <c r="X30" s="67">
        <f>+I14</f>
        <v>23</v>
      </c>
      <c r="Y30" s="67">
        <f>+F28</f>
        <v>5</v>
      </c>
      <c r="Z30" s="67">
        <f>+I29</f>
        <v>28</v>
      </c>
      <c r="AA30" s="68">
        <f>SUM(X30:Z30)</f>
        <v>56</v>
      </c>
      <c r="AC30" s="81" t="s">
        <v>8</v>
      </c>
      <c r="AD30" s="82">
        <f>_xlfn.XLOOKUP(AH30,AH26:AH29,AD26:AD29)</f>
        <v>4</v>
      </c>
      <c r="AE30" s="82"/>
      <c r="AF30" s="82"/>
      <c r="AG30" s="82" t="s">
        <v>9</v>
      </c>
      <c r="AH30" s="83">
        <f t="shared" ref="AH30" si="65">MIN(AH26:AH29)</f>
        <v>75</v>
      </c>
      <c r="AJ30" s="95" t="s">
        <v>8</v>
      </c>
      <c r="AK30" s="96">
        <v>5</v>
      </c>
      <c r="AL30" s="97">
        <f t="shared" si="62"/>
        <v>32</v>
      </c>
      <c r="AM30" s="97">
        <f>+G27</f>
        <v>40</v>
      </c>
      <c r="AN30" s="97">
        <f>+J30</f>
        <v>24</v>
      </c>
      <c r="AO30" s="98">
        <f t="shared" si="61"/>
        <v>96</v>
      </c>
      <c r="AQ30" s="99" t="s">
        <v>8</v>
      </c>
      <c r="AR30" s="32">
        <v>3</v>
      </c>
      <c r="AS30" s="31">
        <f>+K13</f>
        <v>40</v>
      </c>
      <c r="AT30" s="31">
        <f>+E27</f>
        <v>4</v>
      </c>
      <c r="AU30" s="31">
        <f t="shared" ref="AU30:AU35" si="66">+K28</f>
        <v>101</v>
      </c>
      <c r="AV30" s="100">
        <f t="shared" ref="AV30:AV35" si="67">SUM(AS30:AU30)</f>
        <v>145</v>
      </c>
      <c r="BE30" s="99" t="s">
        <v>8</v>
      </c>
      <c r="BF30" s="32">
        <f t="shared" si="48"/>
        <v>9</v>
      </c>
      <c r="BG30" s="31">
        <f t="shared" si="49"/>
        <v>55</v>
      </c>
      <c r="BH30" s="31">
        <f>+K26</f>
        <v>99</v>
      </c>
      <c r="BI30" s="31">
        <f t="shared" si="46"/>
        <v>4</v>
      </c>
      <c r="BJ30" s="100">
        <f t="shared" si="50"/>
        <v>158</v>
      </c>
      <c r="BL30" s="99" t="s">
        <v>8</v>
      </c>
      <c r="BM30" s="32">
        <f t="shared" si="56"/>
        <v>8</v>
      </c>
      <c r="BN30" s="31">
        <f t="shared" si="57"/>
        <v>58</v>
      </c>
      <c r="BO30" s="31">
        <f>+J26</f>
        <v>119</v>
      </c>
      <c r="BP30" s="31">
        <f t="shared" si="51"/>
        <v>31</v>
      </c>
      <c r="BQ30" s="100">
        <f t="shared" si="52"/>
        <v>208</v>
      </c>
      <c r="BY30" s="36"/>
    </row>
    <row r="31" spans="1:77" ht="19.5" customHeight="1" thickBot="1" x14ac:dyDescent="0.3">
      <c r="B31" s="3">
        <v>6</v>
      </c>
      <c r="C31" s="27"/>
      <c r="D31" s="27"/>
      <c r="E31" s="27"/>
      <c r="F31" s="27"/>
      <c r="G31" s="27"/>
      <c r="H31" s="27"/>
      <c r="I31" s="8">
        <f>+I17</f>
        <v>3</v>
      </c>
      <c r="J31" s="1">
        <f>+I31+J32+J17</f>
        <v>11</v>
      </c>
      <c r="K31" s="10">
        <f>+T44</f>
        <v>30</v>
      </c>
      <c r="L31" s="11">
        <f>+AA51</f>
        <v>54</v>
      </c>
      <c r="M31" s="76">
        <f>+AH58</f>
        <v>68</v>
      </c>
      <c r="O31" s="45" t="s">
        <v>29</v>
      </c>
      <c r="P31" s="44"/>
      <c r="Q31" s="52" t="s">
        <v>27</v>
      </c>
      <c r="R31" s="47" t="s">
        <v>16</v>
      </c>
      <c r="S31" s="47" t="s">
        <v>17</v>
      </c>
      <c r="T31" s="48" t="s">
        <v>18</v>
      </c>
      <c r="V31" s="61" t="s">
        <v>8</v>
      </c>
      <c r="W31" s="59">
        <v>5</v>
      </c>
      <c r="X31" s="67">
        <f>+X30</f>
        <v>23</v>
      </c>
      <c r="Y31" s="67">
        <f>+G28</f>
        <v>21</v>
      </c>
      <c r="Z31" s="67">
        <f>+I30</f>
        <v>12</v>
      </c>
      <c r="AA31" s="68">
        <f t="shared" ref="AA31:AA32" si="68">SUM(X31:Z31)</f>
        <v>56</v>
      </c>
      <c r="AJ31" s="95" t="s">
        <v>8</v>
      </c>
      <c r="AK31" s="96">
        <v>6</v>
      </c>
      <c r="AL31" s="97">
        <f t="shared" si="62"/>
        <v>32</v>
      </c>
      <c r="AM31" s="97">
        <f>+H27</f>
        <v>55</v>
      </c>
      <c r="AN31" s="97">
        <f>+J31</f>
        <v>11</v>
      </c>
      <c r="AO31" s="98">
        <f t="shared" si="61"/>
        <v>98</v>
      </c>
      <c r="AQ31" s="99" t="s">
        <v>8</v>
      </c>
      <c r="AR31" s="32">
        <f t="shared" ref="AR31:AR35" si="69">+AR30+1</f>
        <v>4</v>
      </c>
      <c r="AS31" s="31">
        <f t="shared" ref="AS31:AS35" si="70">+AS30</f>
        <v>40</v>
      </c>
      <c r="AT31" s="31">
        <f>+F27</f>
        <v>19</v>
      </c>
      <c r="AU31" s="31">
        <f t="shared" si="66"/>
        <v>67</v>
      </c>
      <c r="AV31" s="100">
        <f t="shared" si="67"/>
        <v>126</v>
      </c>
      <c r="AX31" s="116" t="s">
        <v>65</v>
      </c>
      <c r="AY31" s="117"/>
      <c r="AZ31" s="117" t="s">
        <v>27</v>
      </c>
      <c r="BA31" s="117" t="s">
        <v>16</v>
      </c>
      <c r="BB31" s="117" t="s">
        <v>17</v>
      </c>
      <c r="BC31" s="118" t="s">
        <v>18</v>
      </c>
      <c r="BE31" s="81" t="s">
        <v>8</v>
      </c>
      <c r="BF31" s="82">
        <f t="shared" ref="BF31" si="71">_xlfn.XLOOKUP(BJ31,BJ23:BJ30,BF23:BF30)</f>
        <v>9</v>
      </c>
      <c r="BG31" s="82"/>
      <c r="BH31" s="82"/>
      <c r="BI31" s="82" t="s">
        <v>9</v>
      </c>
      <c r="BJ31" s="83">
        <f t="shared" ref="BJ31" si="72">MIN(BJ23:BJ30)</f>
        <v>158</v>
      </c>
      <c r="BL31" s="99" t="s">
        <v>8</v>
      </c>
      <c r="BM31" s="32">
        <f t="shared" si="56"/>
        <v>9</v>
      </c>
      <c r="BN31" s="31">
        <f t="shared" si="57"/>
        <v>58</v>
      </c>
      <c r="BO31" s="31">
        <f>+K26</f>
        <v>99</v>
      </c>
      <c r="BP31" s="31">
        <f t="shared" si="51"/>
        <v>12</v>
      </c>
      <c r="BQ31" s="100">
        <f t="shared" si="52"/>
        <v>169</v>
      </c>
      <c r="BY31" s="123"/>
    </row>
    <row r="32" spans="1:77" ht="19.5" customHeight="1" thickBot="1" x14ac:dyDescent="0.3">
      <c r="B32" s="3">
        <v>7</v>
      </c>
      <c r="C32" s="27"/>
      <c r="D32" s="27"/>
      <c r="E32" s="27"/>
      <c r="F32" s="27"/>
      <c r="G32" s="27"/>
      <c r="H32" s="27"/>
      <c r="I32" s="27"/>
      <c r="J32" s="8">
        <f>+J18</f>
        <v>1</v>
      </c>
      <c r="K32" s="1">
        <f>+J32+K33+K18</f>
        <v>14</v>
      </c>
      <c r="L32" s="10">
        <f>+T49</f>
        <v>35</v>
      </c>
      <c r="M32" s="11">
        <f>+AA57</f>
        <v>46</v>
      </c>
      <c r="O32" s="46" t="s">
        <v>8</v>
      </c>
      <c r="P32" s="7">
        <v>5</v>
      </c>
      <c r="Q32" s="53">
        <f>+I15</f>
        <v>13</v>
      </c>
      <c r="R32" s="10">
        <f>+G29</f>
        <v>3</v>
      </c>
      <c r="S32" s="10">
        <f>+I30</f>
        <v>12</v>
      </c>
      <c r="T32" s="49">
        <f>SUM(Q32:S32)</f>
        <v>28</v>
      </c>
      <c r="V32" s="61" t="s">
        <v>8</v>
      </c>
      <c r="W32" s="59">
        <v>6</v>
      </c>
      <c r="X32" s="67">
        <f>+X31</f>
        <v>23</v>
      </c>
      <c r="Y32" s="67">
        <f>+H28</f>
        <v>36</v>
      </c>
      <c r="Z32" s="67">
        <f>+I31</f>
        <v>3</v>
      </c>
      <c r="AA32" s="68">
        <f t="shared" si="68"/>
        <v>62</v>
      </c>
      <c r="AC32" s="78" t="s">
        <v>48</v>
      </c>
      <c r="AD32" s="79"/>
      <c r="AE32" s="79" t="s">
        <v>27</v>
      </c>
      <c r="AF32" s="79" t="s">
        <v>16</v>
      </c>
      <c r="AG32" s="79" t="s">
        <v>17</v>
      </c>
      <c r="AH32" s="80" t="s">
        <v>18</v>
      </c>
      <c r="AJ32" s="95" t="s">
        <v>8</v>
      </c>
      <c r="AK32" s="96">
        <v>7</v>
      </c>
      <c r="AL32" s="97">
        <f t="shared" si="62"/>
        <v>32</v>
      </c>
      <c r="AM32" s="97">
        <f>+I27</f>
        <v>75</v>
      </c>
      <c r="AN32" s="97">
        <f>+J32</f>
        <v>1</v>
      </c>
      <c r="AO32" s="98">
        <f t="shared" si="61"/>
        <v>108</v>
      </c>
      <c r="AQ32" s="99" t="s">
        <v>8</v>
      </c>
      <c r="AR32" s="32">
        <f t="shared" si="69"/>
        <v>5</v>
      </c>
      <c r="AS32" s="31">
        <f t="shared" si="70"/>
        <v>40</v>
      </c>
      <c r="AT32" s="31">
        <f>+G27</f>
        <v>40</v>
      </c>
      <c r="AU32" s="31">
        <f t="shared" si="66"/>
        <v>45</v>
      </c>
      <c r="AV32" s="100">
        <f t="shared" si="67"/>
        <v>125</v>
      </c>
      <c r="AX32" s="99" t="s">
        <v>8</v>
      </c>
      <c r="AY32" s="32">
        <v>3</v>
      </c>
      <c r="AZ32" s="31">
        <f>+L13</f>
        <v>48</v>
      </c>
      <c r="BA32" s="31">
        <f>+E27</f>
        <v>4</v>
      </c>
      <c r="BB32" s="31">
        <f t="shared" ref="BB32:BB38" si="73">+L28</f>
        <v>133</v>
      </c>
      <c r="BC32" s="100">
        <f t="shared" ref="BC32:BC38" si="74">SUM(AZ32:BB32)</f>
        <v>185</v>
      </c>
      <c r="BL32" s="99" t="s">
        <v>8</v>
      </c>
      <c r="BM32" s="32">
        <f t="shared" si="56"/>
        <v>10</v>
      </c>
      <c r="BN32" s="31">
        <f t="shared" si="57"/>
        <v>58</v>
      </c>
      <c r="BO32" s="31">
        <f>+L26</f>
        <v>158</v>
      </c>
      <c r="BP32" s="31">
        <f t="shared" si="51"/>
        <v>1</v>
      </c>
      <c r="BQ32" s="100">
        <f t="shared" si="52"/>
        <v>217</v>
      </c>
    </row>
    <row r="33" spans="1:77" ht="19.5" customHeight="1" thickBot="1" x14ac:dyDescent="0.3">
      <c r="B33" s="3">
        <v>8</v>
      </c>
      <c r="C33" s="27"/>
      <c r="D33" s="27"/>
      <c r="E33" s="27"/>
      <c r="F33" s="27"/>
      <c r="G33" s="27"/>
      <c r="H33" s="27"/>
      <c r="I33" s="27"/>
      <c r="J33" s="27"/>
      <c r="K33" s="8">
        <f>+K19</f>
        <v>4</v>
      </c>
      <c r="L33" s="1">
        <f>+K33+L34+L19</f>
        <v>20</v>
      </c>
      <c r="M33" s="10">
        <f>+T54</f>
        <v>31</v>
      </c>
      <c r="O33" s="46" t="s">
        <v>8</v>
      </c>
      <c r="P33" s="7">
        <v>6</v>
      </c>
      <c r="Q33" s="53">
        <f>+I15</f>
        <v>13</v>
      </c>
      <c r="R33" s="10">
        <f>+H29</f>
        <v>13</v>
      </c>
      <c r="S33" s="10">
        <f>+I31</f>
        <v>3</v>
      </c>
      <c r="T33" s="49">
        <f>SUM(Q33:S33)</f>
        <v>29</v>
      </c>
      <c r="V33" s="64" t="s">
        <v>8</v>
      </c>
      <c r="W33" s="65">
        <f>_xlfn.XLOOKUP(AA33,AA30:AA32,W30:W32)</f>
        <v>4</v>
      </c>
      <c r="X33" s="65"/>
      <c r="Y33" s="65"/>
      <c r="Z33" s="65" t="s">
        <v>9</v>
      </c>
      <c r="AA33" s="69">
        <f>MIN(AA30:AA32)</f>
        <v>56</v>
      </c>
      <c r="AC33" s="74" t="s">
        <v>8</v>
      </c>
      <c r="AD33" s="75">
        <v>4</v>
      </c>
      <c r="AE33" s="76">
        <f>+J14</f>
        <v>27</v>
      </c>
      <c r="AF33" s="76">
        <f>+F28</f>
        <v>5</v>
      </c>
      <c r="AG33" s="76">
        <f>+J29</f>
        <v>41</v>
      </c>
      <c r="AH33" s="77">
        <f t="shared" ref="AH33:AH36" si="75">SUM(AE33:AG33)</f>
        <v>73</v>
      </c>
      <c r="AJ33" s="92" t="s">
        <v>8</v>
      </c>
      <c r="AK33" s="93">
        <f t="shared" ref="AK33" si="76">_xlfn.XLOOKUP(AO33,AO28:AO32,AK28:AK32)</f>
        <v>4</v>
      </c>
      <c r="AL33" s="93"/>
      <c r="AM33" s="93"/>
      <c r="AN33" s="93" t="s">
        <v>9</v>
      </c>
      <c r="AO33" s="94">
        <f t="shared" ref="AO33" si="77">MIN(AO28:AO32)</f>
        <v>92</v>
      </c>
      <c r="AQ33" s="99" t="s">
        <v>8</v>
      </c>
      <c r="AR33" s="32">
        <f t="shared" si="69"/>
        <v>6</v>
      </c>
      <c r="AS33" s="31">
        <f t="shared" si="70"/>
        <v>40</v>
      </c>
      <c r="AT33" s="31">
        <f>+H27</f>
        <v>55</v>
      </c>
      <c r="AU33" s="31">
        <f t="shared" si="66"/>
        <v>30</v>
      </c>
      <c r="AV33" s="100">
        <f t="shared" si="67"/>
        <v>125</v>
      </c>
      <c r="AX33" s="99" t="s">
        <v>8</v>
      </c>
      <c r="AY33" s="32">
        <f t="shared" ref="AY33:AY38" si="78">+AY32+1</f>
        <v>4</v>
      </c>
      <c r="AZ33" s="31">
        <f t="shared" ref="AZ33:AZ38" si="79">+AZ32</f>
        <v>48</v>
      </c>
      <c r="BA33" s="31">
        <f>+F27</f>
        <v>19</v>
      </c>
      <c r="BB33" s="31">
        <f t="shared" si="73"/>
        <v>94</v>
      </c>
      <c r="BC33" s="100">
        <f t="shared" si="74"/>
        <v>161</v>
      </c>
      <c r="BE33" s="78" t="s">
        <v>69</v>
      </c>
      <c r="BF33" s="79"/>
      <c r="BG33" s="79" t="s">
        <v>27</v>
      </c>
      <c r="BH33" s="79" t="s">
        <v>16</v>
      </c>
      <c r="BI33" s="79" t="s">
        <v>17</v>
      </c>
      <c r="BJ33" s="80" t="s">
        <v>18</v>
      </c>
      <c r="BL33" s="133" t="s">
        <v>8</v>
      </c>
      <c r="BM33" s="134">
        <f t="shared" ref="BM33" si="80">_xlfn.XLOOKUP(BQ33,BQ24:BQ32,BM24:BM32)</f>
        <v>9</v>
      </c>
      <c r="BN33" s="134"/>
      <c r="BO33" s="134"/>
      <c r="BP33" s="134" t="s">
        <v>9</v>
      </c>
      <c r="BQ33" s="135">
        <f t="shared" ref="BQ33" si="81">MIN(BQ24:BQ32)</f>
        <v>169</v>
      </c>
      <c r="BY33" s="36"/>
    </row>
    <row r="34" spans="1:77" ht="19.5" customHeight="1" thickBot="1" x14ac:dyDescent="0.3">
      <c r="B34" s="3">
        <v>9</v>
      </c>
      <c r="C34" s="27"/>
      <c r="D34" s="27"/>
      <c r="E34" s="27"/>
      <c r="F34" s="27"/>
      <c r="G34" s="27"/>
      <c r="H34" s="27"/>
      <c r="I34" s="27"/>
      <c r="J34" s="27"/>
      <c r="K34" s="27"/>
      <c r="L34" s="8">
        <f>+L20</f>
        <v>4</v>
      </c>
      <c r="M34" s="1">
        <f>+L34+M35+M20</f>
        <v>12</v>
      </c>
      <c r="O34" s="39" t="s">
        <v>8</v>
      </c>
      <c r="P34" s="40">
        <f>_xlfn.XLOOKUP(T34,T32:T33,P32:P33)</f>
        <v>5</v>
      </c>
      <c r="Q34" s="54"/>
      <c r="R34" s="40"/>
      <c r="S34" s="40" t="s">
        <v>9</v>
      </c>
      <c r="T34" s="50">
        <f>MIN(T32:T33)</f>
        <v>28</v>
      </c>
      <c r="AC34" s="74" t="s">
        <v>8</v>
      </c>
      <c r="AD34" s="75">
        <v>5</v>
      </c>
      <c r="AE34" s="76">
        <f>+AE33</f>
        <v>27</v>
      </c>
      <c r="AF34" s="76">
        <f>+G28</f>
        <v>21</v>
      </c>
      <c r="AG34" s="76">
        <f>+J30</f>
        <v>24</v>
      </c>
      <c r="AH34" s="77">
        <f t="shared" si="75"/>
        <v>72</v>
      </c>
      <c r="AJ34" s="34"/>
      <c r="AK34" s="34"/>
      <c r="AL34" s="37"/>
      <c r="AM34" s="37"/>
      <c r="AN34" s="37"/>
      <c r="AO34" s="37"/>
      <c r="AQ34" s="99" t="s">
        <v>8</v>
      </c>
      <c r="AR34" s="32">
        <f t="shared" si="69"/>
        <v>7</v>
      </c>
      <c r="AS34" s="31">
        <f t="shared" si="70"/>
        <v>40</v>
      </c>
      <c r="AT34" s="31">
        <f>+I27</f>
        <v>75</v>
      </c>
      <c r="AU34" s="31">
        <f t="shared" si="66"/>
        <v>14</v>
      </c>
      <c r="AV34" s="100">
        <f t="shared" si="67"/>
        <v>129</v>
      </c>
      <c r="AX34" s="99" t="s">
        <v>8</v>
      </c>
      <c r="AY34" s="32">
        <f t="shared" si="78"/>
        <v>5</v>
      </c>
      <c r="AZ34" s="31">
        <f t="shared" si="79"/>
        <v>48</v>
      </c>
      <c r="BA34" s="31">
        <f>+G27</f>
        <v>40</v>
      </c>
      <c r="BB34" s="31">
        <f t="shared" si="73"/>
        <v>71</v>
      </c>
      <c r="BC34" s="100">
        <f t="shared" si="74"/>
        <v>159</v>
      </c>
      <c r="BE34" s="99" t="s">
        <v>8</v>
      </c>
      <c r="BF34" s="32">
        <v>3</v>
      </c>
      <c r="BG34" s="31">
        <f>+M13</f>
        <v>51</v>
      </c>
      <c r="BH34" s="31">
        <f>+E27</f>
        <v>4</v>
      </c>
      <c r="BI34" s="31">
        <f t="shared" ref="BI34:BI41" si="82">+M28</f>
        <v>148</v>
      </c>
      <c r="BJ34" s="100">
        <f t="shared" ref="BJ34:BJ41" si="83">SUM(BG34:BI34)</f>
        <v>203</v>
      </c>
      <c r="BY34" s="36"/>
    </row>
    <row r="35" spans="1:77" ht="19.5" customHeight="1" thickBot="1" x14ac:dyDescent="0.3">
      <c r="A35" s="2" t="s">
        <v>24</v>
      </c>
      <c r="B35" s="3">
        <v>10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8">
        <f>+M21</f>
        <v>1</v>
      </c>
      <c r="V35" s="62" t="s">
        <v>36</v>
      </c>
      <c r="W35" s="58"/>
      <c r="X35" s="58" t="s">
        <v>27</v>
      </c>
      <c r="Y35" s="58" t="s">
        <v>16</v>
      </c>
      <c r="Z35" s="58" t="s">
        <v>17</v>
      </c>
      <c r="AA35" s="63" t="s">
        <v>18</v>
      </c>
      <c r="AC35" s="74" t="s">
        <v>8</v>
      </c>
      <c r="AD35" s="75">
        <v>6</v>
      </c>
      <c r="AE35" s="76">
        <f>+AE34</f>
        <v>27</v>
      </c>
      <c r="AF35" s="76">
        <f>+H28</f>
        <v>36</v>
      </c>
      <c r="AG35" s="76">
        <f>+J31</f>
        <v>11</v>
      </c>
      <c r="AH35" s="77">
        <f t="shared" si="75"/>
        <v>74</v>
      </c>
      <c r="AJ35" s="89" t="s">
        <v>55</v>
      </c>
      <c r="AK35" s="90"/>
      <c r="AL35" s="90" t="s">
        <v>27</v>
      </c>
      <c r="AM35" s="90" t="s">
        <v>16</v>
      </c>
      <c r="AN35" s="90" t="s">
        <v>17</v>
      </c>
      <c r="AO35" s="91" t="s">
        <v>18</v>
      </c>
      <c r="AQ35" s="99" t="s">
        <v>8</v>
      </c>
      <c r="AR35" s="32">
        <f t="shared" si="69"/>
        <v>8</v>
      </c>
      <c r="AS35" s="31">
        <f t="shared" si="70"/>
        <v>40</v>
      </c>
      <c r="AT35" s="31">
        <f t="shared" ref="AT35" si="84">+H43</f>
        <v>5</v>
      </c>
      <c r="AU35" s="31">
        <f t="shared" si="66"/>
        <v>4</v>
      </c>
      <c r="AV35" s="100">
        <f t="shared" si="67"/>
        <v>49</v>
      </c>
      <c r="AX35" s="99" t="s">
        <v>8</v>
      </c>
      <c r="AY35" s="32">
        <f t="shared" si="78"/>
        <v>6</v>
      </c>
      <c r="AZ35" s="31">
        <f t="shared" si="79"/>
        <v>48</v>
      </c>
      <c r="BA35" s="31">
        <f>+H27</f>
        <v>55</v>
      </c>
      <c r="BB35" s="31">
        <f t="shared" si="73"/>
        <v>54</v>
      </c>
      <c r="BC35" s="100">
        <f t="shared" si="74"/>
        <v>157</v>
      </c>
      <c r="BE35" s="99" t="s">
        <v>8</v>
      </c>
      <c r="BF35" s="32">
        <f t="shared" ref="BF35:BF41" si="85">+BF34+1</f>
        <v>4</v>
      </c>
      <c r="BG35" s="31">
        <f t="shared" ref="BG35:BG41" si="86">+BG34</f>
        <v>51</v>
      </c>
      <c r="BH35" s="31">
        <f>+F27</f>
        <v>19</v>
      </c>
      <c r="BI35" s="31">
        <f t="shared" si="82"/>
        <v>108</v>
      </c>
      <c r="BJ35" s="100">
        <f t="shared" si="83"/>
        <v>178</v>
      </c>
      <c r="BY35" s="36"/>
    </row>
    <row r="36" spans="1:77" ht="19.5" customHeight="1" thickBot="1" x14ac:dyDescent="0.3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O36" s="45" t="s">
        <v>30</v>
      </c>
      <c r="P36" s="44"/>
      <c r="Q36" s="52" t="s">
        <v>27</v>
      </c>
      <c r="R36" s="47" t="s">
        <v>16</v>
      </c>
      <c r="S36" s="47" t="s">
        <v>17</v>
      </c>
      <c r="T36" s="48" t="s">
        <v>18</v>
      </c>
      <c r="V36" s="61" t="s">
        <v>8</v>
      </c>
      <c r="W36" s="59">
        <v>5</v>
      </c>
      <c r="X36" s="67">
        <f>+J15</f>
        <v>17</v>
      </c>
      <c r="Y36" s="67">
        <f>+G29</f>
        <v>3</v>
      </c>
      <c r="Z36" s="67">
        <f>+J30</f>
        <v>24</v>
      </c>
      <c r="AA36" s="68">
        <f>SUM(X36:Z36)</f>
        <v>44</v>
      </c>
      <c r="AC36" s="74" t="s">
        <v>8</v>
      </c>
      <c r="AD36" s="75">
        <v>7</v>
      </c>
      <c r="AE36" s="76">
        <f>+AE35</f>
        <v>27</v>
      </c>
      <c r="AF36" s="76">
        <f>+I28</f>
        <v>56</v>
      </c>
      <c r="AG36" s="76">
        <f>+J32</f>
        <v>1</v>
      </c>
      <c r="AH36" s="77">
        <f t="shared" si="75"/>
        <v>84</v>
      </c>
      <c r="AJ36" s="95" t="s">
        <v>8</v>
      </c>
      <c r="AK36" s="96">
        <v>4</v>
      </c>
      <c r="AL36" s="97">
        <f>+K14</f>
        <v>35</v>
      </c>
      <c r="AM36" s="97">
        <f>+F28</f>
        <v>5</v>
      </c>
      <c r="AN36" s="97">
        <f>+K29</f>
        <v>67</v>
      </c>
      <c r="AO36" s="98">
        <f t="shared" ref="AO36:AO40" si="87">SUM(AL36:AN36)</f>
        <v>107</v>
      </c>
      <c r="AQ36" s="108" t="s">
        <v>8</v>
      </c>
      <c r="AR36" s="109">
        <f t="shared" ref="AR36" si="88">_xlfn.XLOOKUP(AV36,AV30:AV35,AR30:AR35)</f>
        <v>8</v>
      </c>
      <c r="AS36" s="109"/>
      <c r="AT36" s="109"/>
      <c r="AU36" s="109" t="s">
        <v>9</v>
      </c>
      <c r="AV36" s="110">
        <f t="shared" ref="AV36" si="89">MIN(AV30:AV35)</f>
        <v>49</v>
      </c>
      <c r="AX36" s="99" t="s">
        <v>8</v>
      </c>
      <c r="AY36" s="32">
        <f t="shared" si="78"/>
        <v>7</v>
      </c>
      <c r="AZ36" s="31">
        <f t="shared" si="79"/>
        <v>48</v>
      </c>
      <c r="BA36" s="31">
        <f>+I27</f>
        <v>75</v>
      </c>
      <c r="BB36" s="31">
        <f t="shared" si="73"/>
        <v>35</v>
      </c>
      <c r="BC36" s="100">
        <f t="shared" si="74"/>
        <v>158</v>
      </c>
      <c r="BE36" s="99" t="s">
        <v>8</v>
      </c>
      <c r="BF36" s="32">
        <f t="shared" si="85"/>
        <v>5</v>
      </c>
      <c r="BG36" s="31">
        <f t="shared" si="86"/>
        <v>51</v>
      </c>
      <c r="BH36" s="31">
        <f>+G27</f>
        <v>40</v>
      </c>
      <c r="BI36" s="31">
        <f t="shared" si="82"/>
        <v>85</v>
      </c>
      <c r="BJ36" s="100">
        <f t="shared" si="83"/>
        <v>176</v>
      </c>
      <c r="BY36" s="36"/>
    </row>
    <row r="37" spans="1:77" ht="19.5" customHeight="1" thickBot="1" x14ac:dyDescent="0.3">
      <c r="C37" s="148" t="s">
        <v>75</v>
      </c>
      <c r="D37" s="12"/>
      <c r="F37" s="149">
        <f>+M39</f>
        <v>2</v>
      </c>
      <c r="G37" s="12"/>
      <c r="H37" s="12"/>
      <c r="I37" s="12"/>
      <c r="J37" s="12"/>
      <c r="K37" s="12"/>
      <c r="L37" s="12"/>
      <c r="M37" s="2" t="s">
        <v>23</v>
      </c>
      <c r="O37" s="46" t="s">
        <v>8</v>
      </c>
      <c r="P37" s="7">
        <v>6</v>
      </c>
      <c r="Q37" s="53">
        <f>+J16</f>
        <v>11</v>
      </c>
      <c r="R37" s="10">
        <f>+H30</f>
        <v>2</v>
      </c>
      <c r="S37" s="10">
        <f>+J31</f>
        <v>11</v>
      </c>
      <c r="T37" s="49">
        <f>SUM(Q37:S37)</f>
        <v>24</v>
      </c>
      <c r="V37" s="61" t="s">
        <v>8</v>
      </c>
      <c r="W37" s="59">
        <v>6</v>
      </c>
      <c r="X37" s="67">
        <f>+X36</f>
        <v>17</v>
      </c>
      <c r="Y37" s="67">
        <f>+H29</f>
        <v>13</v>
      </c>
      <c r="Z37" s="67">
        <f>+J31</f>
        <v>11</v>
      </c>
      <c r="AA37" s="68">
        <f t="shared" ref="AA37:AA38" si="90">SUM(X37:Z37)</f>
        <v>41</v>
      </c>
      <c r="AC37" s="81" t="s">
        <v>8</v>
      </c>
      <c r="AD37" s="82">
        <f t="shared" ref="AD37" si="91">_xlfn.XLOOKUP(AH37,AH33:AH36,AD33:AD36)</f>
        <v>5</v>
      </c>
      <c r="AE37" s="82"/>
      <c r="AF37" s="82"/>
      <c r="AG37" s="82" t="s">
        <v>9</v>
      </c>
      <c r="AH37" s="83">
        <f t="shared" ref="AH37" si="92">MIN(AH33:AH36)</f>
        <v>72</v>
      </c>
      <c r="AJ37" s="95" t="s">
        <v>8</v>
      </c>
      <c r="AK37" s="96">
        <v>5</v>
      </c>
      <c r="AL37" s="97">
        <f t="shared" ref="AL37:AL40" si="93">+AL36</f>
        <v>35</v>
      </c>
      <c r="AM37" s="97">
        <f>+G28</f>
        <v>21</v>
      </c>
      <c r="AN37" s="97">
        <f>+K30</f>
        <v>45</v>
      </c>
      <c r="AO37" s="98">
        <f t="shared" si="87"/>
        <v>101</v>
      </c>
      <c r="AX37" s="99" t="s">
        <v>8</v>
      </c>
      <c r="AY37" s="32">
        <f t="shared" si="78"/>
        <v>8</v>
      </c>
      <c r="AZ37" s="31">
        <f t="shared" si="79"/>
        <v>48</v>
      </c>
      <c r="BA37" s="31">
        <f>+J27</f>
        <v>92</v>
      </c>
      <c r="BB37" s="31">
        <f t="shared" si="73"/>
        <v>20</v>
      </c>
      <c r="BC37" s="100">
        <f t="shared" si="74"/>
        <v>160</v>
      </c>
      <c r="BE37" s="99" t="s">
        <v>8</v>
      </c>
      <c r="BF37" s="32">
        <f t="shared" si="85"/>
        <v>6</v>
      </c>
      <c r="BG37" s="31">
        <f t="shared" si="86"/>
        <v>51</v>
      </c>
      <c r="BH37" s="31">
        <f>+H27</f>
        <v>55</v>
      </c>
      <c r="BI37" s="31">
        <f t="shared" si="82"/>
        <v>68</v>
      </c>
      <c r="BJ37" s="100">
        <f t="shared" si="83"/>
        <v>174</v>
      </c>
      <c r="BY37" s="36"/>
    </row>
    <row r="38" spans="1:77" ht="19.5" customHeight="1" thickBot="1" x14ac:dyDescent="0.3">
      <c r="B38" s="33" t="s">
        <v>4</v>
      </c>
      <c r="C38" s="28">
        <v>0</v>
      </c>
      <c r="D38" s="29">
        <v>1</v>
      </c>
      <c r="E38" s="28">
        <v>2</v>
      </c>
      <c r="F38" s="29">
        <v>3</v>
      </c>
      <c r="G38" s="28">
        <v>4</v>
      </c>
      <c r="H38" s="29">
        <v>5</v>
      </c>
      <c r="I38" s="28">
        <v>6</v>
      </c>
      <c r="J38" s="29">
        <v>7</v>
      </c>
      <c r="K38" s="28">
        <v>8</v>
      </c>
      <c r="L38" s="29">
        <v>9</v>
      </c>
      <c r="M38" s="28">
        <v>10</v>
      </c>
      <c r="O38" s="46" t="s">
        <v>8</v>
      </c>
      <c r="P38" s="7">
        <v>7</v>
      </c>
      <c r="Q38" s="53">
        <f>+J16</f>
        <v>11</v>
      </c>
      <c r="R38" s="10">
        <f>+I30</f>
        <v>12</v>
      </c>
      <c r="S38" s="10">
        <f>+J32</f>
        <v>1</v>
      </c>
      <c r="T38" s="49">
        <f>SUM(Q38:S38)</f>
        <v>24</v>
      </c>
      <c r="V38" s="61" t="s">
        <v>8</v>
      </c>
      <c r="W38" s="59">
        <v>7</v>
      </c>
      <c r="X38" s="67">
        <f>+X37</f>
        <v>17</v>
      </c>
      <c r="Y38" s="67">
        <f>+I29</f>
        <v>28</v>
      </c>
      <c r="Z38" s="67">
        <f>+J32</f>
        <v>1</v>
      </c>
      <c r="AA38" s="68">
        <f t="shared" si="90"/>
        <v>46</v>
      </c>
      <c r="AJ38" s="95" t="s">
        <v>8</v>
      </c>
      <c r="AK38" s="96">
        <v>6</v>
      </c>
      <c r="AL38" s="97">
        <f t="shared" si="93"/>
        <v>35</v>
      </c>
      <c r="AM38" s="97">
        <f>+H28</f>
        <v>36</v>
      </c>
      <c r="AN38" s="97">
        <f>+K31</f>
        <v>30</v>
      </c>
      <c r="AO38" s="98">
        <f t="shared" si="87"/>
        <v>101</v>
      </c>
      <c r="AQ38" s="105" t="s">
        <v>61</v>
      </c>
      <c r="AR38" s="106"/>
      <c r="AS38" s="106" t="s">
        <v>27</v>
      </c>
      <c r="AT38" s="106" t="s">
        <v>16</v>
      </c>
      <c r="AU38" s="106" t="s">
        <v>17</v>
      </c>
      <c r="AV38" s="107" t="s">
        <v>18</v>
      </c>
      <c r="AX38" s="99" t="s">
        <v>8</v>
      </c>
      <c r="AY38" s="32">
        <f t="shared" si="78"/>
        <v>9</v>
      </c>
      <c r="AZ38" s="31">
        <f t="shared" si="79"/>
        <v>48</v>
      </c>
      <c r="BA38" s="31">
        <f>+K27</f>
        <v>49</v>
      </c>
      <c r="BB38" s="31">
        <f t="shared" si="73"/>
        <v>4</v>
      </c>
      <c r="BC38" s="100">
        <f t="shared" si="74"/>
        <v>101</v>
      </c>
      <c r="BE38" s="99" t="s">
        <v>8</v>
      </c>
      <c r="BF38" s="32">
        <f t="shared" si="85"/>
        <v>7</v>
      </c>
      <c r="BG38" s="31">
        <f t="shared" si="86"/>
        <v>51</v>
      </c>
      <c r="BH38" s="31">
        <f>+I27</f>
        <v>75</v>
      </c>
      <c r="BI38" s="31">
        <f t="shared" si="82"/>
        <v>46</v>
      </c>
      <c r="BJ38" s="100">
        <f t="shared" si="83"/>
        <v>172</v>
      </c>
      <c r="BY38" s="36"/>
    </row>
    <row r="39" spans="1:77" ht="19.5" customHeight="1" thickBot="1" x14ac:dyDescent="0.3">
      <c r="B39" s="3">
        <v>0</v>
      </c>
      <c r="C39" s="27"/>
      <c r="D39" s="55">
        <v>1</v>
      </c>
      <c r="E39" s="10">
        <f>+P14</f>
        <v>2</v>
      </c>
      <c r="F39" s="11">
        <f>+W15</f>
        <v>2</v>
      </c>
      <c r="G39" s="76">
        <f>+AD16</f>
        <v>2</v>
      </c>
      <c r="H39" s="38">
        <f>+AK17</f>
        <v>2</v>
      </c>
      <c r="I39" s="31">
        <f>+AR18</f>
        <v>4</v>
      </c>
      <c r="J39" s="111">
        <f>+AY19</f>
        <v>4</v>
      </c>
      <c r="K39" s="84">
        <f>+BF20</f>
        <v>2</v>
      </c>
      <c r="L39" s="125">
        <f>+BM21</f>
        <v>2</v>
      </c>
      <c r="M39" s="124">
        <f>+BT22</f>
        <v>2</v>
      </c>
      <c r="O39" s="39" t="s">
        <v>8</v>
      </c>
      <c r="P39" s="40">
        <f>_xlfn.XLOOKUP(T39,T37:T38,P37:P38)</f>
        <v>6</v>
      </c>
      <c r="Q39" s="54"/>
      <c r="R39" s="40"/>
      <c r="S39" s="40" t="s">
        <v>9</v>
      </c>
      <c r="T39" s="50">
        <f>MIN(T37:T38)</f>
        <v>24</v>
      </c>
      <c r="V39" s="64" t="s">
        <v>8</v>
      </c>
      <c r="W39" s="65">
        <f>_xlfn.XLOOKUP(AA39,AA36:AA38,W36:W38)</f>
        <v>6</v>
      </c>
      <c r="X39" s="65"/>
      <c r="Y39" s="65"/>
      <c r="Z39" s="65" t="s">
        <v>9</v>
      </c>
      <c r="AA39" s="69">
        <f>MIN(AA36:AA38)</f>
        <v>41</v>
      </c>
      <c r="AC39" s="78" t="s">
        <v>49</v>
      </c>
      <c r="AD39" s="79"/>
      <c r="AE39" s="79" t="s">
        <v>27</v>
      </c>
      <c r="AF39" s="79" t="s">
        <v>16</v>
      </c>
      <c r="AG39" s="79" t="s">
        <v>17</v>
      </c>
      <c r="AH39" s="80" t="s">
        <v>18</v>
      </c>
      <c r="AJ39" s="95" t="s">
        <v>8</v>
      </c>
      <c r="AK39" s="96">
        <v>7</v>
      </c>
      <c r="AL39" s="97">
        <f t="shared" si="93"/>
        <v>35</v>
      </c>
      <c r="AM39" s="97">
        <f>+I28</f>
        <v>56</v>
      </c>
      <c r="AN39" s="97">
        <f>+K32</f>
        <v>14</v>
      </c>
      <c r="AO39" s="98">
        <f t="shared" si="87"/>
        <v>105</v>
      </c>
      <c r="AQ39" s="99" t="s">
        <v>8</v>
      </c>
      <c r="AR39" s="32">
        <v>4</v>
      </c>
      <c r="AS39" s="31">
        <f>+L14</f>
        <v>43</v>
      </c>
      <c r="AT39" s="31">
        <f>+F28</f>
        <v>5</v>
      </c>
      <c r="AU39" s="31">
        <f t="shared" ref="AU39:AU44" si="94">+L29</f>
        <v>94</v>
      </c>
      <c r="AV39" s="100">
        <f t="shared" ref="AV39:AV44" si="95">SUM(AS39:AU39)</f>
        <v>142</v>
      </c>
      <c r="AX39" s="119" t="s">
        <v>8</v>
      </c>
      <c r="AY39" s="120">
        <f t="shared" ref="AY39" si="96">_xlfn.XLOOKUP(BC39,BC32:BC38,AY32:AY38)</f>
        <v>9</v>
      </c>
      <c r="AZ39" s="120"/>
      <c r="BA39" s="120"/>
      <c r="BB39" s="120" t="s">
        <v>9</v>
      </c>
      <c r="BC39" s="121">
        <f t="shared" ref="BC39" si="97">MIN(BC32:BC38)</f>
        <v>101</v>
      </c>
      <c r="BE39" s="99" t="s">
        <v>8</v>
      </c>
      <c r="BF39" s="32">
        <f t="shared" si="85"/>
        <v>8</v>
      </c>
      <c r="BG39" s="31">
        <f t="shared" si="86"/>
        <v>51</v>
      </c>
      <c r="BH39" s="31">
        <f>+J27</f>
        <v>92</v>
      </c>
      <c r="BI39" s="31">
        <f t="shared" si="82"/>
        <v>31</v>
      </c>
      <c r="BJ39" s="100">
        <f t="shared" si="83"/>
        <v>174</v>
      </c>
      <c r="BY39" s="36"/>
    </row>
    <row r="40" spans="1:77" ht="19.5" customHeight="1" thickBot="1" x14ac:dyDescent="0.3">
      <c r="B40" s="3">
        <v>1</v>
      </c>
      <c r="C40" s="27"/>
      <c r="D40" s="27"/>
      <c r="E40" s="55">
        <v>2</v>
      </c>
      <c r="F40" s="10">
        <f>+P19</f>
        <v>2</v>
      </c>
      <c r="G40" s="11">
        <f>+W21</f>
        <v>3</v>
      </c>
      <c r="H40" s="76">
        <f>+AD23</f>
        <v>4</v>
      </c>
      <c r="I40" s="38">
        <f>+AK25</f>
        <v>4</v>
      </c>
      <c r="J40" s="31">
        <f>+AR27</f>
        <v>4</v>
      </c>
      <c r="K40" s="111">
        <f>+AY29</f>
        <v>2</v>
      </c>
      <c r="L40" s="84">
        <f>+BF31</f>
        <v>9</v>
      </c>
      <c r="M40" s="125">
        <f>+BM33</f>
        <v>9</v>
      </c>
      <c r="P40" s="5"/>
      <c r="AC40" s="74" t="s">
        <v>8</v>
      </c>
      <c r="AD40" s="75">
        <v>5</v>
      </c>
      <c r="AE40" s="76">
        <f>+K15</f>
        <v>25</v>
      </c>
      <c r="AF40" s="76">
        <f>+G29</f>
        <v>3</v>
      </c>
      <c r="AG40" s="76">
        <f>+K30</f>
        <v>45</v>
      </c>
      <c r="AH40" s="77">
        <f t="shared" ref="AH40:AH43" si="98">SUM(AE40:AG40)</f>
        <v>73</v>
      </c>
      <c r="AJ40" s="95" t="s">
        <v>8</v>
      </c>
      <c r="AK40" s="96">
        <v>8</v>
      </c>
      <c r="AL40" s="97">
        <f t="shared" si="93"/>
        <v>35</v>
      </c>
      <c r="AM40" s="97">
        <f>+J28</f>
        <v>72</v>
      </c>
      <c r="AN40" s="97">
        <f>+K33</f>
        <v>4</v>
      </c>
      <c r="AO40" s="98">
        <f t="shared" si="87"/>
        <v>111</v>
      </c>
      <c r="AQ40" s="99" t="s">
        <v>8</v>
      </c>
      <c r="AR40" s="32">
        <f t="shared" ref="AR40:AR44" si="99">+AR39+1</f>
        <v>5</v>
      </c>
      <c r="AS40" s="31">
        <f t="shared" ref="AS40:AS44" si="100">+AS39</f>
        <v>43</v>
      </c>
      <c r="AT40" s="31">
        <f>+G28</f>
        <v>21</v>
      </c>
      <c r="AU40" s="31">
        <f t="shared" si="94"/>
        <v>71</v>
      </c>
      <c r="AV40" s="100">
        <f t="shared" si="95"/>
        <v>135</v>
      </c>
      <c r="BE40" s="99" t="s">
        <v>8</v>
      </c>
      <c r="BF40" s="32">
        <f t="shared" si="85"/>
        <v>9</v>
      </c>
      <c r="BG40" s="31">
        <f t="shared" si="86"/>
        <v>51</v>
      </c>
      <c r="BH40" s="31">
        <f>+K27</f>
        <v>49</v>
      </c>
      <c r="BI40" s="31">
        <f t="shared" si="82"/>
        <v>12</v>
      </c>
      <c r="BJ40" s="100">
        <f t="shared" si="83"/>
        <v>112</v>
      </c>
      <c r="BY40" s="36"/>
    </row>
    <row r="41" spans="1:77" ht="19.5" customHeight="1" thickBot="1" x14ac:dyDescent="0.3">
      <c r="B41" s="3">
        <v>2</v>
      </c>
      <c r="C41" s="27"/>
      <c r="D41" s="27"/>
      <c r="E41" s="27"/>
      <c r="F41" s="55">
        <v>3</v>
      </c>
      <c r="G41" s="10">
        <f>+P24</f>
        <v>4</v>
      </c>
      <c r="H41" s="11">
        <f>+W27</f>
        <v>4</v>
      </c>
      <c r="I41" s="76">
        <f>+AD30</f>
        <v>4</v>
      </c>
      <c r="J41" s="38">
        <f>+AK33</f>
        <v>4</v>
      </c>
      <c r="K41" s="31">
        <f>+AR36</f>
        <v>8</v>
      </c>
      <c r="L41" s="111">
        <f>+AY39</f>
        <v>9</v>
      </c>
      <c r="M41" s="84">
        <f>+BF42</f>
        <v>9</v>
      </c>
      <c r="O41" s="45" t="s">
        <v>31</v>
      </c>
      <c r="P41" s="44"/>
      <c r="Q41" s="52" t="s">
        <v>27</v>
      </c>
      <c r="R41" s="47" t="s">
        <v>16</v>
      </c>
      <c r="S41" s="47" t="s">
        <v>17</v>
      </c>
      <c r="T41" s="48" t="s">
        <v>18</v>
      </c>
      <c r="V41" s="62" t="s">
        <v>37</v>
      </c>
      <c r="W41" s="58"/>
      <c r="X41" s="58" t="s">
        <v>27</v>
      </c>
      <c r="Y41" s="58" t="s">
        <v>16</v>
      </c>
      <c r="Z41" s="58" t="s">
        <v>17</v>
      </c>
      <c r="AA41" s="63" t="s">
        <v>18</v>
      </c>
      <c r="AC41" s="74" t="s">
        <v>8</v>
      </c>
      <c r="AD41" s="75">
        <v>6</v>
      </c>
      <c r="AE41" s="76">
        <f>+AE40</f>
        <v>25</v>
      </c>
      <c r="AF41" s="76">
        <f>+H29</f>
        <v>13</v>
      </c>
      <c r="AG41" s="76">
        <f>+K31</f>
        <v>30</v>
      </c>
      <c r="AH41" s="77">
        <f t="shared" si="98"/>
        <v>68</v>
      </c>
      <c r="AJ41" s="92" t="s">
        <v>8</v>
      </c>
      <c r="AK41" s="93">
        <f t="shared" ref="AK41" si="101">_xlfn.XLOOKUP(AO41,AO36:AO40,AK36:AK40)</f>
        <v>5</v>
      </c>
      <c r="AL41" s="93"/>
      <c r="AM41" s="93"/>
      <c r="AN41" s="93" t="s">
        <v>9</v>
      </c>
      <c r="AO41" s="94">
        <f t="shared" ref="AO41" si="102">MIN(AO36:AO40)</f>
        <v>101</v>
      </c>
      <c r="AQ41" s="99" t="s">
        <v>8</v>
      </c>
      <c r="AR41" s="32">
        <f t="shared" si="99"/>
        <v>6</v>
      </c>
      <c r="AS41" s="31">
        <f t="shared" si="100"/>
        <v>43</v>
      </c>
      <c r="AT41" s="31">
        <f>+H28</f>
        <v>36</v>
      </c>
      <c r="AU41" s="31">
        <f t="shared" si="94"/>
        <v>54</v>
      </c>
      <c r="AV41" s="100">
        <f t="shared" si="95"/>
        <v>133</v>
      </c>
      <c r="AX41" s="116" t="s">
        <v>66</v>
      </c>
      <c r="AY41" s="117"/>
      <c r="AZ41" s="117" t="s">
        <v>27</v>
      </c>
      <c r="BA41" s="117" t="s">
        <v>16</v>
      </c>
      <c r="BB41" s="117" t="s">
        <v>17</v>
      </c>
      <c r="BC41" s="118" t="s">
        <v>18</v>
      </c>
      <c r="BE41" s="99" t="s">
        <v>8</v>
      </c>
      <c r="BF41" s="32">
        <f t="shared" si="85"/>
        <v>10</v>
      </c>
      <c r="BG41" s="31">
        <f t="shared" si="86"/>
        <v>51</v>
      </c>
      <c r="BH41" s="31">
        <f>+L27</f>
        <v>101</v>
      </c>
      <c r="BI41" s="31">
        <f t="shared" si="82"/>
        <v>1</v>
      </c>
      <c r="BJ41" s="100">
        <f t="shared" si="83"/>
        <v>153</v>
      </c>
      <c r="BY41" s="36"/>
    </row>
    <row r="42" spans="1:77" ht="19.5" customHeight="1" thickBot="1" x14ac:dyDescent="0.3">
      <c r="B42" s="3">
        <v>3</v>
      </c>
      <c r="C42" s="27"/>
      <c r="D42" s="27"/>
      <c r="E42" s="27"/>
      <c r="F42" s="27"/>
      <c r="G42" s="55">
        <v>4</v>
      </c>
      <c r="H42" s="56">
        <f>+P29</f>
        <v>4</v>
      </c>
      <c r="I42" s="11">
        <f>+W33</f>
        <v>4</v>
      </c>
      <c r="J42" s="76">
        <f>+AD37</f>
        <v>5</v>
      </c>
      <c r="K42" s="38">
        <f>+AK41</f>
        <v>5</v>
      </c>
      <c r="L42" s="1">
        <f>+AR45</f>
        <v>6</v>
      </c>
      <c r="M42" s="111">
        <f>+AY49</f>
        <v>7</v>
      </c>
      <c r="O42" s="46" t="s">
        <v>8</v>
      </c>
      <c r="P42" s="7">
        <v>7</v>
      </c>
      <c r="Q42" s="53">
        <f>+K17</f>
        <v>15</v>
      </c>
      <c r="R42" s="10">
        <f>+I31</f>
        <v>3</v>
      </c>
      <c r="S42" s="10">
        <f>+K32</f>
        <v>14</v>
      </c>
      <c r="T42" s="49">
        <f>SUM(Q42:S42)</f>
        <v>32</v>
      </c>
      <c r="V42" s="61" t="s">
        <v>8</v>
      </c>
      <c r="W42" s="59">
        <v>6</v>
      </c>
      <c r="X42" s="67">
        <f>+K16</f>
        <v>19</v>
      </c>
      <c r="Y42" s="67">
        <f>+H30</f>
        <v>2</v>
      </c>
      <c r="Z42" s="67">
        <f>+K31</f>
        <v>30</v>
      </c>
      <c r="AA42" s="68">
        <f>SUM(X42:Z42)</f>
        <v>51</v>
      </c>
      <c r="AC42" s="74" t="s">
        <v>8</v>
      </c>
      <c r="AD42" s="75">
        <v>7</v>
      </c>
      <c r="AE42" s="76">
        <f>+AE41</f>
        <v>25</v>
      </c>
      <c r="AF42" s="76">
        <f>+I29</f>
        <v>28</v>
      </c>
      <c r="AG42" s="76">
        <f>++K32</f>
        <v>14</v>
      </c>
      <c r="AH42" s="77">
        <f t="shared" si="98"/>
        <v>67</v>
      </c>
      <c r="AJ42" s="34"/>
      <c r="AK42" s="34"/>
      <c r="AL42" s="37"/>
      <c r="AM42" s="37"/>
      <c r="AN42" s="37"/>
      <c r="AO42" s="37"/>
      <c r="AQ42" s="99" t="s">
        <v>8</v>
      </c>
      <c r="AR42" s="32">
        <f t="shared" si="99"/>
        <v>7</v>
      </c>
      <c r="AS42" s="31">
        <f t="shared" si="100"/>
        <v>43</v>
      </c>
      <c r="AT42" s="31">
        <f>+I28</f>
        <v>56</v>
      </c>
      <c r="AU42" s="31">
        <f t="shared" si="94"/>
        <v>35</v>
      </c>
      <c r="AV42" s="100">
        <f t="shared" si="95"/>
        <v>134</v>
      </c>
      <c r="AX42" s="99" t="s">
        <v>8</v>
      </c>
      <c r="AY42" s="32">
        <v>4</v>
      </c>
      <c r="AZ42" s="31">
        <f>+M14</f>
        <v>46</v>
      </c>
      <c r="BA42" s="31">
        <f>+F28</f>
        <v>5</v>
      </c>
      <c r="BB42" s="31">
        <f t="shared" ref="BB42:BB48" si="103">+M29</f>
        <v>108</v>
      </c>
      <c r="BC42" s="100">
        <f t="shared" ref="BC42:BC48" si="104">SUM(AZ42:BB42)</f>
        <v>159</v>
      </c>
      <c r="BE42" s="81" t="s">
        <v>8</v>
      </c>
      <c r="BF42" s="82">
        <f t="shared" ref="BF42" si="105">_xlfn.XLOOKUP(BJ42,BJ34:BJ41,BF34:BF41)</f>
        <v>9</v>
      </c>
      <c r="BG42" s="82"/>
      <c r="BH42" s="82"/>
      <c r="BI42" s="82" t="s">
        <v>9</v>
      </c>
      <c r="BJ42" s="83">
        <f t="shared" ref="BJ42" si="106">MIN(BJ34:BJ41)</f>
        <v>112</v>
      </c>
      <c r="BY42" s="123"/>
    </row>
    <row r="43" spans="1:77" ht="19.5" customHeight="1" x14ac:dyDescent="0.25">
      <c r="B43" s="3">
        <v>4</v>
      </c>
      <c r="C43" s="27"/>
      <c r="D43" s="27"/>
      <c r="E43" s="27"/>
      <c r="F43" s="27"/>
      <c r="G43" s="27"/>
      <c r="H43" s="55">
        <v>5</v>
      </c>
      <c r="I43" s="56">
        <f>+P34</f>
        <v>5</v>
      </c>
      <c r="J43" s="11">
        <f>+W39</f>
        <v>6</v>
      </c>
      <c r="K43" s="76">
        <f>+AD44</f>
        <v>7</v>
      </c>
      <c r="L43" s="38">
        <f>+AK49</f>
        <v>8</v>
      </c>
      <c r="M43" s="1">
        <f>+AR54</f>
        <v>8</v>
      </c>
      <c r="O43" s="46" t="s">
        <v>8</v>
      </c>
      <c r="P43" s="7">
        <v>8</v>
      </c>
      <c r="Q43" s="53">
        <f>+K17</f>
        <v>15</v>
      </c>
      <c r="R43" s="10">
        <f>+J31</f>
        <v>11</v>
      </c>
      <c r="S43" s="10">
        <f>+K33</f>
        <v>4</v>
      </c>
      <c r="T43" s="49">
        <f>SUM(Q43:S43)</f>
        <v>30</v>
      </c>
      <c r="V43" s="61" t="s">
        <v>8</v>
      </c>
      <c r="W43" s="59">
        <v>7</v>
      </c>
      <c r="X43" s="67">
        <f>+X42</f>
        <v>19</v>
      </c>
      <c r="Y43" s="67">
        <f>+I30</f>
        <v>12</v>
      </c>
      <c r="Z43" s="67">
        <f>+K32</f>
        <v>14</v>
      </c>
      <c r="AA43" s="68">
        <f t="shared" ref="AA43:AA44" si="107">SUM(X43:Z43)</f>
        <v>45</v>
      </c>
      <c r="AC43" s="74" t="s">
        <v>8</v>
      </c>
      <c r="AD43" s="75">
        <v>8</v>
      </c>
      <c r="AE43" s="76">
        <f>+AE42</f>
        <v>25</v>
      </c>
      <c r="AF43" s="76">
        <f>+J29</f>
        <v>41</v>
      </c>
      <c r="AG43" s="76">
        <f>+K33</f>
        <v>4</v>
      </c>
      <c r="AH43" s="77">
        <f t="shared" si="98"/>
        <v>70</v>
      </c>
      <c r="AJ43" s="89" t="s">
        <v>56</v>
      </c>
      <c r="AK43" s="90"/>
      <c r="AL43" s="90" t="s">
        <v>27</v>
      </c>
      <c r="AM43" s="90" t="s">
        <v>16</v>
      </c>
      <c r="AN43" s="90" t="s">
        <v>17</v>
      </c>
      <c r="AO43" s="91" t="s">
        <v>18</v>
      </c>
      <c r="AQ43" s="99" t="s">
        <v>8</v>
      </c>
      <c r="AR43" s="32">
        <f t="shared" si="99"/>
        <v>8</v>
      </c>
      <c r="AS43" s="31">
        <f t="shared" si="100"/>
        <v>43</v>
      </c>
      <c r="AT43" s="31">
        <f>+J28</f>
        <v>72</v>
      </c>
      <c r="AU43" s="31">
        <f t="shared" si="94"/>
        <v>20</v>
      </c>
      <c r="AV43" s="100">
        <f t="shared" si="95"/>
        <v>135</v>
      </c>
      <c r="AX43" s="99" t="s">
        <v>8</v>
      </c>
      <c r="AY43" s="32">
        <f t="shared" ref="AY43:AY48" si="108">+AY42+1</f>
        <v>5</v>
      </c>
      <c r="AZ43" s="31">
        <f t="shared" ref="AZ43:AZ48" si="109">+AZ42</f>
        <v>46</v>
      </c>
      <c r="BA43" s="31">
        <f>+G28</f>
        <v>21</v>
      </c>
      <c r="BB43" s="31">
        <f t="shared" si="103"/>
        <v>85</v>
      </c>
      <c r="BC43" s="100">
        <f t="shared" si="104"/>
        <v>152</v>
      </c>
    </row>
    <row r="44" spans="1:77" ht="19.5" customHeight="1" thickBot="1" x14ac:dyDescent="0.3">
      <c r="B44" s="3">
        <v>5</v>
      </c>
      <c r="C44" s="27"/>
      <c r="D44" s="27"/>
      <c r="E44" s="27"/>
      <c r="F44" s="27"/>
      <c r="G44" s="27"/>
      <c r="H44" s="27"/>
      <c r="I44" s="55">
        <v>6</v>
      </c>
      <c r="J44" s="56">
        <f>+P39</f>
        <v>6</v>
      </c>
      <c r="K44" s="11">
        <f>+W45</f>
        <v>7</v>
      </c>
      <c r="L44" s="76">
        <f>+AD51</f>
        <v>8</v>
      </c>
      <c r="M44" s="38">
        <f>+AK57</f>
        <v>8</v>
      </c>
      <c r="O44" s="39" t="s">
        <v>8</v>
      </c>
      <c r="P44" s="40">
        <f>_xlfn.XLOOKUP(T44,T42:T43,P42:P43)</f>
        <v>8</v>
      </c>
      <c r="Q44" s="54"/>
      <c r="R44" s="40"/>
      <c r="S44" s="40" t="s">
        <v>9</v>
      </c>
      <c r="T44" s="50">
        <f>MIN(T42:T43)</f>
        <v>30</v>
      </c>
      <c r="V44" s="61" t="s">
        <v>8</v>
      </c>
      <c r="W44" s="59">
        <v>8</v>
      </c>
      <c r="X44" s="67">
        <f>+X43</f>
        <v>19</v>
      </c>
      <c r="Y44" s="67">
        <f>+J30</f>
        <v>24</v>
      </c>
      <c r="Z44" s="67">
        <f>+K33</f>
        <v>4</v>
      </c>
      <c r="AA44" s="68">
        <f t="shared" si="107"/>
        <v>47</v>
      </c>
      <c r="AC44" s="81" t="s">
        <v>8</v>
      </c>
      <c r="AD44" s="82">
        <f t="shared" ref="AD44" si="110">_xlfn.XLOOKUP(AH44,AH40:AH43,AD40:AD43)</f>
        <v>7</v>
      </c>
      <c r="AE44" s="82"/>
      <c r="AF44" s="82"/>
      <c r="AG44" s="82" t="s">
        <v>9</v>
      </c>
      <c r="AH44" s="83">
        <f t="shared" ref="AH44" si="111">MIN(AH40:AH43)</f>
        <v>67</v>
      </c>
      <c r="AJ44" s="95" t="s">
        <v>8</v>
      </c>
      <c r="AK44" s="96">
        <v>5</v>
      </c>
      <c r="AL44" s="97">
        <f>+L15</f>
        <v>33</v>
      </c>
      <c r="AM44" s="97">
        <f>+G29</f>
        <v>3</v>
      </c>
      <c r="AN44" s="97">
        <f>+L30</f>
        <v>71</v>
      </c>
      <c r="AO44" s="98">
        <f t="shared" ref="AO44:AO48" si="112">SUM(AL44:AN44)</f>
        <v>107</v>
      </c>
      <c r="AQ44" s="99" t="s">
        <v>8</v>
      </c>
      <c r="AR44" s="32">
        <f t="shared" si="99"/>
        <v>9</v>
      </c>
      <c r="AS44" s="31">
        <f t="shared" si="100"/>
        <v>43</v>
      </c>
      <c r="AT44" s="31">
        <f>+K28</f>
        <v>101</v>
      </c>
      <c r="AU44" s="31">
        <f t="shared" si="94"/>
        <v>4</v>
      </c>
      <c r="AV44" s="100">
        <f t="shared" si="95"/>
        <v>148</v>
      </c>
      <c r="AX44" s="99" t="s">
        <v>8</v>
      </c>
      <c r="AY44" s="32">
        <f t="shared" si="108"/>
        <v>6</v>
      </c>
      <c r="AZ44" s="31">
        <f t="shared" si="109"/>
        <v>46</v>
      </c>
      <c r="BA44" s="31">
        <f>+H28</f>
        <v>36</v>
      </c>
      <c r="BB44" s="31">
        <f t="shared" si="103"/>
        <v>68</v>
      </c>
      <c r="BC44" s="100">
        <f t="shared" si="104"/>
        <v>150</v>
      </c>
    </row>
    <row r="45" spans="1:77" ht="19.5" customHeight="1" thickBot="1" x14ac:dyDescent="0.3">
      <c r="B45" s="3">
        <v>6</v>
      </c>
      <c r="C45" s="27"/>
      <c r="D45" s="27"/>
      <c r="E45" s="27"/>
      <c r="F45" s="27"/>
      <c r="G45" s="27"/>
      <c r="H45" s="27"/>
      <c r="I45" s="27"/>
      <c r="J45" s="55">
        <v>7</v>
      </c>
      <c r="K45" s="56">
        <f>+P44</f>
        <v>8</v>
      </c>
      <c r="L45" s="11">
        <f>+W51</f>
        <v>8</v>
      </c>
      <c r="M45" s="76">
        <f>+AD58</f>
        <v>8</v>
      </c>
      <c r="P45" s="5"/>
      <c r="V45" s="64" t="s">
        <v>8</v>
      </c>
      <c r="W45" s="65">
        <f>_xlfn.XLOOKUP(AA45,AA42:AA44,W42:W44)</f>
        <v>7</v>
      </c>
      <c r="X45" s="65"/>
      <c r="Y45" s="65"/>
      <c r="Z45" s="65" t="s">
        <v>9</v>
      </c>
      <c r="AA45" s="69">
        <f>MIN(AA42:AA44)</f>
        <v>45</v>
      </c>
      <c r="AJ45" s="95" t="s">
        <v>8</v>
      </c>
      <c r="AK45" s="96">
        <v>6</v>
      </c>
      <c r="AL45" s="97">
        <f t="shared" ref="AL45:AL48" si="113">+AL44</f>
        <v>33</v>
      </c>
      <c r="AM45" s="97">
        <f>+H29</f>
        <v>13</v>
      </c>
      <c r="AN45" s="97">
        <f>+L31</f>
        <v>54</v>
      </c>
      <c r="AO45" s="98">
        <f t="shared" si="112"/>
        <v>100</v>
      </c>
      <c r="AQ45" s="108" t="s">
        <v>8</v>
      </c>
      <c r="AR45" s="109">
        <f t="shared" ref="AR45" si="114">_xlfn.XLOOKUP(AV45,AV39:AV44,AR39:AR44)</f>
        <v>6</v>
      </c>
      <c r="AS45" s="109"/>
      <c r="AT45" s="109"/>
      <c r="AU45" s="109" t="s">
        <v>9</v>
      </c>
      <c r="AV45" s="110">
        <f t="shared" ref="AV45" si="115">MIN(AV39:AV44)</f>
        <v>133</v>
      </c>
      <c r="AX45" s="99" t="s">
        <v>8</v>
      </c>
      <c r="AY45" s="32">
        <f t="shared" si="108"/>
        <v>7</v>
      </c>
      <c r="AZ45" s="31">
        <f t="shared" si="109"/>
        <v>46</v>
      </c>
      <c r="BA45" s="31">
        <f>+I28</f>
        <v>56</v>
      </c>
      <c r="BB45" s="31">
        <f t="shared" si="103"/>
        <v>46</v>
      </c>
      <c r="BC45" s="100">
        <f t="shared" si="104"/>
        <v>148</v>
      </c>
    </row>
    <row r="46" spans="1:77" ht="19.5" customHeight="1" thickBot="1" x14ac:dyDescent="0.3">
      <c r="B46" s="3">
        <v>7</v>
      </c>
      <c r="C46" s="27"/>
      <c r="D46" s="27"/>
      <c r="E46" s="27"/>
      <c r="F46" s="27"/>
      <c r="G46" s="27"/>
      <c r="H46" s="27"/>
      <c r="I46" s="27"/>
      <c r="J46" s="27"/>
      <c r="K46" s="55">
        <v>8</v>
      </c>
      <c r="L46" s="56">
        <f>+P49</f>
        <v>9</v>
      </c>
      <c r="M46" s="11">
        <f>+W57</f>
        <v>9</v>
      </c>
      <c r="O46" s="45" t="s">
        <v>32</v>
      </c>
      <c r="P46" s="44"/>
      <c r="Q46" s="52" t="s">
        <v>27</v>
      </c>
      <c r="R46" s="47" t="s">
        <v>16</v>
      </c>
      <c r="S46" s="47" t="s">
        <v>17</v>
      </c>
      <c r="T46" s="48" t="s">
        <v>18</v>
      </c>
      <c r="AC46" s="78" t="s">
        <v>50</v>
      </c>
      <c r="AD46" s="79"/>
      <c r="AE46" s="79" t="s">
        <v>27</v>
      </c>
      <c r="AF46" s="79" t="s">
        <v>16</v>
      </c>
      <c r="AG46" s="79" t="s">
        <v>17</v>
      </c>
      <c r="AH46" s="80" t="s">
        <v>18</v>
      </c>
      <c r="AJ46" s="95" t="s">
        <v>8</v>
      </c>
      <c r="AK46" s="96">
        <v>7</v>
      </c>
      <c r="AL46" s="97">
        <f t="shared" si="113"/>
        <v>33</v>
      </c>
      <c r="AM46" s="97">
        <f>+I29</f>
        <v>28</v>
      </c>
      <c r="AN46" s="97">
        <f>+L32</f>
        <v>35</v>
      </c>
      <c r="AO46" s="98">
        <f t="shared" si="112"/>
        <v>96</v>
      </c>
      <c r="AX46" s="99" t="s">
        <v>8</v>
      </c>
      <c r="AY46" s="32">
        <f t="shared" si="108"/>
        <v>8</v>
      </c>
      <c r="AZ46" s="31">
        <f t="shared" si="109"/>
        <v>46</v>
      </c>
      <c r="BA46" s="31">
        <f>+J28</f>
        <v>72</v>
      </c>
      <c r="BB46" s="31">
        <f t="shared" si="103"/>
        <v>31</v>
      </c>
      <c r="BC46" s="100">
        <f t="shared" si="104"/>
        <v>149</v>
      </c>
    </row>
    <row r="47" spans="1:77" ht="19.5" customHeight="1" x14ac:dyDescent="0.25">
      <c r="B47" s="3">
        <v>8</v>
      </c>
      <c r="C47" s="27"/>
      <c r="D47" s="27"/>
      <c r="E47" s="27"/>
      <c r="F47" s="27"/>
      <c r="G47" s="27"/>
      <c r="H47" s="27"/>
      <c r="I47" s="27"/>
      <c r="J47" s="27"/>
      <c r="K47" s="27"/>
      <c r="L47" s="55">
        <v>9</v>
      </c>
      <c r="M47" s="56">
        <f>+P54</f>
        <v>9</v>
      </c>
      <c r="O47" s="46" t="s">
        <v>8</v>
      </c>
      <c r="P47" s="7">
        <v>8</v>
      </c>
      <c r="Q47" s="53">
        <f>+L18</f>
        <v>17</v>
      </c>
      <c r="R47" s="10">
        <f>+J32</f>
        <v>1</v>
      </c>
      <c r="S47" s="10">
        <f>+L33</f>
        <v>20</v>
      </c>
      <c r="T47" s="49">
        <f>SUM(Q47:S47)</f>
        <v>38</v>
      </c>
      <c r="V47" s="62" t="s">
        <v>38</v>
      </c>
      <c r="W47" s="58"/>
      <c r="X47" s="58" t="s">
        <v>27</v>
      </c>
      <c r="Y47" s="58" t="s">
        <v>16</v>
      </c>
      <c r="Z47" s="58" t="s">
        <v>17</v>
      </c>
      <c r="AA47" s="63" t="s">
        <v>18</v>
      </c>
      <c r="AC47" s="74" t="s">
        <v>8</v>
      </c>
      <c r="AD47" s="75">
        <v>6</v>
      </c>
      <c r="AE47" s="76">
        <f>+L16</f>
        <v>27</v>
      </c>
      <c r="AF47" s="76">
        <f>+H30</f>
        <v>2</v>
      </c>
      <c r="AG47" s="76">
        <f>+L31</f>
        <v>54</v>
      </c>
      <c r="AH47" s="77">
        <f t="shared" ref="AH47:AH50" si="116">SUM(AE47:AG47)</f>
        <v>83</v>
      </c>
      <c r="AJ47" s="95" t="s">
        <v>8</v>
      </c>
      <c r="AK47" s="96">
        <v>8</v>
      </c>
      <c r="AL47" s="97">
        <f t="shared" si="113"/>
        <v>33</v>
      </c>
      <c r="AM47" s="97">
        <f>+J29</f>
        <v>41</v>
      </c>
      <c r="AN47" s="97">
        <f>+L33</f>
        <v>20</v>
      </c>
      <c r="AO47" s="98">
        <f t="shared" si="112"/>
        <v>94</v>
      </c>
      <c r="AQ47" s="105" t="s">
        <v>62</v>
      </c>
      <c r="AR47" s="106"/>
      <c r="AS47" s="106" t="s">
        <v>27</v>
      </c>
      <c r="AT47" s="106" t="s">
        <v>16</v>
      </c>
      <c r="AU47" s="106" t="s">
        <v>17</v>
      </c>
      <c r="AV47" s="107" t="s">
        <v>18</v>
      </c>
      <c r="AX47" s="99" t="s">
        <v>8</v>
      </c>
      <c r="AY47" s="32">
        <f t="shared" si="108"/>
        <v>9</v>
      </c>
      <c r="AZ47" s="31">
        <f t="shared" si="109"/>
        <v>46</v>
      </c>
      <c r="BA47" s="31">
        <f>+K28</f>
        <v>101</v>
      </c>
      <c r="BB47" s="31">
        <f t="shared" si="103"/>
        <v>12</v>
      </c>
      <c r="BC47" s="100">
        <f t="shared" si="104"/>
        <v>159</v>
      </c>
    </row>
    <row r="48" spans="1:77" ht="19.5" customHeight="1" x14ac:dyDescent="0.25">
      <c r="B48" s="3">
        <v>9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55">
        <v>10</v>
      </c>
      <c r="O48" s="46" t="s">
        <v>8</v>
      </c>
      <c r="P48" s="7">
        <v>9</v>
      </c>
      <c r="Q48" s="53">
        <f>+L18</f>
        <v>17</v>
      </c>
      <c r="R48" s="10">
        <f>+K32</f>
        <v>14</v>
      </c>
      <c r="S48" s="10">
        <f>+L34</f>
        <v>4</v>
      </c>
      <c r="T48" s="49">
        <f>SUM(Q48:S48)</f>
        <v>35</v>
      </c>
      <c r="V48" s="61" t="s">
        <v>8</v>
      </c>
      <c r="W48" s="59">
        <v>7</v>
      </c>
      <c r="X48" s="67">
        <f>+L17</f>
        <v>23</v>
      </c>
      <c r="Y48" s="67">
        <f>+I31</f>
        <v>3</v>
      </c>
      <c r="Z48" s="67">
        <f>+L32</f>
        <v>35</v>
      </c>
      <c r="AA48" s="68">
        <f>SUM(X48:Z48)</f>
        <v>61</v>
      </c>
      <c r="AC48" s="74" t="s">
        <v>8</v>
      </c>
      <c r="AD48" s="75">
        <v>7</v>
      </c>
      <c r="AE48" s="76">
        <f>+AE47</f>
        <v>27</v>
      </c>
      <c r="AF48" s="76">
        <f>+I30</f>
        <v>12</v>
      </c>
      <c r="AG48" s="76">
        <f>+L32</f>
        <v>35</v>
      </c>
      <c r="AH48" s="77">
        <f t="shared" si="116"/>
        <v>74</v>
      </c>
      <c r="AJ48" s="95" t="s">
        <v>8</v>
      </c>
      <c r="AK48" s="96">
        <v>9</v>
      </c>
      <c r="AL48" s="97">
        <f t="shared" si="113"/>
        <v>33</v>
      </c>
      <c r="AM48" s="97">
        <f>+K29</f>
        <v>67</v>
      </c>
      <c r="AN48" s="97">
        <f>+L34</f>
        <v>4</v>
      </c>
      <c r="AO48" s="98">
        <f t="shared" si="112"/>
        <v>104</v>
      </c>
      <c r="AQ48" s="99" t="s">
        <v>8</v>
      </c>
      <c r="AR48" s="32">
        <v>5</v>
      </c>
      <c r="AS48" s="31">
        <f>+M15</f>
        <v>36</v>
      </c>
      <c r="AT48" s="31">
        <f>+G29</f>
        <v>3</v>
      </c>
      <c r="AU48" s="31">
        <f t="shared" ref="AU48:AU53" si="117">+M30</f>
        <v>85</v>
      </c>
      <c r="AV48" s="100">
        <f t="shared" ref="AV48:AV53" si="118">SUM(AS48:AU48)</f>
        <v>124</v>
      </c>
      <c r="AX48" s="99" t="s">
        <v>8</v>
      </c>
      <c r="AY48" s="32">
        <f t="shared" si="108"/>
        <v>10</v>
      </c>
      <c r="AZ48" s="31">
        <f t="shared" si="109"/>
        <v>46</v>
      </c>
      <c r="BA48" s="31">
        <f>+L28</f>
        <v>133</v>
      </c>
      <c r="BB48" s="31">
        <f t="shared" si="103"/>
        <v>1</v>
      </c>
      <c r="BC48" s="100">
        <f t="shared" si="104"/>
        <v>180</v>
      </c>
    </row>
    <row r="49" spans="1:72" ht="19.5" customHeight="1" thickBot="1" x14ac:dyDescent="0.3">
      <c r="A49" s="2" t="s">
        <v>24</v>
      </c>
      <c r="B49" s="3">
        <v>10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39" t="s">
        <v>8</v>
      </c>
      <c r="P49" s="40">
        <f>_xlfn.XLOOKUP(T49,T47:T48,P47:P48)</f>
        <v>9</v>
      </c>
      <c r="Q49" s="54"/>
      <c r="R49" s="40"/>
      <c r="S49" s="40" t="s">
        <v>9</v>
      </c>
      <c r="T49" s="50">
        <f>MIN(T47:T48)</f>
        <v>35</v>
      </c>
      <c r="V49" s="61" t="s">
        <v>8</v>
      </c>
      <c r="W49" s="59">
        <v>8</v>
      </c>
      <c r="X49" s="67">
        <f>+X48</f>
        <v>23</v>
      </c>
      <c r="Y49" s="67">
        <f>+J31</f>
        <v>11</v>
      </c>
      <c r="Z49" s="67">
        <f>+L33</f>
        <v>20</v>
      </c>
      <c r="AA49" s="68">
        <f t="shared" ref="AA49:AA50" si="119">SUM(X49:Z49)</f>
        <v>54</v>
      </c>
      <c r="AC49" s="74" t="s">
        <v>8</v>
      </c>
      <c r="AD49" s="75">
        <v>8</v>
      </c>
      <c r="AE49" s="76">
        <f>+AE48</f>
        <v>27</v>
      </c>
      <c r="AF49" s="76">
        <f>+J30</f>
        <v>24</v>
      </c>
      <c r="AG49" s="76">
        <f>+L33</f>
        <v>20</v>
      </c>
      <c r="AH49" s="77">
        <f t="shared" si="116"/>
        <v>71</v>
      </c>
      <c r="AJ49" s="92" t="s">
        <v>8</v>
      </c>
      <c r="AK49" s="93">
        <f t="shared" ref="AK49" si="120">_xlfn.XLOOKUP(AO49,AO44:AO48,AK44:AK48)</f>
        <v>8</v>
      </c>
      <c r="AL49" s="93"/>
      <c r="AM49" s="93"/>
      <c r="AN49" s="93" t="s">
        <v>9</v>
      </c>
      <c r="AO49" s="94">
        <f t="shared" ref="AO49" si="121">MIN(AO44:AO48)</f>
        <v>94</v>
      </c>
      <c r="AQ49" s="99" t="s">
        <v>8</v>
      </c>
      <c r="AR49" s="32">
        <f t="shared" ref="AR49:AR53" si="122">+AR48+1</f>
        <v>6</v>
      </c>
      <c r="AS49" s="31">
        <f t="shared" ref="AS49:AS53" si="123">+AS48</f>
        <v>36</v>
      </c>
      <c r="AT49" s="31">
        <f>+H29</f>
        <v>13</v>
      </c>
      <c r="AU49" s="31">
        <f t="shared" si="117"/>
        <v>68</v>
      </c>
      <c r="AV49" s="100">
        <f t="shared" si="118"/>
        <v>117</v>
      </c>
      <c r="AX49" s="119" t="s">
        <v>8</v>
      </c>
      <c r="AY49" s="120">
        <f t="shared" ref="AY49" si="124">_xlfn.XLOOKUP(BC49,BC42:BC48,AY42:AY48)</f>
        <v>7</v>
      </c>
      <c r="AZ49" s="120"/>
      <c r="BA49" s="120"/>
      <c r="BB49" s="120" t="s">
        <v>9</v>
      </c>
      <c r="BC49" s="121">
        <f t="shared" ref="BC49" si="125">MIN(BC42:BC48)</f>
        <v>148</v>
      </c>
    </row>
    <row r="50" spans="1:72" s="37" customFormat="1" ht="19.5" customHeight="1" thickBot="1" x14ac:dyDescent="0.3">
      <c r="A50" s="34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5"/>
      <c r="P50" s="5"/>
      <c r="Q50" s="5"/>
      <c r="R50" s="5"/>
      <c r="S50" s="5"/>
      <c r="T50" s="5"/>
      <c r="V50" s="61" t="s">
        <v>8</v>
      </c>
      <c r="W50" s="59">
        <v>9</v>
      </c>
      <c r="X50" s="67">
        <f>+X49</f>
        <v>23</v>
      </c>
      <c r="Y50" s="67">
        <f>+K31</f>
        <v>30</v>
      </c>
      <c r="Z50" s="67">
        <f>+L34</f>
        <v>4</v>
      </c>
      <c r="AA50" s="68">
        <f t="shared" si="119"/>
        <v>57</v>
      </c>
      <c r="AC50" s="74" t="s">
        <v>8</v>
      </c>
      <c r="AD50" s="75">
        <v>9</v>
      </c>
      <c r="AE50" s="76">
        <f>+AE49</f>
        <v>27</v>
      </c>
      <c r="AF50" s="76">
        <f>+K30</f>
        <v>45</v>
      </c>
      <c r="AG50" s="76">
        <f>+L34</f>
        <v>4</v>
      </c>
      <c r="AH50" s="77">
        <f t="shared" si="116"/>
        <v>76</v>
      </c>
      <c r="AJ50" s="34"/>
      <c r="AK50" s="34"/>
      <c r="AQ50" s="99" t="s">
        <v>8</v>
      </c>
      <c r="AR50" s="32">
        <f t="shared" si="122"/>
        <v>7</v>
      </c>
      <c r="AS50" s="31">
        <f t="shared" si="123"/>
        <v>36</v>
      </c>
      <c r="AT50" s="31">
        <f>+I29</f>
        <v>28</v>
      </c>
      <c r="AU50" s="31">
        <f t="shared" si="117"/>
        <v>46</v>
      </c>
      <c r="AV50" s="100">
        <f t="shared" si="118"/>
        <v>110</v>
      </c>
      <c r="AX50" s="34"/>
      <c r="AY50" s="34"/>
      <c r="BE50" s="34"/>
      <c r="BF50" s="34"/>
      <c r="BL50" s="34"/>
      <c r="BM50" s="34"/>
      <c r="BS50" s="34"/>
      <c r="BT50" s="34"/>
    </row>
    <row r="51" spans="1:72" s="37" customFormat="1" ht="19.5" customHeight="1" thickBot="1" x14ac:dyDescent="0.3">
      <c r="A51" s="34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O51" s="45" t="s">
        <v>33</v>
      </c>
      <c r="P51" s="44"/>
      <c r="Q51" s="52" t="s">
        <v>27</v>
      </c>
      <c r="R51" s="47" t="s">
        <v>16</v>
      </c>
      <c r="S51" s="47" t="s">
        <v>17</v>
      </c>
      <c r="T51" s="48" t="s">
        <v>18</v>
      </c>
      <c r="V51" s="64" t="s">
        <v>8</v>
      </c>
      <c r="W51" s="65">
        <f>_xlfn.XLOOKUP(AA51,AA48:AA50,W48:W50)</f>
        <v>8</v>
      </c>
      <c r="X51" s="65"/>
      <c r="Y51" s="65"/>
      <c r="Z51" s="65" t="s">
        <v>9</v>
      </c>
      <c r="AA51" s="69">
        <f>MIN(AA48:AA50)</f>
        <v>54</v>
      </c>
      <c r="AC51" s="81" t="s">
        <v>8</v>
      </c>
      <c r="AD51" s="82">
        <f t="shared" ref="AD51" si="126">_xlfn.XLOOKUP(AH51,AH47:AH50,AD47:AD50)</f>
        <v>8</v>
      </c>
      <c r="AE51" s="82"/>
      <c r="AF51" s="82"/>
      <c r="AG51" s="82" t="s">
        <v>9</v>
      </c>
      <c r="AH51" s="83">
        <f t="shared" ref="AH51" si="127">MIN(AH47:AH50)</f>
        <v>71</v>
      </c>
      <c r="AJ51" s="89" t="s">
        <v>57</v>
      </c>
      <c r="AK51" s="90"/>
      <c r="AL51" s="90" t="s">
        <v>27</v>
      </c>
      <c r="AM51" s="90" t="s">
        <v>16</v>
      </c>
      <c r="AN51" s="90" t="s">
        <v>17</v>
      </c>
      <c r="AO51" s="91" t="s">
        <v>18</v>
      </c>
      <c r="AQ51" s="99" t="s">
        <v>8</v>
      </c>
      <c r="AR51" s="32">
        <f t="shared" si="122"/>
        <v>8</v>
      </c>
      <c r="AS51" s="31">
        <f t="shared" si="123"/>
        <v>36</v>
      </c>
      <c r="AT51" s="31">
        <f>+J29</f>
        <v>41</v>
      </c>
      <c r="AU51" s="31">
        <f t="shared" si="117"/>
        <v>31</v>
      </c>
      <c r="AV51" s="100">
        <f t="shared" si="118"/>
        <v>108</v>
      </c>
      <c r="AX51" s="34"/>
      <c r="AY51" s="34"/>
      <c r="BE51" s="34"/>
      <c r="BF51" s="34"/>
      <c r="BL51" s="34"/>
      <c r="BM51" s="34"/>
      <c r="BS51" s="34"/>
      <c r="BT51" s="34"/>
    </row>
    <row r="52" spans="1:72" ht="19.5" customHeight="1" thickBot="1" x14ac:dyDescent="0.3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46" t="s">
        <v>8</v>
      </c>
      <c r="P52" s="7">
        <v>9</v>
      </c>
      <c r="Q52" s="53">
        <f>+M19</f>
        <v>15</v>
      </c>
      <c r="R52" s="10">
        <f>+K33</f>
        <v>4</v>
      </c>
      <c r="S52" s="10">
        <f>+M34</f>
        <v>12</v>
      </c>
      <c r="T52" s="49">
        <f>SUM(Q52:S52)</f>
        <v>31</v>
      </c>
      <c r="AJ52" s="95" t="s">
        <v>8</v>
      </c>
      <c r="AK52" s="96">
        <v>6</v>
      </c>
      <c r="AL52" s="97">
        <f>+M16</f>
        <v>30</v>
      </c>
      <c r="AM52" s="97">
        <f>+H30</f>
        <v>2</v>
      </c>
      <c r="AN52" s="97">
        <f>+M31</f>
        <v>68</v>
      </c>
      <c r="AO52" s="98">
        <f t="shared" ref="AO52:AO56" si="128">SUM(AL52:AN52)</f>
        <v>100</v>
      </c>
      <c r="AQ52" s="99" t="s">
        <v>8</v>
      </c>
      <c r="AR52" s="32">
        <f t="shared" si="122"/>
        <v>9</v>
      </c>
      <c r="AS52" s="31">
        <f t="shared" si="123"/>
        <v>36</v>
      </c>
      <c r="AT52" s="31">
        <f>+K29</f>
        <v>67</v>
      </c>
      <c r="AU52" s="31">
        <f t="shared" si="117"/>
        <v>12</v>
      </c>
      <c r="AV52" s="100">
        <f t="shared" si="118"/>
        <v>115</v>
      </c>
    </row>
    <row r="53" spans="1:72" ht="19.5" customHeight="1" x14ac:dyDescent="0.25"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O53" s="46" t="s">
        <v>8</v>
      </c>
      <c r="P53" s="7">
        <v>10</v>
      </c>
      <c r="Q53" s="53">
        <f>+M19</f>
        <v>15</v>
      </c>
      <c r="R53" s="10">
        <f>+L33</f>
        <v>20</v>
      </c>
      <c r="S53" s="10">
        <f>+M35</f>
        <v>1</v>
      </c>
      <c r="T53" s="49">
        <f>SUM(Q53:S53)</f>
        <v>36</v>
      </c>
      <c r="V53" s="62" t="s">
        <v>39</v>
      </c>
      <c r="W53" s="58"/>
      <c r="X53" s="58" t="s">
        <v>27</v>
      </c>
      <c r="Y53" s="58" t="s">
        <v>16</v>
      </c>
      <c r="Z53" s="58" t="s">
        <v>17</v>
      </c>
      <c r="AA53" s="63" t="s">
        <v>18</v>
      </c>
      <c r="AC53" s="78" t="s">
        <v>51</v>
      </c>
      <c r="AD53" s="79"/>
      <c r="AE53" s="79" t="s">
        <v>27</v>
      </c>
      <c r="AF53" s="79" t="s">
        <v>16</v>
      </c>
      <c r="AG53" s="79" t="s">
        <v>17</v>
      </c>
      <c r="AH53" s="80" t="s">
        <v>18</v>
      </c>
      <c r="AJ53" s="95" t="s">
        <v>8</v>
      </c>
      <c r="AK53" s="96">
        <v>7</v>
      </c>
      <c r="AL53" s="97">
        <f t="shared" ref="AL53:AL56" si="129">+AL52</f>
        <v>30</v>
      </c>
      <c r="AM53" s="97">
        <f>+I30</f>
        <v>12</v>
      </c>
      <c r="AN53" s="97">
        <f>+M32</f>
        <v>46</v>
      </c>
      <c r="AO53" s="98">
        <f t="shared" si="128"/>
        <v>88</v>
      </c>
      <c r="AQ53" s="99" t="s">
        <v>8</v>
      </c>
      <c r="AR53" s="32">
        <f t="shared" si="122"/>
        <v>10</v>
      </c>
      <c r="AS53" s="31">
        <f t="shared" si="123"/>
        <v>36</v>
      </c>
      <c r="AT53" s="31">
        <f>+L29</f>
        <v>94</v>
      </c>
      <c r="AU53" s="31">
        <f t="shared" si="117"/>
        <v>1</v>
      </c>
      <c r="AV53" s="100">
        <f t="shared" si="118"/>
        <v>131</v>
      </c>
    </row>
    <row r="54" spans="1:72" ht="19.5" customHeight="1" thickBot="1" x14ac:dyDescent="0.3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O54" s="39" t="s">
        <v>8</v>
      </c>
      <c r="P54" s="40">
        <f>_xlfn.XLOOKUP(T54,T52:T53,P52:P53)</f>
        <v>9</v>
      </c>
      <c r="Q54" s="54"/>
      <c r="R54" s="40"/>
      <c r="S54" s="40" t="s">
        <v>9</v>
      </c>
      <c r="T54" s="50">
        <f>MIN(T52:T53)</f>
        <v>31</v>
      </c>
      <c r="V54" s="61" t="s">
        <v>8</v>
      </c>
      <c r="W54" s="59">
        <v>8</v>
      </c>
      <c r="X54" s="67">
        <f>+M18</f>
        <v>20</v>
      </c>
      <c r="Y54" s="67">
        <f>+J32</f>
        <v>1</v>
      </c>
      <c r="Z54" s="67">
        <f>+M33</f>
        <v>31</v>
      </c>
      <c r="AA54" s="68">
        <f>SUM(X54:Z54)</f>
        <v>52</v>
      </c>
      <c r="AC54" s="74" t="s">
        <v>8</v>
      </c>
      <c r="AD54" s="75">
        <v>7</v>
      </c>
      <c r="AE54" s="76">
        <f>+M17</f>
        <v>26</v>
      </c>
      <c r="AF54" s="76">
        <f>+I31</f>
        <v>3</v>
      </c>
      <c r="AG54" s="76">
        <f>+M32</f>
        <v>46</v>
      </c>
      <c r="AH54" s="77">
        <f t="shared" ref="AH54:AH57" si="130">SUM(AE54:AG54)</f>
        <v>75</v>
      </c>
      <c r="AJ54" s="95" t="s">
        <v>8</v>
      </c>
      <c r="AK54" s="96">
        <v>8</v>
      </c>
      <c r="AL54" s="97">
        <f t="shared" si="129"/>
        <v>30</v>
      </c>
      <c r="AM54" s="97">
        <f>+J30</f>
        <v>24</v>
      </c>
      <c r="AN54" s="97">
        <f>+M33</f>
        <v>31</v>
      </c>
      <c r="AO54" s="98">
        <f t="shared" si="128"/>
        <v>85</v>
      </c>
      <c r="AQ54" s="108" t="s">
        <v>8</v>
      </c>
      <c r="AR54" s="109">
        <f t="shared" ref="AR54" si="131">_xlfn.XLOOKUP(AV54,AV48:AV53,AR48:AR53)</f>
        <v>8</v>
      </c>
      <c r="AS54" s="109"/>
      <c r="AT54" s="109"/>
      <c r="AU54" s="109" t="s">
        <v>9</v>
      </c>
      <c r="AV54" s="110">
        <f t="shared" ref="AV54" si="132">MIN(AV48:AV53)</f>
        <v>108</v>
      </c>
    </row>
    <row r="55" spans="1:72" ht="19.5" customHeight="1" x14ac:dyDescent="0.25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P55" s="5"/>
      <c r="V55" s="61" t="s">
        <v>8</v>
      </c>
      <c r="W55" s="59">
        <v>9</v>
      </c>
      <c r="X55" s="67">
        <f>+X54</f>
        <v>20</v>
      </c>
      <c r="Y55" s="67">
        <f>+K32</f>
        <v>14</v>
      </c>
      <c r="Z55" s="67">
        <f>+M34</f>
        <v>12</v>
      </c>
      <c r="AA55" s="68">
        <f t="shared" ref="AA55:AA56" si="133">SUM(X55:Z55)</f>
        <v>46</v>
      </c>
      <c r="AC55" s="74" t="s">
        <v>8</v>
      </c>
      <c r="AD55" s="75">
        <v>8</v>
      </c>
      <c r="AE55" s="76">
        <f>+AE54</f>
        <v>26</v>
      </c>
      <c r="AF55" s="76">
        <f>+J31</f>
        <v>11</v>
      </c>
      <c r="AG55" s="76">
        <f>+M33</f>
        <v>31</v>
      </c>
      <c r="AH55" s="77">
        <f t="shared" si="130"/>
        <v>68</v>
      </c>
      <c r="AJ55" s="95" t="s">
        <v>8</v>
      </c>
      <c r="AK55" s="96">
        <v>9</v>
      </c>
      <c r="AL55" s="97">
        <f t="shared" si="129"/>
        <v>30</v>
      </c>
      <c r="AM55" s="97">
        <f>+K30</f>
        <v>45</v>
      </c>
      <c r="AN55" s="97">
        <f>+M34</f>
        <v>12</v>
      </c>
      <c r="AO55" s="98">
        <f t="shared" si="128"/>
        <v>87</v>
      </c>
    </row>
    <row r="56" spans="1:72" ht="19.5" customHeight="1" x14ac:dyDescent="0.25"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P56" s="5"/>
      <c r="V56" s="61" t="s">
        <v>8</v>
      </c>
      <c r="W56" s="59">
        <v>10</v>
      </c>
      <c r="X56" s="67">
        <f>+X55</f>
        <v>20</v>
      </c>
      <c r="Y56" s="67">
        <f>+L32</f>
        <v>35</v>
      </c>
      <c r="Z56" s="67">
        <f>+M35</f>
        <v>1</v>
      </c>
      <c r="AA56" s="68">
        <f t="shared" si="133"/>
        <v>56</v>
      </c>
      <c r="AC56" s="74" t="s">
        <v>8</v>
      </c>
      <c r="AD56" s="75">
        <v>9</v>
      </c>
      <c r="AE56" s="76">
        <f>+AE55</f>
        <v>26</v>
      </c>
      <c r="AF56" s="76">
        <f>+K31</f>
        <v>30</v>
      </c>
      <c r="AG56" s="76">
        <f>+M34</f>
        <v>12</v>
      </c>
      <c r="AH56" s="77">
        <f t="shared" si="130"/>
        <v>68</v>
      </c>
      <c r="AJ56" s="95" t="s">
        <v>8</v>
      </c>
      <c r="AK56" s="96">
        <v>10</v>
      </c>
      <c r="AL56" s="97">
        <f t="shared" si="129"/>
        <v>30</v>
      </c>
      <c r="AM56" s="97">
        <f>+L30</f>
        <v>71</v>
      </c>
      <c r="AN56" s="97">
        <f>+M35</f>
        <v>1</v>
      </c>
      <c r="AO56" s="98">
        <f t="shared" si="128"/>
        <v>102</v>
      </c>
    </row>
    <row r="57" spans="1:72" ht="19.5" customHeight="1" thickBot="1" x14ac:dyDescent="0.3"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P57" s="5"/>
      <c r="V57" s="64" t="s">
        <v>8</v>
      </c>
      <c r="W57" s="65">
        <f>_xlfn.XLOOKUP(AA57,AA54:AA56,W54:W56)</f>
        <v>9</v>
      </c>
      <c r="X57" s="65"/>
      <c r="Y57" s="65"/>
      <c r="Z57" s="65" t="s">
        <v>9</v>
      </c>
      <c r="AA57" s="69">
        <f>MIN(AA54:AA56)</f>
        <v>46</v>
      </c>
      <c r="AC57" s="74" t="s">
        <v>8</v>
      </c>
      <c r="AD57" s="75">
        <v>10</v>
      </c>
      <c r="AE57" s="76">
        <f>+AE56</f>
        <v>26</v>
      </c>
      <c r="AF57" s="76">
        <f>+L31</f>
        <v>54</v>
      </c>
      <c r="AG57" s="76">
        <f>+M35</f>
        <v>1</v>
      </c>
      <c r="AH57" s="77">
        <f t="shared" si="130"/>
        <v>81</v>
      </c>
      <c r="AJ57" s="92" t="s">
        <v>8</v>
      </c>
      <c r="AK57" s="93">
        <f t="shared" ref="AK57" si="134">_xlfn.XLOOKUP(AO57,AO52:AO56,AK52:AK56)</f>
        <v>8</v>
      </c>
      <c r="AL57" s="93"/>
      <c r="AM57" s="93"/>
      <c r="AN57" s="93" t="s">
        <v>9</v>
      </c>
      <c r="AO57" s="94">
        <f t="shared" ref="AO57" si="135">MIN(AO52:AO56)</f>
        <v>85</v>
      </c>
    </row>
    <row r="58" spans="1:72" ht="19.5" customHeight="1" thickBot="1" x14ac:dyDescent="0.3"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P58" s="5"/>
      <c r="AC58" s="81" t="s">
        <v>8</v>
      </c>
      <c r="AD58" s="82">
        <f t="shared" ref="AD58" si="136">_xlfn.XLOOKUP(AH58,AH54:AH57,AD54:AD57)</f>
        <v>8</v>
      </c>
      <c r="AE58" s="82"/>
      <c r="AF58" s="82"/>
      <c r="AG58" s="82" t="s">
        <v>9</v>
      </c>
      <c r="AH58" s="83">
        <f t="shared" ref="AH58" si="137">MIN(AH54:AH57)</f>
        <v>68</v>
      </c>
      <c r="AJ58" s="34"/>
      <c r="AK58" s="34"/>
      <c r="AL58" s="37"/>
      <c r="AM58" s="37"/>
      <c r="AN58" s="37"/>
      <c r="AO58" s="37"/>
    </row>
    <row r="59" spans="1:72" ht="19.5" customHeigh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P59" s="5"/>
    </row>
    <row r="60" spans="1:72" ht="19.5" customHeight="1" x14ac:dyDescent="0.25"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P60" s="5"/>
    </row>
    <row r="61" spans="1:72" ht="19.5" customHeight="1" x14ac:dyDescent="0.25"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P61" s="5"/>
    </row>
    <row r="62" spans="1:72" ht="19.5" customHeight="1" x14ac:dyDescent="0.25">
      <c r="P62" s="5"/>
    </row>
    <row r="63" spans="1:72" ht="19.5" customHeight="1" x14ac:dyDescent="0.25">
      <c r="P63" s="5"/>
    </row>
    <row r="64" spans="1:72" ht="19.5" customHeight="1" x14ac:dyDescent="0.25">
      <c r="P64" s="5"/>
    </row>
    <row r="65" spans="16:16" ht="19.5" customHeight="1" x14ac:dyDescent="0.25">
      <c r="P65" s="5"/>
    </row>
    <row r="66" spans="16:16" ht="19.5" customHeight="1" x14ac:dyDescent="0.25">
      <c r="P66" s="5"/>
    </row>
    <row r="98" spans="15:41" ht="19.5" customHeight="1" x14ac:dyDescent="0.25">
      <c r="O98" s="37"/>
      <c r="P98" s="34"/>
      <c r="Q98" s="37"/>
      <c r="R98" s="37"/>
      <c r="S98" s="37"/>
      <c r="T98" s="37"/>
      <c r="V98" s="34"/>
      <c r="W98" s="34"/>
      <c r="X98" s="37"/>
      <c r="Y98" s="37"/>
      <c r="Z98" s="37"/>
      <c r="AA98" s="37"/>
    </row>
    <row r="99" spans="15:41" ht="19.5" customHeight="1" x14ac:dyDescent="0.25">
      <c r="O99" s="37"/>
      <c r="P99" s="34"/>
      <c r="Q99" s="37"/>
      <c r="R99" s="37"/>
      <c r="S99" s="37"/>
      <c r="T99" s="37"/>
      <c r="V99" s="34"/>
      <c r="W99" s="34"/>
      <c r="X99" s="37"/>
      <c r="Y99" s="37"/>
      <c r="Z99" s="37"/>
      <c r="AA99" s="37"/>
      <c r="AC99" s="34"/>
      <c r="AD99" s="34"/>
      <c r="AE99" s="37"/>
      <c r="AF99" s="37"/>
      <c r="AG99" s="37"/>
      <c r="AH99" s="37"/>
    </row>
    <row r="100" spans="15:41" ht="19.5" customHeight="1" x14ac:dyDescent="0.25">
      <c r="AC100" s="34"/>
      <c r="AD100" s="34"/>
      <c r="AE100" s="37"/>
      <c r="AF100" s="37"/>
      <c r="AG100" s="37"/>
      <c r="AH100" s="37"/>
      <c r="AJ100" s="34"/>
      <c r="AK100" s="34"/>
      <c r="AL100" s="37"/>
      <c r="AM100" s="37"/>
      <c r="AN100" s="37"/>
      <c r="AO100" s="37"/>
    </row>
    <row r="101" spans="15:41" ht="19.5" customHeight="1" x14ac:dyDescent="0.25">
      <c r="AJ101" s="34"/>
      <c r="AK101" s="34"/>
      <c r="AL101" s="37"/>
      <c r="AM101" s="37"/>
      <c r="AN101" s="37"/>
      <c r="AO101" s="3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FDF5-156E-4730-9EA8-71499B6C3629}">
  <dimension ref="B2:M8"/>
  <sheetViews>
    <sheetView tabSelected="1" workbookViewId="0">
      <selection activeCell="F16" sqref="F16"/>
    </sheetView>
  </sheetViews>
  <sheetFormatPr baseColWidth="10" defaultRowHeight="15" x14ac:dyDescent="0.25"/>
  <cols>
    <col min="1" max="16384" width="11.42578125" style="151"/>
  </cols>
  <sheetData>
    <row r="2" spans="2:13" ht="15.75" thickBot="1" x14ac:dyDescent="0.3">
      <c r="J2" s="152" t="s">
        <v>77</v>
      </c>
      <c r="K2" s="152" t="s">
        <v>78</v>
      </c>
    </row>
    <row r="3" spans="2:13" ht="15.75" thickBot="1" x14ac:dyDescent="0.3">
      <c r="B3" s="153" t="s">
        <v>79</v>
      </c>
      <c r="C3" s="154">
        <v>0</v>
      </c>
      <c r="D3" s="154">
        <v>1</v>
      </c>
      <c r="E3" s="154">
        <v>2</v>
      </c>
      <c r="F3" s="154">
        <v>3</v>
      </c>
      <c r="G3" s="154">
        <v>4</v>
      </c>
      <c r="H3" s="154">
        <v>5</v>
      </c>
      <c r="I3" s="154">
        <v>6</v>
      </c>
      <c r="J3" s="155">
        <v>7</v>
      </c>
      <c r="K3" s="163">
        <f>SUM(C3:I3)</f>
        <v>21</v>
      </c>
      <c r="L3" s="152"/>
      <c r="M3" s="152"/>
    </row>
    <row r="4" spans="2:13" x14ac:dyDescent="0.25">
      <c r="B4" s="156" t="s">
        <v>80</v>
      </c>
      <c r="C4" s="157"/>
      <c r="D4" s="157">
        <v>3</v>
      </c>
      <c r="E4" s="157">
        <v>1</v>
      </c>
      <c r="F4" s="157">
        <v>2</v>
      </c>
      <c r="G4" s="157">
        <v>5</v>
      </c>
      <c r="H4" s="157">
        <v>2</v>
      </c>
      <c r="I4" s="157">
        <v>2</v>
      </c>
      <c r="J4" s="158">
        <v>3</v>
      </c>
      <c r="K4" s="164">
        <f t="shared" ref="K4:K5" si="0">SUM(C4:I4)</f>
        <v>15</v>
      </c>
    </row>
    <row r="5" spans="2:13" ht="15.75" thickBot="1" x14ac:dyDescent="0.3">
      <c r="B5" s="159" t="s">
        <v>76</v>
      </c>
      <c r="C5" s="160">
        <v>2</v>
      </c>
      <c r="D5" s="160">
        <v>3</v>
      </c>
      <c r="E5" s="160">
        <v>2</v>
      </c>
      <c r="F5" s="160">
        <v>2</v>
      </c>
      <c r="G5" s="160">
        <v>4</v>
      </c>
      <c r="H5" s="160">
        <v>4</v>
      </c>
      <c r="I5" s="160">
        <v>2</v>
      </c>
      <c r="J5" s="161">
        <v>1</v>
      </c>
      <c r="K5" s="165">
        <f t="shared" si="0"/>
        <v>19</v>
      </c>
    </row>
    <row r="6" spans="2:13" ht="15.75" thickBot="1" x14ac:dyDescent="0.3">
      <c r="K6" s="162">
        <f>SUM(K4:K5)</f>
        <v>34</v>
      </c>
    </row>
    <row r="7" spans="2:13" x14ac:dyDescent="0.25">
      <c r="B7" s="166" t="s">
        <v>81</v>
      </c>
    </row>
    <row r="8" spans="2:13" x14ac:dyDescent="0.25">
      <c r="B8" s="166" t="s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Planilla 10</vt:lpstr>
      <vt:lpstr>EJERCICIO1</vt:lpstr>
      <vt:lpstr>Hoja1</vt:lpstr>
      <vt:lpstr>EJERCICIO1!p00</vt:lpstr>
      <vt:lpstr>'Planilla 10'!p00</vt:lpstr>
    </vt:vector>
  </TitlesOfParts>
  <Company>ucu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aruibal</dc:creator>
  <cp:lastModifiedBy>Marcelo</cp:lastModifiedBy>
  <dcterms:created xsi:type="dcterms:W3CDTF">2014-05-29T15:56:00Z</dcterms:created>
  <dcterms:modified xsi:type="dcterms:W3CDTF">2021-07-05T20:55:41Z</dcterms:modified>
</cp:coreProperties>
</file>