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0730" windowHeight="10035"/>
  </bookViews>
  <sheets>
    <sheet name="Puntos Casos de Uso" sheetId="2" r:id="rId1"/>
    <sheet name="Hoja1" sheetId="1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41" i="2" l="1"/>
  <c r="E20" i="2"/>
  <c r="K31" i="2"/>
  <c r="E36" i="2"/>
  <c r="E19" i="2"/>
  <c r="E16" i="2"/>
  <c r="E8" i="2"/>
  <c r="E43" i="2" l="1"/>
  <c r="E13" i="1"/>
</calcChain>
</file>

<file path=xl/comments1.xml><?xml version="1.0" encoding="utf-8"?>
<comments xmlns="http://schemas.openxmlformats.org/spreadsheetml/2006/main">
  <authors>
    <author>INGENIERIA</author>
  </authors>
  <commentList>
    <comment ref="E22" authorId="0">
      <text>
        <r>
          <rPr>
            <b/>
            <sz val="9"/>
            <color indexed="81"/>
            <rFont val="Tahoma"/>
            <family val="2"/>
          </rPr>
          <t>INGENIERIA:</t>
        </r>
        <r>
          <rPr>
            <sz val="9"/>
            <color indexed="81"/>
            <rFont val="Tahoma"/>
            <family val="2"/>
          </rPr>
          <t xml:space="preserve">
Irrelevante de 0 a 2
Medio  De 3 a 4
Esencial  5</t>
        </r>
      </text>
    </comment>
    <comment ref="K22" authorId="0">
      <text>
        <r>
          <rPr>
            <b/>
            <sz val="9"/>
            <color indexed="81"/>
            <rFont val="Tahoma"/>
            <family val="2"/>
          </rPr>
          <t>INGENIERIA:</t>
        </r>
        <r>
          <rPr>
            <sz val="9"/>
            <color indexed="81"/>
            <rFont val="Tahoma"/>
            <family val="2"/>
          </rPr>
          <t xml:space="preserve">
Valores de 0 a 5</t>
        </r>
      </text>
    </comment>
  </commentList>
</comments>
</file>

<file path=xl/comments2.xml><?xml version="1.0" encoding="utf-8"?>
<comments xmlns="http://schemas.openxmlformats.org/spreadsheetml/2006/main">
  <authors>
    <author>INGENIERIA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INGENIERIA:</t>
        </r>
        <r>
          <rPr>
            <sz val="9"/>
            <color indexed="81"/>
            <rFont val="Tahoma"/>
            <family val="2"/>
          </rPr>
          <t xml:space="preserve">
Complejo=3
Medio=2
Simple=1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INGENIERIA:</t>
        </r>
        <r>
          <rPr>
            <sz val="9"/>
            <color indexed="81"/>
            <rFont val="Tahoma"/>
            <family val="2"/>
          </rPr>
          <t xml:space="preserve">
Simple=5
Medio=10
Complejo=15
</t>
        </r>
      </text>
    </comment>
  </commentList>
</comments>
</file>

<file path=xl/sharedStrings.xml><?xml version="1.0" encoding="utf-8"?>
<sst xmlns="http://schemas.openxmlformats.org/spreadsheetml/2006/main" count="160" uniqueCount="116">
  <si>
    <t>Actor</t>
  </si>
  <si>
    <t>Tipo</t>
  </si>
  <si>
    <t>Valor</t>
  </si>
  <si>
    <t>Vendedor</t>
  </si>
  <si>
    <t>Administrador de ventas</t>
  </si>
  <si>
    <t>Jefe de compras</t>
  </si>
  <si>
    <t>Secretaria</t>
  </si>
  <si>
    <t>Contador</t>
  </si>
  <si>
    <t>Jefe de ventas</t>
  </si>
  <si>
    <t>Cajera</t>
  </si>
  <si>
    <t>Complejo</t>
  </si>
  <si>
    <t>Cantidad</t>
  </si>
  <si>
    <t>Factor de peso de los actores sin ajustar</t>
  </si>
  <si>
    <t>UAW=</t>
  </si>
  <si>
    <t>Caso de Uso</t>
  </si>
  <si>
    <t>Gestionar cuentas de usuario</t>
  </si>
  <si>
    <t>Loguear usuario al  sistema</t>
  </si>
  <si>
    <t>Gestionar datos del clientes en el sistema</t>
  </si>
  <si>
    <t>Gestionar datos de libros</t>
  </si>
  <si>
    <t>Gestionar proveedores en el sistema</t>
  </si>
  <si>
    <t>Gestionar convenios con proveedores</t>
  </si>
  <si>
    <t>Control de stock de libros</t>
  </si>
  <si>
    <t xml:space="preserve">Realizar ordenes de pedidos a proveedores </t>
  </si>
  <si>
    <t>Gestionar libros a consignación</t>
  </si>
  <si>
    <t>Gestionar compras</t>
  </si>
  <si>
    <t>Gestionar pedidos urgentes</t>
  </si>
  <si>
    <t>Administrar cuentas por pagar</t>
  </si>
  <si>
    <t>Gestionar cobros a clientes</t>
  </si>
  <si>
    <t>Gestionar descuentos</t>
  </si>
  <si>
    <t>Gestionar orden de reserva</t>
  </si>
  <si>
    <t>Gestionar reserva</t>
  </si>
  <si>
    <t>Gestionar venta librería</t>
  </si>
  <si>
    <t>Emitir factura</t>
  </si>
  <si>
    <t>Gestionar venta a domicilio</t>
  </si>
  <si>
    <t>Recaudación</t>
  </si>
  <si>
    <t>Gestionar categorías de libros</t>
  </si>
  <si>
    <t>Simple</t>
  </si>
  <si>
    <t>Medio</t>
  </si>
  <si>
    <t>Factor de peso de los casos de uso sin ajustar</t>
  </si>
  <si>
    <t>UUCW=</t>
  </si>
  <si>
    <t>Tipo de Actor</t>
  </si>
  <si>
    <t>Descripción</t>
  </si>
  <si>
    <t>Otro sistema que interactúa con el sistema a desarrollar mediante una interfaz de programación (API).</t>
  </si>
  <si>
    <t>Otro sistema interactuando a través de un protocolo (ej. TCP/IP) o una persona interactuando a través de una interfaz en modo texto</t>
  </si>
  <si>
    <t>Una persona que interactúa con el sistema mediante una interfaz gráfica (GUI).</t>
  </si>
  <si>
    <t xml:space="preserve">Administrador del Sistema  </t>
  </si>
  <si>
    <t>FACTOR DE PESO DE LOS ACTORES SIN AJUSTAR UAW</t>
  </si>
  <si>
    <t>PUNTOS DE CASOS DE USO</t>
  </si>
  <si>
    <t>FACTOR DE PESO DE LOS CASOS DE USO SIN AJUSTAR UUCW</t>
  </si>
  <si>
    <t>Menos de 5 clases</t>
  </si>
  <si>
    <t>5 a 10 clases</t>
  </si>
  <si>
    <t>Más de 10 clases</t>
  </si>
  <si>
    <t xml:space="preserve">Factor </t>
  </si>
  <si>
    <t>Peso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</si>
  <si>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</si>
  <si>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</si>
  <si>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</si>
  <si>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</si>
  <si>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</si>
  <si>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</si>
  <si>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</si>
  <si>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</si>
  <si>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</si>
  <si>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</si>
  <si>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</si>
  <si>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</si>
  <si>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</si>
  <si>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Descripcion</t>
  </si>
  <si>
    <t>Sistema distribuido</t>
  </si>
  <si>
    <t>Objetivos de performance o tiempo de respuesta</t>
  </si>
  <si>
    <t>Eficiencia del usuario</t>
  </si>
  <si>
    <t>Procesamiento interno complejo</t>
  </si>
  <si>
    <t>El codigo debe ser reutilizable</t>
  </si>
  <si>
    <t>Facilidad de instalacion</t>
  </si>
  <si>
    <t>Facilidad de uso</t>
  </si>
  <si>
    <t>Portabilidad</t>
  </si>
  <si>
    <t>Facilidad de cambio</t>
  </si>
  <si>
    <t>Concurrencia</t>
  </si>
  <si>
    <t>Incluye objetivos especiales de seguridad</t>
  </si>
  <si>
    <t>Provee accesos directos a terceras partes</t>
  </si>
  <si>
    <t>TCF=</t>
  </si>
  <si>
    <t>FACTORES DE AMBIENTE ( EF )</t>
  </si>
  <si>
    <t>E1</t>
  </si>
  <si>
    <t>Familiaridad con el modelo del proyecto Utilizado (RUP, MSF, Métrica3)</t>
  </si>
  <si>
    <t>E2</t>
  </si>
  <si>
    <t>Experiencia en la aplicación (web, standalone, EAI, SOA, BPM, SOA-BPM)</t>
  </si>
  <si>
    <t>E3</t>
  </si>
  <si>
    <t>Experiencia en  orientacion a objetos (Proc, OO, Aspect)</t>
  </si>
  <si>
    <t>E4</t>
  </si>
  <si>
    <t>E5</t>
  </si>
  <si>
    <t>Motivacion</t>
  </si>
  <si>
    <t>E6</t>
  </si>
  <si>
    <t>Estabilidad de los requerimientos</t>
  </si>
  <si>
    <t>E7</t>
  </si>
  <si>
    <t xml:space="preserve">Personal Part-time </t>
  </si>
  <si>
    <t>E8</t>
  </si>
  <si>
    <t>Dificultad del lenguaje de programacion (Java, C#, VB, SQL) &lt;w -1,2&gt;</t>
  </si>
  <si>
    <t>Total Factor Ambiente ( EF )</t>
  </si>
  <si>
    <t>FACTORES DE COMPLEJIDAD TÉCNICA</t>
  </si>
  <si>
    <t xml:space="preserve"> Peso</t>
  </si>
  <si>
    <t xml:space="preserve">Valor </t>
  </si>
  <si>
    <t>EF=</t>
  </si>
  <si>
    <t>Capacidad del analista líder.</t>
  </si>
  <si>
    <t>PUNTOS DE CASO DE USO AJUSTADOS (UCP)</t>
  </si>
  <si>
    <t>UCP=</t>
  </si>
  <si>
    <t>UUCP=</t>
  </si>
  <si>
    <t>PUNTOS DE CASOS DE USO SIN AJUSTAR (UUCP)</t>
  </si>
  <si>
    <t>CF=</t>
  </si>
  <si>
    <t>Horas-Persona</t>
  </si>
  <si>
    <t>ESFUERZO</t>
  </si>
  <si>
    <t>E=</t>
  </si>
  <si>
    <t>Horas-Hombre</t>
  </si>
  <si>
    <t>COSTO ESTIMADO</t>
  </si>
  <si>
    <t>CE=</t>
  </si>
  <si>
    <t>$</t>
  </si>
  <si>
    <t>Se requieren facilidades especiales de entrenamiento a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</si>
</sst>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28"/>
      <color theme="0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</borders>
  <cellStyleXfs count="3">
    <xf numFmtId="0" fontId="0" fillId="0" borderId="0"/>
    <xf numFmtId="0" fontId="8" fillId="0" borderId="0"/>
    <xf numFmtId="9" fontId="8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horizontal="right"/>
    </xf>
    <xf numFmtId="0" fontId="0" fillId="5" borderId="1" xfId="0" applyFill="1" applyBorder="1"/>
    <xf numFmtId="0" fontId="9" fillId="0" borderId="2" xfId="1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/>
    <xf numFmtId="0" fontId="9" fillId="4" borderId="1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left" vertical="center"/>
    </xf>
    <xf numFmtId="0" fontId="0" fillId="3" borderId="1" xfId="0" applyFill="1" applyBorder="1"/>
    <xf numFmtId="0" fontId="1" fillId="0" borderId="1" xfId="0" applyFont="1" applyBorder="1" applyAlignment="1">
      <alignment horizontal="center" wrapText="1"/>
    </xf>
    <xf numFmtId="0" fontId="6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6" borderId="0" xfId="0" applyFont="1" applyFill="1"/>
    <xf numFmtId="0" fontId="10" fillId="6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9" fillId="0" borderId="3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752475</xdr:colOff>
          <xdr:row>37</xdr:row>
          <xdr:rowOff>0</xdr:rowOff>
        </xdr:from>
        <xdr:to>
          <xdr:col>7</xdr:col>
          <xdr:colOff>161925</xdr:colOff>
          <xdr:row>38</xdr:row>
          <xdr:rowOff>57150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C" sz="1100" b="0" i="0" u="none" strike="noStrike" baseline="0">
                  <a:solidFill>
                    <a:srgbClr val="000000"/>
                  </a:solidFill>
                  <a:latin typeface="Calibri"/>
                </a:rPr>
                <a:t>Calcular UUCW</a:t>
              </a:r>
              <a:endParaRPr lang="es-EC"/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K43"/>
  <sheetViews>
    <sheetView tabSelected="1" zoomScaleNormal="100" workbookViewId="0">
      <selection activeCell="I4" sqref="I4"/>
    </sheetView>
  </sheetViews>
  <sheetFormatPr baseColWidth="10" defaultRowHeight="15" x14ac:dyDescent="0.25"/>
  <cols>
    <col min="2" max="2" width="12.7109375" bestFit="1" customWidth="1"/>
    <col min="3" max="3" width="79" style="4" customWidth="1"/>
    <col min="9" max="9" width="66.28515625" bestFit="1" customWidth="1"/>
  </cols>
  <sheetData>
    <row r="1" spans="1:5" ht="65.25" customHeight="1" x14ac:dyDescent="0.55000000000000004">
      <c r="A1" s="23"/>
      <c r="B1" s="23"/>
      <c r="C1" s="24" t="s">
        <v>47</v>
      </c>
      <c r="D1" s="24"/>
      <c r="E1" s="24"/>
    </row>
    <row r="3" spans="1:5" x14ac:dyDescent="0.25">
      <c r="B3" s="27" t="s">
        <v>46</v>
      </c>
      <c r="C3" s="27"/>
      <c r="D3" s="27"/>
      <c r="E3" s="27"/>
    </row>
    <row r="4" spans="1:5" x14ac:dyDescent="0.25">
      <c r="B4" s="6" t="s">
        <v>40</v>
      </c>
      <c r="C4" s="7" t="s">
        <v>41</v>
      </c>
      <c r="D4" s="6" t="s">
        <v>11</v>
      </c>
      <c r="E4" s="6" t="s">
        <v>2</v>
      </c>
    </row>
    <row r="5" spans="1:5" ht="30" x14ac:dyDescent="0.25">
      <c r="B5" s="8" t="s">
        <v>36</v>
      </c>
      <c r="C5" s="9" t="s">
        <v>42</v>
      </c>
      <c r="D5" s="8">
        <v>0</v>
      </c>
      <c r="E5" s="8">
        <v>1</v>
      </c>
    </row>
    <row r="6" spans="1:5" ht="30" x14ac:dyDescent="0.25">
      <c r="B6" s="8" t="s">
        <v>37</v>
      </c>
      <c r="C6" s="9" t="s">
        <v>43</v>
      </c>
      <c r="D6" s="8">
        <v>2</v>
      </c>
      <c r="E6" s="8">
        <v>2</v>
      </c>
    </row>
    <row r="7" spans="1:5" x14ac:dyDescent="0.25">
      <c r="B7" s="8" t="s">
        <v>10</v>
      </c>
      <c r="C7" s="9" t="s">
        <v>44</v>
      </c>
      <c r="D7" s="8">
        <v>13</v>
      </c>
      <c r="E7" s="8">
        <v>3</v>
      </c>
    </row>
    <row r="8" spans="1:5" x14ac:dyDescent="0.25">
      <c r="D8" s="10" t="s">
        <v>13</v>
      </c>
      <c r="E8" s="11">
        <f>(D6*E6)+(D7*E7)</f>
        <v>43</v>
      </c>
    </row>
    <row r="11" spans="1:5" x14ac:dyDescent="0.25">
      <c r="B11" s="27" t="s">
        <v>48</v>
      </c>
      <c r="C11" s="27"/>
      <c r="D11" s="27"/>
      <c r="E11" s="27"/>
    </row>
    <row r="12" spans="1:5" x14ac:dyDescent="0.25">
      <c r="B12" s="6" t="s">
        <v>40</v>
      </c>
      <c r="C12" s="7" t="s">
        <v>41</v>
      </c>
      <c r="D12" s="6" t="s">
        <v>11</v>
      </c>
      <c r="E12" s="6" t="s">
        <v>2</v>
      </c>
    </row>
    <row r="13" spans="1:5" x14ac:dyDescent="0.25">
      <c r="B13" s="8" t="s">
        <v>36</v>
      </c>
      <c r="C13" s="9" t="s">
        <v>49</v>
      </c>
      <c r="D13" s="8">
        <v>8</v>
      </c>
      <c r="E13" s="8">
        <v>5</v>
      </c>
    </row>
    <row r="14" spans="1:5" x14ac:dyDescent="0.25">
      <c r="B14" s="8" t="s">
        <v>37</v>
      </c>
      <c r="C14" s="9" t="s">
        <v>50</v>
      </c>
      <c r="D14" s="8">
        <v>6</v>
      </c>
      <c r="E14" s="8">
        <v>10</v>
      </c>
    </row>
    <row r="15" spans="1:5" x14ac:dyDescent="0.25">
      <c r="B15" s="8" t="s">
        <v>10</v>
      </c>
      <c r="C15" s="9" t="s">
        <v>51</v>
      </c>
      <c r="D15" s="8">
        <v>0</v>
      </c>
      <c r="E15" s="8">
        <v>15</v>
      </c>
    </row>
    <row r="16" spans="1:5" x14ac:dyDescent="0.25">
      <c r="D16" s="10" t="s">
        <v>39</v>
      </c>
      <c r="E16" s="11">
        <f>(D13*E13)+(D14*E14)+(D15*E15)</f>
        <v>100</v>
      </c>
    </row>
    <row r="19" spans="2:11" ht="24.75" customHeight="1" x14ac:dyDescent="0.25">
      <c r="C19" s="19" t="s">
        <v>106</v>
      </c>
      <c r="D19" s="10" t="s">
        <v>105</v>
      </c>
      <c r="E19" s="11">
        <f>E8+E16</f>
        <v>143</v>
      </c>
    </row>
    <row r="20" spans="2:11" ht="29.25" customHeight="1" x14ac:dyDescent="0.25">
      <c r="C20" s="19" t="s">
        <v>103</v>
      </c>
      <c r="D20" s="10" t="s">
        <v>104</v>
      </c>
      <c r="E20" s="11">
        <f>E19*E36*K31</f>
        <v>97.847749999999991</v>
      </c>
    </row>
    <row r="21" spans="2:11" x14ac:dyDescent="0.25">
      <c r="B21" s="25" t="s">
        <v>98</v>
      </c>
      <c r="C21" s="25"/>
      <c r="D21" s="25"/>
      <c r="E21" s="25"/>
      <c r="H21" s="26" t="s">
        <v>81</v>
      </c>
      <c r="I21" s="26"/>
      <c r="J21" s="26"/>
      <c r="K21" s="26"/>
    </row>
    <row r="22" spans="2:11" x14ac:dyDescent="0.25">
      <c r="B22" s="6" t="s">
        <v>52</v>
      </c>
      <c r="C22" s="7" t="s">
        <v>41</v>
      </c>
      <c r="D22" s="6" t="s">
        <v>53</v>
      </c>
      <c r="E22" s="6" t="s">
        <v>2</v>
      </c>
      <c r="F22" s="15"/>
      <c r="H22" s="18" t="s">
        <v>52</v>
      </c>
      <c r="I22" s="18" t="s">
        <v>67</v>
      </c>
      <c r="J22" s="18" t="s">
        <v>99</v>
      </c>
      <c r="K22" s="18" t="s">
        <v>100</v>
      </c>
    </row>
    <row r="23" spans="2:11" x14ac:dyDescent="0.25">
      <c r="B23" s="16" t="s">
        <v>54</v>
      </c>
      <c r="C23" s="17" t="s">
        <v>68</v>
      </c>
      <c r="D23" s="16">
        <v>2</v>
      </c>
      <c r="E23" s="16">
        <v>3</v>
      </c>
      <c r="F23" s="12"/>
      <c r="H23" s="8" t="s">
        <v>82</v>
      </c>
      <c r="I23" s="8" t="s">
        <v>83</v>
      </c>
      <c r="J23" s="8">
        <v>1.5</v>
      </c>
      <c r="K23" s="8">
        <v>4</v>
      </c>
    </row>
    <row r="24" spans="2:11" x14ac:dyDescent="0.25">
      <c r="B24" s="16" t="s">
        <v>55</v>
      </c>
      <c r="C24" s="17" t="s">
        <v>69</v>
      </c>
      <c r="D24" s="16">
        <v>2</v>
      </c>
      <c r="E24" s="16">
        <v>5</v>
      </c>
      <c r="F24" s="12"/>
      <c r="H24" s="8" t="s">
        <v>84</v>
      </c>
      <c r="I24" s="8" t="s">
        <v>85</v>
      </c>
      <c r="J24" s="8">
        <v>0.5</v>
      </c>
      <c r="K24" s="8">
        <v>4</v>
      </c>
    </row>
    <row r="25" spans="2:11" x14ac:dyDescent="0.25">
      <c r="B25" s="16" t="s">
        <v>56</v>
      </c>
      <c r="C25" s="17" t="s">
        <v>70</v>
      </c>
      <c r="D25" s="16">
        <v>1</v>
      </c>
      <c r="E25" s="16">
        <v>4</v>
      </c>
      <c r="F25" s="12"/>
      <c r="H25" s="8" t="s">
        <v>86</v>
      </c>
      <c r="I25" s="8" t="s">
        <v>87</v>
      </c>
      <c r="J25" s="8">
        <v>1</v>
      </c>
      <c r="K25" s="8">
        <v>4</v>
      </c>
    </row>
    <row r="26" spans="2:11" x14ac:dyDescent="0.25">
      <c r="B26" s="16" t="s">
        <v>57</v>
      </c>
      <c r="C26" s="17" t="s">
        <v>71</v>
      </c>
      <c r="D26" s="16">
        <v>1</v>
      </c>
      <c r="E26" s="16">
        <v>3</v>
      </c>
      <c r="F26" s="12"/>
      <c r="H26" s="8" t="s">
        <v>88</v>
      </c>
      <c r="I26" s="8" t="s">
        <v>102</v>
      </c>
      <c r="J26" s="8">
        <v>0.5</v>
      </c>
      <c r="K26" s="8">
        <v>5</v>
      </c>
    </row>
    <row r="27" spans="2:11" x14ac:dyDescent="0.25">
      <c r="B27" s="16" t="s">
        <v>58</v>
      </c>
      <c r="C27" s="17" t="s">
        <v>72</v>
      </c>
      <c r="D27" s="16">
        <v>1</v>
      </c>
      <c r="E27" s="16">
        <v>5</v>
      </c>
      <c r="F27" s="12"/>
      <c r="H27" s="8" t="s">
        <v>89</v>
      </c>
      <c r="I27" s="8" t="s">
        <v>90</v>
      </c>
      <c r="J27" s="8">
        <v>1</v>
      </c>
      <c r="K27" s="8">
        <v>5</v>
      </c>
    </row>
    <row r="28" spans="2:11" x14ac:dyDescent="0.25">
      <c r="B28" s="16" t="s">
        <v>59</v>
      </c>
      <c r="C28" s="17" t="s">
        <v>73</v>
      </c>
      <c r="D28" s="16">
        <v>0.5</v>
      </c>
      <c r="E28" s="16">
        <v>5</v>
      </c>
      <c r="F28" s="12"/>
      <c r="H28" s="8" t="s">
        <v>91</v>
      </c>
      <c r="I28" s="8" t="s">
        <v>92</v>
      </c>
      <c r="J28" s="8">
        <v>2</v>
      </c>
      <c r="K28" s="8">
        <v>5</v>
      </c>
    </row>
    <row r="29" spans="2:11" x14ac:dyDescent="0.25">
      <c r="B29" s="16" t="s">
        <v>60</v>
      </c>
      <c r="C29" s="17" t="s">
        <v>74</v>
      </c>
      <c r="D29" s="16">
        <v>0.5</v>
      </c>
      <c r="E29" s="16">
        <v>5</v>
      </c>
      <c r="F29" s="12"/>
      <c r="H29" s="8" t="s">
        <v>93</v>
      </c>
      <c r="I29" s="8" t="s">
        <v>94</v>
      </c>
      <c r="J29" s="8">
        <v>-1</v>
      </c>
      <c r="K29" s="8">
        <v>1</v>
      </c>
    </row>
    <row r="30" spans="2:11" x14ac:dyDescent="0.25">
      <c r="B30" s="16" t="s">
        <v>61</v>
      </c>
      <c r="C30" s="17" t="s">
        <v>75</v>
      </c>
      <c r="D30" s="16">
        <v>2</v>
      </c>
      <c r="E30" s="16">
        <v>3</v>
      </c>
      <c r="F30" s="12"/>
      <c r="H30" s="8" t="s">
        <v>95</v>
      </c>
      <c r="I30" s="8" t="s">
        <v>96</v>
      </c>
      <c r="J30" s="8">
        <v>-1</v>
      </c>
      <c r="K30" s="8">
        <v>1</v>
      </c>
    </row>
    <row r="31" spans="2:11" x14ac:dyDescent="0.25">
      <c r="B31" s="16" t="s">
        <v>62</v>
      </c>
      <c r="C31" s="17" t="s">
        <v>76</v>
      </c>
      <c r="D31" s="16">
        <v>1</v>
      </c>
      <c r="E31" s="16">
        <v>5</v>
      </c>
      <c r="F31" s="12"/>
      <c r="H31" t="s">
        <v>97</v>
      </c>
      <c r="J31" s="10" t="s">
        <v>101</v>
      </c>
      <c r="K31" s="11">
        <f>1.4+(-0.03*27.5)</f>
        <v>0.57499999999999996</v>
      </c>
    </row>
    <row r="32" spans="2:11" x14ac:dyDescent="0.25">
      <c r="B32" s="16" t="s">
        <v>63</v>
      </c>
      <c r="C32" s="17" t="s">
        <v>77</v>
      </c>
      <c r="D32" s="16">
        <v>1</v>
      </c>
      <c r="E32" s="16">
        <v>5</v>
      </c>
      <c r="F32" s="12"/>
    </row>
    <row r="33" spans="2:6" x14ac:dyDescent="0.25">
      <c r="B33" s="16" t="s">
        <v>64</v>
      </c>
      <c r="C33" s="17" t="s">
        <v>78</v>
      </c>
      <c r="D33" s="16">
        <v>1</v>
      </c>
      <c r="E33" s="16">
        <v>5</v>
      </c>
      <c r="F33" s="12"/>
    </row>
    <row r="34" spans="2:6" x14ac:dyDescent="0.25">
      <c r="B34" s="16" t="s">
        <v>65</v>
      </c>
      <c r="C34" s="17" t="s">
        <v>79</v>
      </c>
      <c r="D34" s="16">
        <v>1</v>
      </c>
      <c r="E34" s="16">
        <v>2</v>
      </c>
      <c r="F34" s="12"/>
    </row>
    <row r="35" spans="2:6" x14ac:dyDescent="0.25">
      <c r="B35" s="16" t="s">
        <v>66</v>
      </c>
      <c r="C35" s="17" t="s">
        <v>115</v>
      </c>
      <c r="D35" s="16">
        <v>1</v>
      </c>
      <c r="E35" s="16">
        <v>3</v>
      </c>
      <c r="F35" s="12"/>
    </row>
    <row r="36" spans="2:6" x14ac:dyDescent="0.25">
      <c r="B36" s="13"/>
      <c r="C36" s="14"/>
      <c r="D36" s="10" t="s">
        <v>80</v>
      </c>
      <c r="E36" s="11">
        <f>0.6+(0.01*59)</f>
        <v>1.19</v>
      </c>
      <c r="F36" s="28"/>
    </row>
    <row r="37" spans="2:6" x14ac:dyDescent="0.25">
      <c r="F37" s="15"/>
    </row>
    <row r="39" spans="2:6" ht="18.75" x14ac:dyDescent="0.3">
      <c r="C39" s="20" t="s">
        <v>108</v>
      </c>
      <c r="D39" s="10" t="s">
        <v>107</v>
      </c>
      <c r="E39" s="11">
        <v>20</v>
      </c>
    </row>
    <row r="40" spans="2:6" x14ac:dyDescent="0.25">
      <c r="C40" s="5"/>
      <c r="D40" s="1"/>
      <c r="E40" s="1"/>
    </row>
    <row r="41" spans="2:6" ht="21" x14ac:dyDescent="0.35">
      <c r="C41" s="21" t="s">
        <v>109</v>
      </c>
      <c r="D41" s="10" t="s">
        <v>110</v>
      </c>
      <c r="E41" s="11">
        <f>E20*E39</f>
        <v>1956.9549999999999</v>
      </c>
      <c r="F41" t="s">
        <v>111</v>
      </c>
    </row>
    <row r="43" spans="2:6" ht="15.75" x14ac:dyDescent="0.25">
      <c r="C43" s="22" t="s">
        <v>112</v>
      </c>
      <c r="D43" s="10" t="s">
        <v>113</v>
      </c>
      <c r="E43" s="11">
        <f>E41*2.9</f>
        <v>5675.1695</v>
      </c>
      <c r="F43" t="s">
        <v>114</v>
      </c>
    </row>
  </sheetData>
  <mergeCells count="4">
    <mergeCell ref="B21:E21"/>
    <mergeCell ref="H21:K21"/>
    <mergeCell ref="B3:E3"/>
    <mergeCell ref="B11:E1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3:E39"/>
  <sheetViews>
    <sheetView topLeftCell="A13" workbookViewId="0">
      <selection activeCell="D17" sqref="D17:D19"/>
    </sheetView>
  </sheetViews>
  <sheetFormatPr baseColWidth="10" defaultRowHeight="15" x14ac:dyDescent="0.25"/>
  <cols>
    <col min="2" max="2" width="40.28515625" bestFit="1" customWidth="1"/>
  </cols>
  <sheetData>
    <row r="3" spans="2:5" x14ac:dyDescent="0.25">
      <c r="B3" s="2" t="s">
        <v>0</v>
      </c>
      <c r="C3" s="2" t="s">
        <v>1</v>
      </c>
      <c r="D3" s="2" t="s">
        <v>2</v>
      </c>
    </row>
    <row r="4" spans="2:5" x14ac:dyDescent="0.25">
      <c r="B4" s="1" t="s">
        <v>3</v>
      </c>
      <c r="C4" s="1" t="s">
        <v>10</v>
      </c>
      <c r="D4" s="1">
        <v>3</v>
      </c>
    </row>
    <row r="5" spans="2:5" x14ac:dyDescent="0.25">
      <c r="B5" s="1" t="s">
        <v>4</v>
      </c>
      <c r="C5" s="1" t="s">
        <v>10</v>
      </c>
      <c r="D5" s="1">
        <v>3</v>
      </c>
    </row>
    <row r="6" spans="2:5" x14ac:dyDescent="0.25">
      <c r="B6" s="1" t="s">
        <v>5</v>
      </c>
      <c r="C6" s="1" t="s">
        <v>10</v>
      </c>
      <c r="D6" s="1">
        <v>3</v>
      </c>
    </row>
    <row r="7" spans="2:5" x14ac:dyDescent="0.25">
      <c r="B7" s="1" t="s">
        <v>8</v>
      </c>
      <c r="C7" s="1" t="s">
        <v>10</v>
      </c>
      <c r="D7" s="1">
        <v>3</v>
      </c>
    </row>
    <row r="8" spans="2:5" x14ac:dyDescent="0.25">
      <c r="B8" s="1" t="s">
        <v>6</v>
      </c>
      <c r="C8" s="1" t="s">
        <v>10</v>
      </c>
      <c r="D8" s="1">
        <v>3</v>
      </c>
    </row>
    <row r="9" spans="2:5" x14ac:dyDescent="0.25">
      <c r="B9" s="1" t="s">
        <v>7</v>
      </c>
      <c r="C9" s="1" t="s">
        <v>10</v>
      </c>
      <c r="D9" s="1">
        <v>3</v>
      </c>
    </row>
    <row r="10" spans="2:5" x14ac:dyDescent="0.25">
      <c r="B10" s="1" t="s">
        <v>45</v>
      </c>
      <c r="C10" s="1" t="s">
        <v>37</v>
      </c>
      <c r="D10" s="1">
        <v>2</v>
      </c>
    </row>
    <row r="11" spans="2:5" x14ac:dyDescent="0.25">
      <c r="B11" s="1" t="s">
        <v>9</v>
      </c>
      <c r="C11" s="1" t="s">
        <v>10</v>
      </c>
      <c r="D11" s="1">
        <v>3</v>
      </c>
    </row>
    <row r="13" spans="2:5" x14ac:dyDescent="0.25">
      <c r="B13" t="s">
        <v>12</v>
      </c>
      <c r="D13" s="3" t="s">
        <v>13</v>
      </c>
      <c r="E13">
        <f>COUNTA(D4:D11)*D4</f>
        <v>24</v>
      </c>
    </row>
    <row r="16" spans="2:5" x14ac:dyDescent="0.25">
      <c r="B16" s="2" t="s">
        <v>14</v>
      </c>
      <c r="C16" s="2" t="s">
        <v>1</v>
      </c>
      <c r="D16" s="2" t="s">
        <v>2</v>
      </c>
    </row>
    <row r="17" spans="2:4" x14ac:dyDescent="0.25">
      <c r="B17" s="1" t="s">
        <v>15</v>
      </c>
      <c r="C17" s="1" t="s">
        <v>36</v>
      </c>
      <c r="D17" s="1">
        <v>5</v>
      </c>
    </row>
    <row r="18" spans="2:4" x14ac:dyDescent="0.25">
      <c r="B18" s="1" t="s">
        <v>16</v>
      </c>
      <c r="C18" s="1" t="s">
        <v>36</v>
      </c>
      <c r="D18" s="1">
        <v>5</v>
      </c>
    </row>
    <row r="19" spans="2:4" x14ac:dyDescent="0.25">
      <c r="B19" s="1" t="s">
        <v>17</v>
      </c>
      <c r="C19" s="1" t="s">
        <v>36</v>
      </c>
      <c r="D19" s="1">
        <v>5</v>
      </c>
    </row>
    <row r="20" spans="2:4" x14ac:dyDescent="0.25">
      <c r="B20" s="1" t="s">
        <v>18</v>
      </c>
      <c r="C20" s="1" t="s">
        <v>37</v>
      </c>
      <c r="D20" s="1">
        <v>10</v>
      </c>
    </row>
    <row r="21" spans="2:4" x14ac:dyDescent="0.25">
      <c r="B21" s="1" t="s">
        <v>19</v>
      </c>
      <c r="C21" s="1" t="s">
        <v>36</v>
      </c>
      <c r="D21" s="1">
        <v>5</v>
      </c>
    </row>
    <row r="22" spans="2:4" x14ac:dyDescent="0.25">
      <c r="B22" s="1" t="s">
        <v>20</v>
      </c>
      <c r="C22" s="1" t="s">
        <v>36</v>
      </c>
      <c r="D22" s="1">
        <v>5</v>
      </c>
    </row>
    <row r="23" spans="2:4" x14ac:dyDescent="0.25">
      <c r="B23" s="1" t="s">
        <v>21</v>
      </c>
      <c r="C23" s="1" t="s">
        <v>36</v>
      </c>
      <c r="D23" s="1">
        <v>5</v>
      </c>
    </row>
    <row r="24" spans="2:4" x14ac:dyDescent="0.25">
      <c r="B24" s="1" t="s">
        <v>22</v>
      </c>
      <c r="C24" s="1" t="s">
        <v>37</v>
      </c>
      <c r="D24" s="1">
        <v>10</v>
      </c>
    </row>
    <row r="25" spans="2:4" x14ac:dyDescent="0.25">
      <c r="B25" s="1" t="s">
        <v>23</v>
      </c>
      <c r="C25" s="1" t="s">
        <v>37</v>
      </c>
      <c r="D25" s="1">
        <v>10</v>
      </c>
    </row>
    <row r="26" spans="2:4" x14ac:dyDescent="0.25">
      <c r="B26" s="1" t="s">
        <v>24</v>
      </c>
      <c r="C26" s="1" t="s">
        <v>37</v>
      </c>
      <c r="D26" s="1">
        <v>10</v>
      </c>
    </row>
    <row r="27" spans="2:4" x14ac:dyDescent="0.25">
      <c r="B27" s="1" t="s">
        <v>25</v>
      </c>
      <c r="C27" s="1" t="s">
        <v>37</v>
      </c>
      <c r="D27" s="1">
        <v>10</v>
      </c>
    </row>
    <row r="28" spans="2:4" x14ac:dyDescent="0.25">
      <c r="B28" s="1" t="s">
        <v>26</v>
      </c>
      <c r="C28" s="1" t="s">
        <v>36</v>
      </c>
      <c r="D28" s="1">
        <v>5</v>
      </c>
    </row>
    <row r="29" spans="2:4" x14ac:dyDescent="0.25">
      <c r="B29" s="1" t="s">
        <v>27</v>
      </c>
      <c r="C29" s="1" t="s">
        <v>37</v>
      </c>
      <c r="D29" s="1">
        <v>10</v>
      </c>
    </row>
    <row r="30" spans="2:4" x14ac:dyDescent="0.25">
      <c r="B30" s="1" t="s">
        <v>28</v>
      </c>
      <c r="C30" s="1" t="s">
        <v>36</v>
      </c>
      <c r="D30" s="1">
        <v>5</v>
      </c>
    </row>
    <row r="31" spans="2:4" x14ac:dyDescent="0.25">
      <c r="B31" s="1" t="s">
        <v>29</v>
      </c>
      <c r="C31" s="1" t="s">
        <v>36</v>
      </c>
      <c r="D31" s="1">
        <v>5</v>
      </c>
    </row>
    <row r="32" spans="2:4" x14ac:dyDescent="0.25">
      <c r="B32" s="1" t="s">
        <v>30</v>
      </c>
      <c r="C32" s="1" t="s">
        <v>36</v>
      </c>
      <c r="D32" s="1">
        <v>5</v>
      </c>
    </row>
    <row r="33" spans="2:5" x14ac:dyDescent="0.25">
      <c r="B33" s="1" t="s">
        <v>31</v>
      </c>
      <c r="C33" s="1" t="s">
        <v>36</v>
      </c>
      <c r="D33" s="1">
        <v>5</v>
      </c>
    </row>
    <row r="34" spans="2:5" x14ac:dyDescent="0.25">
      <c r="B34" s="1" t="s">
        <v>32</v>
      </c>
      <c r="C34" s="1" t="s">
        <v>37</v>
      </c>
      <c r="D34" s="1">
        <v>10</v>
      </c>
    </row>
    <row r="35" spans="2:5" x14ac:dyDescent="0.25">
      <c r="B35" s="1" t="s">
        <v>33</v>
      </c>
      <c r="C35" s="1" t="s">
        <v>37</v>
      </c>
      <c r="D35" s="1">
        <v>10</v>
      </c>
    </row>
    <row r="36" spans="2:5" x14ac:dyDescent="0.25">
      <c r="B36" s="1" t="s">
        <v>34</v>
      </c>
      <c r="C36" s="1" t="s">
        <v>36</v>
      </c>
      <c r="D36" s="1">
        <v>5</v>
      </c>
    </row>
    <row r="37" spans="2:5" x14ac:dyDescent="0.25">
      <c r="B37" s="1" t="s">
        <v>35</v>
      </c>
      <c r="C37" s="1" t="s">
        <v>36</v>
      </c>
      <c r="D37" s="1">
        <v>5</v>
      </c>
    </row>
    <row r="39" spans="2:5" x14ac:dyDescent="0.25">
      <c r="B39" t="s">
        <v>38</v>
      </c>
      <c r="D39" s="3" t="s">
        <v>39</v>
      </c>
      <c r="E39">
        <v>145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Button 4">
              <controlPr defaultSize="0" print="0" autoFill="0" autoPict="0" macro="[0]!Botón4_Haga_clic_en">
                <anchor moveWithCells="1" sizeWithCells="1">
                  <from>
                    <xdr:col>5</xdr:col>
                    <xdr:colOff>752475</xdr:colOff>
                    <xdr:row>37</xdr:row>
                    <xdr:rowOff>0</xdr:rowOff>
                  </from>
                  <to>
                    <xdr:col>7</xdr:col>
                    <xdr:colOff>161925</xdr:colOff>
                    <xdr:row>38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Puntos Casos de Uso</vt:lpstr>
      <vt:lpstr>Hoja1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Andrea Peralta Bravo</cp:lastModifiedBy>
  <dcterms:created xsi:type="dcterms:W3CDTF">2013-01-22T22:05:52Z</dcterms:created>
  <dcterms:modified xsi:type="dcterms:W3CDTF">2013-05-17T04:08:15Z</dcterms:modified>
</cp:coreProperties>
</file>