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fusch/Desktop/SI/tipe/results traction/"/>
    </mc:Choice>
  </mc:AlternateContent>
  <xr:revisionPtr revIDLastSave="0" documentId="13_ncr:1_{961E52F7-C8C2-1246-AE81-65EA9114159B}" xr6:coauthVersionLast="47" xr6:coauthVersionMax="47" xr10:uidLastSave="{00000000-0000-0000-0000-000000000000}"/>
  <bookViews>
    <workbookView minimized="1" xWindow="1040" yWindow="500" windowWidth="32560" windowHeight="20500" xr2:uid="{98EA35D4-747B-CD42-9A7F-E42604B924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3" i="1" l="1"/>
  <c r="X60" i="1"/>
  <c r="X57" i="1"/>
  <c r="X54" i="1"/>
  <c r="X51" i="1"/>
  <c r="X48" i="1"/>
  <c r="X45" i="1"/>
  <c r="R63" i="1"/>
  <c r="R60" i="1"/>
  <c r="R57" i="1"/>
  <c r="R54" i="1"/>
  <c r="R51" i="1"/>
  <c r="R48" i="1"/>
  <c r="R45" i="1"/>
  <c r="I46" i="1"/>
  <c r="I47" i="1"/>
  <c r="I48" i="1"/>
  <c r="I49" i="1"/>
  <c r="I50" i="1"/>
  <c r="I54" i="1"/>
  <c r="I55" i="1"/>
  <c r="I57" i="1"/>
  <c r="I58" i="1"/>
  <c r="I59" i="1"/>
  <c r="I60" i="1"/>
  <c r="I61" i="1"/>
  <c r="I62" i="1"/>
  <c r="I63" i="1"/>
  <c r="I64" i="1"/>
  <c r="I65" i="1"/>
  <c r="I45" i="1"/>
  <c r="H45" i="1"/>
  <c r="Q51" i="1"/>
  <c r="H65" i="1"/>
  <c r="H64" i="1"/>
  <c r="H63" i="1"/>
  <c r="H62" i="1"/>
  <c r="H61" i="1"/>
  <c r="H60" i="1"/>
  <c r="H59" i="1"/>
  <c r="H58" i="1"/>
  <c r="H57" i="1"/>
  <c r="H55" i="1"/>
  <c r="H54" i="1"/>
  <c r="H50" i="1"/>
  <c r="H49" i="1"/>
  <c r="H48" i="1"/>
  <c r="H47" i="1"/>
  <c r="H46" i="1"/>
  <c r="P63" i="1"/>
  <c r="O63" i="1"/>
  <c r="N63" i="1"/>
  <c r="M63" i="1"/>
  <c r="L63" i="1"/>
  <c r="V63" i="1" s="1"/>
  <c r="P60" i="1"/>
  <c r="T60" i="1" s="1"/>
  <c r="O60" i="1"/>
  <c r="N60" i="1"/>
  <c r="M60" i="1"/>
  <c r="L60" i="1"/>
  <c r="V60" i="1" s="1"/>
  <c r="P57" i="1"/>
  <c r="O57" i="1"/>
  <c r="N57" i="1"/>
  <c r="M57" i="1"/>
  <c r="U57" i="1" s="1"/>
  <c r="L57" i="1"/>
  <c r="V57" i="1" s="1"/>
  <c r="P54" i="1"/>
  <c r="O54" i="1"/>
  <c r="T54" i="1" s="1"/>
  <c r="N54" i="1"/>
  <c r="M54" i="1"/>
  <c r="U54" i="1" s="1"/>
  <c r="L54" i="1"/>
  <c r="V54" i="1" s="1"/>
  <c r="P51" i="1"/>
  <c r="O51" i="1"/>
  <c r="N51" i="1"/>
  <c r="M51" i="1"/>
  <c r="L51" i="1"/>
  <c r="V51" i="1" s="1"/>
  <c r="P48" i="1"/>
  <c r="T48" i="1" s="1"/>
  <c r="O48" i="1"/>
  <c r="N48" i="1"/>
  <c r="M48" i="1"/>
  <c r="L48" i="1"/>
  <c r="V48" i="1" s="1"/>
  <c r="P45" i="1"/>
  <c r="O45" i="1"/>
  <c r="N45" i="1"/>
  <c r="M45" i="1"/>
  <c r="U45" i="1" s="1"/>
  <c r="L45" i="1"/>
  <c r="V45" i="1" s="1"/>
  <c r="K63" i="1"/>
  <c r="K60" i="1"/>
  <c r="K57" i="1"/>
  <c r="K54" i="1"/>
  <c r="K51" i="1"/>
  <c r="K48" i="1"/>
  <c r="K45" i="1"/>
  <c r="I8" i="1"/>
  <c r="N20" i="1"/>
  <c r="M20" i="1"/>
  <c r="L20" i="1"/>
  <c r="K20" i="1"/>
  <c r="N17" i="1"/>
  <c r="P17" i="1" s="1"/>
  <c r="M17" i="1"/>
  <c r="L17" i="1"/>
  <c r="K17" i="1"/>
  <c r="N14" i="1"/>
  <c r="M14" i="1"/>
  <c r="L14" i="1"/>
  <c r="K14" i="1"/>
  <c r="N11" i="1"/>
  <c r="M11" i="1"/>
  <c r="L11" i="1"/>
  <c r="K11" i="1"/>
  <c r="N8" i="1"/>
  <c r="M8" i="1"/>
  <c r="L8" i="1"/>
  <c r="K8" i="1"/>
  <c r="J20" i="1"/>
  <c r="R20" i="1" s="1"/>
  <c r="J17" i="1"/>
  <c r="J14" i="1"/>
  <c r="J11" i="1"/>
  <c r="J8" i="1"/>
  <c r="R8" i="1" s="1"/>
  <c r="I5" i="1"/>
  <c r="N5" i="1"/>
  <c r="M5" i="1"/>
  <c r="L5" i="1"/>
  <c r="K5" i="1"/>
  <c r="J5" i="1"/>
  <c r="R5" i="1" s="1"/>
  <c r="N2" i="1"/>
  <c r="M2" i="1"/>
  <c r="P2" i="1" s="1"/>
  <c r="L2" i="1"/>
  <c r="K2" i="1"/>
  <c r="J2" i="1"/>
  <c r="R2" i="1" s="1"/>
  <c r="I20" i="1"/>
  <c r="I17" i="1"/>
  <c r="I14" i="1"/>
  <c r="I11" i="1"/>
  <c r="I2" i="1"/>
  <c r="Q5" i="1" l="1"/>
  <c r="R11" i="1"/>
  <c r="Q14" i="1"/>
  <c r="P5" i="1"/>
  <c r="Q8" i="1"/>
  <c r="Q20" i="1"/>
  <c r="U48" i="1"/>
  <c r="U60" i="1"/>
  <c r="Q2" i="1"/>
  <c r="R14" i="1"/>
  <c r="T45" i="1"/>
  <c r="T57" i="1"/>
  <c r="Q11" i="1"/>
  <c r="Q17" i="1"/>
  <c r="R17" i="1"/>
  <c r="P8" i="1"/>
  <c r="P11" i="1"/>
  <c r="P14" i="1"/>
  <c r="P20" i="1"/>
  <c r="U51" i="1"/>
  <c r="U63" i="1"/>
  <c r="W51" i="1"/>
  <c r="T51" i="1"/>
  <c r="T63" i="1"/>
  <c r="Q54" i="1"/>
  <c r="W54" i="1" s="1"/>
  <c r="Q57" i="1"/>
  <c r="W57" i="1" s="1"/>
  <c r="Q45" i="1"/>
  <c r="W45" i="1" s="1"/>
  <c r="Q48" i="1"/>
  <c r="W48" i="1" s="1"/>
  <c r="Q60" i="1"/>
  <c r="W60" i="1" s="1"/>
  <c r="Q63" i="1"/>
  <c r="W63" i="1" s="1"/>
</calcChain>
</file>

<file path=xl/sharedStrings.xml><?xml version="1.0" encoding="utf-8"?>
<sst xmlns="http://schemas.openxmlformats.org/spreadsheetml/2006/main" count="140" uniqueCount="102">
  <si>
    <t>Contrainte au seuil d'écoulement (Pente zéro) Mpa</t>
  </si>
  <si>
    <t>Contrainte à la rupture (Standard) Mpa</t>
  </si>
  <si>
    <t>Déformation de traction (Déplacement) à rupture (Standard) %</t>
  </si>
  <si>
    <t>Module de Young Mpa</t>
  </si>
  <si>
    <t>Pièces</t>
  </si>
  <si>
    <t>Stars 1</t>
  </si>
  <si>
    <t>Stars 2</t>
  </si>
  <si>
    <t>Stars 3</t>
  </si>
  <si>
    <t>Triangles 1</t>
  </si>
  <si>
    <t>Triangles 2</t>
  </si>
  <si>
    <t>Triangles 3</t>
  </si>
  <si>
    <t>Vide 1</t>
  </si>
  <si>
    <t>Vide 2</t>
  </si>
  <si>
    <t>Vide 3</t>
  </si>
  <si>
    <t>Rectiligne 1</t>
  </si>
  <si>
    <t>Rectiligne 2</t>
  </si>
  <si>
    <t>Rectiligne 3</t>
  </si>
  <si>
    <t>Deformation au seuil (Pente zero) %</t>
  </si>
  <si>
    <t>-</t>
  </si>
  <si>
    <t>masse (grammes</t>
  </si>
  <si>
    <t>Moy Deformation au seuil (Pente zero) %</t>
  </si>
  <si>
    <t>Moy Contrainte au seuil d'écoulement (Pente zéro) Mpa</t>
  </si>
  <si>
    <t xml:space="preserve"> Moy Contrainte à la rupture (Standard) Mpa</t>
  </si>
  <si>
    <t>Moy Déformation de traction (Déplacement) à rupture (Standard) %</t>
  </si>
  <si>
    <t>MoyModule de Young Mpa</t>
  </si>
  <si>
    <t>moy masse</t>
  </si>
  <si>
    <t>rapport mod/masse</t>
  </si>
  <si>
    <t>rapport seuil/masse</t>
  </si>
  <si>
    <t>rapport rupture/masse</t>
  </si>
  <si>
    <t>surface min</t>
  </si>
  <si>
    <t>surface max</t>
  </si>
  <si>
    <t xml:space="preserve">30,96442	</t>
  </si>
  <si>
    <t>filename</t>
  </si>
  <si>
    <t>time</t>
  </si>
  <si>
    <t>infill_density</t>
  </si>
  <si>
    <t>infill_pattern</t>
  </si>
  <si>
    <t>tensiletestastm1</t>
  </si>
  <si>
    <t>57m</t>
  </si>
  <si>
    <t>rectilinear</t>
  </si>
  <si>
    <t>alignedrectilinear</t>
  </si>
  <si>
    <t>56m</t>
  </si>
  <si>
    <t>concentric</t>
  </si>
  <si>
    <t>grid</t>
  </si>
  <si>
    <t>1h7m</t>
  </si>
  <si>
    <t>honeycomb</t>
  </si>
  <si>
    <t>58m</t>
  </si>
  <si>
    <t>stars</t>
  </si>
  <si>
    <t>59m</t>
  </si>
  <si>
    <t>gyroid</t>
  </si>
  <si>
    <t>triangles</t>
  </si>
  <si>
    <t>full</t>
  </si>
  <si>
    <t>1h14m</t>
  </si>
  <si>
    <t>50m</t>
  </si>
  <si>
    <t>empty</t>
  </si>
  <si>
    <t>Triangles 10% 1</t>
  </si>
  <si>
    <t>Triangles 10% 2</t>
  </si>
  <si>
    <t>Triangles 10% 3</t>
  </si>
  <si>
    <t>Triangles 15% 1</t>
  </si>
  <si>
    <t>Triangles 15% 2</t>
  </si>
  <si>
    <t>Triangles 20% 1</t>
  </si>
  <si>
    <t>Triangles 20% 2</t>
  </si>
  <si>
    <t>Triangles 20% 3</t>
  </si>
  <si>
    <t>Triangles 25% 1</t>
  </si>
  <si>
    <t>Triangles 25% 2</t>
  </si>
  <si>
    <t>Triangles 25% 3</t>
  </si>
  <si>
    <t>Triangles 30% 1</t>
  </si>
  <si>
    <t>Triangles 30% 2</t>
  </si>
  <si>
    <t>Triangles 30% 3</t>
  </si>
  <si>
    <t>Triangles 40%1</t>
  </si>
  <si>
    <t>Triangles 40% 2</t>
  </si>
  <si>
    <t>Triangles 40% 3</t>
  </si>
  <si>
    <t>Triangles 50% 1</t>
  </si>
  <si>
    <t>Triangles 50% 2</t>
  </si>
  <si>
    <t>Triangles 50% 3</t>
  </si>
  <si>
    <t>Triangles 15% 3</t>
  </si>
  <si>
    <t>offset</t>
  </si>
  <si>
    <t>Offset:</t>
  </si>
  <si>
    <t>moy offset</t>
  </si>
  <si>
    <t>rapport offset</t>
  </si>
  <si>
    <t>demult</t>
  </si>
  <si>
    <t>MDY</t>
  </si>
  <si>
    <t>CR</t>
  </si>
  <si>
    <t>MDY MOY</t>
  </si>
  <si>
    <t>CR MOY</t>
  </si>
  <si>
    <t>MDY RAPPORT</t>
  </si>
  <si>
    <t>CR RAPPORT</t>
  </si>
  <si>
    <t>masse (g)</t>
  </si>
  <si>
    <t>Plein 1</t>
  </si>
  <si>
    <t>Plein 2</t>
  </si>
  <si>
    <t>Plein 3</t>
  </si>
  <si>
    <t>Abeille 1</t>
  </si>
  <si>
    <t>Abeille 2</t>
  </si>
  <si>
    <t>Abeille 3</t>
  </si>
  <si>
    <t>Etoiles 1</t>
  </si>
  <si>
    <t>Etoiles 2</t>
  </si>
  <si>
    <t>Etoiles 3</t>
  </si>
  <si>
    <t>Rectiligne al. 1</t>
  </si>
  <si>
    <t>Rectiligne al. 2</t>
  </si>
  <si>
    <t>Rectiligne al. 3</t>
  </si>
  <si>
    <t>CR (Mpa)</t>
  </si>
  <si>
    <t>MDY(Mpa)</t>
  </si>
  <si>
    <t>Motifs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</si>
</sst>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Rapport</a:t>
            </a:r>
            <a:r>
              <a:rPr lang="fr-FR" baseline="0"/>
              <a:t> module de Young sur masse (Mpa/g)</a:t>
            </a:r>
          </a:p>
        </c:rich>
      </c:tx>
      <c:layout>
        <c:manualLayout>
          <c:xMode val="edge"/>
          <c:yMode val="edge"/>
          <c:x val="0.10464345701055097"/>
          <c:y val="2.2747355097556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Feuil1!$A$2:$A$22</c:f>
              <c:strCache>
                <c:ptCount val="21"/>
                <c:pt idx="0">
                  <c:v>Rectiligne al. 1</c:v>
                </c:pt>
                <c:pt idx="1">
                  <c:v>Rectiligne al. 2</c:v>
                </c:pt>
                <c:pt idx="2">
                  <c:v>Rectiligne al. 3</c:v>
                </c:pt>
                <c:pt idx="3">
                  <c:v>Etoiles 1</c:v>
                </c:pt>
                <c:pt idx="4">
                  <c:v>Etoiles 2</c:v>
                </c:pt>
                <c:pt idx="5">
                  <c:v>Etoiles 3</c:v>
                </c:pt>
                <c:pt idx="6">
                  <c:v>Triangles 1</c:v>
                </c:pt>
                <c:pt idx="7">
                  <c:v>Triangles 2</c:v>
                </c:pt>
                <c:pt idx="8">
                  <c:v>Triangles 3</c:v>
                </c:pt>
                <c:pt idx="9">
                  <c:v>Plein 1</c:v>
                </c:pt>
                <c:pt idx="10">
                  <c:v>Plein 2</c:v>
                </c:pt>
                <c:pt idx="11">
                  <c:v>Plein 3</c:v>
                </c:pt>
                <c:pt idx="12">
                  <c:v>Vide 1</c:v>
                </c:pt>
                <c:pt idx="13">
                  <c:v>Vide 2</c:v>
                </c:pt>
                <c:pt idx="14">
                  <c:v>Vide 3</c:v>
                </c:pt>
                <c:pt idx="15">
                  <c:v>Abeille 1</c:v>
                </c:pt>
                <c:pt idx="16">
                  <c:v>Abeille 2</c:v>
                </c:pt>
                <c:pt idx="17">
                  <c:v>Abeille 3</c:v>
                </c:pt>
                <c:pt idx="18">
                  <c:v>Rectiligne 1</c:v>
                </c:pt>
                <c:pt idx="19">
                  <c:v>Rectiligne 2</c:v>
                </c:pt>
                <c:pt idx="20">
                  <c:v>Rectiligne 3</c:v>
                </c:pt>
              </c:strCache>
            </c:strRef>
          </c:cat>
          <c:val>
            <c:numRef>
              <c:f>Feuil1!$P$2:$P$20</c:f>
              <c:numCache>
                <c:formatCode>General</c:formatCode>
                <c:ptCount val="19"/>
                <c:pt idx="0">
                  <c:v>366.38613861386136</c:v>
                </c:pt>
                <c:pt idx="3">
                  <c:v>352.95566502463055</c:v>
                </c:pt>
                <c:pt idx="6">
                  <c:v>386.47058823529414</c:v>
                </c:pt>
                <c:pt idx="9">
                  <c:v>378.33333333333337</c:v>
                </c:pt>
                <c:pt idx="12">
                  <c:v>369.31818181818176</c:v>
                </c:pt>
                <c:pt idx="15">
                  <c:v>347.68867924528303</c:v>
                </c:pt>
                <c:pt idx="18">
                  <c:v>362.17821782178214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5-4F26-B9B9-1F70F935D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10596415"/>
        <c:axId val="1267907071"/>
        <c:axId val="0"/>
      </c:bar3DChart>
      <c:catAx>
        <c:axId val="1410596415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7907071"/>
        <c:crosses val="autoZero"/>
        <c:auto val="0"/>
        <c:lblAlgn val="ctr"/>
        <c:lblOffset val="100"/>
        <c:tickLblSkip val="3"/>
        <c:noMultiLvlLbl val="0"/>
      </c:catAx>
      <c:valAx>
        <c:axId val="126790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059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Rapport</a:t>
            </a:r>
            <a:r>
              <a:rPr lang="fr-FR" baseline="0"/>
              <a:t> contrainte rupture sur masse (Mpa/g)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Feuil1!$A$2:$A$22</c:f>
              <c:strCache>
                <c:ptCount val="21"/>
                <c:pt idx="0">
                  <c:v>Rectiligne al. 1</c:v>
                </c:pt>
                <c:pt idx="1">
                  <c:v>Rectiligne al. 2</c:v>
                </c:pt>
                <c:pt idx="2">
                  <c:v>Rectiligne al. 3</c:v>
                </c:pt>
                <c:pt idx="3">
                  <c:v>Etoiles 1</c:v>
                </c:pt>
                <c:pt idx="4">
                  <c:v>Etoiles 2</c:v>
                </c:pt>
                <c:pt idx="5">
                  <c:v>Etoiles 3</c:v>
                </c:pt>
                <c:pt idx="6">
                  <c:v>Triangles 1</c:v>
                </c:pt>
                <c:pt idx="7">
                  <c:v>Triangles 2</c:v>
                </c:pt>
                <c:pt idx="8">
                  <c:v>Triangles 3</c:v>
                </c:pt>
                <c:pt idx="9">
                  <c:v>Plein 1</c:v>
                </c:pt>
                <c:pt idx="10">
                  <c:v>Plein 2</c:v>
                </c:pt>
                <c:pt idx="11">
                  <c:v>Plein 3</c:v>
                </c:pt>
                <c:pt idx="12">
                  <c:v>Vide 1</c:v>
                </c:pt>
                <c:pt idx="13">
                  <c:v>Vide 2</c:v>
                </c:pt>
                <c:pt idx="14">
                  <c:v>Vide 3</c:v>
                </c:pt>
                <c:pt idx="15">
                  <c:v>Abeille 1</c:v>
                </c:pt>
                <c:pt idx="16">
                  <c:v>Abeille 2</c:v>
                </c:pt>
                <c:pt idx="17">
                  <c:v>Abeille 3</c:v>
                </c:pt>
                <c:pt idx="18">
                  <c:v>Rectiligne 1</c:v>
                </c:pt>
                <c:pt idx="19">
                  <c:v>Rectiligne 2</c:v>
                </c:pt>
                <c:pt idx="20">
                  <c:v>Rectiligne 3</c:v>
                </c:pt>
              </c:strCache>
            </c:strRef>
          </c:cat>
          <c:val>
            <c:numRef>
              <c:f>Feuil1!$Q$2:$Q$20</c:f>
              <c:numCache>
                <c:formatCode>General</c:formatCode>
                <c:ptCount val="19"/>
                <c:pt idx="0">
                  <c:v>5.3425742574257429</c:v>
                </c:pt>
                <c:pt idx="3">
                  <c:v>5.488177339901477</c:v>
                </c:pt>
                <c:pt idx="6">
                  <c:v>5.7446078431372554</c:v>
                </c:pt>
                <c:pt idx="9">
                  <c:v>5.3836956521739125</c:v>
                </c:pt>
                <c:pt idx="12">
                  <c:v>4.9318181818181817</c:v>
                </c:pt>
                <c:pt idx="15">
                  <c:v>5.2839622641509445</c:v>
                </c:pt>
                <c:pt idx="18">
                  <c:v>4.9069306930693068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C-442D-9A9C-776334B51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10596415"/>
        <c:axId val="1267907071"/>
        <c:axId val="0"/>
      </c:bar3DChart>
      <c:catAx>
        <c:axId val="1410596415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7907071"/>
        <c:crosses val="autoZero"/>
        <c:auto val="0"/>
        <c:lblAlgn val="ctr"/>
        <c:lblOffset val="100"/>
        <c:tickLblSkip val="3"/>
        <c:noMultiLvlLbl val="0"/>
      </c:catAx>
      <c:valAx>
        <c:axId val="126790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059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Rapport</a:t>
            </a:r>
            <a:r>
              <a:rPr lang="fr-FR" baseline="0"/>
              <a:t> contrainte seuil sur masse (Mpa/g)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Feuil1!$A$2:$A$22</c:f>
              <c:strCache>
                <c:ptCount val="21"/>
                <c:pt idx="0">
                  <c:v>Rectiligne al. 1</c:v>
                </c:pt>
                <c:pt idx="1">
                  <c:v>Rectiligne al. 2</c:v>
                </c:pt>
                <c:pt idx="2">
                  <c:v>Rectiligne al. 3</c:v>
                </c:pt>
                <c:pt idx="3">
                  <c:v>Etoiles 1</c:v>
                </c:pt>
                <c:pt idx="4">
                  <c:v>Etoiles 2</c:v>
                </c:pt>
                <c:pt idx="5">
                  <c:v>Etoiles 3</c:v>
                </c:pt>
                <c:pt idx="6">
                  <c:v>Triangles 1</c:v>
                </c:pt>
                <c:pt idx="7">
                  <c:v>Triangles 2</c:v>
                </c:pt>
                <c:pt idx="8">
                  <c:v>Triangles 3</c:v>
                </c:pt>
                <c:pt idx="9">
                  <c:v>Plein 1</c:v>
                </c:pt>
                <c:pt idx="10">
                  <c:v>Plein 2</c:v>
                </c:pt>
                <c:pt idx="11">
                  <c:v>Plein 3</c:v>
                </c:pt>
                <c:pt idx="12">
                  <c:v>Vide 1</c:v>
                </c:pt>
                <c:pt idx="13">
                  <c:v>Vide 2</c:v>
                </c:pt>
                <c:pt idx="14">
                  <c:v>Vide 3</c:v>
                </c:pt>
                <c:pt idx="15">
                  <c:v>Abeille 1</c:v>
                </c:pt>
                <c:pt idx="16">
                  <c:v>Abeille 2</c:v>
                </c:pt>
                <c:pt idx="17">
                  <c:v>Abeille 3</c:v>
                </c:pt>
                <c:pt idx="18">
                  <c:v>Rectiligne 1</c:v>
                </c:pt>
                <c:pt idx="19">
                  <c:v>Rectiligne 2</c:v>
                </c:pt>
                <c:pt idx="20">
                  <c:v>Rectiligne 3</c:v>
                </c:pt>
              </c:strCache>
            </c:strRef>
          </c:cat>
          <c:val>
            <c:numRef>
              <c:f>Feuil1!$R$2:$R$20</c:f>
              <c:numCache>
                <c:formatCode>General</c:formatCode>
                <c:ptCount val="19"/>
                <c:pt idx="0">
                  <c:v>5.481683168316831</c:v>
                </c:pt>
                <c:pt idx="3">
                  <c:v>5.847783251231526</c:v>
                </c:pt>
                <c:pt idx="6">
                  <c:v>5.8171568627450982</c:v>
                </c:pt>
                <c:pt idx="9">
                  <c:v>5.6326086956521744</c:v>
                </c:pt>
                <c:pt idx="12">
                  <c:v>5.7198863636363626</c:v>
                </c:pt>
                <c:pt idx="15">
                  <c:v>5.5099056603773588</c:v>
                </c:pt>
                <c:pt idx="18">
                  <c:v>5.3702970297029697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35-4293-96E2-283290118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10596415"/>
        <c:axId val="1267907071"/>
        <c:axId val="0"/>
      </c:bar3DChart>
      <c:catAx>
        <c:axId val="1410596415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7907071"/>
        <c:crosses val="autoZero"/>
        <c:auto val="0"/>
        <c:lblAlgn val="ctr"/>
        <c:lblOffset val="100"/>
        <c:tickLblSkip val="3"/>
        <c:noMultiLvlLbl val="0"/>
      </c:catAx>
      <c:valAx>
        <c:axId val="126790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059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Rapport</a:t>
            </a:r>
            <a:r>
              <a:rPr lang="fr-FR" baseline="0"/>
              <a:t> module de young sur masse (Mpa/g)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Feuil1!$A$45:$A$65</c:f>
              <c:strCache>
                <c:ptCount val="21"/>
                <c:pt idx="0">
                  <c:v>Triangles 10% 1</c:v>
                </c:pt>
                <c:pt idx="1">
                  <c:v>Triangles 10% 2</c:v>
                </c:pt>
                <c:pt idx="2">
                  <c:v>Triangles 10% 3</c:v>
                </c:pt>
                <c:pt idx="3">
                  <c:v>Triangles 15% 1</c:v>
                </c:pt>
                <c:pt idx="4">
                  <c:v>Triangles 15% 2</c:v>
                </c:pt>
                <c:pt idx="5">
                  <c:v>Triangles 15% 3</c:v>
                </c:pt>
                <c:pt idx="6">
                  <c:v>Triangles 20% 1</c:v>
                </c:pt>
                <c:pt idx="7">
                  <c:v>Triangles 20% 2</c:v>
                </c:pt>
                <c:pt idx="8">
                  <c:v>Triangles 20% 3</c:v>
                </c:pt>
                <c:pt idx="9">
                  <c:v>Triangles 25% 1</c:v>
                </c:pt>
                <c:pt idx="10">
                  <c:v>Triangles 25% 2</c:v>
                </c:pt>
                <c:pt idx="11">
                  <c:v>Triangles 25% 3</c:v>
                </c:pt>
                <c:pt idx="12">
                  <c:v>Triangles 30% 1</c:v>
                </c:pt>
                <c:pt idx="13">
                  <c:v>Triangles 30% 2</c:v>
                </c:pt>
                <c:pt idx="14">
                  <c:v>Triangles 30% 3</c:v>
                </c:pt>
                <c:pt idx="15">
                  <c:v>Triangles 40%1</c:v>
                </c:pt>
                <c:pt idx="16">
                  <c:v>Triangles 40% 2</c:v>
                </c:pt>
                <c:pt idx="17">
                  <c:v>Triangles 40% 3</c:v>
                </c:pt>
                <c:pt idx="18">
                  <c:v>Triangles 50% 1</c:v>
                </c:pt>
                <c:pt idx="19">
                  <c:v>Triangles 50% 2</c:v>
                </c:pt>
                <c:pt idx="20">
                  <c:v>Triangles 50% 3</c:v>
                </c:pt>
              </c:strCache>
            </c:strRef>
          </c:cat>
          <c:val>
            <c:numRef>
              <c:f>Feuil1!$W$45:$W$63</c:f>
              <c:numCache>
                <c:formatCode>General</c:formatCode>
                <c:ptCount val="19"/>
                <c:pt idx="0">
                  <c:v>381.98924731182797</c:v>
                </c:pt>
                <c:pt idx="3">
                  <c:v>384.19191919191923</c:v>
                </c:pt>
                <c:pt idx="6">
                  <c:v>386.47058823529414</c:v>
                </c:pt>
                <c:pt idx="9">
                  <c:v>388.61313868613144</c:v>
                </c:pt>
                <c:pt idx="12">
                  <c:v>384.81132075471697</c:v>
                </c:pt>
                <c:pt idx="15">
                  <c:v>380.00000000000006</c:v>
                </c:pt>
                <c:pt idx="18">
                  <c:v>375.27659574468083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5-B749-8835-00B0332A8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1410596415"/>
        <c:axId val="1267907071"/>
        <c:axId val="0"/>
      </c:bar3DChart>
      <c:catAx>
        <c:axId val="1410596415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7907071"/>
        <c:crosses val="autoZero"/>
        <c:auto val="0"/>
        <c:lblAlgn val="ctr"/>
        <c:lblOffset val="100"/>
        <c:tickLblSkip val="3"/>
        <c:noMultiLvlLbl val="0"/>
      </c:catAx>
      <c:valAx>
        <c:axId val="126790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059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aseline="0"/>
              <a:t>Module de young (Mpa)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Feuil1!$A$45:$A$65</c:f>
              <c:strCache>
                <c:ptCount val="21"/>
                <c:pt idx="0">
                  <c:v>Triangles 10% 1</c:v>
                </c:pt>
                <c:pt idx="1">
                  <c:v>Triangles 10% 2</c:v>
                </c:pt>
                <c:pt idx="2">
                  <c:v>Triangles 10% 3</c:v>
                </c:pt>
                <c:pt idx="3">
                  <c:v>Triangles 15% 1</c:v>
                </c:pt>
                <c:pt idx="4">
                  <c:v>Triangles 15% 2</c:v>
                </c:pt>
                <c:pt idx="5">
                  <c:v>Triangles 15% 3</c:v>
                </c:pt>
                <c:pt idx="6">
                  <c:v>Triangles 20% 1</c:v>
                </c:pt>
                <c:pt idx="7">
                  <c:v>Triangles 20% 2</c:v>
                </c:pt>
                <c:pt idx="8">
                  <c:v>Triangles 20% 3</c:v>
                </c:pt>
                <c:pt idx="9">
                  <c:v>Triangles 25% 1</c:v>
                </c:pt>
                <c:pt idx="10">
                  <c:v>Triangles 25% 2</c:v>
                </c:pt>
                <c:pt idx="11">
                  <c:v>Triangles 25% 3</c:v>
                </c:pt>
                <c:pt idx="12">
                  <c:v>Triangles 30% 1</c:v>
                </c:pt>
                <c:pt idx="13">
                  <c:v>Triangles 30% 2</c:v>
                </c:pt>
                <c:pt idx="14">
                  <c:v>Triangles 30% 3</c:v>
                </c:pt>
                <c:pt idx="15">
                  <c:v>Triangles 40%1</c:v>
                </c:pt>
                <c:pt idx="16">
                  <c:v>Triangles 40% 2</c:v>
                </c:pt>
                <c:pt idx="17">
                  <c:v>Triangles 40% 3</c:v>
                </c:pt>
                <c:pt idx="18">
                  <c:v>Triangles 50% 1</c:v>
                </c:pt>
                <c:pt idx="19">
                  <c:v>Triangles 50% 2</c:v>
                </c:pt>
                <c:pt idx="20">
                  <c:v>Triangles 50% 3</c:v>
                </c:pt>
              </c:strCache>
            </c:strRef>
          </c:cat>
          <c:val>
            <c:numRef>
              <c:f>Feuil1!$Q$45:$Q$63</c:f>
              <c:numCache>
                <c:formatCode>General</c:formatCode>
                <c:ptCount val="19"/>
                <c:pt idx="0">
                  <c:v>2368.3333333333335</c:v>
                </c:pt>
                <c:pt idx="3">
                  <c:v>2535.6666666666665</c:v>
                </c:pt>
                <c:pt idx="6">
                  <c:v>2628</c:v>
                </c:pt>
                <c:pt idx="9">
                  <c:v>2662</c:v>
                </c:pt>
                <c:pt idx="12">
                  <c:v>2719.3333333333335</c:v>
                </c:pt>
                <c:pt idx="15">
                  <c:v>2837.3333333333335</c:v>
                </c:pt>
                <c:pt idx="18">
                  <c:v>2939.6666666666665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5-A146-A0E1-B8865A6FF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10596415"/>
        <c:axId val="1267907071"/>
        <c:axId val="0"/>
      </c:bar3DChart>
      <c:catAx>
        <c:axId val="1410596415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7907071"/>
        <c:crosses val="autoZero"/>
        <c:auto val="0"/>
        <c:lblAlgn val="ctr"/>
        <c:lblOffset val="100"/>
        <c:tickLblSkip val="3"/>
        <c:noMultiLvlLbl val="0"/>
      </c:catAx>
      <c:valAx>
        <c:axId val="1267907071"/>
        <c:scaling>
          <c:orientation val="minMax"/>
          <c:min val="2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059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aseline="0"/>
              <a:t>Rapport contrainte à la rupture sur masse (Mpa/g)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282A-2846-9D1A-61279D185D7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282A-2846-9D1A-61279D185D7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282A-2846-9D1A-61279D185D7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282A-2846-9D1A-61279D185D7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282A-2846-9D1A-61279D185D7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282A-2846-9D1A-61279D185D7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282A-2846-9D1A-61279D185D7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282A-2846-9D1A-61279D185D7C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282A-2846-9D1A-61279D185D7C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282A-2846-9D1A-61279D185D7C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5-282A-2846-9D1A-61279D185D7C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7-282A-2846-9D1A-61279D185D7C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9-282A-2846-9D1A-61279D185D7C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B-282A-2846-9D1A-61279D185D7C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D-282A-2846-9D1A-61279D185D7C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F-282A-2846-9D1A-61279D185D7C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1-282A-2846-9D1A-61279D185D7C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3-282A-2846-9D1A-61279D185D7C}"/>
              </c:ext>
            </c:extLst>
          </c:dPt>
          <c:cat>
            <c:strRef>
              <c:f>Feuil1!$A$45:$A$65</c:f>
              <c:strCache>
                <c:ptCount val="21"/>
                <c:pt idx="0">
                  <c:v>Triangles 10% 1</c:v>
                </c:pt>
                <c:pt idx="1">
                  <c:v>Triangles 10% 2</c:v>
                </c:pt>
                <c:pt idx="2">
                  <c:v>Triangles 10% 3</c:v>
                </c:pt>
                <c:pt idx="3">
                  <c:v>Triangles 15% 1</c:v>
                </c:pt>
                <c:pt idx="4">
                  <c:v>Triangles 15% 2</c:v>
                </c:pt>
                <c:pt idx="5">
                  <c:v>Triangles 15% 3</c:v>
                </c:pt>
                <c:pt idx="6">
                  <c:v>Triangles 20% 1</c:v>
                </c:pt>
                <c:pt idx="7">
                  <c:v>Triangles 20% 2</c:v>
                </c:pt>
                <c:pt idx="8">
                  <c:v>Triangles 20% 3</c:v>
                </c:pt>
                <c:pt idx="9">
                  <c:v>Triangles 25% 1</c:v>
                </c:pt>
                <c:pt idx="10">
                  <c:v>Triangles 25% 2</c:v>
                </c:pt>
                <c:pt idx="11">
                  <c:v>Triangles 25% 3</c:v>
                </c:pt>
                <c:pt idx="12">
                  <c:v>Triangles 30% 1</c:v>
                </c:pt>
                <c:pt idx="13">
                  <c:v>Triangles 30% 2</c:v>
                </c:pt>
                <c:pt idx="14">
                  <c:v>Triangles 30% 3</c:v>
                </c:pt>
                <c:pt idx="15">
                  <c:v>Triangles 40%1</c:v>
                </c:pt>
                <c:pt idx="16">
                  <c:v>Triangles 40% 2</c:v>
                </c:pt>
                <c:pt idx="17">
                  <c:v>Triangles 40% 3</c:v>
                </c:pt>
                <c:pt idx="18">
                  <c:v>Triangles 50% 1</c:v>
                </c:pt>
                <c:pt idx="19">
                  <c:v>Triangles 50% 2</c:v>
                </c:pt>
                <c:pt idx="20">
                  <c:v>Triangles 50% 3</c:v>
                </c:pt>
              </c:strCache>
            </c:strRef>
          </c:cat>
          <c:val>
            <c:numRef>
              <c:f>Feuil1!$X$45:$X$63</c:f>
              <c:numCache>
                <c:formatCode>General</c:formatCode>
                <c:ptCount val="19"/>
                <c:pt idx="0">
                  <c:v>5.5607526881720428</c:v>
                </c:pt>
                <c:pt idx="3">
                  <c:v>5.7464646464646476</c:v>
                </c:pt>
                <c:pt idx="6">
                  <c:v>5.7446078431372554</c:v>
                </c:pt>
                <c:pt idx="9">
                  <c:v>5.5503649635036494</c:v>
                </c:pt>
                <c:pt idx="12">
                  <c:v>5.3132075471698101</c:v>
                </c:pt>
                <c:pt idx="15">
                  <c:v>5.0388392857142863</c:v>
                </c:pt>
                <c:pt idx="18">
                  <c:v>5.131489361702128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41-8A4C-91AE-A17D593CE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1410596415"/>
        <c:axId val="1267907071"/>
        <c:axId val="0"/>
      </c:bar3DChart>
      <c:catAx>
        <c:axId val="1410596415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7907071"/>
        <c:crosses val="autoZero"/>
        <c:auto val="0"/>
        <c:lblAlgn val="ctr"/>
        <c:lblOffset val="100"/>
        <c:tickLblSkip val="3"/>
        <c:noMultiLvlLbl val="0"/>
      </c:catAx>
      <c:valAx>
        <c:axId val="126790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059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Masse (g)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Feuil1!$A$2:$A$22</c:f>
              <c:strCache>
                <c:ptCount val="21"/>
                <c:pt idx="0">
                  <c:v>Rectiligne al. 1</c:v>
                </c:pt>
                <c:pt idx="1">
                  <c:v>Rectiligne al. 2</c:v>
                </c:pt>
                <c:pt idx="2">
                  <c:v>Rectiligne al. 3</c:v>
                </c:pt>
                <c:pt idx="3">
                  <c:v>Etoiles 1</c:v>
                </c:pt>
                <c:pt idx="4">
                  <c:v>Etoiles 2</c:v>
                </c:pt>
                <c:pt idx="5">
                  <c:v>Etoiles 3</c:v>
                </c:pt>
                <c:pt idx="6">
                  <c:v>Triangles 1</c:v>
                </c:pt>
                <c:pt idx="7">
                  <c:v>Triangles 2</c:v>
                </c:pt>
                <c:pt idx="8">
                  <c:v>Triangles 3</c:v>
                </c:pt>
                <c:pt idx="9">
                  <c:v>Plein 1</c:v>
                </c:pt>
                <c:pt idx="10">
                  <c:v>Plein 2</c:v>
                </c:pt>
                <c:pt idx="11">
                  <c:v>Plein 3</c:v>
                </c:pt>
                <c:pt idx="12">
                  <c:v>Vide 1</c:v>
                </c:pt>
                <c:pt idx="13">
                  <c:v>Vide 2</c:v>
                </c:pt>
                <c:pt idx="14">
                  <c:v>Vide 3</c:v>
                </c:pt>
                <c:pt idx="15">
                  <c:v>Abeille 1</c:v>
                </c:pt>
                <c:pt idx="16">
                  <c:v>Abeille 2</c:v>
                </c:pt>
                <c:pt idx="17">
                  <c:v>Abeille 3</c:v>
                </c:pt>
                <c:pt idx="18">
                  <c:v>Rectiligne 1</c:v>
                </c:pt>
                <c:pt idx="19">
                  <c:v>Rectiligne 2</c:v>
                </c:pt>
                <c:pt idx="20">
                  <c:v>Rectiligne 3</c:v>
                </c:pt>
              </c:strCache>
            </c:strRef>
          </c:cat>
          <c:val>
            <c:numRef>
              <c:f>Feuil1!$N$2:$N$20</c:f>
              <c:numCache>
                <c:formatCode>General</c:formatCode>
                <c:ptCount val="19"/>
                <c:pt idx="0">
                  <c:v>6.7333333333333334</c:v>
                </c:pt>
                <c:pt idx="3">
                  <c:v>6.7666666666666666</c:v>
                </c:pt>
                <c:pt idx="6">
                  <c:v>6.8</c:v>
                </c:pt>
                <c:pt idx="9">
                  <c:v>9.1999999999999993</c:v>
                </c:pt>
                <c:pt idx="12">
                  <c:v>5.8666666666666671</c:v>
                </c:pt>
                <c:pt idx="15">
                  <c:v>7.0666666666666664</c:v>
                </c:pt>
                <c:pt idx="18">
                  <c:v>6.7333333333333334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6-5342-ADA6-EF40F6770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139"/>
        <c:shape val="box"/>
        <c:axId val="1410596415"/>
        <c:axId val="1267907071"/>
        <c:axId val="0"/>
      </c:bar3DChart>
      <c:catAx>
        <c:axId val="1410596415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7907071"/>
        <c:crosses val="autoZero"/>
        <c:auto val="0"/>
        <c:lblAlgn val="ctr"/>
        <c:lblOffset val="100"/>
        <c:tickLblSkip val="3"/>
        <c:noMultiLvlLbl val="0"/>
      </c:catAx>
      <c:valAx>
        <c:axId val="1267907071"/>
        <c:scaling>
          <c:orientation val="minMax"/>
          <c:max val="9.5"/>
          <c:min val="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059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Module </a:t>
            </a:r>
            <a:r>
              <a:rPr lang="fr-FR" baseline="0"/>
              <a:t>de Young (Mpa)</a:t>
            </a:r>
          </a:p>
        </c:rich>
      </c:tx>
      <c:layout>
        <c:manualLayout>
          <c:xMode val="edge"/>
          <c:yMode val="edge"/>
          <c:x val="0.10464345701055097"/>
          <c:y val="2.2747355097556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Feuil1!$A$2:$A$22</c:f>
              <c:strCache>
                <c:ptCount val="21"/>
                <c:pt idx="0">
                  <c:v>Rectiligne al. 1</c:v>
                </c:pt>
                <c:pt idx="1">
                  <c:v>Rectiligne al. 2</c:v>
                </c:pt>
                <c:pt idx="2">
                  <c:v>Rectiligne al. 3</c:v>
                </c:pt>
                <c:pt idx="3">
                  <c:v>Etoiles 1</c:v>
                </c:pt>
                <c:pt idx="4">
                  <c:v>Etoiles 2</c:v>
                </c:pt>
                <c:pt idx="5">
                  <c:v>Etoiles 3</c:v>
                </c:pt>
                <c:pt idx="6">
                  <c:v>Triangles 1</c:v>
                </c:pt>
                <c:pt idx="7">
                  <c:v>Triangles 2</c:v>
                </c:pt>
                <c:pt idx="8">
                  <c:v>Triangles 3</c:v>
                </c:pt>
                <c:pt idx="9">
                  <c:v>Plein 1</c:v>
                </c:pt>
                <c:pt idx="10">
                  <c:v>Plein 2</c:v>
                </c:pt>
                <c:pt idx="11">
                  <c:v>Plein 3</c:v>
                </c:pt>
                <c:pt idx="12">
                  <c:v>Vide 1</c:v>
                </c:pt>
                <c:pt idx="13">
                  <c:v>Vide 2</c:v>
                </c:pt>
                <c:pt idx="14">
                  <c:v>Vide 3</c:v>
                </c:pt>
                <c:pt idx="15">
                  <c:v>Abeille 1</c:v>
                </c:pt>
                <c:pt idx="16">
                  <c:v>Abeille 2</c:v>
                </c:pt>
                <c:pt idx="17">
                  <c:v>Abeille 3</c:v>
                </c:pt>
                <c:pt idx="18">
                  <c:v>Rectiligne 1</c:v>
                </c:pt>
                <c:pt idx="19">
                  <c:v>Rectiligne 2</c:v>
                </c:pt>
                <c:pt idx="20">
                  <c:v>Rectiligne 3</c:v>
                </c:pt>
              </c:strCache>
            </c:strRef>
          </c:cat>
          <c:val>
            <c:numRef>
              <c:f>Feuil1!$M$2:$M$20</c:f>
              <c:numCache>
                <c:formatCode>General</c:formatCode>
                <c:ptCount val="19"/>
                <c:pt idx="0">
                  <c:v>2467</c:v>
                </c:pt>
                <c:pt idx="3">
                  <c:v>2388.3333333333335</c:v>
                </c:pt>
                <c:pt idx="6">
                  <c:v>2628</c:v>
                </c:pt>
                <c:pt idx="9">
                  <c:v>3480.6666666666665</c:v>
                </c:pt>
                <c:pt idx="12">
                  <c:v>2166.6666666666665</c:v>
                </c:pt>
                <c:pt idx="15">
                  <c:v>2457</c:v>
                </c:pt>
                <c:pt idx="18">
                  <c:v>2438.6666666666665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40-7A4E-BF4E-DF879688F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1410596415"/>
        <c:axId val="1267907071"/>
        <c:axId val="0"/>
      </c:bar3DChart>
      <c:catAx>
        <c:axId val="1410596415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7907071"/>
        <c:crosses val="autoZero"/>
        <c:auto val="0"/>
        <c:lblAlgn val="ctr"/>
        <c:lblOffset val="100"/>
        <c:tickLblSkip val="3"/>
        <c:noMultiLvlLbl val="0"/>
      </c:catAx>
      <c:valAx>
        <c:axId val="1267907071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059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490314</xdr:colOff>
      <xdr:row>24</xdr:row>
      <xdr:rowOff>161662</xdr:rowOff>
    </xdr:from>
    <xdr:to>
      <xdr:col>6</xdr:col>
      <xdr:colOff>804333</xdr:colOff>
      <xdr:row>41</xdr:row>
      <xdr:rowOff>83607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D8AEDE9-FB3D-07A3-68E3-106821BB8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819978</xdr:colOff>
      <xdr:row>24</xdr:row>
      <xdr:rowOff>158480</xdr:rowOff>
    </xdr:from>
    <xdr:to>
      <xdr:col>9</xdr:col>
      <xdr:colOff>1231515</xdr:colOff>
      <xdr:row>41</xdr:row>
      <xdr:rowOff>59917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5174709-6F2D-48D2-BA8F-FE9C98E7D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289892</xdr:colOff>
      <xdr:row>25</xdr:row>
      <xdr:rowOff>8282</xdr:rowOff>
    </xdr:from>
    <xdr:to>
      <xdr:col>19</xdr:col>
      <xdr:colOff>530090</xdr:colOff>
      <xdr:row>41</xdr:row>
      <xdr:rowOff>108502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79B9E8D-6494-46E3-8ECE-C1782DAB3D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132914</xdr:colOff>
      <xdr:row>65</xdr:row>
      <xdr:rowOff>190815</xdr:rowOff>
    </xdr:from>
    <xdr:to>
      <xdr:col>29</xdr:col>
      <xdr:colOff>15394</xdr:colOff>
      <xdr:row>83</xdr:row>
      <xdr:rowOff>131566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3601176-AF5D-D543-8993-245C72390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495840</xdr:colOff>
      <xdr:row>66</xdr:row>
      <xdr:rowOff>21345</xdr:rowOff>
    </xdr:from>
    <xdr:to>
      <xdr:col>15</xdr:col>
      <xdr:colOff>324072</xdr:colOff>
      <xdr:row>83</xdr:row>
      <xdr:rowOff>171272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A843C17A-CD2B-BD48-AD7C-6847C67AE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65</xdr:row>
      <xdr:rowOff>192100</xdr:rowOff>
    </xdr:from>
    <xdr:to>
      <xdr:col>33</xdr:col>
      <xdr:colOff>732117</xdr:colOff>
      <xdr:row>83</xdr:row>
      <xdr:rowOff>139254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421CD41-F90A-9140-A8F8-B53C26E64E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0</xdr:colOff>
      <xdr:row>25</xdr:row>
      <xdr:rowOff>0</xdr:rowOff>
    </xdr:from>
    <xdr:to>
      <xdr:col>26</xdr:col>
      <xdr:colOff>293003</xdr:colOff>
      <xdr:row>41</xdr:row>
      <xdr:rowOff>104637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1722161D-0213-694F-943F-388AD7476A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283559</xdr:colOff>
      <xdr:row>25</xdr:row>
      <xdr:rowOff>594</xdr:rowOff>
    </xdr:from>
    <xdr:to>
      <xdr:col>30</xdr:col>
      <xdr:colOff>487512</xdr:colOff>
      <xdr:row>41</xdr:row>
      <xdr:rowOff>118830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1070017C-FE0F-8240-812C-0804387AB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FC0D-6B58-AE43-9409-EAFDC8945FE7}">
  <dimension ref="A1:AA108"/>
  <sheetViews>
    <sheetView tabSelected="1" topLeftCell="A11" zoomScale="150" zoomScaleNormal="74" workbookViewId="0">
      <selection activeCell="B97" sqref="B97"/>
    </sheetView>
  </sheetViews>
  <sheetFormatPr baseColWidth="10" defaultRowHeight="16" x14ac:dyDescent="0.2"/>
  <cols>
    <col min="1" max="1" width="9.33203125" customWidth="1"/>
    <col min="2" max="2" width="7" customWidth="1"/>
    <col min="3" max="3" width="6.5" customWidth="1"/>
    <col min="4" max="4" width="9.5" customWidth="1"/>
    <col min="5" max="5" width="16" customWidth="1"/>
    <col min="6" max="6" width="16.5" customWidth="1"/>
    <col min="9" max="9" width="20.1640625" customWidth="1"/>
    <col min="10" max="10" width="19.83203125" customWidth="1"/>
    <col min="11" max="11" width="23.33203125" customWidth="1"/>
    <col min="12" max="12" width="13.5" customWidth="1"/>
    <col min="13" max="13" width="11.83203125" customWidth="1"/>
    <col min="17" max="17" width="18.33203125" customWidth="1"/>
  </cols>
  <sheetData>
    <row r="1" spans="1:27" ht="80" customHeight="1" x14ac:dyDescent="0.2">
      <c r="A1" s="2" t="s">
        <v>4</v>
      </c>
      <c r="B1" s="6" t="s">
        <v>17</v>
      </c>
      <c r="C1" s="6" t="s">
        <v>0</v>
      </c>
      <c r="D1" s="6" t="s">
        <v>1</v>
      </c>
      <c r="E1" s="6" t="s">
        <v>2</v>
      </c>
      <c r="F1" s="6" t="s">
        <v>3</v>
      </c>
      <c r="G1" s="5" t="s">
        <v>19</v>
      </c>
      <c r="H1" s="3"/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5" t="s">
        <v>25</v>
      </c>
      <c r="O1" s="3"/>
      <c r="P1" s="3" t="s">
        <v>26</v>
      </c>
      <c r="Q1" s="3" t="s">
        <v>28</v>
      </c>
      <c r="R1" s="3" t="s">
        <v>27</v>
      </c>
      <c r="S1" s="3"/>
      <c r="T1" s="3" t="s">
        <v>29</v>
      </c>
      <c r="U1" s="3" t="s">
        <v>30</v>
      </c>
    </row>
    <row r="2" spans="1:27" x14ac:dyDescent="0.2">
      <c r="A2" t="s">
        <v>96</v>
      </c>
      <c r="B2">
        <v>1.77</v>
      </c>
      <c r="C2">
        <v>36.049999999999997</v>
      </c>
      <c r="D2">
        <v>35</v>
      </c>
      <c r="E2">
        <v>1.92</v>
      </c>
      <c r="F2">
        <v>2363</v>
      </c>
      <c r="G2" s="1">
        <v>6.8</v>
      </c>
      <c r="I2">
        <f t="shared" ref="I2:N2" si="0">AVERAGE(B2:B4)</f>
        <v>1.8033333333333335</v>
      </c>
      <c r="J2">
        <f t="shared" si="0"/>
        <v>36.909999999999997</v>
      </c>
      <c r="K2">
        <f t="shared" si="0"/>
        <v>35.973333333333336</v>
      </c>
      <c r="L2">
        <f t="shared" si="0"/>
        <v>1.9533333333333331</v>
      </c>
      <c r="M2">
        <f t="shared" si="0"/>
        <v>2467</v>
      </c>
      <c r="N2">
        <f t="shared" si="0"/>
        <v>6.7333333333333334</v>
      </c>
      <c r="P2">
        <f>M2/N2</f>
        <v>366.38613861386136</v>
      </c>
      <c r="Q2">
        <f>K2/N2</f>
        <v>5.3425742574257429</v>
      </c>
      <c r="R2">
        <f>J2/N2</f>
        <v>5.481683168316831</v>
      </c>
      <c r="T2" t="s">
        <v>31</v>
      </c>
      <c r="U2">
        <v>29.570634999999999</v>
      </c>
      <c r="X2" t="s">
        <v>32</v>
      </c>
      <c r="Y2" t="s">
        <v>33</v>
      </c>
      <c r="Z2" t="s">
        <v>34</v>
      </c>
      <c r="AA2" t="s">
        <v>35</v>
      </c>
    </row>
    <row r="3" spans="1:27" x14ac:dyDescent="0.2">
      <c r="A3" t="s">
        <v>97</v>
      </c>
      <c r="B3">
        <v>1.77</v>
      </c>
      <c r="C3">
        <v>37.700000000000003</v>
      </c>
      <c r="D3">
        <v>36.520000000000003</v>
      </c>
      <c r="E3">
        <v>1.97</v>
      </c>
      <c r="F3">
        <v>2583</v>
      </c>
      <c r="G3" s="1">
        <v>6.8</v>
      </c>
      <c r="X3" t="s">
        <v>36</v>
      </c>
      <c r="Y3" t="s">
        <v>37</v>
      </c>
      <c r="Z3" s="4">
        <v>0.2</v>
      </c>
      <c r="AA3" t="s">
        <v>38</v>
      </c>
    </row>
    <row r="4" spans="1:27" x14ac:dyDescent="0.2">
      <c r="A4" t="s">
        <v>98</v>
      </c>
      <c r="B4">
        <v>1.87</v>
      </c>
      <c r="C4">
        <v>36.979999999999997</v>
      </c>
      <c r="D4">
        <v>36.4</v>
      </c>
      <c r="E4">
        <v>1.97</v>
      </c>
      <c r="F4">
        <v>2455</v>
      </c>
      <c r="G4" s="1">
        <v>6.6</v>
      </c>
      <c r="X4" t="s">
        <v>36</v>
      </c>
      <c r="Y4" t="s">
        <v>37</v>
      </c>
      <c r="Z4" s="4">
        <v>0.2</v>
      </c>
      <c r="AA4" t="s">
        <v>39</v>
      </c>
    </row>
    <row r="5" spans="1:27" x14ac:dyDescent="0.2">
      <c r="A5" t="s">
        <v>93</v>
      </c>
      <c r="B5">
        <v>1.82</v>
      </c>
      <c r="C5">
        <v>38.909999999999997</v>
      </c>
      <c r="D5">
        <v>37.130000000000003</v>
      </c>
      <c r="E5">
        <v>2.02</v>
      </c>
      <c r="F5">
        <v>2472</v>
      </c>
      <c r="G5" s="1">
        <v>6.8</v>
      </c>
      <c r="I5">
        <f t="shared" ref="I5:N5" si="1">AVERAGE(B5:B7)</f>
        <v>2.0033333333333334</v>
      </c>
      <c r="J5">
        <f t="shared" si="1"/>
        <v>39.569999999999993</v>
      </c>
      <c r="K5">
        <f t="shared" si="1"/>
        <v>37.136666666666663</v>
      </c>
      <c r="L5">
        <f t="shared" si="1"/>
        <v>2.1033333333333335</v>
      </c>
      <c r="M5">
        <f t="shared" si="1"/>
        <v>2388.3333333333335</v>
      </c>
      <c r="N5">
        <f t="shared" si="1"/>
        <v>6.7666666666666666</v>
      </c>
      <c r="P5">
        <f t="shared" ref="P5:P20" si="2">M5/N5</f>
        <v>352.95566502463055</v>
      </c>
      <c r="Q5">
        <f t="shared" ref="Q5:Q20" si="3">K5/N5</f>
        <v>5.488177339901477</v>
      </c>
      <c r="R5">
        <f t="shared" ref="R5:R20" si="4">J5/N5</f>
        <v>5.847783251231526</v>
      </c>
      <c r="T5">
        <v>27.66283</v>
      </c>
      <c r="U5">
        <v>31.201660000000004</v>
      </c>
      <c r="X5" t="s">
        <v>36</v>
      </c>
      <c r="Y5" t="s">
        <v>40</v>
      </c>
      <c r="Z5" s="4">
        <v>0.2</v>
      </c>
      <c r="AA5" t="s">
        <v>41</v>
      </c>
    </row>
    <row r="6" spans="1:27" x14ac:dyDescent="0.2">
      <c r="A6" t="s">
        <v>94</v>
      </c>
      <c r="B6">
        <v>1.92</v>
      </c>
      <c r="C6">
        <v>40.229999999999997</v>
      </c>
      <c r="D6">
        <v>40.07</v>
      </c>
      <c r="E6">
        <v>1.97</v>
      </c>
      <c r="F6">
        <v>2516</v>
      </c>
      <c r="G6" s="1">
        <v>6.8</v>
      </c>
      <c r="X6" t="s">
        <v>36</v>
      </c>
      <c r="Y6" t="s">
        <v>37</v>
      </c>
      <c r="Z6" s="4">
        <v>0.2</v>
      </c>
      <c r="AA6" t="s">
        <v>42</v>
      </c>
    </row>
    <row r="7" spans="1:27" x14ac:dyDescent="0.2">
      <c r="A7" t="s">
        <v>95</v>
      </c>
      <c r="B7">
        <v>2.27</v>
      </c>
      <c r="C7">
        <v>39.57</v>
      </c>
      <c r="D7">
        <v>34.21</v>
      </c>
      <c r="E7">
        <v>2.3199999999999998</v>
      </c>
      <c r="F7">
        <v>2177</v>
      </c>
      <c r="G7" s="1">
        <v>6.7</v>
      </c>
      <c r="X7" t="s">
        <v>36</v>
      </c>
      <c r="Y7" t="s">
        <v>43</v>
      </c>
      <c r="Z7" s="4">
        <v>0.2</v>
      </c>
      <c r="AA7" t="s">
        <v>44</v>
      </c>
    </row>
    <row r="8" spans="1:27" x14ac:dyDescent="0.2">
      <c r="A8" t="s">
        <v>8</v>
      </c>
      <c r="B8">
        <v>1.72</v>
      </c>
      <c r="C8">
        <v>37.6</v>
      </c>
      <c r="D8">
        <v>36.729999999999997</v>
      </c>
      <c r="E8">
        <v>1.87</v>
      </c>
      <c r="F8">
        <v>2465</v>
      </c>
      <c r="G8">
        <v>6.8</v>
      </c>
      <c r="I8">
        <f t="shared" ref="I8:N8" si="5">AVERAGE(B8:B10)</f>
        <v>1.7533333333333332</v>
      </c>
      <c r="J8">
        <f t="shared" si="5"/>
        <v>39.556666666666665</v>
      </c>
      <c r="K8">
        <f t="shared" si="5"/>
        <v>39.063333333333333</v>
      </c>
      <c r="L8">
        <f t="shared" si="5"/>
        <v>1.8366666666666669</v>
      </c>
      <c r="M8">
        <f t="shared" si="5"/>
        <v>2628</v>
      </c>
      <c r="N8">
        <f t="shared" si="5"/>
        <v>6.8</v>
      </c>
      <c r="P8">
        <f t="shared" si="2"/>
        <v>386.47058823529414</v>
      </c>
      <c r="Q8">
        <f t="shared" si="3"/>
        <v>5.7446078431372554</v>
      </c>
      <c r="R8">
        <f t="shared" si="4"/>
        <v>5.8171568627450982</v>
      </c>
      <c r="T8">
        <v>33.168774999999997</v>
      </c>
      <c r="U8">
        <v>30.984190000000005</v>
      </c>
      <c r="X8" t="s">
        <v>36</v>
      </c>
      <c r="Y8" t="s">
        <v>45</v>
      </c>
      <c r="Z8" s="4">
        <v>0.2</v>
      </c>
      <c r="AA8" t="s">
        <v>46</v>
      </c>
    </row>
    <row r="9" spans="1:27" x14ac:dyDescent="0.2">
      <c r="A9" t="s">
        <v>9</v>
      </c>
      <c r="B9">
        <v>1.77</v>
      </c>
      <c r="C9">
        <v>40.24</v>
      </c>
      <c r="D9">
        <v>39.89</v>
      </c>
      <c r="E9">
        <v>1.82</v>
      </c>
      <c r="F9">
        <v>2708</v>
      </c>
      <c r="G9">
        <v>6.8</v>
      </c>
      <c r="X9" t="s">
        <v>36</v>
      </c>
      <c r="Y9" t="s">
        <v>47</v>
      </c>
      <c r="Z9" s="4">
        <v>0.2</v>
      </c>
      <c r="AA9" t="s">
        <v>48</v>
      </c>
    </row>
    <row r="10" spans="1:27" x14ac:dyDescent="0.2">
      <c r="A10" t="s">
        <v>10</v>
      </c>
      <c r="B10">
        <v>1.77</v>
      </c>
      <c r="C10">
        <v>40.83</v>
      </c>
      <c r="D10">
        <v>40.57</v>
      </c>
      <c r="E10">
        <v>1.82</v>
      </c>
      <c r="F10">
        <v>2711</v>
      </c>
      <c r="G10">
        <v>6.8</v>
      </c>
      <c r="X10" t="s">
        <v>36</v>
      </c>
      <c r="Y10" t="s">
        <v>47</v>
      </c>
      <c r="Z10" s="4">
        <v>0.2</v>
      </c>
      <c r="AA10" t="s">
        <v>49</v>
      </c>
    </row>
    <row r="11" spans="1:27" x14ac:dyDescent="0.2">
      <c r="A11" t="s">
        <v>87</v>
      </c>
      <c r="B11">
        <v>1.92</v>
      </c>
      <c r="C11">
        <v>52.1</v>
      </c>
      <c r="D11">
        <v>49.91</v>
      </c>
      <c r="E11">
        <v>2.27</v>
      </c>
      <c r="F11">
        <v>3365</v>
      </c>
      <c r="G11">
        <v>9.1</v>
      </c>
      <c r="I11">
        <f t="shared" ref="I11:N11" si="6">AVERAGE(B11:B13)</f>
        <v>1.77</v>
      </c>
      <c r="J11">
        <f t="shared" si="6"/>
        <v>51.82</v>
      </c>
      <c r="K11">
        <f t="shared" si="6"/>
        <v>49.529999999999994</v>
      </c>
      <c r="L11">
        <f t="shared" si="6"/>
        <v>2.27</v>
      </c>
      <c r="M11">
        <f t="shared" si="6"/>
        <v>3480.6666666666665</v>
      </c>
      <c r="N11">
        <f t="shared" si="6"/>
        <v>9.1999999999999993</v>
      </c>
      <c r="P11">
        <f t="shared" si="2"/>
        <v>378.33333333333337</v>
      </c>
      <c r="Q11">
        <f t="shared" si="3"/>
        <v>5.3836956521739125</v>
      </c>
      <c r="R11">
        <f t="shared" si="4"/>
        <v>5.6326086956521744</v>
      </c>
      <c r="T11">
        <v>41.600679999999997</v>
      </c>
      <c r="Y11" t="s">
        <v>51</v>
      </c>
      <c r="Z11" s="4">
        <v>1</v>
      </c>
      <c r="AA11" t="s">
        <v>50</v>
      </c>
    </row>
    <row r="12" spans="1:27" x14ac:dyDescent="0.2">
      <c r="A12" t="s">
        <v>88</v>
      </c>
      <c r="B12">
        <v>1.62</v>
      </c>
      <c r="C12">
        <v>51.54</v>
      </c>
      <c r="D12">
        <v>46.85</v>
      </c>
      <c r="E12">
        <v>2.17</v>
      </c>
      <c r="F12">
        <v>3464</v>
      </c>
      <c r="G12">
        <v>9.1999999999999993</v>
      </c>
      <c r="Y12" t="s">
        <v>52</v>
      </c>
      <c r="Z12" s="4">
        <v>0</v>
      </c>
      <c r="AA12" t="s">
        <v>53</v>
      </c>
    </row>
    <row r="13" spans="1:27" x14ac:dyDescent="0.2">
      <c r="A13" t="s">
        <v>89</v>
      </c>
      <c r="B13" t="s">
        <v>18</v>
      </c>
      <c r="C13" t="s">
        <v>18</v>
      </c>
      <c r="D13">
        <v>51.83</v>
      </c>
      <c r="E13">
        <v>2.37</v>
      </c>
      <c r="F13">
        <v>3613</v>
      </c>
      <c r="G13">
        <v>9.3000000000000007</v>
      </c>
    </row>
    <row r="14" spans="1:27" x14ac:dyDescent="0.2">
      <c r="A14" t="s">
        <v>11</v>
      </c>
      <c r="B14">
        <v>1.97</v>
      </c>
      <c r="C14">
        <v>33.57</v>
      </c>
      <c r="D14">
        <v>32.54</v>
      </c>
      <c r="E14">
        <v>2.17</v>
      </c>
      <c r="F14">
        <v>2282</v>
      </c>
      <c r="G14">
        <v>5.9</v>
      </c>
      <c r="I14">
        <f t="shared" ref="I14:N14" si="7">AVERAGE(B14:B16)</f>
        <v>2.1199999999999997</v>
      </c>
      <c r="J14">
        <f t="shared" si="7"/>
        <v>33.556666666666665</v>
      </c>
      <c r="K14">
        <f t="shared" si="7"/>
        <v>28.933333333333334</v>
      </c>
      <c r="L14">
        <f t="shared" si="7"/>
        <v>2.34</v>
      </c>
      <c r="M14">
        <f t="shared" si="7"/>
        <v>2166.6666666666665</v>
      </c>
      <c r="N14">
        <f t="shared" si="7"/>
        <v>5.8666666666666671</v>
      </c>
      <c r="P14">
        <f t="shared" si="2"/>
        <v>369.31818181818176</v>
      </c>
      <c r="Q14">
        <f t="shared" si="3"/>
        <v>4.9318181818181817</v>
      </c>
      <c r="R14">
        <f t="shared" si="4"/>
        <v>5.7198863636363626</v>
      </c>
      <c r="T14">
        <v>26.150424999999998</v>
      </c>
    </row>
    <row r="15" spans="1:27" x14ac:dyDescent="0.2">
      <c r="A15" t="s">
        <v>12</v>
      </c>
      <c r="B15">
        <v>2.12</v>
      </c>
      <c r="C15">
        <v>34.51</v>
      </c>
      <c r="D15">
        <v>33.4</v>
      </c>
      <c r="E15">
        <v>2.3199999999999998</v>
      </c>
      <c r="F15">
        <v>2223</v>
      </c>
      <c r="G15">
        <v>5.9</v>
      </c>
    </row>
    <row r="16" spans="1:27" x14ac:dyDescent="0.2">
      <c r="A16" t="s">
        <v>13</v>
      </c>
      <c r="B16">
        <v>2.27</v>
      </c>
      <c r="C16">
        <v>32.590000000000003</v>
      </c>
      <c r="D16">
        <v>20.86</v>
      </c>
      <c r="E16">
        <v>2.5299999999999998</v>
      </c>
      <c r="F16">
        <v>1995</v>
      </c>
      <c r="G16">
        <v>5.8</v>
      </c>
    </row>
    <row r="17" spans="1:21" x14ac:dyDescent="0.2">
      <c r="A17" t="s">
        <v>90</v>
      </c>
      <c r="B17">
        <v>2.02</v>
      </c>
      <c r="C17">
        <v>39.409999999999997</v>
      </c>
      <c r="D17">
        <v>39.090000000000003</v>
      </c>
      <c r="E17">
        <v>2.12</v>
      </c>
      <c r="F17">
        <v>2489</v>
      </c>
      <c r="G17">
        <v>7.1</v>
      </c>
      <c r="I17">
        <f t="shared" ref="I17:N17" si="8">AVERAGE(B17:B19)</f>
        <v>1.9866666666666666</v>
      </c>
      <c r="J17">
        <f t="shared" si="8"/>
        <v>38.936666666666667</v>
      </c>
      <c r="K17">
        <f t="shared" si="8"/>
        <v>37.340000000000003</v>
      </c>
      <c r="L17">
        <f t="shared" si="8"/>
        <v>2.2233333333333332</v>
      </c>
      <c r="M17">
        <f t="shared" si="8"/>
        <v>2457</v>
      </c>
      <c r="N17">
        <f t="shared" si="8"/>
        <v>7.0666666666666664</v>
      </c>
      <c r="P17">
        <f t="shared" si="2"/>
        <v>347.68867924528303</v>
      </c>
      <c r="Q17">
        <f t="shared" si="3"/>
        <v>5.2839622641509445</v>
      </c>
      <c r="R17">
        <f t="shared" si="4"/>
        <v>5.5099056603773588</v>
      </c>
      <c r="T17">
        <v>30.598675</v>
      </c>
      <c r="U17">
        <v>29.026959999999999</v>
      </c>
    </row>
    <row r="18" spans="1:21" x14ac:dyDescent="0.2">
      <c r="A18" t="s">
        <v>91</v>
      </c>
      <c r="B18">
        <v>2.0699999999999998</v>
      </c>
      <c r="C18">
        <v>40.270000000000003</v>
      </c>
      <c r="D18">
        <v>37.86</v>
      </c>
      <c r="E18">
        <v>2.48</v>
      </c>
      <c r="F18">
        <v>2410</v>
      </c>
      <c r="G18">
        <v>7.1</v>
      </c>
    </row>
    <row r="19" spans="1:21" x14ac:dyDescent="0.2">
      <c r="A19" t="s">
        <v>92</v>
      </c>
      <c r="B19">
        <v>1.87</v>
      </c>
      <c r="C19">
        <v>37.130000000000003</v>
      </c>
      <c r="D19">
        <v>35.07</v>
      </c>
      <c r="E19">
        <v>2.0699999999999998</v>
      </c>
      <c r="F19">
        <v>2472</v>
      </c>
      <c r="G19">
        <v>7</v>
      </c>
    </row>
    <row r="20" spans="1:21" x14ac:dyDescent="0.2">
      <c r="A20" t="s">
        <v>14</v>
      </c>
      <c r="B20" t="s">
        <v>18</v>
      </c>
      <c r="C20">
        <v>33.630000000000003</v>
      </c>
      <c r="D20">
        <v>31.75</v>
      </c>
      <c r="E20" t="s">
        <v>18</v>
      </c>
      <c r="F20">
        <v>2223</v>
      </c>
      <c r="G20">
        <v>6.6</v>
      </c>
      <c r="I20">
        <f t="shared" ref="I20:N20" si="9">AVERAGE(B20:B22)</f>
        <v>1.8450000000000002</v>
      </c>
      <c r="J20">
        <f t="shared" si="9"/>
        <v>36.159999999999997</v>
      </c>
      <c r="K20">
        <f t="shared" si="9"/>
        <v>33.04</v>
      </c>
      <c r="L20">
        <f t="shared" si="9"/>
        <v>2.3449999999999998</v>
      </c>
      <c r="M20">
        <f t="shared" si="9"/>
        <v>2438.6666666666665</v>
      </c>
      <c r="N20">
        <f t="shared" si="9"/>
        <v>6.7333333333333334</v>
      </c>
      <c r="P20">
        <f t="shared" si="2"/>
        <v>362.17821782178214</v>
      </c>
      <c r="Q20">
        <f t="shared" si="3"/>
        <v>4.9069306930693068</v>
      </c>
      <c r="R20">
        <f t="shared" si="4"/>
        <v>5.3702970297029697</v>
      </c>
    </row>
    <row r="21" spans="1:21" x14ac:dyDescent="0.2">
      <c r="A21" t="s">
        <v>15</v>
      </c>
      <c r="B21">
        <v>1.87</v>
      </c>
      <c r="C21">
        <v>37.81</v>
      </c>
      <c r="D21">
        <v>34.51</v>
      </c>
      <c r="E21">
        <v>2.3199999999999998</v>
      </c>
      <c r="F21">
        <v>2574</v>
      </c>
      <c r="G21">
        <v>6.8</v>
      </c>
    </row>
    <row r="22" spans="1:21" x14ac:dyDescent="0.2">
      <c r="A22" t="s">
        <v>16</v>
      </c>
      <c r="B22">
        <v>1.82</v>
      </c>
      <c r="C22">
        <v>37.04</v>
      </c>
      <c r="D22">
        <v>32.86</v>
      </c>
      <c r="E22">
        <v>2.37</v>
      </c>
      <c r="F22">
        <v>2519</v>
      </c>
      <c r="G22">
        <v>6.8</v>
      </c>
    </row>
    <row r="43" spans="1:24" ht="153" x14ac:dyDescent="0.2">
      <c r="A43" s="2" t="s">
        <v>4</v>
      </c>
      <c r="B43" s="6" t="s">
        <v>17</v>
      </c>
      <c r="C43" s="6" t="s">
        <v>0</v>
      </c>
      <c r="D43" s="6" t="s">
        <v>1</v>
      </c>
      <c r="E43" s="6" t="s">
        <v>2</v>
      </c>
      <c r="F43" s="6" t="s">
        <v>3</v>
      </c>
      <c r="G43" s="5" t="s">
        <v>19</v>
      </c>
      <c r="H43" s="3" t="s">
        <v>80</v>
      </c>
      <c r="I43" s="6" t="s">
        <v>81</v>
      </c>
      <c r="K43" s="6" t="s">
        <v>20</v>
      </c>
      <c r="L43" s="6" t="s">
        <v>21</v>
      </c>
      <c r="M43" s="6" t="s">
        <v>22</v>
      </c>
      <c r="N43" s="6" t="s">
        <v>23</v>
      </c>
      <c r="O43" s="6" t="s">
        <v>24</v>
      </c>
      <c r="P43" s="5" t="s">
        <v>25</v>
      </c>
      <c r="Q43" s="3" t="s">
        <v>82</v>
      </c>
      <c r="R43" s="6" t="s">
        <v>83</v>
      </c>
      <c r="T43" s="3" t="s">
        <v>26</v>
      </c>
      <c r="U43" s="3" t="s">
        <v>28</v>
      </c>
      <c r="V43" s="3" t="s">
        <v>27</v>
      </c>
      <c r="W43" s="3" t="s">
        <v>84</v>
      </c>
      <c r="X43" s="3" t="s">
        <v>85</v>
      </c>
    </row>
    <row r="44" spans="1:24" x14ac:dyDescent="0.2">
      <c r="H44" t="s">
        <v>75</v>
      </c>
      <c r="Q44" t="s">
        <v>77</v>
      </c>
      <c r="W44" t="s">
        <v>78</v>
      </c>
    </row>
    <row r="45" spans="1:24" x14ac:dyDescent="0.2">
      <c r="A45" t="s">
        <v>54</v>
      </c>
      <c r="B45">
        <v>1.87</v>
      </c>
      <c r="C45">
        <v>32.56</v>
      </c>
      <c r="D45">
        <v>32.36</v>
      </c>
      <c r="E45">
        <v>1.92</v>
      </c>
      <c r="F45">
        <v>2133</v>
      </c>
      <c r="G45">
        <v>6.4</v>
      </c>
      <c r="H45">
        <f>F45+A80</f>
        <v>2475</v>
      </c>
      <c r="I45">
        <f>D45+$A$80/$A$82</f>
        <v>35.78</v>
      </c>
      <c r="K45">
        <f t="shared" ref="K45:R45" si="10">AVERAGE(B45:B47)</f>
        <v>1.87</v>
      </c>
      <c r="L45">
        <f t="shared" si="10"/>
        <v>31.403333333333336</v>
      </c>
      <c r="M45">
        <f t="shared" si="10"/>
        <v>31.056666666666668</v>
      </c>
      <c r="N45">
        <f t="shared" si="10"/>
        <v>1.9366666666666668</v>
      </c>
      <c r="O45">
        <f t="shared" si="10"/>
        <v>2026.3333333333333</v>
      </c>
      <c r="P45">
        <f t="shared" si="10"/>
        <v>6.2</v>
      </c>
      <c r="Q45">
        <f t="shared" si="10"/>
        <v>2368.3333333333335</v>
      </c>
      <c r="R45">
        <f t="shared" si="10"/>
        <v>34.476666666666667</v>
      </c>
      <c r="T45">
        <f>O45/P45</f>
        <v>326.8279569892473</v>
      </c>
      <c r="U45">
        <f>M45/P45</f>
        <v>5.0091397849462371</v>
      </c>
      <c r="V45">
        <f>L45/P45</f>
        <v>5.0650537634408606</v>
      </c>
      <c r="W45">
        <f>Q45/P45</f>
        <v>381.98924731182797</v>
      </c>
      <c r="X45">
        <f>R45/P45</f>
        <v>5.5607526881720428</v>
      </c>
    </row>
    <row r="46" spans="1:24" x14ac:dyDescent="0.2">
      <c r="A46" t="s">
        <v>55</v>
      </c>
      <c r="B46">
        <v>1.77</v>
      </c>
      <c r="C46">
        <v>30.92</v>
      </c>
      <c r="D46">
        <v>30.79</v>
      </c>
      <c r="E46">
        <v>1.82</v>
      </c>
      <c r="F46">
        <v>2023</v>
      </c>
      <c r="G46">
        <v>6.2</v>
      </c>
      <c r="H46">
        <f>F46+A80</f>
        <v>2365</v>
      </c>
      <c r="I46">
        <f t="shared" ref="I46:I65" si="11">D46+$A$80/$A$82</f>
        <v>34.21</v>
      </c>
    </row>
    <row r="47" spans="1:24" x14ac:dyDescent="0.2">
      <c r="A47" t="s">
        <v>56</v>
      </c>
      <c r="B47">
        <v>1.97</v>
      </c>
      <c r="C47">
        <v>30.73</v>
      </c>
      <c r="D47">
        <v>30.02</v>
      </c>
      <c r="E47">
        <v>2.0699999999999998</v>
      </c>
      <c r="F47">
        <v>1923</v>
      </c>
      <c r="G47">
        <v>6</v>
      </c>
      <c r="H47">
        <f>F47+A80</f>
        <v>2265</v>
      </c>
      <c r="I47">
        <f t="shared" si="11"/>
        <v>33.44</v>
      </c>
    </row>
    <row r="48" spans="1:24" x14ac:dyDescent="0.2">
      <c r="A48" t="s">
        <v>57</v>
      </c>
      <c r="B48">
        <v>2.17</v>
      </c>
      <c r="C48">
        <v>35.479999999999997</v>
      </c>
      <c r="D48">
        <v>35.26</v>
      </c>
      <c r="E48">
        <v>2.2200000000000002</v>
      </c>
      <c r="F48">
        <v>2294</v>
      </c>
      <c r="G48">
        <v>6.6</v>
      </c>
      <c r="H48">
        <f>F48+A80</f>
        <v>2636</v>
      </c>
      <c r="I48">
        <f t="shared" si="11"/>
        <v>38.68</v>
      </c>
      <c r="K48">
        <f t="shared" ref="K48:R48" si="12">AVERAGE(B48:B50)</f>
        <v>2.1366666666666667</v>
      </c>
      <c r="L48">
        <f t="shared" si="12"/>
        <v>34.823333333333331</v>
      </c>
      <c r="M48">
        <f t="shared" si="12"/>
        <v>34.506666666666668</v>
      </c>
      <c r="N48">
        <f t="shared" si="12"/>
        <v>2.2200000000000002</v>
      </c>
      <c r="O48">
        <f t="shared" si="12"/>
        <v>2193.6666666666665</v>
      </c>
      <c r="P48">
        <f t="shared" si="12"/>
        <v>6.5999999999999988</v>
      </c>
      <c r="Q48">
        <f t="shared" si="12"/>
        <v>2535.6666666666665</v>
      </c>
      <c r="R48">
        <f t="shared" si="12"/>
        <v>37.926666666666669</v>
      </c>
      <c r="T48">
        <f>O48/P48</f>
        <v>332.37373737373741</v>
      </c>
      <c r="U48">
        <f>M48/P48</f>
        <v>5.2282828282828291</v>
      </c>
      <c r="V48">
        <f>L48/P48</f>
        <v>5.2762626262626267</v>
      </c>
      <c r="W48">
        <f>Q48/P48</f>
        <v>384.19191919191923</v>
      </c>
      <c r="X48">
        <f>R48/P48</f>
        <v>5.7464646464646476</v>
      </c>
    </row>
    <row r="49" spans="1:24" x14ac:dyDescent="0.2">
      <c r="A49" t="s">
        <v>58</v>
      </c>
      <c r="B49">
        <v>2.12</v>
      </c>
      <c r="C49">
        <v>33.479999999999997</v>
      </c>
      <c r="D49">
        <v>33.17</v>
      </c>
      <c r="E49">
        <v>2.2200000000000002</v>
      </c>
      <c r="F49">
        <v>2085</v>
      </c>
      <c r="G49">
        <v>6.6</v>
      </c>
      <c r="H49">
        <f>F49+A80</f>
        <v>2427</v>
      </c>
      <c r="I49">
        <f t="shared" si="11"/>
        <v>36.590000000000003</v>
      </c>
    </row>
    <row r="50" spans="1:24" x14ac:dyDescent="0.2">
      <c r="A50" t="s">
        <v>74</v>
      </c>
      <c r="B50">
        <v>2.12</v>
      </c>
      <c r="C50">
        <v>35.51</v>
      </c>
      <c r="D50">
        <v>35.090000000000003</v>
      </c>
      <c r="E50">
        <v>2.2200000000000002</v>
      </c>
      <c r="F50">
        <v>2202</v>
      </c>
      <c r="G50">
        <v>6.6</v>
      </c>
      <c r="H50">
        <f>F50+A80</f>
        <v>2544</v>
      </c>
      <c r="I50">
        <f t="shared" si="11"/>
        <v>38.510000000000005</v>
      </c>
    </row>
    <row r="51" spans="1:24" x14ac:dyDescent="0.2">
      <c r="A51" t="s">
        <v>59</v>
      </c>
      <c r="B51">
        <v>1.72</v>
      </c>
      <c r="C51">
        <v>37.6</v>
      </c>
      <c r="D51">
        <v>36.729999999999997</v>
      </c>
      <c r="E51">
        <v>1.87</v>
      </c>
      <c r="F51">
        <v>2465</v>
      </c>
      <c r="G51">
        <v>6.8</v>
      </c>
      <c r="H51">
        <v>2465</v>
      </c>
      <c r="I51">
        <v>36.729999999999997</v>
      </c>
      <c r="K51">
        <f t="shared" ref="K51:R51" si="13">AVERAGE(B51:B53)</f>
        <v>1.7533333333333332</v>
      </c>
      <c r="L51">
        <f t="shared" si="13"/>
        <v>39.556666666666665</v>
      </c>
      <c r="M51">
        <f t="shared" si="13"/>
        <v>39.063333333333333</v>
      </c>
      <c r="N51">
        <f t="shared" si="13"/>
        <v>1.8366666666666669</v>
      </c>
      <c r="O51">
        <f t="shared" si="13"/>
        <v>2628</v>
      </c>
      <c r="P51">
        <f t="shared" si="13"/>
        <v>6.8</v>
      </c>
      <c r="Q51">
        <f t="shared" si="13"/>
        <v>2628</v>
      </c>
      <c r="R51">
        <f t="shared" si="13"/>
        <v>39.063333333333333</v>
      </c>
      <c r="T51">
        <f>O51/P51</f>
        <v>386.47058823529414</v>
      </c>
      <c r="U51">
        <f>M51/P51</f>
        <v>5.7446078431372554</v>
      </c>
      <c r="V51">
        <f>L51/P51</f>
        <v>5.8171568627450982</v>
      </c>
      <c r="W51">
        <f>Q51/P51</f>
        <v>386.47058823529414</v>
      </c>
      <c r="X51">
        <f>R51/P51</f>
        <v>5.7446078431372554</v>
      </c>
    </row>
    <row r="52" spans="1:24" x14ac:dyDescent="0.2">
      <c r="A52" t="s">
        <v>60</v>
      </c>
      <c r="B52">
        <v>1.77</v>
      </c>
      <c r="C52">
        <v>40.24</v>
      </c>
      <c r="D52">
        <v>39.89</v>
      </c>
      <c r="E52">
        <v>1.82</v>
      </c>
      <c r="F52">
        <v>2708</v>
      </c>
      <c r="G52">
        <v>6.8</v>
      </c>
      <c r="H52">
        <v>2708</v>
      </c>
      <c r="I52">
        <v>39.89</v>
      </c>
    </row>
    <row r="53" spans="1:24" x14ac:dyDescent="0.2">
      <c r="A53" t="s">
        <v>61</v>
      </c>
      <c r="B53">
        <v>1.77</v>
      </c>
      <c r="C53">
        <v>40.83</v>
      </c>
      <c r="D53">
        <v>40.57</v>
      </c>
      <c r="E53">
        <v>1.82</v>
      </c>
      <c r="F53">
        <v>2711</v>
      </c>
      <c r="G53">
        <v>6.8</v>
      </c>
      <c r="H53">
        <v>2711</v>
      </c>
      <c r="I53">
        <v>40.57</v>
      </c>
    </row>
    <row r="54" spans="1:24" x14ac:dyDescent="0.2">
      <c r="A54" t="s">
        <v>62</v>
      </c>
      <c r="B54">
        <v>1.87</v>
      </c>
      <c r="C54">
        <v>34.04</v>
      </c>
      <c r="D54">
        <v>34.04</v>
      </c>
      <c r="E54">
        <v>1.87</v>
      </c>
      <c r="F54">
        <v>2294</v>
      </c>
      <c r="G54">
        <v>6.7</v>
      </c>
      <c r="H54">
        <f>F54+A80</f>
        <v>2636</v>
      </c>
      <c r="I54">
        <f t="shared" si="11"/>
        <v>37.46</v>
      </c>
      <c r="K54">
        <f t="shared" ref="K54:R54" si="14">AVERAGE(B54:B56)</f>
        <v>2.2799999999999998</v>
      </c>
      <c r="L54">
        <f t="shared" si="14"/>
        <v>34.599999999999994</v>
      </c>
      <c r="M54">
        <f t="shared" si="14"/>
        <v>34.599999999999994</v>
      </c>
      <c r="N54">
        <f t="shared" si="14"/>
        <v>1.97</v>
      </c>
      <c r="O54">
        <f t="shared" si="14"/>
        <v>2320</v>
      </c>
      <c r="P54">
        <f t="shared" si="14"/>
        <v>6.85</v>
      </c>
      <c r="Q54">
        <f t="shared" si="14"/>
        <v>2662</v>
      </c>
      <c r="R54">
        <f t="shared" si="14"/>
        <v>38.019999999999996</v>
      </c>
      <c r="T54">
        <f>O54/P54</f>
        <v>338.68613138686135</v>
      </c>
      <c r="U54">
        <f>M54/P54</f>
        <v>5.0510948905109485</v>
      </c>
      <c r="V54">
        <f>L54/P54</f>
        <v>5.0510948905109485</v>
      </c>
      <c r="W54">
        <f>Q54/P54</f>
        <v>388.61313868613144</v>
      </c>
      <c r="X54">
        <f>R54/P54</f>
        <v>5.5503649635036494</v>
      </c>
    </row>
    <row r="55" spans="1:24" x14ac:dyDescent="0.2">
      <c r="A55" t="s">
        <v>63</v>
      </c>
      <c r="B55">
        <v>2.0699999999999998</v>
      </c>
      <c r="C55">
        <v>35.159999999999997</v>
      </c>
      <c r="D55">
        <v>35.159999999999997</v>
      </c>
      <c r="E55">
        <v>2.0699999999999998</v>
      </c>
      <c r="F55">
        <v>2346</v>
      </c>
      <c r="G55">
        <v>7</v>
      </c>
      <c r="H55">
        <f>F55+A80</f>
        <v>2688</v>
      </c>
      <c r="I55">
        <f t="shared" si="11"/>
        <v>38.58</v>
      </c>
    </row>
    <row r="56" spans="1:24" x14ac:dyDescent="0.2">
      <c r="A56" t="s">
        <v>64</v>
      </c>
      <c r="B56">
        <v>2.9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</row>
    <row r="57" spans="1:24" x14ac:dyDescent="0.2">
      <c r="A57" t="s">
        <v>65</v>
      </c>
      <c r="B57">
        <v>1.92</v>
      </c>
      <c r="C57">
        <v>35.630000000000003</v>
      </c>
      <c r="D57">
        <v>34.94</v>
      </c>
      <c r="E57">
        <v>2.0699999999999998</v>
      </c>
      <c r="F57">
        <v>2379</v>
      </c>
      <c r="G57">
        <v>7.1</v>
      </c>
      <c r="H57">
        <f>F57+A80</f>
        <v>2721</v>
      </c>
      <c r="I57">
        <f t="shared" si="11"/>
        <v>38.36</v>
      </c>
      <c r="K57">
        <f t="shared" ref="K57:R57" si="15">AVERAGE(B57:B59)</f>
        <v>1.8866666666666667</v>
      </c>
      <c r="L57">
        <f t="shared" si="15"/>
        <v>27.676666666666666</v>
      </c>
      <c r="M57">
        <f t="shared" si="15"/>
        <v>34.126666666666665</v>
      </c>
      <c r="N57">
        <f t="shared" si="15"/>
        <v>2.0033333333333334</v>
      </c>
      <c r="O57">
        <f t="shared" si="15"/>
        <v>2377.3333333333335</v>
      </c>
      <c r="P57">
        <f t="shared" si="15"/>
        <v>7.0666666666666673</v>
      </c>
      <c r="Q57">
        <f t="shared" si="15"/>
        <v>2719.3333333333335</v>
      </c>
      <c r="R57">
        <f t="shared" si="15"/>
        <v>37.54666666666666</v>
      </c>
      <c r="T57">
        <f>O57/P57</f>
        <v>336.41509433962261</v>
      </c>
      <c r="U57">
        <f>M57/P57</f>
        <v>4.8292452830188672</v>
      </c>
      <c r="V57">
        <f>L57/P57</f>
        <v>3.9165094339622635</v>
      </c>
      <c r="W57">
        <f>Q57/P57</f>
        <v>384.81132075471697</v>
      </c>
      <c r="X57">
        <f>R57/P57</f>
        <v>5.3132075471698101</v>
      </c>
    </row>
    <row r="58" spans="1:24" x14ac:dyDescent="0.2">
      <c r="A58" t="s">
        <v>66</v>
      </c>
      <c r="B58">
        <v>1.77</v>
      </c>
      <c r="C58">
        <v>25.2</v>
      </c>
      <c r="D58">
        <v>35.04</v>
      </c>
      <c r="E58">
        <v>1.82</v>
      </c>
      <c r="F58">
        <v>2449</v>
      </c>
      <c r="G58">
        <v>7.2</v>
      </c>
      <c r="H58">
        <f>F58+A80</f>
        <v>2791</v>
      </c>
      <c r="I58">
        <f t="shared" si="11"/>
        <v>38.46</v>
      </c>
    </row>
    <row r="59" spans="1:24" x14ac:dyDescent="0.2">
      <c r="A59" t="s">
        <v>67</v>
      </c>
      <c r="B59">
        <v>1.97</v>
      </c>
      <c r="C59">
        <v>22.2</v>
      </c>
      <c r="D59">
        <v>32.4</v>
      </c>
      <c r="E59">
        <v>2.12</v>
      </c>
      <c r="F59">
        <v>2304</v>
      </c>
      <c r="G59">
        <v>6.9</v>
      </c>
      <c r="H59">
        <f>F59+A80</f>
        <v>2646</v>
      </c>
      <c r="I59">
        <f t="shared" si="11"/>
        <v>35.82</v>
      </c>
    </row>
    <row r="60" spans="1:24" x14ac:dyDescent="0.2">
      <c r="A60" t="s">
        <v>68</v>
      </c>
      <c r="B60">
        <v>1.67</v>
      </c>
      <c r="C60">
        <v>34.21</v>
      </c>
      <c r="D60">
        <v>34.21</v>
      </c>
      <c r="E60">
        <v>1.67</v>
      </c>
      <c r="F60">
        <v>2494</v>
      </c>
      <c r="G60">
        <v>7.4</v>
      </c>
      <c r="H60">
        <f>F60+A80</f>
        <v>2836</v>
      </c>
      <c r="I60">
        <f t="shared" si="11"/>
        <v>37.630000000000003</v>
      </c>
      <c r="K60">
        <f t="shared" ref="K60:R60" si="16">AVERAGE(B60:B62)</f>
        <v>1.7033333333333331</v>
      </c>
      <c r="L60">
        <f t="shared" si="16"/>
        <v>34.220000000000006</v>
      </c>
      <c r="M60">
        <f t="shared" si="16"/>
        <v>34.203333333333333</v>
      </c>
      <c r="N60">
        <f t="shared" si="16"/>
        <v>1.72</v>
      </c>
      <c r="O60">
        <f t="shared" si="16"/>
        <v>2495.3333333333335</v>
      </c>
      <c r="P60">
        <f t="shared" si="16"/>
        <v>7.4666666666666659</v>
      </c>
      <c r="Q60">
        <f t="shared" si="16"/>
        <v>2837.3333333333335</v>
      </c>
      <c r="R60">
        <f t="shared" si="16"/>
        <v>37.623333333333335</v>
      </c>
      <c r="T60">
        <f>O60/P60</f>
        <v>334.19642857142861</v>
      </c>
      <c r="U60">
        <f>M60/P60</f>
        <v>4.5808035714285715</v>
      </c>
      <c r="V60">
        <f>L60/P60</f>
        <v>4.5830357142857157</v>
      </c>
      <c r="W60">
        <f>Q60/P60</f>
        <v>380.00000000000006</v>
      </c>
      <c r="X60">
        <f>R60/P60</f>
        <v>5.0388392857142863</v>
      </c>
    </row>
    <row r="61" spans="1:24" x14ac:dyDescent="0.2">
      <c r="A61" t="s">
        <v>69</v>
      </c>
      <c r="B61">
        <v>1.77</v>
      </c>
      <c r="C61">
        <v>33.78</v>
      </c>
      <c r="D61">
        <v>33.729999999999997</v>
      </c>
      <c r="E61">
        <v>1.82</v>
      </c>
      <c r="F61">
        <v>2421</v>
      </c>
      <c r="G61">
        <v>7.4</v>
      </c>
      <c r="H61">
        <f>F61+A80</f>
        <v>2763</v>
      </c>
      <c r="I61">
        <f t="shared" si="11"/>
        <v>37.15</v>
      </c>
    </row>
    <row r="62" spans="1:24" x14ac:dyDescent="0.2">
      <c r="A62" t="s">
        <v>70</v>
      </c>
      <c r="B62">
        <v>1.67</v>
      </c>
      <c r="C62">
        <v>34.67</v>
      </c>
      <c r="D62">
        <v>34.67</v>
      </c>
      <c r="E62">
        <v>1.67</v>
      </c>
      <c r="F62">
        <v>2571</v>
      </c>
      <c r="G62">
        <v>7.6</v>
      </c>
      <c r="H62">
        <f>F62+A80</f>
        <v>2913</v>
      </c>
      <c r="I62">
        <f t="shared" si="11"/>
        <v>38.090000000000003</v>
      </c>
    </row>
    <row r="63" spans="1:24" x14ac:dyDescent="0.2">
      <c r="A63" t="s">
        <v>71</v>
      </c>
      <c r="B63">
        <v>2.02</v>
      </c>
      <c r="C63">
        <v>37.9</v>
      </c>
      <c r="D63">
        <v>36.42</v>
      </c>
      <c r="E63">
        <v>2.17</v>
      </c>
      <c r="F63">
        <v>2474</v>
      </c>
      <c r="G63">
        <v>7.8</v>
      </c>
      <c r="H63">
        <f>F63+A80</f>
        <v>2816</v>
      </c>
      <c r="I63">
        <f t="shared" si="11"/>
        <v>39.840000000000003</v>
      </c>
      <c r="K63">
        <f t="shared" ref="K63:R63" si="17">AVERAGE(B63:B65)</f>
        <v>1.9033333333333333</v>
      </c>
      <c r="L63">
        <f t="shared" si="17"/>
        <v>37.296666666666667</v>
      </c>
      <c r="M63">
        <f t="shared" si="17"/>
        <v>36.776666666666664</v>
      </c>
      <c r="N63">
        <f t="shared" si="17"/>
        <v>1.97</v>
      </c>
      <c r="O63">
        <f t="shared" si="17"/>
        <v>2597.6666666666665</v>
      </c>
      <c r="P63">
        <f t="shared" si="17"/>
        <v>7.833333333333333</v>
      </c>
      <c r="Q63">
        <f t="shared" si="17"/>
        <v>2939.6666666666665</v>
      </c>
      <c r="R63">
        <f t="shared" si="17"/>
        <v>40.196666666666665</v>
      </c>
      <c r="T63">
        <f>O63/P63</f>
        <v>331.61702127659572</v>
      </c>
      <c r="U63">
        <f>M63/P63</f>
        <v>4.6948936170212763</v>
      </c>
      <c r="V63">
        <f>L63/P63</f>
        <v>4.7612765957446808</v>
      </c>
      <c r="W63">
        <f>Q63/P63</f>
        <v>375.27659574468083</v>
      </c>
      <c r="X63">
        <f>R63/P63</f>
        <v>5.131489361702128</v>
      </c>
    </row>
    <row r="64" spans="1:24" x14ac:dyDescent="0.2">
      <c r="A64" t="s">
        <v>72</v>
      </c>
      <c r="B64">
        <v>1.77</v>
      </c>
      <c r="C64">
        <v>36.69</v>
      </c>
      <c r="D64">
        <v>36.61</v>
      </c>
      <c r="E64">
        <v>1.82</v>
      </c>
      <c r="F64">
        <v>2656</v>
      </c>
      <c r="G64">
        <v>7.8</v>
      </c>
      <c r="H64">
        <f>F64+A80</f>
        <v>2998</v>
      </c>
      <c r="I64">
        <f t="shared" si="11"/>
        <v>40.03</v>
      </c>
    </row>
    <row r="65" spans="1:9" x14ac:dyDescent="0.2">
      <c r="A65" t="s">
        <v>73</v>
      </c>
      <c r="B65">
        <v>1.92</v>
      </c>
      <c r="C65">
        <v>37.299999999999997</v>
      </c>
      <c r="D65">
        <v>37.299999999999997</v>
      </c>
      <c r="E65">
        <v>1.92</v>
      </c>
      <c r="F65">
        <v>2663</v>
      </c>
      <c r="G65">
        <v>7.9</v>
      </c>
      <c r="H65">
        <f>F65+A80</f>
        <v>3005</v>
      </c>
      <c r="I65">
        <f t="shared" si="11"/>
        <v>40.72</v>
      </c>
    </row>
    <row r="79" spans="1:9" x14ac:dyDescent="0.2">
      <c r="A79" t="s">
        <v>76</v>
      </c>
    </row>
    <row r="80" spans="1:9" x14ac:dyDescent="0.2">
      <c r="A80">
        <v>342</v>
      </c>
    </row>
    <row r="81" spans="1:1" x14ac:dyDescent="0.2">
      <c r="A81" t="s">
        <v>79</v>
      </c>
    </row>
    <row r="82" spans="1:1" x14ac:dyDescent="0.2">
      <c r="A82">
        <v>100</v>
      </c>
    </row>
    <row r="99" spans="1:4" ht="12" customHeight="1" x14ac:dyDescent="0.2"/>
    <row r="100" spans="1:4" ht="6" hidden="1" x14ac:dyDescent="0.2"/>
    <row r="101" spans="1:4" hidden="1" x14ac:dyDescent="0.2"/>
    <row r="102" spans="1:4" ht="65" customHeight="1" x14ac:dyDescent="0.2">
      <c r="A102" s="7" t="s">
        <v>101</v>
      </c>
      <c r="B102" s="6" t="s">
        <v>99</v>
      </c>
      <c r="C102" s="6" t="s">
        <v>100</v>
      </c>
      <c r="D102" s="3" t="s">
        <v>86</v>
      </c>
    </row>
    <row r="103" spans="1:4" x14ac:dyDescent="0.2">
      <c r="A103" t="s">
        <v>5</v>
      </c>
      <c r="B103">
        <v>37.130000000000003</v>
      </c>
      <c r="C103">
        <v>2472</v>
      </c>
      <c r="D103">
        <v>6.8</v>
      </c>
    </row>
    <row r="104" spans="1:4" x14ac:dyDescent="0.2">
      <c r="A104" t="s">
        <v>6</v>
      </c>
      <c r="B104">
        <v>40.07</v>
      </c>
      <c r="C104">
        <v>2516</v>
      </c>
      <c r="D104">
        <v>6.8</v>
      </c>
    </row>
    <row r="105" spans="1:4" x14ac:dyDescent="0.2">
      <c r="A105" t="s">
        <v>7</v>
      </c>
      <c r="B105">
        <v>34.21</v>
      </c>
      <c r="C105">
        <v>2177</v>
      </c>
      <c r="D105">
        <v>6.7</v>
      </c>
    </row>
    <row r="106" spans="1:4" x14ac:dyDescent="0.2">
      <c r="A106" t="s">
        <v>90</v>
      </c>
      <c r="B106">
        <v>39.090000000000003</v>
      </c>
      <c r="C106">
        <v>2489</v>
      </c>
      <c r="D106">
        <v>6.8</v>
      </c>
    </row>
    <row r="107" spans="1:4" x14ac:dyDescent="0.2">
      <c r="A107" t="s">
        <v>91</v>
      </c>
      <c r="B107">
        <v>37.86</v>
      </c>
      <c r="C107">
        <v>2410</v>
      </c>
      <c r="D107">
        <v>6.8</v>
      </c>
    </row>
    <row r="108" spans="1:4" x14ac:dyDescent="0.2">
      <c r="A108" t="s">
        <v>92</v>
      </c>
      <c r="B108">
        <v>35.07</v>
      </c>
      <c r="C108">
        <v>2472</v>
      </c>
      <c r="D108">
        <v>6.8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Fuschino</dc:creator>
  <cp:lastModifiedBy>FUSCHINO Marc</cp:lastModifiedBy>
  <dcterms:created xsi:type="dcterms:W3CDTF">2024-01-12T12:38:40Z</dcterms:created>
  <dcterms:modified xsi:type="dcterms:W3CDTF">2024-06-06T05:59:48Z</dcterms:modified>
</cp:coreProperties>
</file>