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13_ncr:1_{57CA8385-8DE1-4909-83C7-F207D8167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<sst xmlns="http://schemas.openxmlformats.org/spreadsheetml/2006/main" count="102" uniqueCount="102">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</sst>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[1]Summary!$A$2:$A$102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Summary!$B$2:$B$102</c:f>
              <c:numCache>
                <c:formatCode>General</c:formatCode>
                <c:ptCount val="101"/>
                <c:pt idx="0">
                  <c:v>-5447</c:v>
                </c:pt>
                <c:pt idx="1">
                  <c:v>-5139.534181317149</c:v>
                </c:pt>
                <c:pt idx="2">
                  <c:v>-4843.9126876707651</c:v>
                </c:pt>
                <c:pt idx="3">
                  <c:v>-4559.9025786995662</c:v>
                </c:pt>
                <c:pt idx="4">
                  <c:v>-4287.2709140422676</c:v>
                </c:pt>
                <c:pt idx="5">
                  <c:v>-4025.7847495228893</c:v>
                </c:pt>
                <c:pt idx="6">
                  <c:v>-3775.2111409654512</c:v>
                </c:pt>
                <c:pt idx="7">
                  <c:v>-3535.3171480086689</c:v>
                </c:pt>
                <c:pt idx="8">
                  <c:v>-3305.8698302912594</c:v>
                </c:pt>
                <c:pt idx="9">
                  <c:v>-3086.6362436372428</c:v>
                </c:pt>
                <c:pt idx="10">
                  <c:v>-2877.3834438706372</c:v>
                </c:pt>
                <c:pt idx="11">
                  <c:v>-2677.8784906301598</c:v>
                </c:pt>
                <c:pt idx="12">
                  <c:v>-2487.8884435545278</c:v>
                </c:pt>
                <c:pt idx="13">
                  <c:v>-2307.18035846776</c:v>
                </c:pt>
                <c:pt idx="14">
                  <c:v>-2135.5212911938752</c:v>
                </c:pt>
                <c:pt idx="15">
                  <c:v>-1972.6783013715913</c:v>
                </c:pt>
                <c:pt idx="16">
                  <c:v>-1818.4184486396239</c:v>
                </c:pt>
                <c:pt idx="17">
                  <c:v>-1672.5087888219925</c:v>
                </c:pt>
                <c:pt idx="18">
                  <c:v>-1534.7163777427172</c:v>
                </c:pt>
                <c:pt idx="19">
                  <c:v>-1404.8082750405138</c:v>
                </c:pt>
                <c:pt idx="20">
                  <c:v>-1282.5515403540992</c:v>
                </c:pt>
                <c:pt idx="21">
                  <c:v>-1167.713229507493</c:v>
                </c:pt>
                <c:pt idx="22">
                  <c:v>-1060.0603983247142</c:v>
                </c:pt>
                <c:pt idx="23">
                  <c:v>-959.3601064444797</c:v>
                </c:pt>
                <c:pt idx="24">
                  <c:v>-865.37941350550602</c:v>
                </c:pt>
                <c:pt idx="25">
                  <c:v>-777.88537437813807</c:v>
                </c:pt>
                <c:pt idx="26">
                  <c:v>-696.6450477474184</c:v>
                </c:pt>
                <c:pt idx="27">
                  <c:v>-621.42549134471494</c:v>
                </c:pt>
                <c:pt idx="28">
                  <c:v>-551.9937629013956</c:v>
                </c:pt>
                <c:pt idx="29">
                  <c:v>-488.1169201488284</c:v>
                </c:pt>
                <c:pt idx="30">
                  <c:v>-429.56202081838137</c:v>
                </c:pt>
                <c:pt idx="31">
                  <c:v>-376.0961842833442</c:v>
                </c:pt>
                <c:pt idx="32">
                  <c:v>-327.48639522012149</c:v>
                </c:pt>
                <c:pt idx="33">
                  <c:v>-283.4997112478024</c:v>
                </c:pt>
                <c:pt idx="34">
                  <c:v>-243.90319284649877</c:v>
                </c:pt>
                <c:pt idx="35">
                  <c:v>-208.46389763529973</c:v>
                </c:pt>
                <c:pt idx="36">
                  <c:v>-176.94888323329428</c:v>
                </c:pt>
                <c:pt idx="37">
                  <c:v>-149.12521012059443</c:v>
                </c:pt>
                <c:pt idx="38">
                  <c:v>-124.75993591628921</c:v>
                </c:pt>
                <c:pt idx="39">
                  <c:v>-103.62011919314196</c:v>
                </c:pt>
                <c:pt idx="40">
                  <c:v>-85.472818047078903</c:v>
                </c:pt>
                <c:pt idx="41">
                  <c:v>-70.085091527700541</c:v>
                </c:pt>
                <c:pt idx="42">
                  <c:v>-57.223998684607395</c:v>
                </c:pt>
                <c:pt idx="43">
                  <c:v>-46.656597613725651</c:v>
                </c:pt>
                <c:pt idx="44">
                  <c:v>-38.149946410981499</c:v>
                </c:pt>
                <c:pt idx="45">
                  <c:v>-31.471104364394044</c:v>
                </c:pt>
                <c:pt idx="46">
                  <c:v>-26.387128435067424</c:v>
                </c:pt>
                <c:pt idx="47">
                  <c:v>-22.665079557197238</c:v>
                </c:pt>
                <c:pt idx="48">
                  <c:v>-20.072015616361039</c:v>
                </c:pt>
                <c:pt idx="49">
                  <c:v>-18.374995213392104</c:v>
                </c:pt>
                <c:pt idx="50">
                  <c:v>-17.341076770309787</c:v>
                </c:pt>
                <c:pt idx="51">
                  <c:v>-16.737318589924147</c:v>
                </c:pt>
                <c:pt idx="52">
                  <c:v>-16.330779034649886</c:v>
                </c:pt>
                <c:pt idx="53">
                  <c:v>-15.888516466901713</c:v>
                </c:pt>
                <c:pt idx="54">
                  <c:v>-15.177589189489684</c:v>
                </c:pt>
                <c:pt idx="55">
                  <c:v>-13.965055862851731</c:v>
                </c:pt>
                <c:pt idx="56">
                  <c:v>-12.017973592959663</c:v>
                </c:pt>
                <c:pt idx="57">
                  <c:v>-9.1034033194639719</c:v>
                </c:pt>
                <c:pt idx="58">
                  <c:v>-4.9884028066542427</c:v>
                </c:pt>
                <c:pt idx="59">
                  <c:v>0.55997008796191139</c:v>
                </c:pt>
                <c:pt idx="60">
                  <c:v>7.7746563147839751</c:v>
                </c:pt>
                <c:pt idx="61">
                  <c:v>16.888596824211433</c:v>
                </c:pt>
                <c:pt idx="62">
                  <c:v>28.134733520318107</c:v>
                </c:pt>
                <c:pt idx="63">
                  <c:v>41.746008307177775</c:v>
                </c:pt>
                <c:pt idx="64">
                  <c:v>57.955362135189944</c:v>
                </c:pt>
                <c:pt idx="65">
                  <c:v>76.995735954754053</c:v>
                </c:pt>
                <c:pt idx="66">
                  <c:v>99.100071669943986</c:v>
                </c:pt>
                <c:pt idx="67">
                  <c:v>124.50131166167068</c:v>
                </c:pt>
                <c:pt idx="68">
                  <c:v>153.43239544982208</c:v>
                </c:pt>
                <c:pt idx="69">
                  <c:v>186.12626541530921</c:v>
                </c:pt>
                <c:pt idx="70">
                  <c:v>222.81586298536871</c:v>
                </c:pt>
                <c:pt idx="71">
                  <c:v>263.73412958723719</c:v>
                </c:pt>
                <c:pt idx="72">
                  <c:v>309.11406525767296</c:v>
                </c:pt>
                <c:pt idx="73">
                  <c:v>359.18856249212877</c:v>
                </c:pt>
                <c:pt idx="74">
                  <c:v>414.1905673739339</c:v>
                </c:pt>
                <c:pt idx="75">
                  <c:v>474.35301835702307</c:v>
                </c:pt>
                <c:pt idx="76">
                  <c:v>539.90886152472547</c:v>
                </c:pt>
                <c:pt idx="77">
                  <c:v>611.09103533097607</c:v>
                </c:pt>
                <c:pt idx="78">
                  <c:v>688.13248585910389</c:v>
                </c:pt>
                <c:pt idx="79">
                  <c:v>771.26615156304388</c:v>
                </c:pt>
                <c:pt idx="80">
                  <c:v>860.72497852612514</c:v>
                </c:pt>
                <c:pt idx="81">
                  <c:v>956.7419052022824</c:v>
                </c:pt>
                <c:pt idx="82">
                  <c:v>1059.5498776748452</c:v>
                </c:pt>
                <c:pt idx="83">
                  <c:v>1169.381834397748</c:v>
                </c:pt>
                <c:pt idx="84">
                  <c:v>1286.47072145432</c:v>
                </c:pt>
                <c:pt idx="85">
                  <c:v>1411.0494772984962</c:v>
                </c:pt>
                <c:pt idx="86">
                  <c:v>1543.351048013606</c:v>
                </c:pt>
                <c:pt idx="87">
                  <c:v>1683.6083720535839</c:v>
                </c:pt>
                <c:pt idx="88">
                  <c:v>1832.0543955017588</c:v>
                </c:pt>
                <c:pt idx="89">
                  <c:v>1988.9220568120663</c:v>
                </c:pt>
                <c:pt idx="90">
                  <c:v>2154.4443020678345</c:v>
                </c:pt>
                <c:pt idx="91">
                  <c:v>2328.8536383753544</c:v>
                </c:pt>
                <c:pt idx="92">
                  <c:v>2512.3838522704646</c:v>
                </c:pt>
                <c:pt idx="93">
                  <c:v>2705.2674744486521</c:v>
                </c:pt>
                <c:pt idx="94">
                  <c:v>2907.7374452712002</c:v>
                </c:pt>
                <c:pt idx="95">
                  <c:v>3120.0267089140907</c:v>
                </c:pt>
                <c:pt idx="96">
                  <c:v>3342.368209553304</c:v>
                </c:pt>
                <c:pt idx="97">
                  <c:v>3574.9948875501232</c:v>
                </c:pt>
                <c:pt idx="98">
                  <c:v>3818.1396832658311</c:v>
                </c:pt>
                <c:pt idx="99">
                  <c:v>4072.035540876409</c:v>
                </c:pt>
                <c:pt idx="100">
                  <c:v>4336.915404557838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C-4D87-BB63-C8446234B780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Summary!$CB$2:$CB$102</c:f>
              <c:numCache>
                <c:formatCode>General</c:formatCode>
                <c:ptCount val="101"/>
                <c:pt idx="0">
                  <c:v>-40803.04402933344</c:v>
                </c:pt>
                <c:pt idx="1">
                  <c:v>-72307.313103365857</c:v>
                </c:pt>
                <c:pt idx="2">
                  <c:v>-32726.982888051254</c:v>
                </c:pt>
                <c:pt idx="3">
                  <c:v>-61949.616523109122</c:v>
                </c:pt>
                <c:pt idx="4">
                  <c:v>-34070.333060861383</c:v>
                </c:pt>
                <c:pt idx="5">
                  <c:v>-37389.497220810765</c:v>
                </c:pt>
                <c:pt idx="6">
                  <c:v>-46010.730795740783</c:v>
                </c:pt>
                <c:pt idx="7">
                  <c:v>-22776.845582294405</c:v>
                </c:pt>
                <c:pt idx="8">
                  <c:v>-44580.104354560317</c:v>
                </c:pt>
                <c:pt idx="9">
                  <c:v>-25165.078230047922</c:v>
                </c:pt>
                <c:pt idx="10">
                  <c:v>-21354.031266384824</c:v>
                </c:pt>
                <c:pt idx="11">
                  <c:v>-37288.111757567902</c:v>
                </c:pt>
                <c:pt idx="12">
                  <c:v>-16106.191176063419</c:v>
                </c:pt>
                <c:pt idx="13">
                  <c:v>-18963.645409060729</c:v>
                </c:pt>
                <c:pt idx="14">
                  <c:v>-28000.641428555406</c:v>
                </c:pt>
                <c:pt idx="15">
                  <c:v>-11530.099509320054</c:v>
                </c:pt>
                <c:pt idx="16">
                  <c:v>-13633.540956315568</c:v>
                </c:pt>
                <c:pt idx="17">
                  <c:v>-21785.681354853103</c:v>
                </c:pt>
                <c:pt idx="18">
                  <c:v>-9186.7171609455199</c:v>
                </c:pt>
                <c:pt idx="19">
                  <c:v>-7605.5101229733191</c:v>
                </c:pt>
                <c:pt idx="20">
                  <c:v>-15206.85561140941</c:v>
                </c:pt>
                <c:pt idx="21">
                  <c:v>-9443.7892484804397</c:v>
                </c:pt>
                <c:pt idx="22">
                  <c:v>-3907.4406179607618</c:v>
                </c:pt>
                <c:pt idx="23">
                  <c:v>-6317.7570558181687</c:v>
                </c:pt>
                <c:pt idx="24">
                  <c:v>-9908.5144254798106</c:v>
                </c:pt>
                <c:pt idx="25">
                  <c:v>-4308.7287205273142</c:v>
                </c:pt>
                <c:pt idx="26">
                  <c:v>-1592.3343383397175</c:v>
                </c:pt>
                <c:pt idx="27">
                  <c:v>-3013.942159363738</c:v>
                </c:pt>
                <c:pt idx="28">
                  <c:v>-5438.9655439353273</c:v>
                </c:pt>
                <c:pt idx="29">
                  <c:v>-2823.0343971010125</c:v>
                </c:pt>
                <c:pt idx="30">
                  <c:v>-331.12518251375639</c:v>
                </c:pt>
                <c:pt idx="31">
                  <c:v>-60.730925995775095</c:v>
                </c:pt>
                <c:pt idx="32">
                  <c:v>-1164.6173164342322</c:v>
                </c:pt>
                <c:pt idx="33">
                  <c:v>-1956.5222675857021</c:v>
                </c:pt>
                <c:pt idx="34">
                  <c:v>-683.90546510845684</c:v>
                </c:pt>
                <c:pt idx="35">
                  <c:v>538.497624357566</c:v>
                </c:pt>
                <c:pt idx="36">
                  <c:v>905.82847263567339</c:v>
                </c:pt>
                <c:pt idx="37">
                  <c:v>754.18618488709444</c:v>
                </c:pt>
                <c:pt idx="38">
                  <c:v>369.06990476372891</c:v>
                </c:pt>
                <c:pt idx="39">
                  <c:v>130.7040748972374</c:v>
                </c:pt>
                <c:pt idx="40">
                  <c:v>318.87306046553283</c:v>
                </c:pt>
                <c:pt idx="41">
                  <c:v>612.15521470311705</c:v>
                </c:pt>
                <c:pt idx="42">
                  <c:v>733.64589486905822</c:v>
                </c:pt>
                <c:pt idx="43">
                  <c:v>709.34654508704273</c:v>
                </c:pt>
                <c:pt idx="44">
                  <c:v>617.30098136086633</c:v>
                </c:pt>
                <c:pt idx="45">
                  <c:v>510.34491192732696</c:v>
                </c:pt>
                <c:pt idx="46">
                  <c:v>417.6092561687006</c:v>
                </c:pt>
                <c:pt idx="47">
                  <c:v>337.72104681105145</c:v>
                </c:pt>
                <c:pt idx="48">
                  <c:v>227.75931347159562</c:v>
                </c:pt>
                <c:pt idx="49">
                  <c:v>132.18049672340271</c:v>
                </c:pt>
                <c:pt idx="50">
                  <c:v>33.841670956446094</c:v>
                </c:pt>
                <c:pt idx="51">
                  <c:v>-69.05519322538089</c:v>
                </c:pt>
                <c:pt idx="52">
                  <c:v>-171.60805560438661</c:v>
                </c:pt>
                <c:pt idx="53">
                  <c:v>-270.26201180026879</c:v>
                </c:pt>
                <c:pt idx="54">
                  <c:v>-373.47131446753076</c:v>
                </c:pt>
                <c:pt idx="55">
                  <c:v>-429.95217508569067</c:v>
                </c:pt>
                <c:pt idx="56">
                  <c:v>-480.90729516383993</c:v>
                </c:pt>
                <c:pt idx="57">
                  <c:v>-539.81954788397195</c:v>
                </c:pt>
                <c:pt idx="58">
                  <c:v>-589.28150143061293</c:v>
                </c:pt>
                <c:pt idx="59">
                  <c:v>-635.88106058003405</c:v>
                </c:pt>
                <c:pt idx="60">
                  <c:v>-667.31366525800149</c:v>
                </c:pt>
                <c:pt idx="61">
                  <c:v>-677.14313999796343</c:v>
                </c:pt>
                <c:pt idx="62">
                  <c:v>-658.83955542375224</c:v>
                </c:pt>
                <c:pt idx="63">
                  <c:v>-608.74250064057776</c:v>
                </c:pt>
                <c:pt idx="64">
                  <c:v>-530.57984248037212</c:v>
                </c:pt>
                <c:pt idx="65">
                  <c:v>-442.33806148918018</c:v>
                </c:pt>
                <c:pt idx="66">
                  <c:v>-351.55424602060873</c:v>
                </c:pt>
                <c:pt idx="67">
                  <c:v>-264.6720275024295</c:v>
                </c:pt>
                <c:pt idx="68">
                  <c:v>-168.84233004587102</c:v>
                </c:pt>
                <c:pt idx="69">
                  <c:v>-42.892339546661077</c:v>
                </c:pt>
                <c:pt idx="70">
                  <c:v>144.05214938352128</c:v>
                </c:pt>
                <c:pt idx="71">
                  <c:v>421.18725430755143</c:v>
                </c:pt>
                <c:pt idx="72">
                  <c:v>851.09768193770594</c:v>
                </c:pt>
                <c:pt idx="73">
                  <c:v>1431.1885713646809</c:v>
                </c:pt>
                <c:pt idx="74">
                  <c:v>1940.2961134395441</c:v>
                </c:pt>
                <c:pt idx="75">
                  <c:v>2225.2563053038866</c:v>
                </c:pt>
                <c:pt idx="76">
                  <c:v>2504.3224316630308</c:v>
                </c:pt>
                <c:pt idx="77">
                  <c:v>3005.3785225442925</c:v>
                </c:pt>
                <c:pt idx="78">
                  <c:v>4036.3008809809567</c:v>
                </c:pt>
                <c:pt idx="79">
                  <c:v>5980.5386321001497</c:v>
                </c:pt>
                <c:pt idx="80">
                  <c:v>7853.0815669718559</c:v>
                </c:pt>
                <c:pt idx="81">
                  <c:v>14517.409283959962</c:v>
                </c:pt>
                <c:pt idx="82">
                  <c:v>8429.2034663862742</c:v>
                </c:pt>
                <c:pt idx="83">
                  <c:v>8859.1746098489366</c:v>
                </c:pt>
                <c:pt idx="84">
                  <c:v>11806.087543352796</c:v>
                </c:pt>
                <c:pt idx="85">
                  <c:v>15914.71269469393</c:v>
                </c:pt>
                <c:pt idx="86">
                  <c:v>11541.446559956046</c:v>
                </c:pt>
                <c:pt idx="87">
                  <c:v>12623.811645076781</c:v>
                </c:pt>
                <c:pt idx="88">
                  <c:v>17020.270004319023</c:v>
                </c:pt>
                <c:pt idx="89">
                  <c:v>21043.142583806868</c:v>
                </c:pt>
                <c:pt idx="90">
                  <c:v>18649.67561574237</c:v>
                </c:pt>
                <c:pt idx="91">
                  <c:v>20717.126702046618</c:v>
                </c:pt>
                <c:pt idx="92">
                  <c:v>27018.203057111361</c:v>
                </c:pt>
                <c:pt idx="93">
                  <c:v>28130.868589976268</c:v>
                </c:pt>
                <c:pt idx="94">
                  <c:v>24913.283786582215</c:v>
                </c:pt>
                <c:pt idx="95">
                  <c:v>33535.426112767178</c:v>
                </c:pt>
                <c:pt idx="96">
                  <c:v>38873.673833007953</c:v>
                </c:pt>
                <c:pt idx="97">
                  <c:v>30001.101243736728</c:v>
                </c:pt>
                <c:pt idx="98">
                  <c:v>37532.860688917637</c:v>
                </c:pt>
                <c:pt idx="99">
                  <c:v>53297.129302458365</c:v>
                </c:pt>
                <c:pt idx="100">
                  <c:v>41180.273404657099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C-4D87-BB63-C8446234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5</xdr:row>
      <xdr:rowOff>85725</xdr:rowOff>
    </xdr:from>
    <xdr:to>
      <xdr:col>21</xdr:col>
      <xdr:colOff>561975</xdr:colOff>
      <xdr:row>29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ED193E-FABD-4E27-B369-E249F1BC8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>
            <v>0</v>
          </cell>
        </row>
        <row r="3">
          <cell r="A3">
            <v>0.1</v>
          </cell>
        </row>
        <row r="4">
          <cell r="A4">
            <v>0.2</v>
          </cell>
        </row>
        <row r="5">
          <cell r="A5">
            <v>0.3</v>
          </cell>
        </row>
        <row r="6">
          <cell r="A6">
            <v>0.4</v>
          </cell>
        </row>
        <row r="7">
          <cell r="A7">
            <v>0.5</v>
          </cell>
        </row>
        <row r="8">
          <cell r="A8">
            <v>0.6</v>
          </cell>
        </row>
        <row r="9">
          <cell r="A9">
            <v>0.7</v>
          </cell>
        </row>
        <row r="10">
          <cell r="A10">
            <v>0.8</v>
          </cell>
        </row>
        <row r="11">
          <cell r="A11">
            <v>0.9</v>
          </cell>
        </row>
        <row r="12">
          <cell r="A12">
            <v>1</v>
          </cell>
        </row>
        <row r="13">
          <cell r="A13">
            <v>1.1000000000000001</v>
          </cell>
        </row>
        <row r="14">
          <cell r="A14">
            <v>1.2</v>
          </cell>
        </row>
        <row r="15">
          <cell r="A15">
            <v>1.3</v>
          </cell>
        </row>
        <row r="16">
          <cell r="A16">
            <v>1.4</v>
          </cell>
        </row>
        <row r="17">
          <cell r="A17">
            <v>1.5</v>
          </cell>
        </row>
        <row r="18">
          <cell r="A18">
            <v>1.6</v>
          </cell>
        </row>
        <row r="19">
          <cell r="A19">
            <v>1.7</v>
          </cell>
        </row>
        <row r="20">
          <cell r="A20">
            <v>1.8</v>
          </cell>
        </row>
        <row r="21">
          <cell r="A21">
            <v>1.9</v>
          </cell>
        </row>
        <row r="22">
          <cell r="A22">
            <v>2</v>
          </cell>
        </row>
        <row r="23">
          <cell r="A23">
            <v>2.1</v>
          </cell>
        </row>
        <row r="24">
          <cell r="A24">
            <v>2.2000000000000002</v>
          </cell>
        </row>
        <row r="25">
          <cell r="A25">
            <v>2.2999999999999998</v>
          </cell>
        </row>
        <row r="26">
          <cell r="A26">
            <v>2.4</v>
          </cell>
        </row>
        <row r="27">
          <cell r="A27">
            <v>2.5</v>
          </cell>
        </row>
        <row r="28">
          <cell r="A28">
            <v>2.6</v>
          </cell>
        </row>
        <row r="29">
          <cell r="A29">
            <v>2.7</v>
          </cell>
        </row>
        <row r="30">
          <cell r="A30">
            <v>2.8</v>
          </cell>
        </row>
        <row r="31">
          <cell r="A31">
            <v>2.9</v>
          </cell>
        </row>
        <row r="32">
          <cell r="A32">
            <v>3</v>
          </cell>
        </row>
        <row r="33">
          <cell r="A33">
            <v>3.1</v>
          </cell>
        </row>
        <row r="34">
          <cell r="A34">
            <v>3.2</v>
          </cell>
        </row>
        <row r="35">
          <cell r="A35">
            <v>3.3</v>
          </cell>
        </row>
        <row r="36">
          <cell r="A36">
            <v>3.4</v>
          </cell>
        </row>
        <row r="37">
          <cell r="A37">
            <v>3.5</v>
          </cell>
        </row>
        <row r="38">
          <cell r="A38">
            <v>3.6</v>
          </cell>
        </row>
        <row r="39">
          <cell r="A39">
            <v>3.7</v>
          </cell>
        </row>
        <row r="40">
          <cell r="A40">
            <v>3.8</v>
          </cell>
        </row>
        <row r="41">
          <cell r="A41">
            <v>3.9</v>
          </cell>
        </row>
        <row r="42">
          <cell r="A42">
            <v>4</v>
          </cell>
        </row>
        <row r="43">
          <cell r="A43">
            <v>4.0999999999999996</v>
          </cell>
        </row>
        <row r="44">
          <cell r="A44">
            <v>4.2</v>
          </cell>
        </row>
        <row r="45">
          <cell r="A45">
            <v>4.3</v>
          </cell>
        </row>
        <row r="46">
          <cell r="A46">
            <v>4.4000000000000004</v>
          </cell>
        </row>
        <row r="47">
          <cell r="A47">
            <v>4.5</v>
          </cell>
        </row>
        <row r="48">
          <cell r="A48">
            <v>4.5999999999999996</v>
          </cell>
        </row>
        <row r="49">
          <cell r="A49">
            <v>4.7</v>
          </cell>
        </row>
        <row r="50">
          <cell r="A50">
            <v>4.8</v>
          </cell>
        </row>
        <row r="51">
          <cell r="A51">
            <v>4.9000000000000004</v>
          </cell>
        </row>
        <row r="52">
          <cell r="A52">
            <v>5</v>
          </cell>
        </row>
        <row r="53">
          <cell r="A53">
            <v>5.0999999999999996</v>
          </cell>
        </row>
        <row r="54">
          <cell r="A54">
            <v>5.2</v>
          </cell>
        </row>
        <row r="55">
          <cell r="A55">
            <v>5.3</v>
          </cell>
        </row>
        <row r="56">
          <cell r="A56">
            <v>5.4</v>
          </cell>
        </row>
        <row r="57">
          <cell r="A57">
            <v>5.5</v>
          </cell>
        </row>
        <row r="58">
          <cell r="A58">
            <v>5.6</v>
          </cell>
        </row>
        <row r="59">
          <cell r="A59">
            <v>5.7</v>
          </cell>
        </row>
        <row r="60">
          <cell r="A60">
            <v>5.8</v>
          </cell>
        </row>
        <row r="61">
          <cell r="A61">
            <v>5.9</v>
          </cell>
        </row>
        <row r="62">
          <cell r="A62">
            <v>6</v>
          </cell>
        </row>
        <row r="63">
          <cell r="A63">
            <v>6.1</v>
          </cell>
        </row>
        <row r="64">
          <cell r="A64">
            <v>6.2</v>
          </cell>
        </row>
        <row r="65">
          <cell r="A65">
            <v>6.3</v>
          </cell>
        </row>
        <row r="66">
          <cell r="A66">
            <v>6.4</v>
          </cell>
        </row>
        <row r="67">
          <cell r="A67">
            <v>6.5</v>
          </cell>
        </row>
        <row r="68">
          <cell r="A68">
            <v>6.6</v>
          </cell>
        </row>
        <row r="69">
          <cell r="A69">
            <v>6.7</v>
          </cell>
        </row>
        <row r="70">
          <cell r="A70">
            <v>6.8</v>
          </cell>
        </row>
        <row r="71">
          <cell r="A71">
            <v>6.9</v>
          </cell>
        </row>
        <row r="72">
          <cell r="A72">
            <v>7</v>
          </cell>
        </row>
        <row r="73">
          <cell r="A73">
            <v>7.1</v>
          </cell>
        </row>
        <row r="74">
          <cell r="A74">
            <v>7.2</v>
          </cell>
        </row>
        <row r="75">
          <cell r="A75">
            <v>7.3</v>
          </cell>
        </row>
        <row r="76">
          <cell r="A76">
            <v>7.4</v>
          </cell>
        </row>
        <row r="77">
          <cell r="A77">
            <v>7.5</v>
          </cell>
        </row>
        <row r="78">
          <cell r="A78">
            <v>7.6</v>
          </cell>
        </row>
        <row r="79">
          <cell r="A79">
            <v>7.7</v>
          </cell>
        </row>
        <row r="80">
          <cell r="A80">
            <v>7.8</v>
          </cell>
        </row>
        <row r="81">
          <cell r="A81">
            <v>7.9</v>
          </cell>
        </row>
        <row r="82">
          <cell r="A82">
            <v>8</v>
          </cell>
        </row>
        <row r="83">
          <cell r="A83">
            <v>8.1</v>
          </cell>
        </row>
        <row r="84">
          <cell r="A84">
            <v>8.1999999999999993</v>
          </cell>
        </row>
        <row r="85">
          <cell r="A85">
            <v>8.3000000000000007</v>
          </cell>
        </row>
        <row r="86">
          <cell r="A86">
            <v>8.4</v>
          </cell>
        </row>
        <row r="87">
          <cell r="A87">
            <v>8.5</v>
          </cell>
        </row>
        <row r="88">
          <cell r="A88">
            <v>8.6</v>
          </cell>
        </row>
        <row r="89">
          <cell r="A89">
            <v>8.6999999999999993</v>
          </cell>
        </row>
        <row r="90">
          <cell r="A90">
            <v>8.8000000000000007</v>
          </cell>
        </row>
        <row r="91">
          <cell r="A91">
            <v>8.9</v>
          </cell>
        </row>
        <row r="92">
          <cell r="A92">
            <v>9</v>
          </cell>
        </row>
        <row r="93">
          <cell r="A93">
            <v>9.1</v>
          </cell>
        </row>
        <row r="94">
          <cell r="A94">
            <v>9.1999999999999993</v>
          </cell>
        </row>
        <row r="95">
          <cell r="A95">
            <v>9.3000000000000007</v>
          </cell>
        </row>
        <row r="96">
          <cell r="A96">
            <v>9.4</v>
          </cell>
        </row>
        <row r="97">
          <cell r="A97">
            <v>9.5</v>
          </cell>
        </row>
        <row r="98">
          <cell r="A98">
            <v>9.6</v>
          </cell>
        </row>
        <row r="99">
          <cell r="A99">
            <v>9.6999999999999993</v>
          </cell>
        </row>
        <row r="100">
          <cell r="A100">
            <v>9.8000000000000007</v>
          </cell>
        </row>
        <row r="101">
          <cell r="A101">
            <v>9.9</v>
          </cell>
        </row>
        <row r="102">
          <cell r="A10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2"/>
  <sheetViews>
    <sheetView tabSelected="1" workbookViewId="0">
      <selection activeCell="CB2" sqref="CB2"/>
    </sheetView>
  </sheetViews>
  <sheetFormatPr defaultRowHeight="15" x14ac:dyDescent="0.25"/>
  <cols>
    <col min="90" max="94" width="9.85546875" bestFit="1" customWidth="1"/>
    <col min="102" max="102" width="9.85546875" bestFit="1" customWidth="1"/>
  </cols>
  <sheetData>
    <row r="1" spans="1:10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</row>
    <row r="2" spans="1:102" x14ac:dyDescent="0.25">
      <c r="A2">
        <v>-10</v>
      </c>
      <c r="B2">
        <v>-5447</v>
      </c>
      <c r="C2">
        <f t="shared" ref="C2:C33" si="0">1.43298175946812+175.725669738211*(-1.64283884587084+A2)</f>
        <v>-2044.5126720852447</v>
      </c>
      <c r="D2">
        <f t="shared" ref="D2:D33" si="1">1.43298175946812+175.725669738211*(-1.64283884587084+A2)</f>
        <v>-2044.5126720852447</v>
      </c>
      <c r="E2">
        <f t="shared" ref="E2:E33" si="2">-1.37595717866601+1.16638136491598*A2</f>
        <v>-13.039770827825809</v>
      </c>
      <c r="F2">
        <f t="shared" ref="F2:F33" si="3">-12.793734044613*(6.00649704486852-18.8813234358497*A2)</f>
        <v>-2492.4718302175984</v>
      </c>
      <c r="G2">
        <f t="shared" ref="G2:G33" si="4">-19.4574566018193*A2*(-3.0434785781725-1.92381373061931*A2^2)</f>
        <v>-38024.705697042889</v>
      </c>
      <c r="H2">
        <f t="shared" ref="H2:H33" si="5">-19.4574566018193*A2*(-3.0434785781725-1.92381373061931*A2^2)</f>
        <v>-38024.705697042889</v>
      </c>
      <c r="I2">
        <f t="shared" ref="I2:I33" si="6">-20.8477585213019*A2*(-3.0434785781725-1.92381373061931*A2^2)</f>
        <v>-40741.70116054127</v>
      </c>
      <c r="J2">
        <f t="shared" ref="J2:J33" si="7">-20.8477585213019*A2*(-3.61430970223965-1.92381373061931*A2^2)</f>
        <v>-40860.706654851216</v>
      </c>
      <c r="K2">
        <f t="shared" ref="K2:K33" si="8">-21.8182002095064-1.00102273792128*A2*(-6.03230972115952-A2+4.20966825120085*(2.81598066179083+0.0646261712490271*A2)*A2)</f>
        <v>-896.41456389111397</v>
      </c>
      <c r="L2">
        <f t="shared" ref="L2:L33" si="9">91.9505164961988*(-1.88798582082793+0.351744313313041*A2)*(-4.80866797625728-0.346290292418392*SIN(0.804007032486874*A2))</f>
        <v>2220.9159704222907</v>
      </c>
      <c r="M2">
        <f t="shared" ref="M2:M33" si="10">(42.8511314906111*(4.45857157274483+(1.53799203177822-0.533010363002307*A2)*(-0.741420176602309+A2))*A2)/(-3.0434785781725+2.0300407345488*(-14.297335449181+3.55758155173696*A2))</f>
        <v>-284.80801628857108</v>
      </c>
      <c r="N2">
        <f t="shared" ref="N2:N33" si="11">-21.8429593274877+2.22092807787481*(2.5358799093091-25.4543464798711*A2)*A2</f>
        <v>-5731.3903083644755</v>
      </c>
      <c r="O2">
        <f t="shared" ref="O2:O33" si="12">4.02597266415793*(3.20795548161647-0.479799851288549*A2)*A2</f>
        <v>-322.31751932370878</v>
      </c>
      <c r="P2">
        <f t="shared" ref="P2:P33" si="13">(34.258335668061*(3.20795548161647-0.479799851288549*A2)*A2)/(-3.0434785781725+3.57043188615316*(-15.0698678665578+4.71429072962941*(0.146100403799197+A2)))</f>
        <v>12.315104517690992</v>
      </c>
      <c r="Q2">
        <f t="shared" ref="Q2:Q33" si="14">-3.03218906676567*A2*(-2.70405044390378+0.700211405982241*(-0.568861549156422+A2)+5.03532706964941*A2)</f>
        <v>-1833.1935446241255</v>
      </c>
      <c r="R2">
        <f t="shared" ref="R2:R33" si="15">-0.121513133008523*A2*(-2.70405044390378+0.700211405982241*(-0.568861549156422+A2)+5.03532706964941*A2)</f>
        <v>-73.464116555200263</v>
      </c>
      <c r="S2">
        <f t="shared" ref="S2:S33" si="16">-3.03218906676567*A2*(-2.70405044390378+0.700211405982241*(-0.568861549156422+A2)+5.03532706964941*A2)</f>
        <v>-1833.1935446241255</v>
      </c>
      <c r="T2">
        <f t="shared" ref="T2:T33" si="17">-2.68040664779619+4.70078070577661*(-5.13677530273634+A2)-A2*(3.89401449278795-26.3932993296347*A2*COS(4.96319304093462-A2-1.53799203177822*COS(A2)))*(5.95313274361778+COS((21.4157865883959*(1.66279864462724-9.68092306913076/(5.17623264687738+A2+0.257051852983846*(-4.0989330797899+2.22092807787481*A2))))/(A2*(5.46446239318389-0.346198222559061*COS(0.131732696688728*(2.19016965572495+4.0563300790138*A2))))))</f>
        <v>-14469.283159973431</v>
      </c>
      <c r="U2">
        <f t="shared" ref="U2:U33" si="18">-2.68040664779619+4.70078070577661*(-5.13677530273634+A2)-A2*(3.89401449278795-37.0523475408894*A2*COS(4.70968122087869-A2))*(5.95313274361778+COS((3.17146105707701*(-18.2251952679886-9.68092306913076/(1.22018901032964+A2+0.257051852983846*(-4.0989330797899+2.22092807787481*A2))))/(5.46446239318389-0.346198222559061*COS(6.62519916471792*(2.19016965572495+4.0563300790138*A2)))))</f>
        <v>-9862.2010527394432</v>
      </c>
      <c r="V2">
        <f t="shared" ref="V2:V33" si="19">-2.68040664779619+4.70078070577661*(-3.7307204737111+A2)-A2*(3.89401449278795-4.98887518561928*(3.55758155173696-A2)*A2*COS(6.11529271007635-A2))*(5.95313274361778+COS((21.3418225584345*(-14.7992342142924-9.68092306913076/(2.98606299115243+A2+0.257051852983846*(-4.0989330797899+2.22092807787481*A2)-0.473748678923445*COS(2.34552538618069*COS(1.80135995311096-A2+0.744381080914783/(-0.214919817639156+2*A2-(-0.706445457529603-(3.61917070740646-0.995735216206575*A2)*(-0.741420176602309+A2))*A2*(1.39504877201364-A2+3.23670593372464*(-24.9745507194572+0.461112187664723/(0.121513133008523+A2))*A2))))*(3.61430970223965+(-2162.54042733881*(-0.838703507360447+6.62519916471792*(-0.0155657606668349+(2.26503464856564*(0.129825723209731-0.700211405982241*(2.26494181974799+A2)))/A2)))/SIN(0.213506453898951*A2)))))/(A2*COS(2.49859602822119*(4.45857157274483+(1.53799203177822-0.408057620135983*A2)*(-0.741420176602309+A2))*A2)*(5.46446239318389-0.346198222559061*COS(0.131732696688728*(-3.03218906676567+4.0563300790138*A2))))))</f>
        <v>-42323.214302831875</v>
      </c>
      <c r="W2">
        <f t="shared" ref="W2:W33" si="20">-22.5216003747882+3.35454730119102*A2-A2*(3.87679405737174-5.202955182119*A2-3.61430970223965*(1.44372068519401-A2)*A2*COS(4.76094157082304-A2))*(11.2831688440913-0.253041933555228*A2+1.05778283300034*COS(A2))</f>
        <v>-24057.825107222463</v>
      </c>
      <c r="X2">
        <f t="shared" ref="X2:X33" si="21">-22.5216003747882+3.35454730119102*A2-A2*(11.2831688440913+A2+1.05778283300034*COS(A2))*(3.87679405737174-5.202955182119*A2-3.61430970223965*(1.44372068519401-A2)*A2*COS(5.98887518561928*A2))</f>
        <v>-1439.0680444906657</v>
      </c>
      <c r="Y2">
        <f t="shared" ref="Y2:Y33" si="22">-2.68040664779619+3.7143357466655*(-4.10807879143315+A2)+A2*(-3.89401449278795+26.3932993296347*A2*COS(6.11529271007635*A2))*(-18.2163722956536+4.70078070577661*A2*COS((35.4312371212866*(4.51998997487953+2.95309734161609/(1.06262750913865-(0.584955066037696+A2)*COS(3.55758155173696-A2)*(0.257051852983846*(-4.0989330797899+2.22092807787481*A2)-17.4551739006815/(3.61430970223965+2.56148765862011*SIN((20.931597956083*(-2.0854493845988+(4.98887518561928-8.6625447752446/A2)*(0.129825723209731-0.700211405982241*(-1.88715071355834-A2))))/(0.536434117675414*COS(0.411474843243337*(1.33252683416784+A2-0.220825356464988*(-3.55758155173696+17.1248797382961*SIN(0.076102082063972*(-4.98887518561928+4.71429072962941*COS(4.55703385246846/((12.4348529792857-0.14707568747611*(3.55758155173696-A2))*(-6.09545818472532-A2)*(-2.22092807787481-A2))))))))+0.762095498479835*SIN(0.213506453898951*A2))))))))/(A2*(-3.96914822756931-0.338621842633022*COS(0.835849652041029*(3.91025599020818+4.0563300790138*A2))))))</f>
        <v>-4841.1549996611902</v>
      </c>
      <c r="Z2">
        <f t="shared" ref="Z2:Z33" si="23">-2.68040664779619+3.7143357466655*(-4.10807879143315+A2)+A2*(-3.89401449278795+26.3932993296347*A2*COS(6.11529271007635*A2))*(-18.2163722956536+4.70078070577661*A2*COS((35.4312371212866*(4.51998997487953+2.95309734161609/(1.06262750913865-(0.584955066037696+A2)*(-17.4551739006815/(3.61430970223965-A2)+0.257051852983846*(-4.0989330797899+2.22092807787481*A2))*COS(3.55758155173696-A2))))/(A2*(-3.96914822756931-0.338621842633022*COS(0.835849652041029*(3.91025599020818+4.0563300790138*A2))))))</f>
        <v>-5109.7191604840436</v>
      </c>
      <c r="AA2">
        <f t="shared" ref="AA2:AA33" si="24">-20.533801416801+3.35454730119102*A2+2.61266237916442*A2*(3.89401449278795-4.98887518561928*(5.50714588258934+0.00594286187659981*A2)*A2*COS(0.826629806859912-A2))</f>
        <v>1038.1069734304579</v>
      </c>
      <c r="AB2">
        <f t="shared" ref="AB2:AB33" si="25">-20.533801416801+3.35454730119102*A2+2.61266237916442*A2*(3.89401449278795-4.98887518561928*A2*COS(0.826629806859912-A2)*(5.50714588258934+0.994021394398461*(A2-0.994021394398461*(-18.2251952679886+1.17817630515097/COS(A2)))))</f>
        <v>3123.3175283010355</v>
      </c>
      <c r="AC2">
        <f t="shared" ref="AC2:AC33" si="26">-2.68040664779619+3.45696889872313*(-5.13677530273634+A2)-A2*(3.89401449278795-37.0523475408894*A2*COS(0.518746951159338+A2))*(1.93519857194516+COS((1.44964476688156*(8.27414673493997-9.68092306913076/(51.6300833218844+A2-1.25135999287727*(3.48293346747248+(1.2446943919913*A2)/SIN(0.0848787706117417*(-21.8182002095064-A2-A2*(-3.30059279399947-SIN(6.03230972115952+A2+(-6.05810506036929*A2)/(-1.8101319083736+0.0304269470496856/A2+4.88690965523177/(6.00103406341705+0.257051852983846*(-4.0989330797899-0.607384185316969*A2)+A2))))))))))/(A2*(0.96134198639237-0.346198222559061*COS((2.19016965572495+4.0563300790138*A2)/(3.7143357466655+0.0829527651387503/(-4.1846998352609+0.228935614601192*COS(1.35732532960602*A2*COS(2.86725007816786-A2)))))))))</f>
        <v>-9077.1724537187256</v>
      </c>
      <c r="AD2">
        <f t="shared" ref="AD2:AD33" si="27">-2.68040664779619+3.7143357466655*(-4.10807879143315+A2)+A2*(-3.99446941808823+2.01930326009012*A2*COS(6.11529271007635*A2))*(4.70078070577661*A2*COS(0.341294650907055/((-2.22092807787481-A2)*A2*(-3.96914822756931-0.184780910478013*COS(0.835849652041029*(3.91025599020818+4.0563300790138*A2)))))-A2*(3.89401449278795-6.24738614435994*COS(4.98887518561928*A2)*COS(4.96319304093462-A2-1.53799203177821*COS(A2)))*(1.8504756968644+0.795102759632341*COS((3.56862238402659*(1.66279864462724-1.36269644070944*(2.19016965572495+0.257051852983846*(-4.0989330797899+2.22092807787481*A2)+COS(A2)*(3.55758155173696-A2+(-0.000161876734722259*SIN(0.213506453898951*A2))/(-0.838703507360447+6.62519916471792*(-0.0155657606668349+1.62402223109662*(0.275926127008928+0.00316271159199489*A2)))))))/(A2*(3.87679405737174+0.463887760890965*A2*COS(0.131732696688728*(3.91022967521461-A2)))))))</f>
        <v>1973.3560084956719</v>
      </c>
      <c r="AE2">
        <f t="shared" ref="AE2:AE33" si="28">-2.68040664779619+3.7143357466655*(-4.10807879143315+A2)+A2*(-3.99446941808823+2.01930326009012*A2*COS(6.11529271007635*A2))*(4.70078070577661*A2*COS(0.341294650907055/((-2.22092807787481-A2)*A2*(-3.96914822756931-0.184780910478013*COS(0.835849652041029*(3.91025599020818+4.0563300790138*A2)))))-A2*(3.89401449278795-(0.601315321148579+A2)*COS(4.98887518561928*A2)*COS(4.96319304093462-A2-1.53799203177821*COS(A2)))*(1.8504756968644+4.98887518561928*A2*COS((3.56862238402659*(1.66279864462724-1.36269644070944*(2.19016965572495+0.257051852983846*(-4.0989330797899+2.22092807787481*A2)+COS(A2)*(3.55758155173696-A2+(-0.000161876734722259*SIN(0.213506453898951*A2))/(-0.838703507360447+6.62519916471792*(-0.0155657606668349+1.62402223109662*(0.275926127008928+0.00316271159199489*A2)))))))/(A2*(3.87679405737174+0.463887760890965*A2*COS(0.131732696688728*(3.91022967521461-A2)))))))</f>
        <v>-4496.5807698671269</v>
      </c>
      <c r="AF2">
        <f t="shared" ref="AF2:AF33" si="29">-2.68040664779619+3.7143357466655*(-4.10807879143315+A2)+A2*(-4.00520834381412+4.98887518561928*A2*(4.93832972718292+A2*(-1.80135995311096+A2+0.597210926947394/(-9.3840316088917-0.147611154991742/(-0.046376100115448+0.434855785550768*(-9.22134268188682+2.35696106426094/A2))+A2)))*COS(5.71305255992643*A2))*(-A2*(3.89401449278795-4.98887518561928*A2-3.66248314808149*COS(4.96319304093462-A2-1.53799203177821*COS(A2)))*(-10.6985394741838+0.795102759632341*COS((37.9426262820249*(0.996546284692553*A2-2.41748880753433*(0.0341033446792957-5.42124619839386/(2.33585742222004+A2+0.257051852983846*(-3.08158677617867+2.22092807787481*A2)))))/(4.49595585360682+0.463887760890965*A2*COS(0.131732696688728*(2.19016965572495+4.0563300790138*A2)))))+4.70078070577661*A2*COS(290.426984619816/(A2*(-3.96914822756931+0.666910369166905*COS(0.835849652041029*(3.91025599020818+4.0563300790138*A2))))))</f>
        <v>-333751795.20802867</v>
      </c>
      <c r="AG2">
        <f t="shared" ref="AG2:AG33" si="30">-2.68040664779619+3.7143357466655*(-4.10807879143315+A2)+A2*(-4.00520834381412+4.98887518561928*A2*(4.93832972718292+A2*(-1.80135995311096+A2+0.597210926947394/(-9.3840316088917-0.147611154991742/(-0.046376100115448+0.434855785550768*(-9.22134268188682+2.35696106426094/A2))+A2)))*COS(5.71305255992643*A2))*(-A2*(3.89401449278795-4.98887518561928*A2-3.66248314808149*COS(4.96319304093462-A2-1.53799203177821*COS(A2)))*(-10.6985394741838+0.795102759632341*COS((37.9426262820249*(0.996546284692553*A2-2.41748880753433*(0.0341033446792957-5.42124619839386/(2.33585742222004+A2+0.257051852983846*(-3.08158677617867+2.22092807787481*A2)))))/(4.49595585360682+0.463887760890965*A2*COS(0.131732696688728*(2.19016965572495+4.0563300790138*A2)))))+4.70078070577661*A2*COS(290.426984619816/(A2*(-3.96914822756931+0.666910369166905*COS(0.835849652041029*(3.91025599020818+4.0563300790138*A2))))))</f>
        <v>-333751795.20802867</v>
      </c>
      <c r="AH2">
        <f t="shared" ref="AH2:AH33" si="31">-2.68040664779619+3.7143357466655*(-4.10807879143315+A2)+A2*(-3.99446941808823+2.01930326009012*A2*COS((-1.15209966914172-0.214246399970093*A2)*A2))*(4.70078070577661*A2*COS(0.341294650907055/((-2.22092807787481-A2)*A2*(-3.96914822756931-0.184780910478013*COS(0.835849652041029*(3.91025599020818+4.0563300790138*A2)))))-A2*(3.89401449278795+0.781066806186662*(0.601315321148579+A2)*COS(4.96319304093462-A2-1.53799203177821*COS(A2)))*(1.8504756968644+4.98887518561928*A2*COS((3.56862238402659*(1.66279864462724-1.36269644070944*(2.19016965572495+0.257051852983846*(-4.0989330797899+2.22092807787481*A2)+COS(A2)*(3.55758155173696-A2+0.147611154991742/(8.37935258290821+COS(314.586984037099*A2^2*COS(5.75746692752332*A2))+COS((1.76124474017366*(-27.1161451020906-7.45785596262971/(2.98606299115243+0.733184009829836*(-3.34996963545616+A2)+A2+0.257051852983846*(-4.0989330797899+2.22092807787481*A2))))/((-0.0831348923778599+A2)*(4.98887518561928-26.3932993296347*A2*COS(6.11529271007635*A2)))))))))/((3.87679405737174+0.320630544801637*A2)*A2))))</f>
        <v>682951.9543747165</v>
      </c>
      <c r="AI2">
        <f t="shared" ref="AI2:AI33" si="32">-2.68040664779619+3.7143357466655*(-3.82399876367197+A2)-A2*(-3.87983678990106+(-1.44372068519401*A2)/(-5.89849058334697-36.6339051345188*A2+0.348766229919851*(-1.57821476073256+7.42699429476506*COS(3.41704148888972-A2))))*(3.99446941808823-2.01930326009012*A2*COS(3.48627858970998*A2))</f>
        <v>532.13403898943068</v>
      </c>
      <c r="AJ2">
        <f t="shared" ref="AJ2:AJ33" si="33">-1.96082451960306+3.7143357466655*(-4.10807879143315+A2)+A2*(-4.00520834381412+17.7483303242775*(-2.94323604083399-2*A2)*A2*COS(1.00599926534253*A2))*(-3.11697234757386+4.70078070577661*A2*COS((2.73909860163593*(-3.96914822756931-0.338621842633022*COS(0.835849652041029*(3.91025599020818-2.68040664779619*A2))))/A2))</f>
        <v>525372.0790929388</v>
      </c>
      <c r="AK2">
        <f t="shared" ref="AK2:AK33" si="34">-2.68040664779619+3.53903928033562*(-4.10807879143315+A2)+A2^2*(-3.99446941808823+2.01930326009012*A2*COS(5.75746692752332*A2))</f>
        <v>-1498.5454081926448</v>
      </c>
      <c r="AL2" t="e">
        <f t="shared" ref="AL2:AL33" ca="1" si="35">-2.68040664779619+3.50853963671857*(-4.10807879143315+A2)+A2*(-3.99446941808823+4.98887518561928*A2*(4.93832972718292+1.53799203177822*(3.89401449278795-4.98887518561928*A2^2*COS(0.518746951159338+A2)))*COS((-1.15209966914172-0.463887760890965*A2)*A2))*(1.53799203177822*COS(0.638686072470294/((-2.22092807787481-A2)*A2))-A2*(3.89401449278795+0.476891832206492*COS(4.96319304093462-A2-1.53799203177822*COS(A2)))*(2.33110981010189+4.98887518561928*A2*COS((0.841795737186472*COS(0.832645698286893-1.36269644070944*(2.19016965572495+(0.0959765408024088/A2-0.914717159329469*A2)*COS(A2)+0.257051852983846*(-0.147611154991742+4.85853611583374*(-2.02498606901975-A2+(-3.59476064886452+A2)*A2+0.151050350653644*A2*SIN(0.0405945616041412*_xludf.Sec(0.0214482488349655*(4.45857157274483+9.84162788632499*A2))*SIN(0.213506453898951*A2)))))))/((3.87679405737174-0.176376848774988*A2)*A2))-0.536434117675414*COS((0.524468273664961*(3.55758155173696-(-5.13677530273634+A2)*A2*(-A2-0.151050350653644*(0.121513133008523+1.53799203177822*COS(A2))*SIN(4.0563300790138*(-0.0437811449548615+(-0.113473645572336*SIN(0.213506453898951*A2))/COS(0.0214482488349655*(4.45857157274483+8.3453608377405*A2*COS(1.39470667654357-0.0828117494541956*(2.26494181974799+A2)))))))))/(0.121513133008523+A2))))</f>
        <v>#NAME?</v>
      </c>
      <c r="AM2">
        <f t="shared" ref="AM2:AM33" si="36">-2.68040664779619+3.61430970223965*(-4.10807879143315+A2)+A2*(-3.99446941808823+(4.98887518561928*A2)/(-3.99960182757038+COS(1.29097447325252*A2)))*(-18.2163722956536+(4.70078070577661+A2)*COS((0.189209252391876*(2.56148765862011+14.5445115808336*A2*COS(3.41704148888972-A2)))/A2))</f>
        <v>2063.6713967390992</v>
      </c>
      <c r="AN2">
        <f t="shared" ref="AN2:AN33" si="37">-2.68040664779619+3.44378411447617*(-4.10807879143315+A2)+A2*(-3.99446941808823+(4.98887518561928*A2)/(-3.99960182757038+COS(1.29097447325252*A2)))*(-18.2163722956536+(4.70078070577661+A2)*COS((0.496130766723092*(2.56148765862011-44.1679067274001*A2*COS(3.41704148888972-A2))*(3.94100012614222-0.14386520273914*(-0.76497976673317+0.213506453898951*A2+0.536434117675414*COS(0.411474843243337*(1.33252683416784+A2-2.7113999927218*SIN(0.076102082063972*(-4.98887518561928+4.71429072962941*COS((42.1716467981369*COS(1.73777022039429-3.51731159198121*(1.44372068519401-A2*COS((16.3465458097698*(-2.0854493845988+(4.98887518561928-8.6625447752446/A2)*(0.129825723209731-0.700211405982241*(-1.88715071355834-A2))))/(-2.68040664779619+4.70078070577661*(-5.13677530273634+A2)-A2*(2.47835276624225-28.4073785355322*A2*COS(4.70968122087869-A2))*(5.95313274361778+COS((5.07869277684786*(-18.2251952679886-9.68092306913076/(1.19173219740331+A2)))/A2)))))))/((8.49694830097067-0.083039162239692*(3.55758155173696-A2))*(-2.22092807787481-A2)*(-5.1289292819976-0.216779945540427*(4.96319304093462-0.257051852983846*(-1.69231776375533+3.22092807787481*A2))-0.228935614601192*COS(0.939451524346911*(-3.76423727434802+A2)*COS(1.81294974912869+A2))))))))))))/A2))</f>
        <v>2083.3762458726751</v>
      </c>
      <c r="AO2">
        <f t="shared" ref="AO2:AO33" si="38">-2.68040664779619+3.44378411447617*(-4.10807879143315+A2)+A2*(-3.99446941808823+(4.98887518561928*A2)/(-3.99960182757038+COS(1.29097447325252*A2)))*(-18.2163722956536+(4.70078070577661+A2)*COS((0.496130766723092*(2.56148765862011-44.1679067274001*A2*COS(3.41704148888972-A2))*(3.94100012614222-0.14386520273914*(-0.76497976673317+0.213506453898951*A2+0.536434117675414*COS(0.411474843243337*(1.33252683416784+A2-2.7113999927218*SIN(0.076102082063972*(-4.98887518561928+4.71429072962941*COS((42.1716467981369*COS(1.33257510854228-3.51731159198121*(1.44372068519401-A2*COS((16.3465458097698*(-2.0854493845988+(4.98887518561928-8.6625447752446/A2)*(0.129825723209731-0.700211405982241*(-1.88715071355834-A2))))/(-2.68040664779619+4.70078070577661*(-5.13677530273634+A2)-A2*(2.47835276624225-28.4073785355322*A2*COS(4.70968122087869-A2))*(5.95313274361778+COS((5.07869277684786*(-18.2251952679886-9.68092306913076/(1.19173219740331+A2)))/A2)))))))/((8.49694830097067-0.083039162239692*(3.55758155173696-A2))*(-2.22092807787481-A2)*(-5.1289292819976-0.216779945540427*(4.96319304093462-0.257051852983846*(-1.69231776375533+3.22092807787481*A2))-0.228935614601192*COS(1.15177195532199*COS(1.81294974912869+A2))))))))))))/A2))</f>
        <v>2083.5640530806777</v>
      </c>
      <c r="AP2">
        <f t="shared" ref="AP2:AP33" si="39">-2.68040664779619+3.44378411447617*(-4.10807879143315+A2)+A2*(-3.99446941808823+(4.98887518561928*A2)/(-3.99960182757038+COS(1.29097447325252*A2)))*(-18.2163722956536+(4.70078070577661+A2)*COS((0.496130766723092*(2.56148765862011-12.3286537917215*A2*COS(3.41704148888972-A2))*(3.94100012614222-0.14386520273914*(-0.76497976673317+0.213506453898951*A2+0.536434117675414*COS(0.411474843243337*(1.33252683416784+A2-2.7113999927218*SIN(0.076102082063972*(-4.98887518561928+4.71429072962941*COS((42.1716467981369*COS(1.73827450436853-3.51731159198121*(1.44372068519401-A2*COS((16.3465458097698*(-2.0854493845988+(4.98887518561928-8.6625447752446/A2)*(0.129825723209731-0.0961303194453544*(-1.88715071355834-A2))))/(-2.68040664779619+4.70078070577661*(-5.13677530273634+A2)-A2*(2.47835276624225-28.4073785355322*A2*COS(4.70968122087869-A2))*(5.95313274361778+COS((5.07869277684786*(-18.2251952679886-9.68092306913076/(1.19173219740331+A2)))/A2)))))))/((8.49694830097067-0.083039162239692*(3.55758155173696-A2))*(-2.22092807787481-A2)*(-5.1289292819976-0.216779945540427*(4.96319304093462-0.257051852983846*(-1.69231776375533+3.22092807787481*A2))-0.228935614601192*COS(0.939451524346911*(-3.76423727434802+A2)*COS(1.81294974912869+A2))))))))))))/A2))</f>
        <v>2789.0946459108927</v>
      </c>
      <c r="AQ2" t="e">
        <f t="shared" ref="AQ2:AQ33" ca="1" si="40">-2.68040664779619+3.44378411447617*(-4.10807879143315+A2)+A2*(-3.99446941808823+(4.98887518561928*A2)/(-3.99960182757038+COS(1.29586984461972*A2)))*(-18.2163722956536+(4.70078070577661+A2)*COS((2.73455789424009*(2.56148765862011-44.1679067274001*A2*COS(3.41704148888972-A2))*(3.94100012614222-0.14386520273914*(-0.76497976673317+0.213506453898951*A2+0.536434117675414*COS(0.172966877103212*(1.33252683416784+A2-2.86932582603819*SIN(0.076102082063972*(-4.98887518561928+4.71429072962941*COS((42.1716467981369*COS(1.33278377276408-3.51731159198121*(1.44372068519401-A2*COS((16.3465458097698*(-2.0854493845988+(4.98887518561928+4.99462899388238/A2)*(0.129825723209731-0.700211405982241*(-1.88715071355834-A2))))/(-2.68040664779619+4.70078070577661*(-5.13677530273634+A2)-A2*(3.62975849085837+COS((4.02644109861057*(-18.2251952679886-9.68092306913076/(-1.3331752655964+A2)))/A2))*SIN(2.47835276624225+23.771462673153*A2*COS(4.70968122087869-A2)))))))/((8.49694830097067-0.083039162239692*(3.55758155173696-A2))*(-2.22092807787481-A2)*(-5.1289292819976-0.216779945540427*(4.96319304093462-0.257051852983846*(-1.69231776375533+3.22092807787481*A2))-0.228935614601192*COS(1.30502174663774*_xludf.Sec(1.81294974912869+A2))))))))))))/(A2*(-5.64289737977745+4.26609500701803*COS(0.228935614601192+144.662147283681/(-0.479634031931887-1.36269644070944*(-0.147611154991742+0.257051852983846*(-5.72487229996925+2.22092807787481*A2)+0.859536572824792*(3.55758155173696-A2+(-0.00148443292076008*(2.56148765862011-A2)*SIN(0.0993862827610767*A2))/(1.79742596585007-1.03814685708508/SIN(A2))))))))))</f>
        <v>#NAME?</v>
      </c>
      <c r="AR2">
        <f t="shared" ref="AR2:AR33" si="41">-2.68040664779619+3.44378411447617*(-4.10807879143315+A2)-A2*(3.99446941808823+(-4.98887518561928*A2)/(-3.99960182757038+COS(2.53779080099911*A2)))*(-18.2163722956536+5.08397236096851*COS((0.515497801696557*(2.56148765862011-44.1679067274001*A2*COS(3.41704148888972-A2))*(3.94100012614222-0.14386520273914*(-0.76497976673317+0.213506453898951*A2+0.536434117675414*COS(0.611884320996913*(1.33252683416784+A2-2.7113999927218*SIN(0.076102082063972*(-4.98887518561928+4.71429072962941*COS((42.1716467981369*COS(1.50728688047828-3.51731159198121*(1.44372068519401-A2*COS((16.3465458097698*(-2.0854493845988+0.272438148343871*(4.98887518561928-8.6625447752446/A2)*(0.146100403799197+0.193608729103114*(-1.88715071355834-A2))))/(-2.68040664779619+0.228935614601192*(-5.16864718355258+A2)-A2*(2.47835276624225-28.4073785355322*A2*COS(4.70968122087869*A2))*(3.03161548091883+COS((5.07869277684786*(-18.2251952679886+1.38741603071291/(24.2497306444842+A2)))/A2)))))-0.700211405982241*(6.31072869960454+2.18590076628202/(-4.64123116739925-0.914717159329469*(1.3834608079563+1.13707573697875*(-1.80135995311096+A2-3.39653776601683/(0.739788600301217-2.47054011915385/(-2.0485011259448-1.28913373609039*A2)+0.434855785550768*(5.34635048550741-33.9806496440038/A2)+2*A2+4.59760980209255*(-10.1585031935967+0.94750059065892*(3.61430970223965+0.329794738382414*(-1.53046575900622+A2))*SIN(3.94690622609514*COS(0.325469862281812+SIN(3.00926727487953+4.68675801806898*A2*SIN(0.335833385098596+1.43268599297561*(-2.5034688075789-0.568861549156422*(-6.31963271483468+A2)))*SIN(2.72149620183009+A2))))))))))))/((8.49694830097067-0.083039162239692*(3.55758155173696-A2))*(-2.22092807787481-A2)*(-3.47716480695852-0.216779945540427*(4.96319304093462+0.639728898511394*(-1.69231776375533+3.22092807787481*A2))+0.228935614601192*SIN(0.939451524346911*(-3.76423727434802+A2)*COS(1.81294974912869+A2))))))))))))/A2))</f>
        <v>2845.1479932116008</v>
      </c>
      <c r="AS2">
        <f t="shared" ref="AS2:AS33" si="42">-2.68040664779619+3.44378411447617*(-4.10807879143315+A2)+A2*(-3.99446941808823+(4.98887518561928*A2)/(-3.99960182757038+COS(6.13638401992064*A2)))*(-18.2163722956536+(4.70078070577661+A2)*COS(A2*COS(4.42689574330924-0.885231087902432*(-4.0989330797899+2.22092807787481*A2))))</f>
        <v>1279.6409427307365</v>
      </c>
      <c r="AT2">
        <f t="shared" ref="AT2:AT33" si="43">-2.68040664779619+3.44378411447617*(-4.10807879143315+A2)+A2*(18.2163722956536-(4.70078070577661+A2)*COS((20.303483725984*(2.56148765862011+9.00433001242173*A2*COS(3.41704148888972-A2)))/A2))*(3.99446941808823+(-4.98887518561928*A2)/(-3.99960182757038+COS(A2*(2.72657778739654+1.53799203177822*COS(4.98887518561928*A2)))))</f>
        <v>913.97310687051458</v>
      </c>
      <c r="AU2">
        <f t="shared" ref="AU2:AU33" si="44">-2.68040664779619+3.44378411447617*(-4.10807879143315+A2)+A2*(-3.99446941808823+(4.98887518561928*A2)/(-3.99960182757038+COS(A2*(2.72657778739654+1.53799203177822*COS(4.98887518561928*A2)))))*((4.70078070577661+A2)*COS((0.769392823704494*(3.94100012614222-0.14386520273914*(-0.76497976673317+0.213506453898951*A2+9.14773165865034*(-2.0854493845988+(0.129825723209731-0.700211405982241*(-1.88715071355834-A2))*(4.98887518561928+(-4.36804034069583*(-2.29961295957796+A2-1.42266678245512*(9.66112815115385+A2)))/A2))))*(2.56148765862011-44.1679067274001*A2*COS(3.41704148888972-A2)))/A2)+12.0605499234204*A2*COS(5.75746692752332*A2)*(6.28779511476148+3.99960182757038*(-5.7403160855015-0.228935614601192*COS((2.56148765862011*A2*SIN(0.01165832255398+A2))/(10.057453067327*A2-0.187612585733721*SIN(32.9758549412651/(-7.83636305575166+0.228935614601192*COS(0.848801421451504/COS(2.86725007816786-A2)))))))))</f>
        <v>-71283.928844630951</v>
      </c>
      <c r="AV2">
        <f t="shared" ref="AV2:AV33" si="45">-2.68040664779619+3.44378411447617*(-4.10807879143315+A2)+A2*(-3.99446941808823+(4.98887518561928*A2)/(-3.99960182757038+COS((-1.43560331414403+0.548501114442731*A2)*A2)))*(16.5034666199846-0.181996789151672*(-0.13175725564197+A2)*COS(2.56148765862011+16.6954764657061*A2*COS(3.41704148888972-A2))*(-0.802760835468067*A2-3.99960182757038*(3.94100012614222-0.077174203095565*(-0.76497976673317+0.211963884554593*A2)*COS(20.4415457912233*(1.33252683416784+A2+16.9088679730659*SIN(0.076102082063972*(-4.98887518561928+4.71429072962941*COS((21.671447140776*COS(2.70821085939386+0.126733910093612*A2*(A2+(16.3465458097698*(1.05977973817267+0.189627013074139*(4.98887518561928-6.9878070118766/A2)))/(-2.68040664779619+4.70078070577661*(-5.13677530273634+A2)-A2*(2.47835276624225-28.4073785355322*A2*COS(4.70968122087869-A2))*(5.95313274361778+COS((0.162709564813472*(-18.2251952679886-9.68092306913076/(7.42043470888274+A2)))/A2))))))/(8.49694830097067-0.083039162239692*(-0.121513133008523-A2))))))))))</f>
        <v>-872.45127793432414</v>
      </c>
      <c r="AW2">
        <f t="shared" ref="AW2:AW33" si="46">-2.68040664779619+3.44378411447617*(-4.10807879143315+A2)+A2*(-3.99446941808823+(4.98887518561928*A2)/(-3.99960182757038+COS((-1.43560331414403+0.548501114442731*A2)*A2)))*(16.5034666199846-0.181996789151672*(-0.13175725564197+A2)*COS(2.56148765862011+16.6954764657061*A2*COS(3.41704148888972-A2))*(-0.802760835468067*A2-3.99960182757038*(3.94100012614222-0.077174203095565*(-0.76497976673317+0.211963884554593*A2)*COS(20.4415457912233*(1.33252683416784+A2+16.9088679730659*SIN(0.076102082063972*(-4.98887518561928+4.71429072962941*COS((21.671447140776*COS(2.50830961839955+0.126733910093612*A2*(A2+(16.3465458097698*(1.05977973817267+0.189627013074139*(4.98887518561928-6.9878070118766/A2)))/(-2.68040664779619+4.70078070577661*(-5.13677530273634+A2)-A2*(2.47835276624225-28.4073785355322*A2*COS(4.70968122087869-A2))*(5.95313274361778+COS((0.162709564813472*(-18.2251952679886-9.68092306913076/(7.42043470888274+A2)))/A2))))-1.43232966878958*(1.33252683416784+A2+0.668436724799529*(-0.149595478071881+SIN(0.260740192748953*(-4.98887518561928+4.71429072962941*COS((7.47667559532171*COS(4.47760411666255-0.943117236284448*(-0.632733680207285+A2*SIN((0.301294021262328*(-2.0854493845988+0.306995702648111/A2))/(-2.68040664779619-0.999932624736896*(-3.19555560423838+A2)-A2*(2.47835276624225-5.69414496827222*(4.98887518561928+A2)*COS(3.44378411447617+A2))*(5.95313274361778+COS((5.11286833518429*(-5.13677530273634+A2)*(-21.2573843347543+7.35528411501903/COS(1.2260046691847*(2.19016965572495+0.257051852983846*(-3.50512405817934+2.22092807787481*A2)+(3.55758155173696+0.0295880633408587/A2-A2)*COS(A2))*COS(1.81294974912869+A2))))/A2)))))))/((8.49694830097067+0.097956737404716*(3.44378411447617-A2))*(-2.22092807787481-A2)*SIN(1.12126419620599-1.32790014713013*(2.19016965572495+0.257051852983846*(-3.50512405817934+2.22092807787481*A2)+(3.55758155173696-A2+0.147611154991742/(4.98887518561928+A2))*COS(A2)))))))))))/(8.49694830097067-0.083039162239692*(-0.121513133008523-A2))))))))))</f>
        <v>-915.46350699473408</v>
      </c>
      <c r="AX2">
        <f t="shared" ref="AX2:AX33" si="47">-2.68040664779619+3.44378411447617*(-4.10807879143315+A2)+A2*(-3.99446941808823+(4.98887518561928*A2)/(-3.99960182757038+COS((-1.43560331414403+0.548501114442731*A2)*A2)))*(16.5034666199846-0.181996789151672*(-0.13175725564197+A2)*COS(2.56148765862011+16.6954764657061*A2*COS(3.41704148888972-A2))*(-0.802760835468067*A2-3.99960182757038*(3.94100012614222-0.077174203095565*(-0.76497976673317+0.211963884554593*A2)*COS(20.4415457912233*(1.33252683416784+A2+16.9088679730659*SIN(0.076102082063972*(-4.98887518561928+4.71429072962941*COS((21.671447140776*COS(2.70821085939386+0.126733910093612*A2*(A2+(16.3465458097698*(1.05977973817267+0.189627013074139*(4.98887518561928-1.59975789297849*((1/A2))^2)))/(-2.68040664779619+4.70078070577661*(-5.13677530273634+A2)-A2*(2.47835276624225-28.4073785355322*A2*COS(4.70968122087869-A2))*(5.95313274361778+COS((0.162709564813472*(-18.2251952679886-9.68092306913076/(7.42043470888274+A2)))/A2))))))/(8.49694830097067-0.083039162239692*(-0.121513133008523-A2))))))))))</f>
        <v>-873.7632776492535</v>
      </c>
      <c r="AY2">
        <f t="shared" ref="AY2:AY33" si="48">-2.68040664779619+3.44378411447617*(-4.10807879143315+A2)+A2*(-3.99446941808823+(4.98887518561928*A2)/(-3.99960182757038+COS((-1.51859193211203+0.548501114442731*A2)*A2)))*(16.5034666199846-0.122788263310115*(-0.13175725564197+A2)*COS(2.56148765862011-4.98887518561928*(-2.82446886063997-1.01681296239707*A2)*A2*COS(0.927325836799686+A2))*(-0.802760835468067*A2-3.99960182757038*(3.94100012614222-0.0200186606536671*COS(20.4415457912233*(1.33252683416784+A2+16.9088679730659*SIN(0.076102082063972*(-4.98887518561928+4.71429072962941*COS((9.57694661150784*COS(1.39317746999918+0.126733910093612*A2*((16.3465458097698*(1.05977973817267+0.189627013074139*(4.98887518561928-6.9878070118766/A2)))/(-2.48691097004235+4.70078070577661*(-5.13677530273634+A2))+A2)))/(8.49694830097067-0.083039162239692*(-0.121513133008523-A2))))))))))</f>
        <v>-2276.4249263589018</v>
      </c>
      <c r="AZ2">
        <f t="shared" ref="AZ2:AZ33" si="49">-3.35751290318759+3.44378411447617*(-4.10807879143315+A2)+A2*(-3.99446941808823+(4.98887518561928*A2)/(-3.99960182757038+COS((-1.43560331414403+0.548501114442731*A2)*A2)))*(16.5034666199846-0.181996789151672*(-0.13175725564197+A2)*COS(2.56148765862011+16.6954764657061*A2*COS(0.927325836799686+A2))*(-0.802760835468067*A2-3.99960182757038*(3.94100012614222-0.077174203095565*(-0.76497976673317+0.211963884554593*A2)*COS(20.4415457912233*(1.33252683416784+A2+16.9088679730659*SIN(0.076102082063972*(-4.98887518561928+4.71429072962941*COS((1.81532676525691*COS(2.70821085939386+0.126733910093612*A2*(A2+32.7879872120615/(-2.68040664779619+4.70078070577661*(-5.13677530273634+A2)-A2*(2.47835276624225-28.4073785355322*A2*COS(4.70968122087869-A2))*(5.95313274361778+COS((0.162709564813472*(-18.2251952679886+6.04401618143151/((7.42043470888274+A2)*SIN(0.14386520273914*(-0.76497976673317+0.213506453898951*A2+0.536434117675414*COS(0.411474843243337*(6.98980188067018+A2)))))))/A2))))))/(8.49694830097067-0.083039162239692*(-0.121513133008523-A2))))))))))</f>
        <v>-3249.653312406766</v>
      </c>
      <c r="BA2">
        <f t="shared" ref="BA2:BA33" si="50">-3.35751290318759+3.44378411447617*(-4.10807879143315+A2)+A2*(-3.99446941808823+(4.98887518561928*A2)/(-3.99960182757038+COS((-1.43560331414403+0.548501114442731*A2)*A2)))*(-1.43298175946812-0.181996789151672*(-0.13175725564197+A2)*COS(2.56148765862011+16.6954764657061*A2*COS(0.927325836799686+A2))*(-0.802760835468067*A2-3.99960182757038*(3.94100012614222-0.077174203095565*(-0.76497976673317+0.211963884554593*A2)*COS(20.4415457912233*(1.33252683416784+A2+16.9088679730659*SIN(0.076102082063972*(-4.98887518561928+4.71429072962941*COS((1.81532676525691*COS(2.70821085939386+0.126733910093612*A2*(A2+32.7879872120615/(-2.68040664779619+4.70078070577661*(-5.13677530273634+A2)-A2*(2.47835276624225-28.4073785355322*A2*COS(4.70968122087869-A2))*(5.95313274361778+COS((0.831959590014011*(2.56148765862011+7.60099859478193*COS(2.3676816751038-A2)*COS(4.98887518561928*A2))*(-18.2251952679886+6.04401618143151/((7.42043470888274+A2)*SIN(0.14386520273914*(-0.76497976673317+0.213506453898951*A2+0.536434117675414*COS(0.411474843243337*(6.98980188067018+A2)))))))/A2))))))/(8.49694830097067-0.083039162239692*(-0.121513133008523-A2))))))))))</f>
        <v>-987.40789115292046</v>
      </c>
      <c r="BB2">
        <f t="shared" ref="BB2:BB33" si="51">-2.68040664779619+3.44378411447617*(-4.25451011033999+A2)-A2*(3.99446941808823+(-4.98887518561928*A2)/(-3.99960182757038+COS((-1.43560331414403+0.548501114442731*A2)*A2)))*(16.5034666199846+0.865917031498388*COS(2.56148765862011-16.6954764657061*A2*SIN(3.41704148888972*A2))*(-0.802760835468067*A2+0.202251470111579*(4.18507275592892-0.077174203095565*(-0.76497976673317+0.214246399970093*A2*COS(0.146100403799197-0.954686574668724*(-1.5493464331558+A2)))*COS(98.2875734003836*(1.33252683416784+A2+16.9088679730659*SIN(0.076102082063972*(-4.98887518561928+4.71429072962941*COS((216.732650463067*COS(3.54976853963267-0.384281176574313*A2*(A2+3.45696889872313/(7.15714936071677-A2-A2*(6.17579736085976+28.4073785355322*A2*SIN(4.70968122087869-A2))*(1.14446476736049+COS((0.162709564813472*(-18.2251952679886-9.68092306913076/(7.42043470888274+A2)))/A2)+2.7113999927218*SIN(0.076102082063972*(-4.98887518561928+4.71429072962941*COS((145.662307595756*COS(84.5867509222304-10.6651537536136*(-A2*COS((12.3091962571093*A2)/(-3.35105279539601+6.6897226661162*A2*(-3.99960182757038+COS(77.6293086866114*(3.03218906676567-9.68092306913076/(-2.53586832791451+A2)-A2)))*(-10.7816743665616+0.795102759632341*COS((1.33114605545295*(-1.94165740278599+0.996546284692553*A2))/(8.68972827959375+0.885893980843965*A2*COS(5.40096014831229-4.0563300790138*A2))))))+(-0.00135736120731241*SIN(0.213506453898951*A2))/(-0.838703507360447+1.75789698123018*A2))))/((8.49694830097067-0.083039162239692*(3.55758155173696-A2))*(-2.22092807787481-A2)*(0.941982972939891-0.216779945540427*(4.96319304093462+0.257051852983846*(2.33354957208912-3.53903928033562*A2))-0.254606481268731*(2.56148765862011+(-2.46722705771545+A2+0.305062849752795*(3.99446941808823-17.503666331387*(-22.9809961505531+66.23371437407/(5.2490178291579+A2))*COS(4.70590392445849-A2)))*COS(4.76640937138137*A2))-0.228935614601192*COS(0.939451524346911*(-3.76423727434802+A2)*COS(1.81294974912869+A2))))))))))))/(8.49694830097067-0.083039162239692*(-0.121513133008523-A2))))))))))</f>
        <v>-1440.6704845536317</v>
      </c>
      <c r="BC2">
        <f t="shared" ref="BC2:BC33" si="52">-2.68040664779619+3.44378411447617*(-4.25451011033999+A2)-A2*(3.99446941808823+(-4.98887518561928*A2)/(-3.99960182757038+COS((-1.43560331414403+0.548501114442731*A2)*A2)))*(16.5034666199846+0.865917031498388*COS(2.56148765862011-16.6954764657061*A2*SIN(3.41704148888972*A2))*(-0.802760835468067*A2+0.202251470111579*(4.18507275592892-0.077174203095565*(-0.76497976673317+0.214246399970093*A2*COS(0.146100403799197-0.954686574668724*(-1.5493464331558+A2)))*COS(98.2875734003836*(1.33252683416784+A2+16.9088679730659*SIN(0.076102082063972*(-4.98887518561928+4.71429072962941*COS((216.732650463067*COS(3.82809768479762-0.384281176574313*A2*(A2+3.45696889872313/(7.15714936071677-A2-A2*(6.17579736085976+28.4073785355322*A2*SIN(4.70968122087869-A2))*(1.14446476736049+COS((0.162709564813472*(-18.2251952679886-9.68092306913076/(7.42043470888274+A2)))/A2)+2.7113999927218*SIN(0.076102082063972*(-4.98887518561928+4.71429072962941*COS((145.662307595756*COS(84.5867509222304-10.6651537536136*(-A2*COS((12.3091962571093*A2)/(-3.35105279539601+6.6897226661162*A2*(-3.99960182757038+COS(77.6293086866114*(3.03218906676567-9.68092306913076/(-2.53586832791451+A2)-A2)))*(-10.7816743665616+0.795102759632341*COS((1.33114605545295*(-1.94165740278599+0.996546284692553*A2))/(8.68972827959375+0.885893980843965*A2*COS(5.40096014831229-4.0563300790138*A2))))))+(-0.00135736120731241*SIN(0.213506453898951*A2))/(-0.838703507360447+1.75789698123018*A2))))/((8.49694830097067-0.083039162239692*(3.55758155173696-A2))*(-2.22092807787481-A2)*(0.941982972939891-0.216779945540427*(4.96319304093462+0.257051852983846*(2.33354957208912-3.53903928033562*A2))-0.254606481268731*(2.56148765862011+(-2.46722705771545+A2+0.305062849752795*(3.99446941808823-17.503666331387*(-22.9809961505531+66.23371437407/(8.87594044830166+0.539441419156204*(-5.70461321753693-0.662464405764319*A2)+A2))*COS(4.70590392445849-A2)))*COS(4.76640937138137*A2))-0.228935614601192*COS(0.939451524346911*(-3.76423727434802+A2)*COS(1.81294974912869+A2))))))))))))/(8.49694830097067-0.083039162239692*(-0.121513133008523-A2))))))))))</f>
        <v>-1442.4886463579312</v>
      </c>
      <c r="BD2">
        <f t="shared" ref="BD2:BD33" si="53">-2.68040664779619+3.44378411447617*(-4.25451011033999+A2)-A2*(3.99446941808823+(-4.98887518561928*A2)/(-3.99960182757038+COS((-1.43560331414403+0.548501114442731*A2)*A2)))*(16.5034666199846+0.865917031498388*COS(2.56148765862011-16.6954764657061*A2*SIN(3.41704148888972*A2))*(-0.802760835468067*A2+0.202251470111579*(4.18507275592892-0.077174203095565*(-0.76497976673317+0.214246399970093*A2*COS(0.146100403799197-0.954686574668724*(-1.5493464331558+A2)))*COS(98.2875734003836*(1.33252683416784+A2+16.9088679730659*SIN(0.076102082063972*(-4.98887518561928+4.71429072962941*COS((1280.34077246124*COS(3.54976853963267-0.384281176574313*A2*(A2+3.45696889872313/(7.15714936071677-A2-A2*(6.17579736085976+28.4073785355322*A2*SIN(4.70968122087869-A2))*(1.14446476736049+COS((0.162709564813472*(-18.2251952679886-9.68092306913076/(7.42043470888274+A2)))/A2)+2.7113999927218*SIN(0.076102082063972*(-4.98887518561928+4.71429072962941*COS((145.662307595756*COS(84.5867509222304-10.6651537536136*(-A2*COS((12.3091962571093*A2)/(-3.35105279539601-A2*(-3.99960182757038+COS(77.6293086866114*(3.03218906676567-9.68092306913076/(-2.53586832791451+A2)-A2)))*(-10.7816743665616+0.795102759632341*COS((1.33114605545295*(-1.94165740278599+0.996546284692553*A2))/(8.68972827959375+0.885893980843965*A2*COS(5.40096014831229-4.0563300790138*A2))))*(-1.88105468985892+(1.88715071355834+A2)*SIN(A2*(4.45857157274483+(-0.147611154991742+A2)*(1.53799203177822+1.29768893158923*(-3.0434785781725-0.829071226260745*(2.12459979226885+A2+(0.66629548294072*(4.0563300790138-A2))/SIN(A2)))))))))+(-0.00135736120731241*SIN(0.213506453898951*A2))/(-0.838703507360447+1.75789698123018*A2))))/((8.49694830097067-0.083039162239692*(3.55758155173696-A2))*(-2.22092807787481-A2)*(0.941982972939891-0.216779945540427*(4.96319304093462+0.257051852983846*(2.33354957208912-3.53903928033562*A2))-0.228935614601192*COS(0.939451524346911*(-3.76423727434802+A2)*COS(1.81294974912869+A2))-0.254606481268731*(2.56148765862011+COS(4.76640937138137*A2)*(-2.46722705771545+A2+0.305062849752795*(3.99446941808823-17.503666331387*(-22.9809961505531+66.23371437407/(5.2490178291579+A2))*COS(A2+4.96319304093462*SIN(0.548501114442731*A2)))))))))))))))/((8.49694830097067-0.083039162239692*(-0.121513133008523-A2))*(-4.84483853128346+0.181996789151672*COS(2.56148765862011+9.07142550186965*A2*COS(5.05539313575203-A2))))))))))))</f>
        <v>-1442.3161492090267</v>
      </c>
      <c r="BE2">
        <f t="shared" ref="BE2:BE33" si="54">-2.68040664779619+3.44378411447617*(-4.25451011033999+A2)+A2*(-3.99446941808823+(4.98887518561928*A2)/(-3.99960182757038+COS((0.419836447627348+0.548501114442731*A2)*A2)))*(-4.0563300790138-0.122788263310115*(-0.13175725564197+A2)*COS(2.56148765862011+19.6524426585864*A2*COS(0.927325836799686+A2))*(2.11308638939347-0.250024888254305*(-0.967412760804712-0.398742434604233*COS(0.260129622121594*(1.33252683416784+A2+16.9088679730659*SIN(0.076102082063972*(-4.98887518561928+4.71429072962941*COS((267.964406400864*COS(2.64168997937454+0.126733910093612*A2*(A2+(18.064120879598*(1.05977973817267+3.42138570507062*(0.146100403799197-0.695175012128234*(4.96319304093462-0.257051852983846*(-1.69231776375533+3.22092807787481*A2)))))/(-2.48691097004235+4.70078070577661*(-5.13677530273634+A2)))))/(8.49694830097067-0.083039162239692*(-0.121513133008523-A2))))))))))</f>
        <v>406.90894859962071</v>
      </c>
      <c r="BF2">
        <f t="shared" ref="BF2:BF33" si="55">-2.68040664779619+3.44378411447617*(-4.25451011033999+A2)+A2*(-3.99446941808823+(4.98887518561928*A2)/(-3.99960182757038+COS((0.419836447627348+0.548501114442731*A2)*A2)))*(-4.0563300790138-0.122788263310115*(-0.13175725564197+A2)*COS(2.56148765862011+19.6524426585864*A2*COS(0.927325836799686+A2))*(2.11308638939347-0.250024888254305*(-0.967412760804712-0.398742434604233*COS(0.260129622121594*(1.33252683416784+A2+16.9088679730659*SIN(0.076102082063972*(-4.98887518561928+4.71429072962941*COS((267.964406400864*COS(2.64168997937454+0.126733910093612*A2*(A2+(18.064120879598*(1.05977973817267+3.42138570507062*(0.146100403799197-0.695175012128234*(4.96319304093462-0.257051852983846*(-1.69231776375533+3.22092807787481*A2)))))/(-2.48691097004235+4.70078070577661*(-5.13677530273634+A2)))))/(8.49694830097067-0.083039162239692*(-0.121513133008523-A2))))))))))</f>
        <v>406.90894859962071</v>
      </c>
      <c r="BG2">
        <f t="shared" ref="BG2:BG33" si="56">-2.68040664779619+3.44378411447617*(-4.25451011033999+A2)-A2*(3.99446941808823+(-4.98887518561928*A2)/(-3.99960182757038+COS((1.27880071640428+0.548501114442731*A2)*A2)))*(21.2042473257612+A2+0.426032192884217*COS(2.56148765862011+4.89811300806444*A2*COS(3.41704148888972-A2))*(-0.802760835468067*A2-3.99960182757038*(4.74334322831106-77.7113562466578*(0.12390990152263+0.214246399970093*A2*COS(0.146100403799197+3.44378411447617/(0.536434117675414-A2)))*COS(0.25237639570453*(1.33252683416784+A2-8.43896055389224*SIN(0.076102082063972*(-4.98887518561928+4.71429072962941*COS((326.578841621333*COS(0.536434117675414+2.76829501983429*(-2.93172108313267+A2)+0.943117236284448*(3.03218906676567+0.126733910093612*A2*(A2+(16.3465458097698*(-4.28347733359335-2.00255275660693*(4.98887518561928-0.209936952547384/A2)))/(-2.68040664779619+4.70078070577661*(-5.13677530273634+A2)-A2*(-0.0831348923778599+(-19.1282062190758*(1.38074817544596+A2))/A2)*(2.1662413901797+COS((11.338717315133*(-22.155047602124+19.1227192878117*SIN(2.89608847013037/(7.42043470888274+A2))*SIN(0.076102082063972*(-4.98887518561928+4.71429072962941*COS((10.9281726248108*COS(1.06072181513724+0.126733910093612*A2*(A2+(16.3465458097698*(1.05977973817267+0.189627013074139*(4.98887518561928-6.9878070118766/A2)))/(-2.68040664779619+4.70078070577661*(-5.13677530273634+A2)-A2*(2.47835276624225-28.4073785355322*A2*COS(4.70968122087869-A2))*(5.95313274361778+COS(0.067072745815186*(-1.42094252284178-2.41748880753433*(3.03218906676567-9.68092306913076/(7.42043470888274+A2)+10.3092998210759*(3.61430970223965-50.7911847245618*(-0.773287151501892-0.404020067665702*(-1.96082451960306+20.5821242501624/A2))*(1.62623846775477+2.03038232665593*SIN(0.213506453898951*A2)))))))))))/(8.49694830097067-0.083039162239692*(-0.121513133008523-A2)))))))/A2)))))))/A2))))))))</f>
        <v>-431.36091135881736</v>
      </c>
      <c r="BH2">
        <f t="shared" ref="BH2:BH33" si="57">-2.68040664779619+3.38944380226374*(-4.10807879143315+A2)+A2*(-4.00520834381412+(4.98887518561928*A2)/(-3.99960182757038+COS((-1.43560331414403+0.548501114442731*A2)*A2)))*(16.5034666199846-0.181996789151672*(-15.7898247671687-0.802760835468067*A2)*(-0.13175725564197+A2)*COS(2.46732896677617+4.98887518561928*A2*(-0.338621842633022-12.6400661645724/(0.280795377213116-0.0957110437232099*(4.96319304093462+0.974627526363577*(-1.69231776375533+3.22092807787481*A2))))*COS(0.927325836799686+A2)))</f>
        <v>-901.35669119597446</v>
      </c>
      <c r="BI2">
        <f t="shared" ref="BI2:BI33" si="58">-2.68040664779619+3.38944380226374*(-4.10807879143315+A2)+A2*(-4.00520834381412+(4.98887518561928*A2)/(-3.99960182757038+COS((-1.43560331414403+0.548501114442731*A2)*A2)))*(16.5034666199846-0.181996789151672*(-15.7898247671687-0.802760835468067*A2)*(-0.13175725564197+A2)*COS(2.46732896677617+4.98887518561928*A2*(-0.338621842633022-12.6400661645724/(0.280795377213116-0.0957110437232099*(4.96319304093462+0.974627526363577*(-1.69231776375533+3.22092807787481*A2))))*COS(0.927325836799686+A2)))</f>
        <v>-901.35669119597446</v>
      </c>
      <c r="BJ2">
        <f t="shared" ref="BJ2:BJ33" si="59">-2.68040664779619+3.38670102359389*(-4.25451011033999+A2)+A2*(-3.99446941808823+(4.98887518561928*A2)/(-3.99960182757038+COS((-1.43560331414403+0.548501114442731*A2)*A2)))*(16.5034666199846+(-0.13175725564197+A2)*(-0.802760835468067*A2-0.181996789151672*COS(2.56148765862011-6.979042334303*A2*COS(3.41704148888972-A2))-3.99960182757038*(1.45731217381928+(-0.739324883528288*COS((4.66404392855422*(5.33212866173823+A2))/(3.03218906676567+3.52035386987439/(-0.0660482652435311+(-2.72657778739654-10.2171535119679/A2)*COS(A2)+0.257051852983846*(-3.99960182757038+4.70078070577661*COS(4.98887518561928*A2))))))/(4.98887518561928+A2))))</f>
        <v>1195.8902222905424</v>
      </c>
      <c r="BK2">
        <f t="shared" ref="BK2:BK33" si="60">-3.01573248686486+3.38944380226374*(-4.10807879143315+A2)+A2*(-4.00520834381412+(4.98887518561928*A2)/(-3.99960182757038+COS((-1.43560331414403+0.548501114442731*A2)*A2)))*(16.5034666199846-0.181996789151672*(-15.7898247671687-0.802760835468067*A2)*(-0.13175725564197+A2)*COS(2.46732896677617+4.98887518561928*A2*COS(0.927325836799686+A2)*(-0.338621842633022-2.02396703240454/((0.280795377213116-0.0957110437232099*(4.96319304093462+0.974627526363577*(-1.69231776375533+3.22092807787481*A2)))*SIN(1.12032657535652*A2)))))</f>
        <v>-2946.6006846270861</v>
      </c>
      <c r="BL2">
        <f t="shared" ref="BL2:BL33" si="61">-3.01573248686486+3.38944380226374*(-4.10807879143315+A2)+A2*(-4.00520834381412+(4.98887518561928*A2)/(-3.99960182757038+COS((-1.43560331414403+0.548501114442731*A2)*A2)))*(16.5034666199846-0.181996789151672*(-15.7898247671687-0.802760835468067*A2)*(-0.13175725564197+A2)*COS(2.46732896677617+4.98887518561928*A2*COS(0.927325836799686+A2)*(-0.338621842633022-2.02396703240454/((0.280795377213116-0.0957110437232099*(4.96319304093462+0.974627526363577*(-1.69231776375533+3.22092807787481*A2)))*SIN(1.12032657535652*A2)))))</f>
        <v>-2946.6006846270861</v>
      </c>
      <c r="BM2">
        <f t="shared" ref="BM2:BM33" si="62">-2.68040664779619+3.38670102359389*(-4.25451011033999+A2)-A2*(3.99446941808823+(-4.98887518561928*A2)/(-3.99960182757038+COS(A2*(0.548501114442731*A2+1.53799203177822*COS(A2)))))*(16.5034666199846-17.4257328661002*(-0.802760835468067*A2-0.181996789151672*COS(2.56148765862011+10.3814566852402*A2*COS(3.41704148888972-A2))-3.99960182757038*(1.45731217381928+(0.663162690707086*COS((4.66404392855422*(5.33212866173823+A2))/(3.03218906676567+3.52035386987439/(-0.19349567775384+(-2.72657778739654-10.2171535119679/A2)*COS(A2)))))/(4.98887518561928+A2))))</f>
        <v>1523.4561280454616</v>
      </c>
      <c r="BN2">
        <f t="shared" ref="BN2:BN33" si="63">-2.68040664779619+3.34923202819357*(-4.25451011033999+A2)-17.2711459965453*A2*(3.99446941808823+(-4.98887518561928*A2)/(-3.99960182757038+COS((-1.29255549313997-0.632314551669474*A2)*A2)))</f>
        <v>-2232.2505274892437</v>
      </c>
      <c r="BO2">
        <f t="shared" ref="BO2:BO33" si="64">-2.68040664779619+3.34923202819357*(-4.25451011033999+A2)-A2*(3.99446941808823+(-4.98887518561928*A2)/(-3.99960182757038+COS((-1.09051051347223+0.548501114442731*A2)*A2)))*(16.5034666199846+0.0482190655660784*(2.34964808898894-3.99960182757038*(3.94100012614222+0.0768727524096518*COS(15.5499735821455*(1.33252683416784+2.32295967127899*A2))))*COS(2.56148765862011-4.98887518561928*A2*COS(1.00102273792128+A2)*(-2.82446886063997+0.56063759810361/(-2.0854493845988+(3.87679405737174+0.143005089432177/(4.37188607319144+1.21350645389895*A2+0.536434117675414*COS(0.246882768317286*A2)))*(-3.51731159198121+1.84511077896919*(2.84998290041866-A2-1.53799203177822/(-5.50241664493647-29.4495765927153*A2*COS(3.99960182757038+SIN(0.133501878471212*(3.99709097276414+2.43631280387371*(-4.98887518561928+4.71429072962941*COS((9.88368497153068*COS(2.44263874990768+0.126733910093612*A2*(A2+(16.3465458097698*(1.05977973817267+0.212776999905033*(4.98887518561928-6.9878070118766/A2)))/(-2.68040664779619+4.70078070577661*(-5.37486174411623+A2)-4.98887518561928*A2^2*(-2.82446886063997-3.7143357466655/(-0.544906860997025+1.53799203177822*A2))*COS(0.170295058394658+A2)*(5.28337493763661+COS((0.573418082577877*(3.03218906676567+1.30787066945493*(3.61430970223965-880.306966085887*(-0.773287151501892-0.404020067665702*(4.98887518561928-36.1338159252373/A2)))-8.38882341035202/(9.14871723738833+A2+0.257051852983846*(-6.50593746670296-4.37763407710873*(-A2*COS((12.3091962571093*A2)/(-3.35105279539601-77.4136280371256*A2*(-3.99960182757038+COS(77.6293086866114*(3.03218906676567-9.68092306913076/(-2.53586832791451+A2)-A2)))))+(-0.00135736120731241*SIN(0.213506453898951*A2))/(-0.838703507360447+1.75789698123018*A2))))))/A2))))))/(8.49694830097067-0.083039162239692*(-0.121513133008523-A2))))))))))))))</f>
        <v>-1038.9295892738544</v>
      </c>
      <c r="BP2">
        <f t="shared" ref="BP2:BP33" si="65">-2.68040664779619+3.34923202819357*(-4.25451011033999+A2)-A2*(3.99446941808823+(-4.98887518561928*A2)/(-3.99960182757038+COS((-1.09051051347223+0.548501114442731*A2)*A2)))*(16.5034666199846+0.0482190655660784*(2.34964808898894-3.99960182757038*(3.94100012614222+0.0768727524096518*COS(15.5499735821455*(1.33252683416784+2.32295967127899*A2))))*COS(2.56148765862011-4.98887518561928*A2*COS(1.00102273792128+A2)*(-2.82446886063997+0.56063759810361/(-2.0854493845988+(3.87679405737174+0.143005089432177/(4.37188607319144+1.21350645389895*A2+0.536434117675414*COS(0.246882768317286*A2)))*(-3.51731159198121+1.84511077896919*(2.84998290041866-A2-1.53799203177822/(-5.50241664493647-29.4495765927153*A2*COS(3.99960182757038+SIN(0.133501878471212*(3.99709097276414+2.43631280387371*(-4.98887518561928+4.71429072962941*COS((9.88368497153068*COS(2.44263874990768+0.126733910093612*A2*(A2+(16.3465458097698*(1.05977973817267+0.212776999905033*(4.98887518561928-6.9878070118766/A2)))/(-2.68040664779619+4.70078070577661*(-5.37486174411623+A2)-4.98887518561928*A2^2*(-2.82446886063997-3.7143357466655/(-0.544906860997025+1.53799203177822*A2))*COS(0.170295058394658+A2)*(5.28337493763661+COS((0.573418082577877*(3.03218906676567+1.30787066945493*(3.61430970223965-880.306966085887*(-0.773287151501892-0.404020067665702*(4.98887518561928-41.9506448795694/A2)))-8.38882341035202/(9.14871723738833+A2+0.257051852983846*(-6.50593746670296-4.37763407710873*(-A2*COS((12.3091962571093*A2)/(-3.35105279539601-77.4136280371256*A2*(-3.99960182757038+COS(77.6293086866114*(3.03218906676567-9.68092306913076/(-2.53586832791451+A2)-A2)))))+(-0.00135736120731241*SIN(0.213506453898951*A2))/(-0.838703507360447+1.75789698123018*A2))))))/A2))))))/(8.49694830097067-0.083039162239692*(-0.121513133008523-A2))))))))))))))</f>
        <v>-1038.9295866237885</v>
      </c>
      <c r="BQ2">
        <f t="shared" ref="BQ2:BQ33" si="66">-2.68040664779619+3.34923202819357*(-4.25451011033999+A2)-A2*(3.99446941808823+(-4.98887518561928*A2)/(-3.99960182757038+COS((-1.09051051347223+0.548501114442731*A2)*A2)))*(16.5034666199846+0.0482190655660784*(2.34964808898894-3.99960182757038*(3.94100012614222+0.0768727524096518*COS(15.5499735821455*(1.33252683416784+2.32295967127899*A2))))*COS(2.56148765862011-4.98887518561928*A2*COS(1.00102273792128+A2)*(-2.82446886063997+0.56063759810361/(-2.0854493845988+(3.87679405737174+0.143005089432177/(4.37188607319144+1.21350645389895*A2+0.536434117675414*COS(0.246882768317286*A2)))*(-3.51731159198121+1.84511077896919*(2.84998290041866-A2-1.53799203177822/(-5.50241664493647-29.4495765927153*A2*COS(3.99960182757038+SIN(0.133501878471212*(3.99709097276414+2.43631280387371*(-4.98887518561928+4.71429072962941*COS((9.88368497153068*COS(2.44263874990768+0.126733910093612*A2*(A2+(16.3465458097698*(1.05977973817267+0.212776999905033*(4.98887518561928-6.9878070118766/A2)))/(-2.68040664779619+4.70078070577661*(-5.37486174411623+A2)-4.98887518561928*A2^2*(-2.82446886063997-3.7143357466655/(-0.544906860997025+1.53799203177822*A2))*COS(0.170295058394658+A2)*(5.28337493763661+COS((0.573418082577877*(3.03218906676567+1.30787066945493*(3.61430970223965-880.306966085887*(-0.773287151501892-0.404020067665702*(4.98887518561928-41.9506448795694/A2)))-8.38882341035202/(9.14871723738833+A2+0.257051852983846*(-6.50593746670296-4.37763407710873*(-A2*COS((12.3091962571093*A2)/(-3.35105279539601-77.4136280371256*A2*(-3.99960182757038+COS(77.6293086866114*(3.03218906676567-9.68092306913076/(-2.53586832791451+A2)-A2)))))+(-0.00135736120731241*SIN(0.213506453898951*A2))/(-0.838703507360447+1.75789698123018*A2))))))/A2))))))/(8.49694830097067-0.083039162239692*(-0.121513133008523-A2))))))))))))))</f>
        <v>-1038.9295866237885</v>
      </c>
      <c r="BR2">
        <f t="shared" ref="BR2:BR33" si="67">-2.91584722486154+3.34923202819357*(-4.25451011033999+A2)+2.68040664779619*A2*(3.99446941808823+(-4.98887518561928*A2)/(-3.99960182757038+COS(A2*(0.548501114442731*A2+1.53799203177822*COS(2.22092807787481*A2)))))</f>
        <v>251.42567395153534</v>
      </c>
      <c r="BS2">
        <f t="shared" ref="BS2:BS33" si="68">-2.91584722486154+3.34923202819357*(-4.25451011033999+A2)+2.68040664779619*A2*(3.99446941808823+(-4.98887518561928*A2)/(-3.99960182757038+COS(A2*(0.548501114442731*A2+1.53799203177822*COS(2.22092807787481*A2)))))</f>
        <v>251.42567395153534</v>
      </c>
      <c r="BT2">
        <f t="shared" ref="BT2:BT33" si="69">-2.91584722486154+3.34923202819357*(-4.25451011033999+A2)+2.68040664779619*A2*(3.99446941808823+(-4.98887518561928*A2)/(-3.99960182757038+COS(A2*(0.548501114442731*A2+1.53799203177822*COS(2.22092807787481*A2)))))</f>
        <v>251.42567395153534</v>
      </c>
      <c r="BU2">
        <f t="shared" ref="BU2:BU33" si="70">-2.68040664779619+3.34923202819357*(-4.35447968033451+A2)+1.61615397007737*A2*(3.99446941808823+(-4.98887518561928*A2)/(-3.99960182757038+COS((-1.09051051347223+0.548501114442731*A2)*A2)))*COS(5.48707248930074-0.126733910093612*A2*(-A2+(16.3465458097698*(1.05977973817267+0.189627013074139*(4.98887518561928-6.9878070118766/A2)))/(-2.68040664779619+COS(4.70078070577661*(5.88925002376072+5.98887518561928*A2))-A2*(-2.64462255099797+56.5892237583343*A2*COS(4.70968122087869-A2))*(5.95313274361778+COS(4.84643850671287/(A2*SIN(31.4189922586512*COS(0.750453930351427*(-0.773287151501892+(0.129825723209731-0.700211405982241*(-1.88715071355834-A2))*(1.06031356604154-4.36804034069583*A2*SIN(2.56148765862011-10.2348422544117*(4.98887518561928+A2)*COS(6.11529271007635*A2)))))))))))-0.93685067119452*SIN(0.795102759632341-0.350943812594224/COS(99.8879299730965*COS(3.16873162526877-A2)*COS(4.98887518561928*A2))))</f>
        <v>26.907372973411185</v>
      </c>
      <c r="BV2">
        <f t="shared" ref="BV2:BV33" si="71">-2.68040664779619+3.34923202819357*(-4.35447968033451+A2)-11.2786065381685*A2*(3.99446941808823+(-4.98887518561928*A2)/(-3.99960182757038+COS((-1.09051051347223+0.548501114442731*A2)*A2)))*COS(5.48707248930074-0.126733910093612*A2*(-A2+(16.3465458097698*(1.05977973817267+0.725852502338501*(4.98887518561928-6.9878070118766/A2)))/(4.96319304093462*COS(4.70078070577661*(5.88925002376072+5.98887518561928*A2))-A2*(-2.64462255099797+37.5043236494771*A2*COS(4.70968122087869/A2))*(5.95313274361778+COS(108.298003534969/SIN(361.798169589122*(-0.13175725564197+A2)*(9.05585387916059+4.98887518561928*A2))))))-0.93685067119452*SIN(0.795102759632341+1.71377252523441/COS(68.5978502396039*(-0.205465197610375+A2)*COS(4.98887518561928*A2))))</f>
        <v>-713.50209338796719</v>
      </c>
      <c r="BW2">
        <f t="shared" ref="BW2:BW33" si="72">-2.68040664779619+3.34923202819357*(-4.35447968033451+A2)+1.61615397007737*A2*(3.99446941808823+(-4.98887518561928*A2)/(-3.99960182757038+COS((-1.09051051347223+0.548501114442731*A2)*A2)))*COS(5.48707248930074-0.126733910093612*A2*(-A2+(16.3465458097698*(1.05977973817267+0.189627013074139*(4.98887518561928-6.9878070118766/A2)))/(-2.68040664779619+COS(4.70078070577661*(5.88925002376072+5.98887518561928*A2))-A2*(-2.64462255099797+56.5892237583343*A2*COS(4.70968122087869-A2))*(5.95313274361778+COS(4.84643850671287/(A2*SIN(31.4189922586512*COS(0.750453930351427*(-0.773287151501892+(0.129825723209731-0.700211405982241*(-1.88715071355834-A2))*(1.06031356604154-4.36804034069583*A2*SIN(2.56148765862011-10.2348422544117*(4.98887518561928+A2)*COS(6.11529271007635*A2)))))))))))-2.42778725239014*SIN(0.795102759632341-0.350943812594224/COS(83.0344189487731*COS(3.16873162526877-A2)*COS(4.98887518561928*A2))))</f>
        <v>-33.790632809121924</v>
      </c>
      <c r="BX2">
        <f t="shared" ref="BX2:BX33" si="73">-2.68040664779619+3.26815724976605*(-4.25451011033999+A2)+1.11893234114617*A2*(4.00520834381412+(-4.98887518561928*A2)/(-3.99960182757038+COS((-1.29255549313997-0.632314551669474*A2)*A2)))*COS(0.442012480846416/(-4.98887518561928+4.71429072962941*COS((8.89058921338979*COS(6.50025378390273-0.00273582226815959*(A2+(18.064120879598*(0.214246399970093*A2+3.61917070740646/(7.57364167099502-0.325469862281812/((-0.146100403799197-0.161980594651973*COS(3.26298748256798*COS(2.56148765862011-4.98887518561928*A2*COS(3.41704148888972-A2)*(2.56148765862011-10.6404182235447*A2*COS(0.927325836799686+A2)))))*SIN(0.148602983168789*COS(0.325469862281812+SIN(3.45696889872313-A2+0.030014236168781*(-0.335833385098596-1.87320418621259*(-5.75829580056696-0.149595478071881*(-6.31963271483468+A2))*COS(51.0750621037148/(7.3284019516841+A2))))))))))/(-0.19349567775384+0.482378698801643*SIN(4.70078070577661*(2.6890357709929+0.216779945540427*(4.96319304093462+0.974627526363577*(-1.69231776375533+A2))))))))/(8.49694830097067-0.083039162239692*(-0.121513133008523-A2)))))</f>
        <v>90.501442398188004</v>
      </c>
      <c r="BY2">
        <f t="shared" ref="BY2:BY33" si="74">-2.68040664779619+3.31294724070759*(-4.3531816784717+A2)-A2*(3.99446941808823+(-4.98887518561928*A2)/(-3.99960182757038+COS((-1.29255549313997-0.632314551669474*A2)*A2)))*(45.8893403265747*(2.84998290041866-A2-1.53799203177822/(-2.72657778739654+2.34401617479496*A2*(-3.99960182757038+1483.3688350935*COS(2.8490596643784+A2))*COS(3.99960182757038+SIN(0.133501878471212*(3.99709097276414+2.43631280387371*(-4.98887518561928+4.71429072962941*COS(19.6438502377745/(8.49694830097067-0.083039162239692*(-0.121513133008523-A2)))))))))+3.21933939259517*(-0.13175725564197+0.999996334021469*A2)*(-2.46732896677617-SIN((8.70503864699154*COS(1.37595717866601-0.928196639682341*COS(1.3535428489671-A2)))/(-7.68429704824927+A2))))</f>
        <v>-83711.266683173235</v>
      </c>
      <c r="BZ2">
        <f t="shared" ref="BZ2:BZ33" si="75">-2.68040664779619+3.31294724070759*(-4.3531816784717+A2)-A2*(3.99446941808823+(-4.98887518561928*A2)/(-3.99960182757038+COS((-1.29255549313997-0.632314551669474*A2)*A2)))*(45.8893403265747*(-42.2543827091576-1.53799203177822/(-2.72657778739654-9.37513137656447*(-3.99960182757038+1483.3688350935*COS(2.8490596643784+A2))*COS(3.99960182757038+SIN(0.133501878471212*(3.99709097276414+2.43631280387371*(-4.98887518561928+4.71429072962941*COS((29.6499006976299*COS(2.44080446233913+0.126733910093612*A2*(A2+(16.3465458097698*(-0.194993543559572+0.962173297970258*(4.98887518561928-6.9878070118766/A2)*(0.146100403799197+0.331052067025431*COS(2.46732896677617+5.05357085965116*A2))))/(-2.68040664779619-4.98887518561928*(3.55618849260662-3.38670102359389*(-4.25451011033999+A2))*A2^2*(-2.82446886063997-3.7143357466655/(-0.544906860997025+1.53799203177822*A2))*COS(0.170295058394658+A2)+(-5.37486174411623+A2)*(2.02396703240454/((0.280795377213116-0.306928419117442*(5.41054145708252-0.3108260237036*A2)*SIN(2.26494181974799-2*A2))*SIN(2.62999293340817*A2))+4.80417691425881*SIN(3.30059279399947*(-9.70316591524869-0.0660482652435311/(8.49694830097067+0.915110326494089*A2*SIN(3.7623582725225+0.121447757407534*A2)))))))))/(8.49694830097067-0.083039162239692*(-0.121513133008523-A2)))))))))+3.21933939259517*(-0.13175725564197+0.999996334021469*A2)*(-2.46732896677617-SIN((8.70503864699154*COS(1.37595717866601-0.928196639682341*COS(1.3535428489671-A2)))/(-7.68429704824927+A2))))</f>
        <v>235735.25712971404</v>
      </c>
      <c r="CA2">
        <f t="shared" ref="CA2:CA33" si="76">-2.68040664779619+3.31294724070759*(-4.3531816784717+A2)-A2*(3.99446941808823+(-4.98887518561928*A2)/(-3.99960182757038+COS((-1.29255549313997-0.632314551669474*A2)*A2)))*(45.8893403265747*(-42.2543827091576-1.53799203177822/(-2.72657778739654+2.34401617479496*A2*(-3.99960182757038+1483.3688350935*COS(2.8490596643784+A2))*COS(3.99960182757038-SIN(3.80590184769428*(3.99709097276414+2.43631280387371*(-4.98887518561928+4.71429072962941*COS((29.6499006976299*COS(2.44080446233913+0.126733910093612*A2*(A2+(16.3465458097698*(-0.194993543559572+0.962173297970258*(4.98887518561928-6.9878070118766/A2)*(0.146100403799197+0.331052067025431*COS(2.46732896677617+5.05357085965116*A2))))/(-2.68040664779619-(-4.3531816784717+A2)*A2+(-5.37486174411623+A2)*(2.02396703240454/((0.280795377213116+(-0.695175012128234*(5.41054145708252-0.3108260237036*A2)*SIN(2.26494181974799-2*A2))/(2.22092807787481+(-2.42586706173929*(-18.2251952679886-9.68092306913076/(-1.07250817793621+0.441512444726401*(1.35071659588293-0.145058879968937*A2)+1.3108260237036*A2*(0.795102759632341-A2-0.778544628962483*(-6.67697654083321-0.083039162239692*A2)*A2))))/A2))*SIN(2.62999293340817*A2))+4.80417691425881*SIN(3.30059279399947*(-9.70316591524869-0.0660482652435311/(8.49694830097067+0.915110326494089*A2*SIN(3.7623582725225+0.121447757407534*A2)))))))))/(8.49694830097067-0.083039162239692*(-0.121513133008523-A2)))))))))+3.21933939259517*(-0.13175725564197+0.999996334021469*A2)*(-2.46732896677617-SIN((8.70503864699154*COS(1.37595717866601-0.928196639682341*COS(1.3535428489671-A2)))/(-7.68429704824927+A2))))</f>
        <v>235734.59925712415</v>
      </c>
      <c r="CB2">
        <f t="shared" ref="CB2:CB33" si="77">-2.68040664779619+3.31294724070759*(-4.3531816784717+A2)-A2*(3.99446941808823+(-4.98887518561928*A2)/(-3.99960182757038+COS((1.45724835853857-0.632314551669474*A2)*A2)))*(45.8893403265747*(2.84998290041866-A2-1.53799203177822/(-2.72657778739654+2.34401617479496*A2*COS(3.99960182757038-SIN(0.906483967376441*(3.99709097276414+2.43631280387371*(-4.98887518561928+4.71429072962941*COS(19.6438502377745/(8.49694830097067-0.083039162239692*(-0.121513133008523-A2)))))))*(-3.99960182757038+2815.03464100875*COS(A2-4.96319304093462*SIN(3.87679405737174*COS(31.9143723438988*A2))))))+3.21933939259517*(-0.13175725564197-A2*SIN(4.87891129151996/A2))*(-2.46732896677617-SIN((8.70503864699154*COS(1.37595717866601-0.928196639682341*COS(1.3535428489671-A2)))/(-7.68429704824927+A2))))</f>
        <v>-40803.04402933344</v>
      </c>
      <c r="CC2">
        <f t="shared" ref="CC2:CC33" si="78">-2.68040664779619+3.31294724070759*(-4.3835399047432+A2)+A2*(-3.99446941808823+(4.98887518561928*A2)/(-3.99960182757038+COS((-1.29255549313997-0.632314551669474*A2)*A2)))*(-1966.57904915662+3.21933939259517*(-0.13175725564197+0.00522662627757484*A2)*(-2.46732896677617-SIN((8.70503864699154*COS(4.79388164205971+A2-4.71429072962941*COS((66.301885870463*COS(1.95686120783424-A2)*SIN(0.0993862827610767*A2))/(8.49694830097067-0.083039162239692*(-0.147611154991742-A2)))))/(-7.68429704824927+A2))))</f>
        <v>248164.25823821736</v>
      </c>
      <c r="CD2">
        <f t="shared" ref="CD2:CD33" si="79">-2.68040664779619+3.31294724070759*(-4.3835399047432+A2)+A2*(-3.99446941808823+(4.98887518561928*A2)/(-3.99960182757038+COS((-1.29255549313997-0.632314551669474*A2)*A2)))*(-1966.57904915662+3.21933939259517*(-0.13175725564197+0.00522662627757484*A2)*(-2.46732896677617-SIN((8.70503864699154*COS(4.79388164205971+A2-4.71429072962941*COS((66.301885870463*COS(1.95686120783424-A2)*SIN(0.0993862827610767*A2))/(8.49694830097067-0.083039162239692*(-0.147611154991742-A2)))))/(-7.68429704824927+A2))))</f>
        <v>248164.25823821736</v>
      </c>
      <c r="CE2">
        <f t="shared" ref="CE2:CE33" si="80">-2.68040664779619+3.31294724070759*(-4.3835399047432+A2)+A2*(-3.99446941808823+(4.98887518561928*A2)/(-3.99960182757038+COS((-1.29255549313997-0.632314551669474*A2)*A2)))*(-1966.57904915662+(-0.13175725564197+0.00522662627757484*A2)*(2.56148765862011+(-4.98887518561928*A2)/(-3.99960182757038+COS((-1.29255549313997-0.632314551669474*A2)*A2)))*(-2.46732896677617-SIN((8.70503864699154*COS(4.79388164205971+A2-4.71429072962941*COS((66.301885870463*COS(1.95686120783424-A2)*SIN(0.0993862827610767*A2))/(8.49694830097067-0.083039162239692*(-0.147611154991742-A2)))))/(-7.68429704824927+A2))))</f>
        <v>249341.757022948</v>
      </c>
      <c r="CF2">
        <f t="shared" ref="CF2:CF33" si="81">-2.68040664779619+3.31294724070759*(-4.3835399047432+A2)+A2*(-3.99446941808823+(4.98887518561928*A2)/(-3.99960182757038+COS((-1.29255549313997-0.632314551669474*A2)*A2)))*(-1966.57904915662+(-0.13175725564197+0.00522662627757484*A2)*(2.56148765862011+(-4.98887518561928*A2)/(-3.99960182757038+COS((-1.29255549313997-0.632314551669474*A2)*A2)))*(-2.46732896677617-SIN((8.70503864699154*COS(4.79388164205971+A2-4.71429072962941*COS((66.301885870463*COS(1.95686120783424-A2)*SIN(0.0993862827610767*A2))/(8.49694830097067-0.083039162239692*(-0.147611154991742-A2)))))/(-7.68429704824927+A2))))</f>
        <v>249341.757022948</v>
      </c>
      <c r="CG2">
        <f t="shared" ref="CG2:CG33" si="82">-2.94771910567777+3.26815724976605*(-4.25451011033999+A2)+1.11893234114617*A2*(4.00520834381412+(-4.98887518561928*A2)/(-3.99960182757038+COS(A2*(-0.632314551669474*A2+1.53799203177822*COS(9.21476550263186+A2)))))*COS(0.442012480846416/(-4.98887518561928+4.71429072962941*COS((1.38263512318214*COS(6.63086680616851-0.00273582226815959*(A2+(18.064120879598*(0.214246399970093*A2+3.61917070740646/(7.57364167099502-0.179349499710395/SIN(0.148602983168789*COS(0.325469862281812+SIN(3.45696889872313-A2+0.000622735681554107*(-0.335833385098596-1.87320418621259*(-5.75829580056696-0.149595478071881*(-6.31963271483468+A2))*COS(61.434624383347/(7.3284019516841+A2)))))))))/(-0.19349567775384+0.482378698801643*SIN(4.70078070577661*(2.6890357709929+0.216779945540427*(4.96319304093462+0.974627526363577*(-1.69231776375533+A2))))))))/((8.49694830097067-0.083039162239692*(-0.121513133008523-A2))*COS(1.81294974912869+A2)*COS((16.3465458097698*(-2.0854493845988-3.34324458039753*(4.98887518561928-4.36804034069583*(5.51080754494867+A2))))/(-2.68040664779619-22.704361212447*COS(A2)+A2*(12.0348247600489+0.161918567727517*A2*COS(2.41748880753433*(6.1455757743406+COS((0.869335322750616*(-4.19792870432288+7.89378065550734*COS(4.37188607319144+A2)*SIN(0.212120986454013*(8.39609124344158+(-9.58471634305904*SIN(7.68044431039718+0.228935614601192*COS(0.931589714387848*(-3.76423727434802+A2))-1.59835768207418*SIN(2.56148765862011+3.35751290318759*A2*(-7.4907606395105+3.34923202819357*(-4.25451011033999+A2)-(3.61430970223965-2.19016965572495*(-2.72657778739654+A2))*A2*(3.99446941808823+(-4.98887518561928*A2)/(-3.99960182757038+COS(A2*(-1.29255549313997+2.45065166038762*A2))))))))/((-2.22092807787481-A2)*(8.49694830097067+0.07595734659699*A2)*(-4.36284761173107+(4.98887518561928*A2)/(-3.99960182757038+COS((-1.50227931491764+0.548501114442731*A2)*A2))))))))/(4.37545641877382+3.44378411447617*COS(1.98316501213097+16.6954764657061*A2*COS(1.15209966914172+0.216779945540427*(4.96319304093462+0.974627526363577*(-1.69231776375533+A2))-A2)))))))*SIN(0.0831348923778599+24.8888756176878*A2*COS(4.70968122087869-A2)-0.795102759632341*COS((1.33114605545295*(-2.41748880753433*(5.04196307659084-1.50348153263805/(1.78718114356383-A2))+0.996546284692553*A2))/(-8.68972827959375-0.548501114442731*COS(5.40096014831229-4.0563300790138*A2))))))))))</f>
        <v>51.307914560427747</v>
      </c>
      <c r="CH2">
        <f t="shared" ref="CH2:CH33" si="83">-2.94771910567777+3.26815724976605*(-4.25451011033999+A2)+1.11893234114617*A2*(4.00520834381412+(-4.98887518561928*A2)/(-3.99960182757038+COS(A2*(-0.632314551669474*A2+1.53799203177822*COS(9.21476550263186+A2)))))*COS(0.442012480846416/(-4.98887518561928+4.71429072962941*COS((1.38263512318214*COS(6.63086680616851-0.00273582226815959*(A2+(18.064120879598*(0.214246399970093*A2+3.61917070740646/(7.57364167099502-0.179349499710395/SIN(0.148602983168789*COS(0.325469862281812+SIN(3.45696889872313-A2+0.000622735681554107*(-0.335833385098596-1.87320418621259*(-5.75829580056696-0.149595478071881*(-6.31963271483468+A2))*COS(61.434624383347/(7.3284019516841+A2)))))))))/(-0.19349567775384+0.482378698801643*SIN(4.70078070577661*(2.6890357709929+0.216779945540427*(4.96319304093462+0.974627526363577*(-1.69231776375533+A2))))))))/((8.49694830097067-0.083039162239692*(-0.121513133008523-A2))*COS(1.81294974912869+A2)*COS((16.3465458097698*(-2.0854493845988-3.34324458039753*(4.98887518561928-4.36804034069583*(5.51080754494867+A2))))/(-2.68040664779619-22.704361212447*COS(A2)+A2*(12.0348247600489+0.161918567727517*A2*COS(2.41748880753433*(6.1455757743406+COS((0.869335322750616*(-4.19792870432288+7.89378065550734*COS(4.37188607319144+A2)*SIN(0.212120986454013*(8.39609124344158+(-9.58471634305904*SIN(7.68044431039718+0.228935614601192*COS(0.931589714387848*(-3.76423727434802+A2))-1.59835768207418*SIN(2.56148765862011+3.35751290318759*A2*(-7.4907606395105+3.34923202819357*(-4.25451011033999+A2)-(3.61430970223965-2.19016965572495*(-2.72657778739654+A2))*A2*(3.99446941808823+(-4.98887518561928*A2)/(-3.99960182757038+COS(A2*(-1.29255549313997+2.45065166038762*A2))))))))/((-2.22092807787481-A2)*(8.49694830097067+0.07595734659699*A2)*(-4.36284761173107+(4.98887518561928*A2)/(-3.99960182757038+COS((-1.50227931491764+0.548501114442731*A2)*A2))))))))/(4.37545641877382+3.44378411447617*COS(1.98316501213097+16.6954764657061*A2*COS(1.15209966914172+0.216779945540427*(4.96319304093462+0.974627526363577*(-1.69231776375533+A2))-A2)))))))*SIN(0.0831348923778599+24.8888756176878*A2*COS(4.70968122087869-A2)-0.795102759632341*COS((1.33114605545295*(-2.41748880753433*(5.04196307659084-1.50348153263805/(1.78718114356383-A2))+0.996546284692553*A2))/(-8.68972827959375-0.548501114442731*COS(5.40096014831229-4.0563300790138*A2))))))))))</f>
        <v>51.307914560427747</v>
      </c>
      <c r="CI2">
        <f t="shared" ref="CI2:CI33" si="84">-2.94771910567777+3.26815724976605*(-4.25451011033999+A2)+1.11893234114617*A2*(4.00520834381412+(-4.98887518561928*A2)/(-3.99960182757038+COS(A2*(-0.632314551669474*A2+1.53799203177822*COS(9.21476550263186+A2)))))*COS(0.442012480846416/(-4.98887518561928+4.71429072962941*COS((1.38263512318214*COS(6.63086680616851-0.00273582226815959*(A2+(18.064120879598*(0.214246399970093*A2+3.61917070740646/(7.57364167099502-0.179349499710395/SIN(0.148602983168789*COS(0.325469862281812+SIN(3.45696889872313-A2+0.000622735681554107*(-0.335833385098596-1.87320418621259*(-5.75829580056696-0.149595478071881*(-6.31963271483468+A2))*COS(61.434624383347/(7.3284019516841+A2)))))))))/(-0.19349567775384+0.482378698801643*SIN(4.70078070577661*(2.6890357709929+0.216779945540427*(4.96319304093462+0.974627526363577*(-1.69231776375533+A2))))))))/((8.49694830097067-0.083039162239692*(-0.121513133008523-A2))*COS(1.81294974912869+A2)*COS((16.3465458097698*(-2.0854493845988-3.34324458039753*(4.98887518561928-4.36804034069583*(5.51080754494867+A2))))/(-2.68040664779619-22.704361212447*COS(A2)+A2*(12.0348247600489+0.161918567727517*A2*COS(2.41748880753433*(6.1455757743406+COS((0.869335322750616*(-3.74072021383772-3.28600823225307*(-5.37486174411623+A2)))/(4.37545641877382+3.44378411447617*COS(1.98316501213097+16.6954764657061*A2*COS(1.15209966914172+0.216779945540427*(4.96319304093462+0.974627526363577*(-1.69231776375533+A2))-A2)))))))*SIN(0.0831348923778599+24.8888756176878*A2*COS(4.70968122087869-A2)-0.795102759632341*COS((1.33114605545295*(0.996546284692553*A2-2.41748880753433*(5.04196307659084+1.39470667654357/((1.78718114356383-A2)*COS(1.98582228169005*(3.99446941808823+(-4.98887518561928*A2)/(-3.99960182757038+COS((0.194915743880072-0.632314551669474*A2)*A2))))))))/(-8.68972827959375-0.548501114442731*COS(5.40096014831229-4.0563300790138*A2))))))))))</f>
        <v>51.725577025684231</v>
      </c>
      <c r="CJ2">
        <f t="shared" ref="CJ2:CJ33" si="85">-2.94771910567777+3.26815724976605*(-4.25451011033999+A2)+1.11893234114617*A2*COS(0.442012480846416/(-4.98887518561928+A2))*(4.00520834381412+(-4.98887518561928*A2)/(-3.99960182757038+COS(A2*(-0.632314551669474*A2+1.53799203177822*COS(9.21476550263186+A2)))))</f>
        <v>55.574464692220587</v>
      </c>
      <c r="CK2">
        <f t="shared" ref="CK2:CK33" si="86">-2.94771910567777+3.26815724976605*(-4.25451011033999+A2)+1.11893234114617*A2*(4.00520834381412+(-4.98887518561928*A2)/(-3.99960182757038+COS(A2*(-0.632314551669474*A2+1.53799203177822*COS(9.21476550263186+A2)))))*COS(0.442012480846416/(-4.98887518561928+4.71429072962941*COS((1.38263512318214*COS(6.63086680616851-0.00273582226815959*(A2+(18.064120879598*(0.214246399970093*A2+3.61917070740646/(7.57364167099502-0.179349499710395/SIN(0.148602983168789*COS(0.325469862281812+SIN(3.45696889872313-A2+0.000622735681554107*(-0.335833385098596-1.87320418621259*(-5.75829580056696-0.149595478071881*(-6.31963271483468+A2))*COS(56.1041743502292/(7.3284019516841+A2)))))))))/(-0.19349567775384+0.482378698801643*SIN(4.70078070577661*(2.6890357709929+0.216779945540427*(4.96319304093462+0.974627526363577*(-1.69231776375533+A2))))))))/((8.49694830097067-0.083039162239692*(-0.121513133008523-A2))*COS(1.81294974912869+A2)*COS((16.3465458097698*(-2.0854493845988-3.34324458039753*(4.98887518561928-4.36804034069583*(5.51080754494867+A2))))/(-2.68040664779619-22.704361212447*COS(A2)+A2*(12.0348247600489+0.161918567727517*A2*COS(2.41748880753433*(6.1455757743406+COS((0.869335322750616*(-4.19792870432288+7.89378065550734*COS(4.37188607319144+A2)*SIN(0.212120986454013*(8.39609124344158+(-9.58471634305904*SIN(7.68044431039718+0.228935614601192*COS(0.931589714387848*(-3.76423727434802+A2))+0.0711730029990317*(-2.22092807787481+(18.064120879598*(0.367854855407965+0.214246399970093*A2))/(-0.19349567775384+0.482378698801643*SIN(4.70078070577661*(2.6890357709929+0.216779945540427*(4.96319304093462+1.84511077896919*(2.84998290041866-A2-1.53799203177822/(-2.72657778739654-2.34401617479496*A2*(-3.99960182757038-68.4438161229111*(-29.4730855657968-0.536434117675414*COS(0.50203975590656*(4.70078070577661+4.25229710118667/(-2.68040664779619-4.02958985279263*A2))))*COS(2.8490596643784+A2))*SIN(3.99960182757038+SIN(0.133501878471212*(3.99709097276414+2.43631280387371*(-4.98887518561928+4.71429072962941*COS((0.359448345820571*COS(0.523879448366121-0.8200770278315*(7.08949266013755-16.2826705944374/(-4.36530504039032-0.366095885356223/A2))-4.98887518561928*A2))/COS(0.083039162239692*(-0.325469862281812-A2))))))))))))))))/((-2.22092807787481-A2)*(8.49694830097067+0.07595734659699*A2)*(-4.36284761173107+(4.98887518561928*A2)/(-3.99960182757038+COS((-1.50227931491764+0.548501114442731*A2)*A2))))))))/(4.37545641877382+3.44378411447617*COS(1.98316501213097-4.98887518561928*(-2.82446886063997-3.20088637381623/A2)*A2*COS(1.15209966914172+0.216779945540427*(4.96319304093462+0.974627526363577*(-1.69231776375533+A2))-A2)))))))*SIN(0.0831348923778599+24.8888756176878*A2*COS(4.70968122087869-A2)-0.795102759632341*COS((1.33114605545295*(0.996546284692553*A2-1.66509522919104*(4.98887518561928+A2)*COS(0.954686574668724*A2)))/(-8.68972827959375-0.548501114442731*COS(5.40096014831229-4.0563300790138*A2))))))))))</f>
        <v>49.445976889369376</v>
      </c>
      <c r="CL2" t="e">
        <f t="shared" ref="CL2:CL33" ca="1" si="87">-2.68040664779619+3.26815724976605*(-4.32818391638471+A2)+(-0.709008948398059*A2*COS(1.37207041088608*(-4.10807879143315+A2))*(4.00520834381412+(-4.98887518561928*A2)/(-3.99960182757038+COS(A2*(-0.632314551669474*A2+0.417883000824827*COS(A2)))))*_xludf.Sec(0.170295058394658+A2))/(4.59589314074098+COS(8.33173141036594*(-25.1125782090312-9.68092306913076/(2.63103449651635-3.75846601892861*A2))*(4.25725355322652+1.30787066945493*(3.61430970223965-9.51422517505519*(-1.06160925562607-2.29437822134384*(-0.493342480684203+(4.98887518561928-3.21933939259517*COS(2.95952201195641/A2))*(3.50623592254247-4.79926051150218*A2*(-2.82446886063997+4.32650292802309/(0.742685787659202+(3.87679405737174-0.0295397845405115/(-0.278329769886639+3.44502951232024/A2+A2))*(-0.228935614601192+(14.9971640477211*COS(7.2297632686212*(3.99446941808823-4.98887518561928*A2*(-3.99960182757038+COS(4.79103403975263*(-4.93649992197022+0.548501114442731*A2+COS(2*A2)))))*(-3.22988654374793-0.281358009578427*COS(2.56148765862011-4.98887518561928*A2*(-4.80866797625728+SIN(0.800018370903837*A2)))*COS(3.99960182757038+0.802760835468067*A2-SIN(3.63856223273564+2.39242737561493*(-3.55758155173696-0.976779647668733*A2*COS(1.88798582082793-0.954686574668724*(-2.45901451925469-A2))))))))/(-2.68040664779619+4.71429072962941*A2)+0.422411570190596*(2.84998290041866-A2+(1.47103694491149*(-1.39555239121383-(4.98887518561928-4.36804034069583*(1.98316501213097+A2))*(0.422026530808125-COS(0.0961303194453544*(-1.88715071355834-A2)))))/(-0.149595478071881+(5.05287942002899*(-4.80866797625728+COS(3.99960182757038-SIN(0.762877744198735*(3.53869582041341+0.642625310428873*(-4.98887518561928+4.71429072962941*COS(9.88368497153068*(8.49694830097067+A2)*COS(2.4491917519235+0.126733910093612*A2*(3.91025599020818+(16.3465458097698*(1.05977973817267+1.16300572234012*(-2.46732896677617-0.411781044851517/A2)))/(-2.68040664779619+4.70078070577661*(1.06262750913865-1.50348153263805/(-2.94753764999948-A2)+A2)-4.33694379755736*A2*(4.98887518561928+A2)*COS(0.170295058394658+A2)*(5.28337493763661+COS(0.0532611745752959+(157.23952076329*(4.98887518561928+14.6002669139512/A2)*SIN(3.03218906676567-8.38882341035202/(8.01094747798171+A2+0.257051852983846*(-3.75713260800135-1.07040364538095*((-0.000443277399365312*(-6.03008307981874+0.213506453898951*A2))/(-0.147611154991742+1.75789698123018*A2)-A2*COS(14.1629027418962/(-2.1524171444235+25.639042729176*A2*(-3.99960182757038+COS(48.4767124543816*(3.03218906676567-A2+6.42414781775628/(-0.0660482652435311+0.257051852983846*(-3.14312555891682+(-4.98887518561928*A2)/(-3.99960182757038+COS((0.275926127008928-2.71742103654254*A2)*A2)))+2.7455040553102*SIN(A2))))))))))))/A2))))))))*(-2.41748880753433-SIN(2.68040664779619-4.70078070577661*(3.19555560423838+A2)))))))/A2))))))))))))</f>
        <v>#NAME?</v>
      </c>
      <c r="CM2" t="e">
        <f t="shared" ref="CM2:CM33" ca="1" si="88">-2.68040664779619+3.26815724976605*(-4.32818391638471+A2)+(-0.709008948398059*A2*COS(1.37207041088608*(-4.10807879143315+A2))*(4.00520834381412+(-4.98887518561928*A2)/(-3.99960182757038+COS(A2*(-0.632314551669474*A2+0.417883000824827*COS(A2)))))*_xludf.Sec(0.170295058394658+A2))/(4.59589314074098+COS(8.33173141036594*(-25.1125782090312-9.68092306913076/(2.63103449651635-3.75846601892861*A2))*(4.25725355322652+1.30787066945493*(3.61430970223965-9.51422517505519*(-1.06160925562607-2.29437822134384*(-0.493342480684203+(4.98887518561928-3.21933939259517*COS(2.95952201195641/A2))*(3.50623592254247-4.79926051150218*A2*(-2.82446886063997+4.32650292802309/(0.742685787659202+(3.87679405737174-0.0295397845405115/(-0.278329769886639+3.44502951232024/A2+A2))*(-0.228935614601192+(14.9971640477211*COS(7.2297632686212*(3.99446941808823-4.98887518561928*A2*(-3.99960182757038+COS(4.79103403975263*(-4.93649992197022+0.548501114442731*A2+COS(2*A2)))))*(-3.22988654374793-0.281358009578427*COS(2.56148765862011-4.98887518561928*A2*(-4.80866797625728+SIN(0.800018370903837*A2)))*COS(3.99960182757038+0.802760835468067*A2-SIN(3.63856223273564+2.39242737561493*(-3.55758155173696+A2*COS(1.88798582082793-0.954686574668724*(-2.45901451925469-A2))*COS(1.3535428489671-A2)))))))/(-2.68040664779619+4.71429072962941*A2)+0.422411570190596*(2.84998290041866-A2+(1.47103694491149*(-1.39555239121383-(4.98887518561928-4.36804034069583*(1.98316501213097+A2))*(2.7432550937851-COS(0.0961303194453544*(-1.88715071355834-A2)))))/(-0.149595478071881+(5.05287942002899*(-4.80866797625728+COS(3.99960182757038-SIN(2.05140554304477*(3.53869582041341+0.642625310428873*(-4.98887518561928+4.71429072962941*COS(9.88368497153068*(8.49694830097067+A2)*COS(2.4491917519235+0.126733910093612*A2*(3.91025599020818+(16.3465458097698*(1.05977973817267+1.16300572234012*(-2.46732896677617-0.411781044851517/A2)))/(-2.68040664779619+4.70078070577661*(1.06262750913865-1.50348153263805/(-2.94753764999948-A2)+A2)-4.33694379755736*A2*(4.98887518561928+A2)*COS(0.170295058394658+A2)*(5.28337493763661+COS(0.0532611745752959+(157.23952076329*(4.98887518561928+14.6002669139512/A2)*SIN(3.03218906676567-8.38882341035202/(8.01094747798171+A2+0.257051852983846*(-3.75713260800135-1.07040364538095*((-0.000443277399365312*(-6.03008307981874+0.213506453898951*A2))/(-0.147611154991742+1.75789698123018*A2)-A2*COS(14.1629027418962/(-2.1524171444235+25.639042729176*A2*(-3.99960182757038+COS(48.4767124543816*(3.03218906676567-A2+6.42414781775628/(-0.0660482652435311+0.257051852983846*(-3.14312555891682+(-4.98887518561928*A2)/(-3.99960182757038+COS((0.275926127008928-2.71742103654254*A2)*A2)))+2.7455040553102*SIN(A2))))))))))))/A2))))))))))))/A2))))))))))))</f>
        <v>#NAME?</v>
      </c>
      <c r="CN2" t="e">
        <f t="shared" ref="CN2:CN33" ca="1" si="89">-2.68040664779619+3.26815724976605*(-4.32818391638471+A2)+(-0.709008948398059*A2*COS(1.37207041088608*(-4.10807879143315+A2))*(4.00520834381412+(-4.98887518561928*A2)/(-3.99960182757038+COS(A2*(-0.632314551669474*A2+0.417883000824827*COS(A2)))))*_xludf.Sec(0.170295058394658+A2))/(4.59589314074098+COS(8.33173141036594*(-25.1125782090312-9.68092306913076/(2.63103449651635-3.75846601892861*A2))*(4.25725355322652+1.30787066945493*(3.61430970223965-9.51422517505519*(-1.06160925562607-2.29437822134384*(-0.493342480684203+(4.98887518561928-3.21933939259517*COS(2.95952201195641/A2))*(3.50623592254247-4.79926051150218*A2*(-2.82446886063997+4.32650292802309/(0.742685787659202+(3.87679405737174-0.0295397845405115/(-0.278329769886639+3.44502951232024/A2+A2))*(-0.228935614601192+(14.9971640477211*COS(7.2297632686212*(3.99446941808823-4.98887518561928*A2*(-3.99960182757038+COS(4.79103403975263*(-4.93649992197022+0.548501114442731*A2+COS(2*A2)))))*(-3.22988654374793-0.281358009578427*COS(2.56148765862011-4.98887518561928*A2*(-4.80866797625728+SIN(0.800018370903837*A2)))*COS(3.99960182757038+0.802760835468067*A2-SIN(3.63856223273564+2.39242737561493*(-3.55758155173696+A2*COS(1.88798582082793-0.954686574668724*(-2.45901451925469-A2))*COS(1.3535428489671-A2)))))))/(-2.68040664779619+4.71429072962941*A2)+0.422411570190596*(2.84998290041866-A2+(1.47103694491149*(-3.48100177581264-(4.98887518561928-4.36804034069583*(1.98316501213097+A2))*(2.7432550937851-COS(0.0961303194453544*(-1.88715071355834-A2)))-3.37722705693013*COS(61.434624383347/(3.59775884314241+A2))))/(-0.149595478071881+(5.05287942002899*(-4.80866797625728+COS(3.99960182757038-SIN(2.05140554304477*(3.53869582041341+0.642625310428873*(-4.98887518561928+4.71429072962941*COS(9.88368497153068*(8.49694830097067+A2)*COS(2.4491917519235+0.126733910093612*A2*(3.91025599020818+(16.3465458097698*(1.05977973817267+1.16300572234012*(-2.46732896677617-0.411781044851517/A2)))/(-2.68040664779619+4.70078070577661*(1.06262750913865-1.50348153263805/(-2.94753764999948-A2)+A2)-4.33694379755736*A2*(4.98887518561928+A2)*COS(0.170295058394658+A2)*(5.28337493763661+COS(0.0532611745752959+(157.23952076329*(4.98887518561928+14.6002669139512/A2)*SIN(3.03218906676567-8.38882341035202/(8.01094747798171+A2+0.257051852983846*(-3.75713260800135-1.07040364538095*((-0.000443277399365312*(-6.03008307981874+0.213506453898951*A2))/(-0.147611154991742+1.75789698123018*A2)-A2*COS(14.1629027418962/(-2.1524171444235+25.639042729176*A2*(-3.99960182757038+COS(48.4767124543816*(3.03218906676567-A2+6.42414781775628/(-0.0660482652435311+0.257051852983846*(-3.14312555891682+(-4.98887518561928*A2)/(-3.99960182757038+COS((0.275926127008928-2.71742103654254*A2)*A2)))+2.7455040553102*SIN(A2))))))))))))/A2))))))))))))/A2))))))))))))</f>
        <v>#NAME?</v>
      </c>
      <c r="CO2" t="e">
        <f t="shared" ref="CO2:CO33" ca="1" si="90">-2.68040664779619+3.26815724976605*(-4.32818391638471+A2)+(3.04660760086359*A2*COS(1.37207041088608*(-4.10807879143315+A2))*(4.00520834381412+(-4.98887518561928*A2)/(-3.99960182757038+COS(A2*(-0.632314551669474*A2+0.417883000824827*COS(A2)))))*_xludf.Sec(0.170295058394658+A2))/((-2.82446886063997+0.840417548617286*(-3.61374003834789+0.726766803142451*A2))*(4.59589314074098+COS(8.33173141036594*(-25.1125782090312-9.68092306913076/(2.63103449651635-3.75846601892861*A2))*(4.25725355322652+1.30787066945493*(3.61430970223965-9.51422517505519*(-1.06160925562607-2.29437822134384*(-0.493342480684203+(4.98887518561928-3.21933939259517*COS(2.95952201195641/A2))*(3.50623592254247-4.79926051150218*A2*(-2.82446886063997+4.32650292802309/(0.742685787659202+(3.87679405737174-0.0295397845405115/(-0.278329769886639+3.44502951232024/A2+A2))*(-0.228935614601192+(14.9971640477211*COS(7.2297632686212*(3.99446941808823-4.98887518561928*A2*(-3.99960182757038+COS(4.79103403975263*(-4.93649992197022+0.548501114442731*A2+COS(2*A2)))))*(-3.22988654374793-0.281358009578427*COS(2.56148765862011+9.78230878920156*(-4.80866797625728+SIN(0.800018370903837*A2)))*COS(3.99960182757038+0.802760835468067*A2-SIN(3.63856223273564+2.39242737561493*(-3.55758155173696+A2*COS(1.88798582082793-0.954686574668724*(-2.45901451925469-A2))*COS(1.3535428489671-A2)))))))/(-2.68040664779619+4.71429072962941*A2)+0.422411570190596*(2.84998290041866-A2+(1.47103694491149*(-1.39555239121383-(4.98887518561928-4.36804034069583*(1.98316501213097+A2))*(2.7432550937851-COS(0.0961303194453544*(-1.88715071355834-A2)))))/(-0.149595478071881+(5.05287942002899*(-4.80866797625728+COS(3.99960182757038-SIN(2.05140554304477*(3.53869582041341+0.642625310428873*(-4.98887518561928+4.71429072962941*COS(9.88368497153068*(8.49694830097067+A2)*COS(2.39274639189582+0.126733910093612*A2*(3.91025599020818+(16.3465458097698*(1.05977973817267+1.16300572234012*(-2.46732896677617-0.411781044851517/A2)))/(-2.68040664779619+4.70078070577661*(1.06262750913865-1.50348153263805/(-2.94753764999948-A2)+A2)-4.33694379755736*A2*(4.98887518561928+A2)*COS(0.170295058394658+A2)*(5.28337493763661+COS(0.0532611745752959+(157.23952076329*(4.98887518561928+14.6002669139512/A2)*SIN(3.03218906676567-8.38882341035202/(8.01094747798171+A2+0.257051852983846*(-3.75713260800135-1.07040364538095*((-0.000443277399365312*(-6.03008307981874+0.213506453898951*A2))/(-0.147611154991742+1.75789698123018*A2)-A2*COS(14.1629027418962/(-2.1524171444235+25.639042729176*A2*(-3.99960182757038+COS(48.4767124543816*(3.03218906676567-A2+6.42414781775628/(-0.0660482652435311+0.257051852983846*(-3.14312555891682+(-4.98887518561928*A2)/(-3.99960182757038+COS((0.275926127008928-2.71742103654254*A2)*A2)))+2.7455040553102*SIN(A2))))))))))))/A2))))))))))))/A2)))))))))))))</f>
        <v>#NAME?</v>
      </c>
      <c r="CP2" t="e">
        <f t="shared" ref="CP2:CP33" ca="1" si="91">-2.68040664779619+3.26815724976605*(-4.32818391638471+A2)+(-0.709008948398059*A2*COS(1.37207041088608*(-4.10807879143315+A2))*(4.00520834381412+(-4.98887518561928*A2)/(-3.99960182757038+COS(A2*(-0.632314551669474*A2+0.417883000824827*COS(A2)))))*_xludf.Sec(0.170295058394658+A2))/(4.59589314074098+COS(8.33173141036594*(-25.1125782090312-9.68092306913076/(2.63103449651635-3.75846601892861*A2))*(4.25725355322652+1.30787066945493*(3.61430970223965-9.51422517505519*(-1.06160925562607-2.29437822134384*(-0.493342480684203+(4.98887518561928-3.21933939259517*COS(2.95952201195641/A2))*(3.50623592254247-4.79926051150218*A2*(-2.82446886063997+4.32650292802309/(0.742685787659202+(3.87679405737174-0.0295397845405115/(-0.278329769886639+3.44502951232024/A2+A2))*(-0.228935614601192+(14.9971640477211*COS(7.2297632686212*(3.99446941808823-4.98887518561928*A2*(-3.99960182757038+COS(4.79103403975263*(-4.93649992197022+0.548501114442731*A2+COS(2*A2)))))*(-3.22988654374793-0.281358009578427*COS(2.56148765862011-4.98887518561928*A2*(-4.80866797625728+SIN(0.800018370903837*A2)))*COS(11.1837229463798-SIN(3.63856223273564+2.39242737561493*(-3.55758155173696+A2*COS(1.88798582082793-0.954686574668724*(-2.45901451925469-A2))*COS(1.3535428489671-A2)))))))/(-2.68040664779619+4.71429072962941*A2)+0.422411570190596*(2.84998290041866-A2+(1.47103694491149*(-1.39555239121383-(4.98887518561928-4.36804034069583*(1.98316501213097+A2))*(2.7432550937851-COS(0.0961303194453544*(-1.88715071355834-A2)))))/(-0.149595478071881+(5.05287942002899*(-4.80866797625728+COS(3.99960182757038-SIN(2.05140554304477*(3.53869582041341+0.642625310428873*(-4.98887518561928+4.71429072962941*COS(9.88368497153068*(8.49694830097067+A2)*COS(2.4491917519235+0.126733910093612*A2*(-2.0854493845988-3.34324458039753*(4.98887518561928+0.207957797239793*(5.51080754494867+A2))+(16.3465458097698*(1.05977973817267+1.16300572234012*(-2.46732896677617-0.411781044851517/A2)))/(-2.68040664779619+4.70078070577661*(1.06262750913865-1.50348153263805/(-2.94753764999948-A2)+A2)-4.33694379755736*A2*(4.98887518561928+A2)*COS(0.170295058394658+A2)*(5.28337493763661+COS(0.0532611745752959+(143.633609813542*(4.98887518561928+14.6002669139512/A2)*SIN(3.03218906676567-8.38882341035202/(8.01094747798171+A2+0.257051852983846*(-3.75713260800135-1.07040364538095*((-0.000443277399365312*(-6.03008307981874+0.213506453898951*A2))/(-0.147611154991742+1.75789698123018*A2)-A2*COS(14.1629027418962/(-2.1524171444235+25.639042729176*A2*(-3.99960182757038+COS(48.4767124543816*(3.03218906676567-A2+6.42414781775628/(-0.0660482652435311+0.257051852983846*(-3.14312555891682+(-4.98887518561928*A2)/(-3.99960182757038+COS((0.275926127008928-2.71742103654254*A2)*A2)))+2.7455040553102*SIN(A2))))))))))))/A2))))))))))))/A2))))))))))))</f>
        <v>#NAME?</v>
      </c>
      <c r="CQ2">
        <f t="shared" ref="CQ2:CQ33" si="92">-2.68040664779619+3.26815724976605*(-4.32818391638471+A2)-3.38944380226374*A2*(4.00520834381412+(-4.98887518561928*A2)/(-3.99960182757038+COS(A2*(-0.632314551669474*A2+0.417883000824827*COS(1.69231776375533-A2)))))</f>
        <v>-252.0932009123984</v>
      </c>
      <c r="CR2">
        <f t="shared" ref="CR2:CR33" si="93">-2.68040664779619+3.26815724976605*(-4.32818391638471+A2)-3.38944380226374*A2*(4.00520834381412+(-4.98887518561928*A2)/(-3.99960182757038+COS(A2*(-0.632314551669474*A2+0.417883000824827*COS(1.69231776375533-A2)))))</f>
        <v>-252.0932009123984</v>
      </c>
      <c r="CS2" t="e">
        <f t="shared" ref="CS2:CS33" ca="1" si="94">-2.68040664779619+3.26815724976605*(-4.32818391638471+A2)+(-0.709008948398059*A2*COS(1.37207041088608*(-4.10807879143315+A2))*(4.00520834381412+(-4.98887518561928*A2)/(-3.99960182757038+COS(A2*(-0.632314551669474*A2+0.417883000824827*COS(4.10807879143315-A2)))))*_xludf.Sec(0.170295058394658+A2))/(4.59589314074098+COS(8.33173141036594*(-17.6218175695207-9.68092306913076/(2.63103449651635-3.75846601892861*A2))*(4.25725355322652+1.30787066945493*(3.61430970223965-9.51422517505519*(-1.06160925562607-2.29437822134384*(-0.493342480684203+0.275926127008928*(4.98887518561928-3.21933939259517*COS(2.95952201195641/A2))))))))</f>
        <v>#NAME?</v>
      </c>
      <c r="CT2">
        <f t="shared" ref="CT2:CT33" si="95">-2.94771910567777+3.26815724976605*(-4.25451011033999+A2)+1.11893234114617*A2*(4.00520834381412+(-4.98887518561928*A2)/(-3.99960182757038+COS(A2*(-0.632314551669474*A2+0.417883000824827*COS(4.25451011033999-A2)))))*COS(1.4040687367408/(-4.98887518561928+4.71429072962941*COS((0.297294312348495*(-3.36785490109656+(-1.57102607467807*(-0.149595478071881+0.226941038297007*(-0.121513133008523-A2)))/(-4.98887518561928+4.71429072962941*COS(0.142575895922887/((8.49694830097067-0.083039162239692*(-0.121513133008523-A2))*COS((16.3465458097698*(-2.0854493845988-3.34324458039753*(4.98887518561928-4.36804034069583*(5.51080754494867+A2))))/(-2.68040664779619-22.704361212447*COS(A2)+A2*(3.52528169486105+0.161918567727517*A2*COS(2.41748880753433*(6.1455757743406+COS(2.91584722486154*A2))))*SIN(19.6682139459412-0.795102759632341*COS(68.9160609404252*COS(1.83519735848513+A2))))))))))/((8.49694830097067-0.083039162239692*(-0.121513133008523-A2))*(1.0394800911888+1.04167244177008*COS(1.81294974912869+A2)*COS((8.18267552189224*(4.98887518561928+6.77455575803839*(1.06031356604154-0.083039162239692*(-0.121513133008523-A2)+A2)))/(-2.68040664779619-22.704361212447*COS(A2)-4.70078070577661*(11.3473429631533-0.394227893263176*(6.1455757743406+0.996546284692553*A2-1.53799203177821/(-2.72657778739654-7.4835243903022*A2*COS(3.99960182757038-0.133501878471212*(2.49591688018556+2.43631280387371*(-4.98887518561928+4.71429072962941*COS((8.21181247720911*COS(2.50830961839955-0.731254605319344/(7.08949266013755-0.232555073155391*(-16.4992869180147-0.795102759632341*SIN(0.111193851026171/A2)))-0.61143419244799*(A2+(202.164902617383*A2*(4.98887518561928*A2-(-2.82446886063997-3.7143357466655/(-0.544906860997025+1.53799203177822*A2))*COS(0.170295058394658+A2))*(-0.194993543559572-5.28348997732341*(-4.78408070546661+COS(2.46732896677617+5.82204836337666*A2))))/(-2.68040664779619+(-5.37486174411623+A2)*(4.80417691425881*SIN(3.30059279399947*(-9.70316591524869-0.0660482652435311/(8.49694830097067+0.244866862155882*A2)))-2.02396703240454/((-1.80135995311096-0.632314551669474*A2)*SIN(1.88715071355834-2.72657778739654*A2)))))))/(8.49694830097067+(-0.121513133008523-A2)*SIN(A2)))))))+COS((0.53475582490541*(1.10580518363099-0.384556440725012*(-3.76423727434802+A2)*COS(4.37188607319144+A2)))/SIN(1.59975789297849/A2))))*SIN(0.222292567682933*COS(4.70968122087869-A2)*COS(0.278647963485005*(0.996546284692553*A2-2.41748880753433*(10.1527743305726+1.39470667654357/((2.65890055104007-A2)*COS(A2)))))))))))))</f>
        <v>-187.61559435929877</v>
      </c>
      <c r="CU2">
        <f t="shared" ref="CU2:CU33" si="96">-2.94771910567777+3.26815724976605*(-4.25451011033999+A2)+1.11893234114617*A2*(4.00520834381412+(-4.98887518561928*A2)/(-3.99960182757038+COS(A2*(-0.632314551669474*A2+0.417883000824827*COS(4.25451011033999-A2)))))*COS(1.4040687367408/(-4.98887518561928+4.71429072962941*COS((0.297294312348495*(-3.36785490109656+(-1.57102607467807*(-0.149595478071881+0.226941038297007*(-0.121513133008523-A2)))/(-4.98887518561928+4.71429072962941*COS(0.142575895922887/((8.49694830097067-0.083039162239692*(-0.121513133008523-A2))*COS((16.3465458097698*(-2.0854493845988-3.34324458039753*(4.98887518561928-4.36804034069583*(5.51080754494867+A2))))/(-2.68040664779619-22.704361212447*COS(A2)+A2*(3.52528169486105+0.161918567727517*A2*COS(2.41748880753433*(6.1455757743406+COS(2.91584722486154*A2))))*SIN(19.6682139459412-0.795102759632341*COS(68.9160609404252*COS(1.83519735848513+A2))))))))))/((8.49694830097067-0.083039162239692*(-0.121513133008523-A2))*(1.0394800911888+1.04167244177008*COS(1.81294974912869+A2)*COS((8.18267552189224*(4.98887518561928+6.77455575803839*(1.06031356604154-0.083039162239692*(-0.121513133008523-A2)+A2)))/(-2.68040664779619-22.704361212447*COS(A2)-4.70078070577661*(11.3473429631533-0.394227893263176*(6.1455757743406+0.996546284692553*A2-1.53799203177821/(-2.72657778739654-7.4835243903022*A2*COS(3.99960182757038-0.133501878471212*(2.49591688018556+2.43631280387371*(-4.98887518561928+4.71429072962941*COS((8.21181247720911*COS(2.50830961839955-0.731254605319344/(4.82455084038956+4.70078070577661*(3.19555560423838+A2))-0.61143419244799*(A2+(202.164902617383*A2*(4.98887518561928*A2-(-2.82446886063997-3.7143357466655/(-0.544906860997025+1.53799203177822*A2))*COS(0.170295058394658+A2))*(-0.194993543559572-5.28348997732341*(-4.78408070546661+COS(2.46732896677617+5.82204836337666*A2))))/(-2.68040664779619+(-5.37486174411623+A2)*(4.80417691425881*SIN(3.30059279399947*(-9.70316591524869-0.0660482652435311/(8.49694830097067+0.244866862155882*A2)))-2.02396703240454/((-1.80135995311096-0.632314551669474*A2)*SIN(1.88715071355834-2.72657778739654*A2)))))))/(8.49694830097067+(-0.121513133008523-A2)*SIN(A2)))))))+COS((0.53475582490541*(1.10580518363099-0.384556440725012*(-3.76423727434802+A2)*COS(4.37188607319144+A2)))/SIN(1.59975789297849/A2))))*SIN(0.222292567682933*COS(4.70968122087869-A2)*COS(0.278647963485005*(0.996546284692553*A2-2.41748880753433*(10.1527743305726+1.39470667654357/((2.65890055104007-A2)*COS(A2)))))))))))))</f>
        <v>-187.61155481998378</v>
      </c>
      <c r="CV2">
        <f t="shared" ref="CV2:CV33" si="97">-2.94771910567777+3.26815724976605*(-4.25451011033999+A2)+1.11893234114617*A2*(4.00520834381412+(-4.98887518561928*A2)/(-3.99960182757038+COS(A2*(-0.632314551669474*A2+0.417883000824827*COS(4.25451011033999-A2)))))*COS(1.4040687367408/(-4.98887518561928+4.71429072962941*COS((0.297294312348495*(-3.36785490109656+(-1.57102607467807*(-0.149595478071881+0.226941038297007*(-0.121513133008523-A2)))/(-4.98887518561928+4.71429072962941*COS(0.142575895922887/((8.49694830097067-0.083039162239692*(-0.121513133008523-A2))*COS((16.3465458097698*(-2.0854493845988-3.34324458039753*(4.98887518561928-4.36804034069583*(5.51080754494867+A2))))/(-2.68040664779619-22.704361212447*COS(A2)+A2*(3.52528169486105+0.161918567727517*A2*COS(2.41748880753433*(6.1455757743406+COS(2.91584722486154*A2))))*SIN(19.6682139459412-0.795102759632341*COS(68.9160609404252*COS(1.83519735848513+A2))))))))))/((8.49694830097067-0.083039162239692*(-0.121513133008523-A2))*(1.0394800911888+1.04167244177008*COS(1.81294974912869+A2)*COS((8.18267552189224*(4.98887518561928+6.77455575803839*(1.06031356604154-0.083039162239692*(-0.121513133008523-A2)+A2)))/(-2.68040664779619-22.704361212447*COS(A2)-4.70078070577661*(11.3473429631533-0.394227893263176*(6.1455757743406+0.996546284692553*A2-1.53799203177821/(-2.72657778739654-7.4835243903022*A2*COS(3.99960182757038-0.133501878471212*(2.49591688018556+2.43631280387371*(-4.98887518561928+4.71429072962941*COS((6.44427121882112*COS(2.50830961839955-0.731254605319344/(7.08949266013755-0.232555073155391*(-16.4992869180147-0.795102759632341*SIN(0.111193851026171/A2)))-0.61143419244799*(A2+(202.164902617383*A2*(4.98887518561928*A2-(-2.82446886063997-3.7143357466655/(-0.544906860997025+1.53799203177822*A2))*COS(0.170295058394658+A2))*(-0.194993543559572-5.28348997732341*(-4.78408070546661+COS(2.46732896677617+5.82204836337666*A2))))/(-2.68040664779619+(-5.37486174411623+A2)*(4.80417691425881*SIN(3.30059279399947*(-9.70316591524869-0.0660482652435311/(8.49694830097067+0.244866862155882*A2)))-2.02396703240454/((-1.80135995311096-0.632314551669474*A2)*SIN(1.88715071355834-2.72657778739654*A2)))))))/(8.49694830097067+(-0.121513133008523-A2)*SIN(A2)))))))+COS((0.53475582490541*(1.10580518363099-0.384556440725012*(-3.76423727434802+A2)*COS(4.37188607319144+A2)))/SIN(1.59975789297849/A2))))*SIN(0.222292567682933*COS(4.70968122087869-A2)*COS(0.278647963485005*(0.996546284692553*A2-2.41748880753433*(10.1527743305726+1.39470667654357/((2.65890055104007-A2)*COS(A2)))))))))))))</f>
        <v>-187.64633834231159</v>
      </c>
      <c r="CW2" t="e">
        <f t="shared" ref="CW2:CW33" ca="1" si="98">-2.68040664779619+3.26815724976605*(-4.32818391638471+A2)+(3.04660760086359*A2*COS(4.91193267185115*(-4.10807879143315+A2))*(4.00520834381412+(-4.98887518561928*A2)/(-3.99960182757038+COS(A2*(-0.632314551669474*A2+0.417883000824827*COS(4.25451011033999-1.16040849717421*A2)))))*_xludf.Sec(0.170295058394658+A2))/((-2.82446886063997+0.840417548617286*(6.15946370361734+0.726766803142451*A2))*(4.59589314074098+COS(63.3823813818608*(-3.03218906676567-9.68092306913076/(0.499649438297649+0.487888964740798*A2)-29.6570673718868*A2))))</f>
        <v>#NAME?</v>
      </c>
      <c r="CX2">
        <f>-2.68040664779619+3.26815724976605*(-4.32818391638471+A2)+(3.04660760086359*A2*COS(4.91193267185115*(-4.10807879143315+A2))*(4.00520834381412+(-4.98887518561928*A2)/(-3.99960182757038+COS(A2*(-0.632314551669474*A2+0.417883000824827*COS(4.25451011033999-1.16040849717421*A2)))))*_xlfn.SINGLE(_xlfn.SEC(0.170295058394658+A2)))/((-2.82446886063997+0.840417548617286*(6.15946370361734+0.726766803142451*A2))*(4.59589314074098+COS(63.3823813818608*(-3.03218906676567-9.68092306913076/(-38.4709766064104+0.487888964740798*A2)-29.6570673718868*A2))))</f>
        <v>-35.69197049255331</v>
      </c>
    </row>
    <row r="3" spans="1:102" x14ac:dyDescent="0.25">
      <c r="A3">
        <v>-9.8019800000000004</v>
      </c>
      <c r="B3">
        <v>-5139.534181317149</v>
      </c>
      <c r="C3">
        <f t="shared" si="0"/>
        <v>-2009.7154749636843</v>
      </c>
      <c r="D3">
        <f t="shared" si="1"/>
        <v>-2009.7154749636843</v>
      </c>
      <c r="E3">
        <f t="shared" si="2"/>
        <v>-12.808803989945147</v>
      </c>
      <c r="F3">
        <f t="shared" si="3"/>
        <v>-2444.6375981361703</v>
      </c>
      <c r="G3">
        <f t="shared" si="4"/>
        <v>-35833.006245095727</v>
      </c>
      <c r="H3">
        <f t="shared" si="5"/>
        <v>-35833.006245095727</v>
      </c>
      <c r="I3">
        <f t="shared" si="6"/>
        <v>-38393.397275788324</v>
      </c>
      <c r="J3">
        <f t="shared" si="7"/>
        <v>-38510.046223299942</v>
      </c>
      <c r="K3">
        <f t="shared" si="8"/>
        <v>-868.47333546849495</v>
      </c>
      <c r="L3">
        <f t="shared" si="9"/>
        <v>2189.4261738574401</v>
      </c>
      <c r="M3">
        <f t="shared" si="10"/>
        <v>-272.9517397223907</v>
      </c>
      <c r="N3">
        <f t="shared" si="11"/>
        <v>-5508.601384139215</v>
      </c>
      <c r="O3">
        <f t="shared" si="12"/>
        <v>-312.18565666517173</v>
      </c>
      <c r="P3">
        <f t="shared" si="13"/>
        <v>12.109212544960471</v>
      </c>
      <c r="Q3">
        <f t="shared" si="14"/>
        <v>-1763.1364622347442</v>
      </c>
      <c r="R3">
        <f t="shared" si="15"/>
        <v>-70.656621579416878</v>
      </c>
      <c r="S3">
        <f t="shared" si="16"/>
        <v>-1763.1364622347442</v>
      </c>
      <c r="T3">
        <f t="shared" si="17"/>
        <v>-14332.810570698983</v>
      </c>
      <c r="U3">
        <f t="shared" si="18"/>
        <v>-6398.3973572505965</v>
      </c>
      <c r="V3">
        <f t="shared" si="19"/>
        <v>-34666.158317886031</v>
      </c>
      <c r="W3">
        <f t="shared" si="20"/>
        <v>-13793.603892115143</v>
      </c>
      <c r="X3">
        <f t="shared" si="21"/>
        <v>-858.4187138996665</v>
      </c>
      <c r="Y3">
        <f t="shared" si="22"/>
        <v>-26218.592106167082</v>
      </c>
      <c r="Z3">
        <f t="shared" si="23"/>
        <v>-26966.515522080656</v>
      </c>
      <c r="AA3">
        <f t="shared" si="24"/>
        <v>2295.105536083187</v>
      </c>
      <c r="AB3">
        <f t="shared" si="25"/>
        <v>6597.2309302942058</v>
      </c>
      <c r="AC3">
        <f t="shared" si="26"/>
        <v>-8714.6082551261807</v>
      </c>
      <c r="AD3">
        <f t="shared" si="27"/>
        <v>-5327.7280491866059</v>
      </c>
      <c r="AE3">
        <f t="shared" si="28"/>
        <v>-38192.435285670777</v>
      </c>
      <c r="AF3">
        <f t="shared" si="29"/>
        <v>-265338428.85659483</v>
      </c>
      <c r="AG3">
        <f t="shared" si="30"/>
        <v>-265338428.85659483</v>
      </c>
      <c r="AH3">
        <f t="shared" si="31"/>
        <v>691792.50013864064</v>
      </c>
      <c r="AI3">
        <f t="shared" si="32"/>
        <v>486.79665135917099</v>
      </c>
      <c r="AJ3">
        <f t="shared" si="33"/>
        <v>505720.94726194959</v>
      </c>
      <c r="AK3">
        <f t="shared" si="34"/>
        <v>-2325.0329743500788</v>
      </c>
      <c r="AL3" t="e">
        <f t="shared" ca="1" si="35"/>
        <v>#NAME?</v>
      </c>
      <c r="AM3">
        <f t="shared" si="36"/>
        <v>1811.4558131290348</v>
      </c>
      <c r="AN3">
        <f t="shared" si="37"/>
        <v>1772.0878193811081</v>
      </c>
      <c r="AO3">
        <f t="shared" si="38"/>
        <v>1772.1404442460537</v>
      </c>
      <c r="AP3">
        <f t="shared" si="39"/>
        <v>1531.3611620028239</v>
      </c>
      <c r="AQ3" t="e">
        <f t="shared" ca="1" si="40"/>
        <v>#NAME?</v>
      </c>
      <c r="AR3">
        <f t="shared" si="41"/>
        <v>2669.5992720763215</v>
      </c>
      <c r="AS3">
        <f t="shared" si="42"/>
        <v>1272.5684100464969</v>
      </c>
      <c r="AT3">
        <f t="shared" si="43"/>
        <v>1344.9971735154866</v>
      </c>
      <c r="AU3">
        <f t="shared" si="44"/>
        <v>-164244.06511367668</v>
      </c>
      <c r="AV3">
        <f t="shared" si="45"/>
        <v>-1292.9544472964085</v>
      </c>
      <c r="AW3">
        <f t="shared" si="46"/>
        <v>-1267.4191163078644</v>
      </c>
      <c r="AX3">
        <f t="shared" si="47"/>
        <v>-1294.5851264682269</v>
      </c>
      <c r="AY3">
        <f t="shared" si="48"/>
        <v>-619.48032778827132</v>
      </c>
      <c r="AZ3">
        <f t="shared" si="49"/>
        <v>-1853.0720550396882</v>
      </c>
      <c r="BA3">
        <f t="shared" si="50"/>
        <v>-725.46361160621177</v>
      </c>
      <c r="BB3">
        <f t="shared" si="51"/>
        <v>-784.35685452230371</v>
      </c>
      <c r="BC3">
        <f t="shared" si="52"/>
        <v>-784.60455048409062</v>
      </c>
      <c r="BD3">
        <f t="shared" si="53"/>
        <v>-784.13123086218002</v>
      </c>
      <c r="BE3">
        <f t="shared" si="54"/>
        <v>480.76033441282397</v>
      </c>
      <c r="BF3">
        <f t="shared" si="55"/>
        <v>480.76033441282397</v>
      </c>
      <c r="BG3">
        <f t="shared" si="56"/>
        <v>410.01770437904918</v>
      </c>
      <c r="BH3">
        <f t="shared" si="57"/>
        <v>-1442.5856927938803</v>
      </c>
      <c r="BI3">
        <f t="shared" si="58"/>
        <v>-1442.5856927938803</v>
      </c>
      <c r="BJ3">
        <f t="shared" si="59"/>
        <v>414.38026344854802</v>
      </c>
      <c r="BK3">
        <f t="shared" si="60"/>
        <v>-1969.975906601205</v>
      </c>
      <c r="BL3">
        <f t="shared" si="61"/>
        <v>-1969.975906601205</v>
      </c>
      <c r="BM3">
        <f t="shared" si="62"/>
        <v>824.06757150944316</v>
      </c>
      <c r="BN3">
        <f t="shared" si="63"/>
        <v>-1183.3060824667284</v>
      </c>
      <c r="BO3">
        <f t="shared" si="64"/>
        <v>-1892.2954971115214</v>
      </c>
      <c r="BP3">
        <f t="shared" si="65"/>
        <v>-1892.2954117441245</v>
      </c>
      <c r="BQ3">
        <f t="shared" si="66"/>
        <v>-1892.2954117441245</v>
      </c>
      <c r="BR3">
        <f t="shared" si="67"/>
        <v>155.57850571004718</v>
      </c>
      <c r="BS3">
        <f t="shared" si="68"/>
        <v>155.57850571004718</v>
      </c>
      <c r="BT3">
        <f t="shared" si="69"/>
        <v>155.57850571004718</v>
      </c>
      <c r="BU3">
        <f t="shared" si="70"/>
        <v>-52.679530427611986</v>
      </c>
      <c r="BV3">
        <f t="shared" si="71"/>
        <v>-1276.7186007853397</v>
      </c>
      <c r="BW3">
        <f t="shared" si="72"/>
        <v>-226.81956862070626</v>
      </c>
      <c r="BX3">
        <f t="shared" si="73"/>
        <v>23.836015358993407</v>
      </c>
      <c r="BY3">
        <f t="shared" si="74"/>
        <v>-42984.225669336178</v>
      </c>
      <c r="BZ3">
        <f t="shared" si="75"/>
        <v>122384.5400396277</v>
      </c>
      <c r="CA3">
        <f t="shared" si="76"/>
        <v>122380.69227819008</v>
      </c>
      <c r="CB3">
        <f t="shared" si="77"/>
        <v>-72307.313103365857</v>
      </c>
      <c r="CC3">
        <f t="shared" si="78"/>
        <v>128944.12681907893</v>
      </c>
      <c r="CD3">
        <f t="shared" si="79"/>
        <v>128944.12681907893</v>
      </c>
      <c r="CE3">
        <f t="shared" si="80"/>
        <v>129217.50000932657</v>
      </c>
      <c r="CF3">
        <f t="shared" si="81"/>
        <v>129217.50000932657</v>
      </c>
      <c r="CG3">
        <f t="shared" si="82"/>
        <v>26.188819794318384</v>
      </c>
      <c r="CH3">
        <f t="shared" si="83"/>
        <v>26.188819794318384</v>
      </c>
      <c r="CI3">
        <f t="shared" si="84"/>
        <v>26.195853883466363</v>
      </c>
      <c r="CJ3">
        <f t="shared" si="85"/>
        <v>26.307221107615099</v>
      </c>
      <c r="CK3">
        <f t="shared" si="86"/>
        <v>26.216206967753543</v>
      </c>
      <c r="CL3" t="e">
        <f t="shared" ca="1" si="87"/>
        <v>#NAME?</v>
      </c>
      <c r="CM3" t="e">
        <f t="shared" ca="1" si="88"/>
        <v>#NAME?</v>
      </c>
      <c r="CN3" t="e">
        <f t="shared" ca="1" si="89"/>
        <v>#NAME?</v>
      </c>
      <c r="CO3" t="e">
        <f t="shared" ca="1" si="90"/>
        <v>#NAME?</v>
      </c>
      <c r="CP3" t="e">
        <f t="shared" ca="1" si="91"/>
        <v>#NAME?</v>
      </c>
      <c r="CQ3">
        <f t="shared" si="92"/>
        <v>-456.10507539944206</v>
      </c>
      <c r="CR3">
        <f t="shared" si="93"/>
        <v>-456.10507539944206</v>
      </c>
      <c r="CS3" t="e">
        <f t="shared" ca="1" si="94"/>
        <v>#NAME?</v>
      </c>
      <c r="CT3">
        <f t="shared" si="95"/>
        <v>-127.53718012832763</v>
      </c>
      <c r="CU3">
        <f t="shared" si="96"/>
        <v>-127.5402390306495</v>
      </c>
      <c r="CV3">
        <f t="shared" si="97"/>
        <v>-127.53364725870699</v>
      </c>
      <c r="CW3" t="e">
        <f t="shared" ca="1" si="98"/>
        <v>#NAME?</v>
      </c>
      <c r="CX3" t="e">
        <f t="shared" ref="CX3:CX33" ca="1" si="99">-2.68040664779619+3.26815724976605*(-4.32818391638471+A3)+(3.04660760086359*A3*COS(4.91193267185115*(-4.10807879143315+A3))*(4.00520834381412+(-4.98887518561928*A3)/(-3.99960182757038+COS(A3*(-0.632314551669474*A3+0.417883000824827*COS(4.25451011033999-1.16040849717421*A3)))))*_xludf.Sec(0.170295058394658+A3))/((-2.82446886063997+0.840417548617286*(6.15946370361734+0.726766803142451*A3))*(4.59589314074098+COS(63.3823813818608*(-3.03218906676567-9.68092306913076/(-38.4709766064104+0.487888964740798*A3)-29.6570673718868*A3))))</f>
        <v>#NAME?</v>
      </c>
    </row>
    <row r="4" spans="1:102" x14ac:dyDescent="0.25">
      <c r="A4">
        <v>-9.6039600000000007</v>
      </c>
      <c r="B4">
        <v>-4843.9126876707651</v>
      </c>
      <c r="C4">
        <f t="shared" si="0"/>
        <v>-1974.9182778421239</v>
      </c>
      <c r="D4">
        <f t="shared" si="1"/>
        <v>-1974.9182778421239</v>
      </c>
      <c r="E4">
        <f t="shared" si="2"/>
        <v>-12.577837152064486</v>
      </c>
      <c r="F4">
        <f t="shared" si="3"/>
        <v>-2396.8033660547426</v>
      </c>
      <c r="G4">
        <f t="shared" si="4"/>
        <v>-33727.630934119916</v>
      </c>
      <c r="H4">
        <f t="shared" si="5"/>
        <v>-33727.630934119916</v>
      </c>
      <c r="I4">
        <f t="shared" si="6"/>
        <v>-36137.585687554805</v>
      </c>
      <c r="J4">
        <f t="shared" si="7"/>
        <v>-36251.878088268102</v>
      </c>
      <c r="K4">
        <f t="shared" si="8"/>
        <v>-840.75618264028367</v>
      </c>
      <c r="L4">
        <f t="shared" si="9"/>
        <v>2162.2511900230475</v>
      </c>
      <c r="M4">
        <f t="shared" si="10"/>
        <v>-261.34447969317813</v>
      </c>
      <c r="N4">
        <f t="shared" si="11"/>
        <v>-5290.2459378761723</v>
      </c>
      <c r="O4">
        <f t="shared" si="12"/>
        <v>-302.2052822880878</v>
      </c>
      <c r="P4">
        <f t="shared" si="13"/>
        <v>11.9029343269767</v>
      </c>
      <c r="Q4">
        <f t="shared" si="14"/>
        <v>-1694.4432674517009</v>
      </c>
      <c r="R4">
        <f t="shared" si="15"/>
        <v>-67.903783570091846</v>
      </c>
      <c r="S4">
        <f t="shared" si="16"/>
        <v>-1694.4432674517009</v>
      </c>
      <c r="T4">
        <f t="shared" si="17"/>
        <v>-14461.923570412791</v>
      </c>
      <c r="U4">
        <f t="shared" si="18"/>
        <v>-3049.6637983093465</v>
      </c>
      <c r="V4">
        <f t="shared" si="19"/>
        <v>-39602.041784124165</v>
      </c>
      <c r="W4">
        <f t="shared" si="20"/>
        <v>-4038.6524887489472</v>
      </c>
      <c r="X4">
        <f t="shared" si="21"/>
        <v>1607.8239803842141</v>
      </c>
      <c r="Y4">
        <f t="shared" si="22"/>
        <v>3305.039329192994</v>
      </c>
      <c r="Z4">
        <f t="shared" si="23"/>
        <v>2836.25823290263</v>
      </c>
      <c r="AA4">
        <f t="shared" si="24"/>
        <v>3357.6197328610679</v>
      </c>
      <c r="AB4">
        <f t="shared" si="25"/>
        <v>9602.2594153884002</v>
      </c>
      <c r="AC4">
        <f t="shared" si="26"/>
        <v>-7914.9893486103965</v>
      </c>
      <c r="AD4">
        <f t="shared" si="27"/>
        <v>3252.493861464221</v>
      </c>
      <c r="AE4">
        <f t="shared" si="28"/>
        <v>-123992.81040548398</v>
      </c>
      <c r="AF4">
        <f t="shared" si="29"/>
        <v>34689556.428489089</v>
      </c>
      <c r="AG4">
        <f t="shared" si="30"/>
        <v>34689556.428489089</v>
      </c>
      <c r="AH4">
        <f t="shared" si="31"/>
        <v>322929.03963557031</v>
      </c>
      <c r="AI4">
        <f t="shared" si="32"/>
        <v>140.10090513041411</v>
      </c>
      <c r="AJ4">
        <f t="shared" si="33"/>
        <v>478361.84244602994</v>
      </c>
      <c r="AK4">
        <f t="shared" si="34"/>
        <v>-976.5684364558615</v>
      </c>
      <c r="AL4" t="e">
        <f t="shared" ca="1" si="35"/>
        <v>#NAME?</v>
      </c>
      <c r="AM4">
        <f t="shared" si="36"/>
        <v>1608.8049411195288</v>
      </c>
      <c r="AN4">
        <f t="shared" si="37"/>
        <v>2560.8654180279104</v>
      </c>
      <c r="AO4">
        <f t="shared" si="38"/>
        <v>2560.8864700850791</v>
      </c>
      <c r="AP4">
        <f t="shared" si="39"/>
        <v>2575.4871933782133</v>
      </c>
      <c r="AQ4" t="e">
        <f t="shared" ca="1" si="40"/>
        <v>#NAME?</v>
      </c>
      <c r="AR4">
        <f t="shared" si="41"/>
        <v>1977.94533231475</v>
      </c>
      <c r="AS4">
        <f t="shared" si="42"/>
        <v>849.12877202226355</v>
      </c>
      <c r="AT4">
        <f t="shared" si="43"/>
        <v>880.67889869677845</v>
      </c>
      <c r="AU4">
        <f t="shared" si="44"/>
        <v>-33857.891159049694</v>
      </c>
      <c r="AV4">
        <f t="shared" si="45"/>
        <v>-2304.9618844476463</v>
      </c>
      <c r="AW4">
        <f t="shared" si="46"/>
        <v>-2520.3949588436394</v>
      </c>
      <c r="AX4">
        <f t="shared" si="47"/>
        <v>-2308.6336304456008</v>
      </c>
      <c r="AY4">
        <f t="shared" si="48"/>
        <v>-1463.1525733328519</v>
      </c>
      <c r="AZ4">
        <f t="shared" si="49"/>
        <v>-413.12805757755814</v>
      </c>
      <c r="BA4">
        <f t="shared" si="50"/>
        <v>974.38555346635303</v>
      </c>
      <c r="BB4">
        <f t="shared" si="51"/>
        <v>-1311.230025121866</v>
      </c>
      <c r="BC4">
        <f t="shared" si="52"/>
        <v>-1311.2446861910826</v>
      </c>
      <c r="BD4">
        <f t="shared" si="53"/>
        <v>-1311.2366692842029</v>
      </c>
      <c r="BE4">
        <f t="shared" si="54"/>
        <v>317.51687548581322</v>
      </c>
      <c r="BF4">
        <f t="shared" si="55"/>
        <v>317.51687548581322</v>
      </c>
      <c r="BG4">
        <f t="shared" si="56"/>
        <v>50.758866317899283</v>
      </c>
      <c r="BH4">
        <f t="shared" si="57"/>
        <v>-1636.8886367618727</v>
      </c>
      <c r="BI4">
        <f t="shared" si="58"/>
        <v>-1636.8886367618727</v>
      </c>
      <c r="BJ4">
        <f t="shared" si="59"/>
        <v>304.97011849893221</v>
      </c>
      <c r="BK4">
        <f t="shared" si="60"/>
        <v>-2282.1461493878519</v>
      </c>
      <c r="BL4">
        <f t="shared" si="61"/>
        <v>-2282.1461493878519</v>
      </c>
      <c r="BM4">
        <f t="shared" si="62"/>
        <v>290.67211585651461</v>
      </c>
      <c r="BN4">
        <f t="shared" si="63"/>
        <v>-1214.5158951524286</v>
      </c>
      <c r="BO4">
        <f t="shared" si="64"/>
        <v>-1180.3701791513199</v>
      </c>
      <c r="BP4">
        <f t="shared" si="65"/>
        <v>-1180.3701791837711</v>
      </c>
      <c r="BQ4">
        <f t="shared" si="66"/>
        <v>-1180.3701791837711</v>
      </c>
      <c r="BR4">
        <f t="shared" si="67"/>
        <v>237.46280854494319</v>
      </c>
      <c r="BS4">
        <f t="shared" si="68"/>
        <v>237.46280854494319</v>
      </c>
      <c r="BT4">
        <f t="shared" si="69"/>
        <v>237.46280854494319</v>
      </c>
      <c r="BU4">
        <f t="shared" si="70"/>
        <v>-103.61313800538181</v>
      </c>
      <c r="BV4">
        <f t="shared" si="71"/>
        <v>-557.10187079461696</v>
      </c>
      <c r="BW4">
        <f t="shared" si="72"/>
        <v>-138.88661264005032</v>
      </c>
      <c r="BX4">
        <f t="shared" si="73"/>
        <v>25.601220501230976</v>
      </c>
      <c r="BY4">
        <f t="shared" si="74"/>
        <v>-43661.827363138626</v>
      </c>
      <c r="BZ4">
        <f t="shared" si="75"/>
        <v>125744.55392139162</v>
      </c>
      <c r="CA4">
        <f t="shared" si="76"/>
        <v>125742.59587454224</v>
      </c>
      <c r="CB4">
        <f t="shared" si="77"/>
        <v>-32726.982888051254</v>
      </c>
      <c r="CC4">
        <f t="shared" si="78"/>
        <v>132565.24245108635</v>
      </c>
      <c r="CD4">
        <f t="shared" si="79"/>
        <v>132565.24245108635</v>
      </c>
      <c r="CE4">
        <f t="shared" si="80"/>
        <v>132878.35767500295</v>
      </c>
      <c r="CF4">
        <f t="shared" si="81"/>
        <v>132878.35767500295</v>
      </c>
      <c r="CG4">
        <f t="shared" si="82"/>
        <v>12.343389729947489</v>
      </c>
      <c r="CH4">
        <f t="shared" si="83"/>
        <v>12.343389729947489</v>
      </c>
      <c r="CI4">
        <f t="shared" si="84"/>
        <v>12.373423891397728</v>
      </c>
      <c r="CJ4">
        <f t="shared" si="85"/>
        <v>12.418587458719607</v>
      </c>
      <c r="CK4">
        <f t="shared" si="86"/>
        <v>12.38040056976304</v>
      </c>
      <c r="CL4" t="e">
        <f t="shared" ca="1" si="87"/>
        <v>#NAME?</v>
      </c>
      <c r="CM4" t="e">
        <f t="shared" ca="1" si="88"/>
        <v>#NAME?</v>
      </c>
      <c r="CN4" t="e">
        <f t="shared" ca="1" si="89"/>
        <v>#NAME?</v>
      </c>
      <c r="CO4" t="e">
        <f t="shared" ca="1" si="90"/>
        <v>#NAME?</v>
      </c>
      <c r="CP4" t="e">
        <f t="shared" ca="1" si="91"/>
        <v>#NAME?</v>
      </c>
      <c r="CQ4">
        <f t="shared" si="92"/>
        <v>-230.79717288768904</v>
      </c>
      <c r="CR4">
        <f t="shared" si="93"/>
        <v>-230.79717288768904</v>
      </c>
      <c r="CS4" t="e">
        <f t="shared" ca="1" si="94"/>
        <v>#NAME?</v>
      </c>
      <c r="CT4">
        <f t="shared" si="95"/>
        <v>-105.512201393022</v>
      </c>
      <c r="CU4">
        <f t="shared" si="96"/>
        <v>-105.51220898052293</v>
      </c>
      <c r="CV4">
        <f t="shared" si="97"/>
        <v>-105.51220046780153</v>
      </c>
      <c r="CW4" t="e">
        <f t="shared" ca="1" si="98"/>
        <v>#NAME?</v>
      </c>
      <c r="CX4" t="e">
        <f t="shared" ca="1" si="99"/>
        <v>#NAME?</v>
      </c>
    </row>
    <row r="5" spans="1:102" x14ac:dyDescent="0.25">
      <c r="A5">
        <v>-9.4059399999999993</v>
      </c>
      <c r="B5">
        <v>-4559.9025786995662</v>
      </c>
      <c r="C5">
        <f t="shared" si="0"/>
        <v>-1940.121080720563</v>
      </c>
      <c r="D5">
        <f t="shared" si="1"/>
        <v>-1940.121080720563</v>
      </c>
      <c r="E5">
        <f t="shared" si="2"/>
        <v>-12.346870314183821</v>
      </c>
      <c r="F5">
        <f t="shared" si="3"/>
        <v>-2348.9691339733149</v>
      </c>
      <c r="G5">
        <f t="shared" si="4"/>
        <v>-31706.835840296459</v>
      </c>
      <c r="H5">
        <f t="shared" si="5"/>
        <v>-31706.835840296459</v>
      </c>
      <c r="I5">
        <f t="shared" si="6"/>
        <v>-33972.397862691621</v>
      </c>
      <c r="J5">
        <f t="shared" si="7"/>
        <v>-34084.333716606598</v>
      </c>
      <c r="K5">
        <f t="shared" si="8"/>
        <v>-813.27579298258865</v>
      </c>
      <c r="L5">
        <f t="shared" si="9"/>
        <v>2139.1877048813913</v>
      </c>
      <c r="M5">
        <f t="shared" si="10"/>
        <v>-249.98627896306857</v>
      </c>
      <c r="N5">
        <f t="shared" si="11"/>
        <v>-5076.3239695753409</v>
      </c>
      <c r="O5">
        <f t="shared" si="12"/>
        <v>-292.37639619245698</v>
      </c>
      <c r="P5">
        <f t="shared" si="13"/>
        <v>11.696251706930108</v>
      </c>
      <c r="Q5">
        <f t="shared" si="14"/>
        <v>-1627.1139602749947</v>
      </c>
      <c r="R5">
        <f t="shared" si="15"/>
        <v>-65.205602527225153</v>
      </c>
      <c r="S5">
        <f t="shared" si="16"/>
        <v>-1627.1139602749947</v>
      </c>
      <c r="T5">
        <f t="shared" si="17"/>
        <v>-14555.043699462025</v>
      </c>
      <c r="U5">
        <f t="shared" si="18"/>
        <v>545.99402896796403</v>
      </c>
      <c r="V5">
        <f t="shared" si="19"/>
        <v>-28250.271419923229</v>
      </c>
      <c r="W5">
        <f t="shared" si="20"/>
        <v>4908.8345852776883</v>
      </c>
      <c r="X5">
        <f t="shared" si="21"/>
        <v>3129.5871067127587</v>
      </c>
      <c r="Y5">
        <f t="shared" si="22"/>
        <v>-20609.434696803211</v>
      </c>
      <c r="Z5">
        <f t="shared" si="23"/>
        <v>-18873.854192503881</v>
      </c>
      <c r="AA5">
        <f t="shared" si="24"/>
        <v>4196.5687060542523</v>
      </c>
      <c r="AB5">
        <f t="shared" si="25"/>
        <v>12069.1609821151</v>
      </c>
      <c r="AC5">
        <f t="shared" si="26"/>
        <v>-6917.7346950174433</v>
      </c>
      <c r="AD5">
        <f t="shared" si="27"/>
        <v>-10268.073652983443</v>
      </c>
      <c r="AE5">
        <f t="shared" si="28"/>
        <v>363125.35203655378</v>
      </c>
      <c r="AF5">
        <f t="shared" si="29"/>
        <v>268545706.28228235</v>
      </c>
      <c r="AG5">
        <f t="shared" si="30"/>
        <v>268545706.28228235</v>
      </c>
      <c r="AH5">
        <f t="shared" si="31"/>
        <v>1716.0072266803447</v>
      </c>
      <c r="AI5">
        <f t="shared" si="32"/>
        <v>-329.01913478133349</v>
      </c>
      <c r="AJ5">
        <f t="shared" si="33"/>
        <v>449852.97454239952</v>
      </c>
      <c r="AK5">
        <f t="shared" si="34"/>
        <v>828.68548831382975</v>
      </c>
      <c r="AL5" t="e">
        <f t="shared" ca="1" si="35"/>
        <v>#NAME?</v>
      </c>
      <c r="AM5">
        <f t="shared" si="36"/>
        <v>1440.3774854160147</v>
      </c>
      <c r="AN5">
        <f t="shared" si="37"/>
        <v>2365.2892985483732</v>
      </c>
      <c r="AO5">
        <f t="shared" si="38"/>
        <v>2365.2903451760999</v>
      </c>
      <c r="AP5">
        <f t="shared" si="39"/>
        <v>1859.7121802723022</v>
      </c>
      <c r="AQ5" t="e">
        <f t="shared" ca="1" si="40"/>
        <v>#NAME?</v>
      </c>
      <c r="AR5">
        <f t="shared" si="41"/>
        <v>1478.2505036389337</v>
      </c>
      <c r="AS5">
        <f t="shared" si="42"/>
        <v>1538.5298529929769</v>
      </c>
      <c r="AT5">
        <f t="shared" si="43"/>
        <v>1497.3488291051788</v>
      </c>
      <c r="AU5">
        <f t="shared" si="44"/>
        <v>126726.56390287819</v>
      </c>
      <c r="AV5">
        <f t="shared" si="45"/>
        <v>-1472.2650837282156</v>
      </c>
      <c r="AW5">
        <f t="shared" si="46"/>
        <v>-1476.2259581418391</v>
      </c>
      <c r="AX5">
        <f t="shared" si="47"/>
        <v>-1481.398727653682</v>
      </c>
      <c r="AY5">
        <f t="shared" si="48"/>
        <v>-809.61204053048255</v>
      </c>
      <c r="AZ5">
        <f t="shared" si="49"/>
        <v>-417.49162842082802</v>
      </c>
      <c r="BA5">
        <f t="shared" si="50"/>
        <v>1302.8099752274588</v>
      </c>
      <c r="BB5">
        <f t="shared" si="51"/>
        <v>-2015.7826613173656</v>
      </c>
      <c r="BC5">
        <f t="shared" si="52"/>
        <v>-2015.7843437533459</v>
      </c>
      <c r="BD5">
        <f t="shared" si="53"/>
        <v>-2015.7841659718906</v>
      </c>
      <c r="BE5">
        <f t="shared" si="54"/>
        <v>578.38397907822116</v>
      </c>
      <c r="BF5">
        <f t="shared" si="55"/>
        <v>578.38397907822116</v>
      </c>
      <c r="BG5">
        <f t="shared" si="56"/>
        <v>1723.7083626174349</v>
      </c>
      <c r="BH5">
        <f t="shared" si="57"/>
        <v>-660.1559248426795</v>
      </c>
      <c r="BI5">
        <f t="shared" si="58"/>
        <v>-660.1559248426795</v>
      </c>
      <c r="BJ5">
        <f t="shared" si="59"/>
        <v>-7.731548790285494</v>
      </c>
      <c r="BK5">
        <f t="shared" si="60"/>
        <v>-2638.8921314270142</v>
      </c>
      <c r="BL5">
        <f t="shared" si="61"/>
        <v>-2638.8921314270142</v>
      </c>
      <c r="BM5">
        <f t="shared" si="62"/>
        <v>590.70685834815993</v>
      </c>
      <c r="BN5">
        <f t="shared" si="63"/>
        <v>-1924.4219910999977</v>
      </c>
      <c r="BO5">
        <f t="shared" si="64"/>
        <v>-1039.2406573242627</v>
      </c>
      <c r="BP5">
        <f t="shared" si="65"/>
        <v>-1039.240654766056</v>
      </c>
      <c r="BQ5">
        <f t="shared" si="66"/>
        <v>-1039.240654766056</v>
      </c>
      <c r="BR5">
        <f t="shared" si="67"/>
        <v>153.59809801306099</v>
      </c>
      <c r="BS5">
        <f t="shared" si="68"/>
        <v>153.59809801306099</v>
      </c>
      <c r="BT5">
        <f t="shared" si="69"/>
        <v>153.59809801306099</v>
      </c>
      <c r="BU5">
        <f t="shared" si="70"/>
        <v>-142.39398784767127</v>
      </c>
      <c r="BV5">
        <f t="shared" si="71"/>
        <v>200.20706827460913</v>
      </c>
      <c r="BW5">
        <f t="shared" si="72"/>
        <v>-142.29387377832654</v>
      </c>
      <c r="BX5">
        <f t="shared" si="73"/>
        <v>30.347693810028915</v>
      </c>
      <c r="BY5">
        <f t="shared" si="74"/>
        <v>-69404.38099994263</v>
      </c>
      <c r="BZ5">
        <f t="shared" si="75"/>
        <v>202302.24280657785</v>
      </c>
      <c r="CA5">
        <f t="shared" si="76"/>
        <v>202302.06616602189</v>
      </c>
      <c r="CB5">
        <f t="shared" si="77"/>
        <v>-61949.616523109122</v>
      </c>
      <c r="CC5">
        <f t="shared" si="78"/>
        <v>213424.83591913903</v>
      </c>
      <c r="CD5">
        <f t="shared" si="79"/>
        <v>213424.83591913903</v>
      </c>
      <c r="CE5">
        <f t="shared" si="80"/>
        <v>214110.99049501173</v>
      </c>
      <c r="CF5">
        <f t="shared" si="81"/>
        <v>214110.99049501173</v>
      </c>
      <c r="CG5">
        <f t="shared" si="82"/>
        <v>11.564978397588455</v>
      </c>
      <c r="CH5">
        <f t="shared" si="83"/>
        <v>11.564978397588455</v>
      </c>
      <c r="CI5">
        <f t="shared" si="84"/>
        <v>51.610420325984812</v>
      </c>
      <c r="CJ5">
        <f t="shared" si="85"/>
        <v>51.942123143012829</v>
      </c>
      <c r="CK5">
        <f t="shared" si="86"/>
        <v>34.377265853588163</v>
      </c>
      <c r="CL5" t="e">
        <f t="shared" ca="1" si="87"/>
        <v>#NAME?</v>
      </c>
      <c r="CM5" t="e">
        <f t="shared" ca="1" si="88"/>
        <v>#NAME?</v>
      </c>
      <c r="CN5" t="e">
        <f t="shared" ca="1" si="89"/>
        <v>#NAME?</v>
      </c>
      <c r="CO5" t="e">
        <f t="shared" ca="1" si="90"/>
        <v>#NAME?</v>
      </c>
      <c r="CP5" t="e">
        <f t="shared" ca="1" si="91"/>
        <v>#NAME?</v>
      </c>
      <c r="CQ5">
        <f t="shared" si="92"/>
        <v>-415.19517829799196</v>
      </c>
      <c r="CR5">
        <f t="shared" si="93"/>
        <v>-415.19517829799196</v>
      </c>
      <c r="CS5" t="e">
        <f t="shared" ca="1" si="94"/>
        <v>#NAME?</v>
      </c>
      <c r="CT5">
        <f t="shared" si="95"/>
        <v>-125.0497854609668</v>
      </c>
      <c r="CU5">
        <f t="shared" si="96"/>
        <v>-125.05156056638577</v>
      </c>
      <c r="CV5">
        <f t="shared" si="97"/>
        <v>-125.0456615460426</v>
      </c>
      <c r="CW5" t="e">
        <f t="shared" ca="1" si="98"/>
        <v>#NAME?</v>
      </c>
      <c r="CX5" t="e">
        <f t="shared" ca="1" si="99"/>
        <v>#NAME?</v>
      </c>
    </row>
    <row r="6" spans="1:102" x14ac:dyDescent="0.25">
      <c r="A6">
        <v>-9.2079199999999997</v>
      </c>
      <c r="B6">
        <v>-4287.2709140422676</v>
      </c>
      <c r="C6">
        <f t="shared" si="0"/>
        <v>-1905.3238835990026</v>
      </c>
      <c r="D6">
        <f t="shared" si="1"/>
        <v>-1905.3238835990026</v>
      </c>
      <c r="E6">
        <f t="shared" si="2"/>
        <v>-12.11590347630316</v>
      </c>
      <c r="F6">
        <f t="shared" si="3"/>
        <v>-2301.1349018918872</v>
      </c>
      <c r="G6">
        <f t="shared" si="4"/>
        <v>-29768.877039806426</v>
      </c>
      <c r="H6">
        <f t="shared" si="5"/>
        <v>-29768.877039806426</v>
      </c>
      <c r="I6">
        <f t="shared" si="6"/>
        <v>-31895.965268049709</v>
      </c>
      <c r="J6">
        <f t="shared" si="7"/>
        <v>-32005.544575166354</v>
      </c>
      <c r="K6">
        <f t="shared" si="8"/>
        <v>-786.04485407151878</v>
      </c>
      <c r="L6">
        <f t="shared" si="9"/>
        <v>2119.9307544444769</v>
      </c>
      <c r="M6">
        <f t="shared" si="10"/>
        <v>-238.87718277592461</v>
      </c>
      <c r="N6">
        <f t="shared" si="11"/>
        <v>-4866.8354792367281</v>
      </c>
      <c r="O6">
        <f t="shared" si="12"/>
        <v>-282.69899837827927</v>
      </c>
      <c r="P6">
        <f t="shared" si="13"/>
        <v>11.489145371862351</v>
      </c>
      <c r="Q6">
        <f t="shared" si="14"/>
        <v>-1561.1485407046268</v>
      </c>
      <c r="R6">
        <f t="shared" si="15"/>
        <v>-62.562078450816834</v>
      </c>
      <c r="S6">
        <f t="shared" si="16"/>
        <v>-1561.1485407046268</v>
      </c>
      <c r="T6">
        <f t="shared" si="17"/>
        <v>-14167.47675673811</v>
      </c>
      <c r="U6">
        <f t="shared" si="18"/>
        <v>4073.791411560162</v>
      </c>
      <c r="V6">
        <f t="shared" si="19"/>
        <v>-30387.191007694397</v>
      </c>
      <c r="W6">
        <f t="shared" si="20"/>
        <v>12823.77550579186</v>
      </c>
      <c r="X6">
        <f t="shared" si="21"/>
        <v>1009.7729220616989</v>
      </c>
      <c r="Y6">
        <f t="shared" si="22"/>
        <v>-42052.076107884815</v>
      </c>
      <c r="Z6">
        <f t="shared" si="23"/>
        <v>-40912.859429116623</v>
      </c>
      <c r="AA6">
        <f t="shared" si="24"/>
        <v>4794.5387080738392</v>
      </c>
      <c r="AB6">
        <f t="shared" si="25"/>
        <v>13946.31817852793</v>
      </c>
      <c r="AC6">
        <f t="shared" si="26"/>
        <v>-5766.2470146001924</v>
      </c>
      <c r="AD6">
        <f t="shared" si="27"/>
        <v>-4567.5351596257688</v>
      </c>
      <c r="AE6">
        <f t="shared" si="28"/>
        <v>307816.63585360558</v>
      </c>
      <c r="AF6">
        <f t="shared" si="29"/>
        <v>161178611.73371667</v>
      </c>
      <c r="AG6">
        <f t="shared" si="30"/>
        <v>161178611.73371667</v>
      </c>
      <c r="AH6">
        <f t="shared" si="31"/>
        <v>295711.66102154355</v>
      </c>
      <c r="AI6">
        <f t="shared" si="32"/>
        <v>-701.26590154299481</v>
      </c>
      <c r="AJ6">
        <f t="shared" si="33"/>
        <v>418385.88142558164</v>
      </c>
      <c r="AK6">
        <f t="shared" si="34"/>
        <v>1067.9404051019994</v>
      </c>
      <c r="AL6" t="e">
        <f t="shared" ca="1" si="35"/>
        <v>#NAME?</v>
      </c>
      <c r="AM6">
        <f t="shared" si="36"/>
        <v>1286.8370334172876</v>
      </c>
      <c r="AN6">
        <f t="shared" si="37"/>
        <v>1265.199406625637</v>
      </c>
      <c r="AO6">
        <f t="shared" si="38"/>
        <v>1265.2117766552851</v>
      </c>
      <c r="AP6">
        <f t="shared" si="39"/>
        <v>1356.4954443573959</v>
      </c>
      <c r="AQ6" t="e">
        <f t="shared" ca="1" si="40"/>
        <v>#NAME?</v>
      </c>
      <c r="AR6">
        <f t="shared" si="41"/>
        <v>794.5161114866695</v>
      </c>
      <c r="AS6">
        <f t="shared" si="42"/>
        <v>1878.219805005715</v>
      </c>
      <c r="AT6">
        <f t="shared" si="43"/>
        <v>1770.592794771168</v>
      </c>
      <c r="AU6">
        <f t="shared" si="44"/>
        <v>156831.83376999566</v>
      </c>
      <c r="AV6">
        <f t="shared" si="45"/>
        <v>-95.531154255036029</v>
      </c>
      <c r="AW6">
        <f t="shared" si="46"/>
        <v>-206.42973096992989</v>
      </c>
      <c r="AX6">
        <f t="shared" si="47"/>
        <v>-99.362888023241084</v>
      </c>
      <c r="AY6">
        <f t="shared" si="48"/>
        <v>-1285.6335347263325</v>
      </c>
      <c r="AZ6">
        <f t="shared" si="49"/>
        <v>-1572.3663004435521</v>
      </c>
      <c r="BA6">
        <f t="shared" si="50"/>
        <v>-714.42038471810895</v>
      </c>
      <c r="BB6">
        <f t="shared" si="51"/>
        <v>-869.06273160692865</v>
      </c>
      <c r="BC6">
        <f t="shared" si="52"/>
        <v>-869.04937855687217</v>
      </c>
      <c r="BD6">
        <f t="shared" si="53"/>
        <v>-869.02721956268203</v>
      </c>
      <c r="BE6">
        <f t="shared" si="54"/>
        <v>346.2749521648721</v>
      </c>
      <c r="BF6">
        <f t="shared" si="55"/>
        <v>346.2749521648721</v>
      </c>
      <c r="BG6">
        <f t="shared" si="56"/>
        <v>-484.15697921738689</v>
      </c>
      <c r="BH6">
        <f t="shared" si="57"/>
        <v>-1277.0242427592113</v>
      </c>
      <c r="BI6">
        <f t="shared" si="58"/>
        <v>-1277.0242427592113</v>
      </c>
      <c r="BJ6">
        <f t="shared" si="59"/>
        <v>-388.42201580726811</v>
      </c>
      <c r="BK6">
        <f t="shared" si="60"/>
        <v>-1514.1938294929778</v>
      </c>
      <c r="BL6">
        <f t="shared" si="61"/>
        <v>-1514.1938294929778</v>
      </c>
      <c r="BM6">
        <f t="shared" si="62"/>
        <v>-87.291558559869259</v>
      </c>
      <c r="BN6">
        <f t="shared" si="63"/>
        <v>-985.1714668905006</v>
      </c>
      <c r="BO6">
        <f t="shared" si="64"/>
        <v>-1833.5829294857324</v>
      </c>
      <c r="BP6">
        <f t="shared" si="65"/>
        <v>-1833.582929404947</v>
      </c>
      <c r="BQ6">
        <f t="shared" si="66"/>
        <v>-1833.582929404947</v>
      </c>
      <c r="BR6">
        <f t="shared" si="67"/>
        <v>81.063064237494217</v>
      </c>
      <c r="BS6">
        <f t="shared" si="68"/>
        <v>81.063064237494217</v>
      </c>
      <c r="BT6">
        <f t="shared" si="69"/>
        <v>81.063064237494217</v>
      </c>
      <c r="BU6">
        <f t="shared" si="70"/>
        <v>-207.21027802070856</v>
      </c>
      <c r="BV6">
        <f t="shared" si="71"/>
        <v>307.35029766634898</v>
      </c>
      <c r="BW6">
        <f t="shared" si="72"/>
        <v>-215.77242450550068</v>
      </c>
      <c r="BX6">
        <f t="shared" si="73"/>
        <v>-26.909979148101318</v>
      </c>
      <c r="BY6">
        <f t="shared" si="74"/>
        <v>-34269.433387286481</v>
      </c>
      <c r="BZ6">
        <f t="shared" si="75"/>
        <v>101004.86635319609</v>
      </c>
      <c r="CA6">
        <f t="shared" si="76"/>
        <v>101004.89274355611</v>
      </c>
      <c r="CB6">
        <f t="shared" si="77"/>
        <v>-34070.333060861383</v>
      </c>
      <c r="CC6">
        <f t="shared" si="78"/>
        <v>106627.48477640656</v>
      </c>
      <c r="CD6">
        <f t="shared" si="79"/>
        <v>106627.48477640656</v>
      </c>
      <c r="CE6">
        <f t="shared" si="80"/>
        <v>106830.97999151843</v>
      </c>
      <c r="CF6">
        <f t="shared" si="81"/>
        <v>106830.97999151843</v>
      </c>
      <c r="CG6">
        <f t="shared" si="82"/>
        <v>-34.499174332893681</v>
      </c>
      <c r="CH6">
        <f t="shared" si="83"/>
        <v>-34.499174332893681</v>
      </c>
      <c r="CI6">
        <f t="shared" si="84"/>
        <v>-20.113766044400961</v>
      </c>
      <c r="CJ6">
        <f t="shared" si="85"/>
        <v>37.18493981026316</v>
      </c>
      <c r="CK6">
        <f t="shared" si="86"/>
        <v>-30.40803882011134</v>
      </c>
      <c r="CL6" t="e">
        <f t="shared" ca="1" si="87"/>
        <v>#NAME?</v>
      </c>
      <c r="CM6" t="e">
        <f t="shared" ca="1" si="88"/>
        <v>#NAME?</v>
      </c>
      <c r="CN6" t="e">
        <f t="shared" ca="1" si="89"/>
        <v>#NAME?</v>
      </c>
      <c r="CO6" t="e">
        <f t="shared" ca="1" si="90"/>
        <v>#NAME?</v>
      </c>
      <c r="CP6" t="e">
        <f t="shared" ca="1" si="91"/>
        <v>#NAME?</v>
      </c>
      <c r="CQ6">
        <f t="shared" si="92"/>
        <v>-209.43077531693231</v>
      </c>
      <c r="CR6">
        <f t="shared" si="93"/>
        <v>-209.43077531693231</v>
      </c>
      <c r="CS6" t="e">
        <f t="shared" ca="1" si="94"/>
        <v>#NAME?</v>
      </c>
      <c r="CT6">
        <f t="shared" si="95"/>
        <v>-156.10206417434853</v>
      </c>
      <c r="CU6">
        <f t="shared" si="96"/>
        <v>-156.19356780006666</v>
      </c>
      <c r="CV6">
        <f t="shared" si="97"/>
        <v>-156.40516880036057</v>
      </c>
      <c r="CW6" t="e">
        <f t="shared" ca="1" si="98"/>
        <v>#NAME?</v>
      </c>
      <c r="CX6" t="e">
        <f t="shared" ca="1" si="99"/>
        <v>#NAME?</v>
      </c>
    </row>
    <row r="7" spans="1:102" x14ac:dyDescent="0.25">
      <c r="A7">
        <v>-9.0099</v>
      </c>
      <c r="B7">
        <v>-4025.7847495228893</v>
      </c>
      <c r="C7">
        <f t="shared" si="0"/>
        <v>-1870.5266864774421</v>
      </c>
      <c r="D7">
        <f t="shared" si="1"/>
        <v>-1870.5266864774421</v>
      </c>
      <c r="E7">
        <f t="shared" si="2"/>
        <v>-11.884936638422499</v>
      </c>
      <c r="F7">
        <f t="shared" si="3"/>
        <v>-2253.3006698104591</v>
      </c>
      <c r="G7">
        <f t="shared" si="4"/>
        <v>-27912.010608830813</v>
      </c>
      <c r="H7">
        <f t="shared" si="5"/>
        <v>-27912.010608830813</v>
      </c>
      <c r="I7">
        <f t="shared" si="6"/>
        <v>-29906.419370479944</v>
      </c>
      <c r="J7">
        <f t="shared" si="7"/>
        <v>-30013.642130798264</v>
      </c>
      <c r="K7">
        <f t="shared" si="8"/>
        <v>-759.07605348318202</v>
      </c>
      <c r="L7">
        <f t="shared" si="9"/>
        <v>2104.0842042255763</v>
      </c>
      <c r="M7">
        <f t="shared" si="10"/>
        <v>-228.01723904002142</v>
      </c>
      <c r="N7">
        <f t="shared" si="11"/>
        <v>-4661.7804668603321</v>
      </c>
      <c r="O7">
        <f t="shared" si="12"/>
        <v>-273.17308884555467</v>
      </c>
      <c r="P7">
        <f t="shared" si="13"/>
        <v>11.281594759154405</v>
      </c>
      <c r="Q7">
        <f t="shared" si="14"/>
        <v>-1496.547008740597</v>
      </c>
      <c r="R7">
        <f t="shared" si="15"/>
        <v>-59.973211340866861</v>
      </c>
      <c r="S7">
        <f t="shared" si="16"/>
        <v>-1496.547008740597</v>
      </c>
      <c r="T7">
        <f t="shared" si="17"/>
        <v>-12788.929349812235</v>
      </c>
      <c r="U7">
        <f t="shared" si="18"/>
        <v>6567.9634801779439</v>
      </c>
      <c r="V7">
        <f t="shared" si="19"/>
        <v>-21185.770632367818</v>
      </c>
      <c r="W7">
        <f t="shared" si="20"/>
        <v>19543.853170035549</v>
      </c>
      <c r="X7">
        <f t="shared" si="21"/>
        <v>-2864.3874980754667</v>
      </c>
      <c r="Y7">
        <f t="shared" si="22"/>
        <v>-4802.4683746496548</v>
      </c>
      <c r="Z7">
        <f t="shared" si="23"/>
        <v>-4573.3222765732517</v>
      </c>
      <c r="AA7">
        <f t="shared" si="24"/>
        <v>5145.7346590527568</v>
      </c>
      <c r="AB7">
        <f t="shared" si="25"/>
        <v>15208.395501915618</v>
      </c>
      <c r="AC7">
        <f t="shared" si="26"/>
        <v>-4397.0007560556205</v>
      </c>
      <c r="AD7">
        <f t="shared" si="27"/>
        <v>3011.4566621952213</v>
      </c>
      <c r="AE7">
        <f t="shared" si="28"/>
        <v>-9394.0628144353013</v>
      </c>
      <c r="AF7">
        <f t="shared" si="29"/>
        <v>-79684018.2216364</v>
      </c>
      <c r="AG7">
        <f t="shared" si="30"/>
        <v>-79684018.2216364</v>
      </c>
      <c r="AH7">
        <f t="shared" si="31"/>
        <v>643270.39554262825</v>
      </c>
      <c r="AI7">
        <f t="shared" si="32"/>
        <v>-818.00122309415156</v>
      </c>
      <c r="AJ7">
        <f t="shared" si="33"/>
        <v>378052.40030415653</v>
      </c>
      <c r="AK7">
        <f t="shared" si="34"/>
        <v>-317.37404448287492</v>
      </c>
      <c r="AL7" t="e">
        <f t="shared" ca="1" si="35"/>
        <v>#NAME?</v>
      </c>
      <c r="AM7">
        <f t="shared" si="36"/>
        <v>1141.9666663250057</v>
      </c>
      <c r="AN7">
        <f t="shared" si="37"/>
        <v>1326.1022627851246</v>
      </c>
      <c r="AO7">
        <f t="shared" si="38"/>
        <v>1326.0992502239094</v>
      </c>
      <c r="AP7">
        <f t="shared" si="39"/>
        <v>1261.0407083675518</v>
      </c>
      <c r="AQ7" t="e">
        <f t="shared" ca="1" si="40"/>
        <v>#NAME?</v>
      </c>
      <c r="AR7">
        <f t="shared" si="41"/>
        <v>922.68949249502441</v>
      </c>
      <c r="AS7">
        <f t="shared" si="42"/>
        <v>1474.8212834777089</v>
      </c>
      <c r="AT7">
        <f t="shared" si="43"/>
        <v>1694.6855111626044</v>
      </c>
      <c r="AU7">
        <f t="shared" si="44"/>
        <v>5535.9701435386405</v>
      </c>
      <c r="AV7">
        <f t="shared" si="45"/>
        <v>-1766.8467003389242</v>
      </c>
      <c r="AW7">
        <f t="shared" si="46"/>
        <v>-1770.5431927517839</v>
      </c>
      <c r="AX7">
        <f t="shared" si="47"/>
        <v>-1767.2942483383956</v>
      </c>
      <c r="AY7">
        <f t="shared" si="48"/>
        <v>-690.1439476971475</v>
      </c>
      <c r="AZ7">
        <f t="shared" si="49"/>
        <v>-888.95660551121034</v>
      </c>
      <c r="BA7">
        <f t="shared" si="50"/>
        <v>609.87732841965226</v>
      </c>
      <c r="BB7">
        <f t="shared" si="51"/>
        <v>-843.92424529701452</v>
      </c>
      <c r="BC7">
        <f t="shared" si="52"/>
        <v>-845.15703942078642</v>
      </c>
      <c r="BD7">
        <f t="shared" si="53"/>
        <v>-844.03518702054237</v>
      </c>
      <c r="BE7">
        <f t="shared" si="54"/>
        <v>102.00979611647631</v>
      </c>
      <c r="BF7">
        <f t="shared" si="55"/>
        <v>102.00979611647631</v>
      </c>
      <c r="BG7">
        <f t="shared" si="56"/>
        <v>-4902.0944918058922</v>
      </c>
      <c r="BH7">
        <f t="shared" si="57"/>
        <v>-860.05847204929739</v>
      </c>
      <c r="BI7">
        <f t="shared" si="58"/>
        <v>-860.05847204929739</v>
      </c>
      <c r="BJ7">
        <f t="shared" si="59"/>
        <v>208.16149659719639</v>
      </c>
      <c r="BK7">
        <f t="shared" si="60"/>
        <v>-647.5908934989651</v>
      </c>
      <c r="BL7">
        <f t="shared" si="61"/>
        <v>-647.5908934989651</v>
      </c>
      <c r="BM7">
        <f t="shared" si="62"/>
        <v>-201.85749021084729</v>
      </c>
      <c r="BN7">
        <f t="shared" si="63"/>
        <v>-1014.358473820446</v>
      </c>
      <c r="BO7">
        <f t="shared" si="64"/>
        <v>-943.59888601759837</v>
      </c>
      <c r="BP7">
        <f t="shared" si="65"/>
        <v>-943.59888601856687</v>
      </c>
      <c r="BQ7">
        <f t="shared" si="66"/>
        <v>-943.59888601856687</v>
      </c>
      <c r="BR7">
        <f t="shared" si="67"/>
        <v>146.79037789183639</v>
      </c>
      <c r="BS7">
        <f t="shared" si="68"/>
        <v>146.79037789183639</v>
      </c>
      <c r="BT7">
        <f t="shared" si="69"/>
        <v>146.79037789183639</v>
      </c>
      <c r="BU7">
        <f t="shared" si="70"/>
        <v>-103.10417398403044</v>
      </c>
      <c r="BV7">
        <f t="shared" si="71"/>
        <v>536.01812440475976</v>
      </c>
      <c r="BW7">
        <f t="shared" si="72"/>
        <v>-97.746642900086741</v>
      </c>
      <c r="BX7">
        <f t="shared" si="73"/>
        <v>14.003881699763873</v>
      </c>
      <c r="BY7">
        <f t="shared" si="74"/>
        <v>-34889.16927881648</v>
      </c>
      <c r="BZ7">
        <f t="shared" si="75"/>
        <v>104183.81775682727</v>
      </c>
      <c r="CA7">
        <f t="shared" si="76"/>
        <v>104183.65672450728</v>
      </c>
      <c r="CB7">
        <f t="shared" si="77"/>
        <v>-37389.497220810765</v>
      </c>
      <c r="CC7">
        <f t="shared" si="78"/>
        <v>109995.97853727893</v>
      </c>
      <c r="CD7">
        <f t="shared" si="79"/>
        <v>109995.97853727893</v>
      </c>
      <c r="CE7">
        <f t="shared" si="80"/>
        <v>110310.52232482974</v>
      </c>
      <c r="CF7">
        <f t="shared" si="81"/>
        <v>110310.52232482974</v>
      </c>
      <c r="CG7">
        <f t="shared" si="82"/>
        <v>-20.894090510248553</v>
      </c>
      <c r="CH7">
        <f t="shared" si="83"/>
        <v>-20.894090510248553</v>
      </c>
      <c r="CI7">
        <f t="shared" si="84"/>
        <v>-24.585567359766653</v>
      </c>
      <c r="CJ7">
        <f t="shared" si="85"/>
        <v>14.566294899329115</v>
      </c>
      <c r="CK7">
        <f t="shared" si="86"/>
        <v>-24.37680237092205</v>
      </c>
      <c r="CL7" t="e">
        <f t="shared" ca="1" si="87"/>
        <v>#NAME?</v>
      </c>
      <c r="CM7" t="e">
        <f t="shared" ca="1" si="88"/>
        <v>#NAME?</v>
      </c>
      <c r="CN7" t="e">
        <f t="shared" ca="1" si="89"/>
        <v>#NAME?</v>
      </c>
      <c r="CO7" t="e">
        <f t="shared" ca="1" si="90"/>
        <v>#NAME?</v>
      </c>
      <c r="CP7" t="e">
        <f t="shared" ca="1" si="91"/>
        <v>#NAME?</v>
      </c>
      <c r="CQ7">
        <f t="shared" si="92"/>
        <v>-381.53671320525837</v>
      </c>
      <c r="CR7">
        <f t="shared" si="93"/>
        <v>-381.53671320525837</v>
      </c>
      <c r="CS7" t="e">
        <f t="shared" ca="1" si="94"/>
        <v>#NAME?</v>
      </c>
      <c r="CT7">
        <f t="shared" si="95"/>
        <v>-76.947838193257169</v>
      </c>
      <c r="CU7">
        <f t="shared" si="96"/>
        <v>-76.947648018202912</v>
      </c>
      <c r="CV7">
        <f t="shared" si="97"/>
        <v>-76.947940126008632</v>
      </c>
      <c r="CW7" t="e">
        <f t="shared" ca="1" si="98"/>
        <v>#NAME?</v>
      </c>
      <c r="CX7" t="e">
        <f t="shared" ca="1" si="99"/>
        <v>#NAME?</v>
      </c>
    </row>
    <row r="8" spans="1:102" x14ac:dyDescent="0.25">
      <c r="A8">
        <v>-8.8118800000000004</v>
      </c>
      <c r="B8">
        <v>-3775.2111409654512</v>
      </c>
      <c r="C8">
        <f t="shared" si="0"/>
        <v>-1835.7294893558817</v>
      </c>
      <c r="D8">
        <f t="shared" si="1"/>
        <v>-1835.7294893558817</v>
      </c>
      <c r="E8">
        <f t="shared" si="2"/>
        <v>-11.653969800541836</v>
      </c>
      <c r="F8">
        <f t="shared" si="3"/>
        <v>-2205.4664377290319</v>
      </c>
      <c r="G8">
        <f t="shared" si="4"/>
        <v>-26134.492623550635</v>
      </c>
      <c r="H8">
        <f t="shared" si="5"/>
        <v>-26134.492623550635</v>
      </c>
      <c r="I8">
        <f t="shared" si="6"/>
        <v>-28001.891636833228</v>
      </c>
      <c r="J8">
        <f t="shared" si="7"/>
        <v>-28106.757850353224</v>
      </c>
      <c r="K8">
        <f t="shared" si="8"/>
        <v>-732.38207879368736</v>
      </c>
      <c r="L8">
        <f t="shared" si="9"/>
        <v>2091.1734054530543</v>
      </c>
      <c r="M8">
        <f t="shared" si="10"/>
        <v>-217.40649852711232</v>
      </c>
      <c r="N8">
        <f t="shared" si="11"/>
        <v>-4461.1589324461502</v>
      </c>
      <c r="O8">
        <f t="shared" si="12"/>
        <v>-263.79866759428313</v>
      </c>
      <c r="P8">
        <f t="shared" si="13"/>
        <v>11.073577953789229</v>
      </c>
      <c r="Q8">
        <f t="shared" si="14"/>
        <v>-1433.3093643829054</v>
      </c>
      <c r="R8">
        <f t="shared" si="15"/>
        <v>-57.439001197375269</v>
      </c>
      <c r="S8">
        <f t="shared" si="16"/>
        <v>-1433.3093643829054</v>
      </c>
      <c r="T8">
        <f t="shared" si="17"/>
        <v>-10013.662290368429</v>
      </c>
      <c r="U8">
        <f t="shared" si="18"/>
        <v>8402.878336421094</v>
      </c>
      <c r="V8">
        <f t="shared" si="19"/>
        <v>-21346.864042382749</v>
      </c>
      <c r="W8">
        <f t="shared" si="20"/>
        <v>24960.236406707631</v>
      </c>
      <c r="X8">
        <f t="shared" si="21"/>
        <v>-3073.0528695195712</v>
      </c>
      <c r="Y8">
        <f t="shared" si="22"/>
        <v>17668.170489881843</v>
      </c>
      <c r="Z8">
        <f t="shared" si="23"/>
        <v>16284.001543366785</v>
      </c>
      <c r="AA8">
        <f t="shared" si="24"/>
        <v>5255.414191129661</v>
      </c>
      <c r="AB8">
        <f t="shared" si="25"/>
        <v>15862.46309613799</v>
      </c>
      <c r="AC8">
        <f t="shared" si="26"/>
        <v>-2959.5728578787021</v>
      </c>
      <c r="AD8">
        <f t="shared" si="27"/>
        <v>-8226.8022647467133</v>
      </c>
      <c r="AE8">
        <f t="shared" si="28"/>
        <v>46200.060664263561</v>
      </c>
      <c r="AF8">
        <f t="shared" si="29"/>
        <v>-193982100.84435177</v>
      </c>
      <c r="AG8">
        <f t="shared" si="30"/>
        <v>-193982100.84435177</v>
      </c>
      <c r="AH8">
        <f t="shared" si="31"/>
        <v>115775.0190332526</v>
      </c>
      <c r="AI8">
        <f t="shared" si="32"/>
        <v>-647.11414136928386</v>
      </c>
      <c r="AJ8">
        <f t="shared" si="33"/>
        <v>324069.26350245305</v>
      </c>
      <c r="AK8">
        <f t="shared" si="34"/>
        <v>-1591.2927199167762</v>
      </c>
      <c r="AL8" t="e">
        <f t="shared" ca="1" si="35"/>
        <v>#NAME?</v>
      </c>
      <c r="AM8">
        <f t="shared" si="36"/>
        <v>1011.445007439558</v>
      </c>
      <c r="AN8">
        <f t="shared" si="37"/>
        <v>995.35115521068701</v>
      </c>
      <c r="AO8">
        <f t="shared" si="38"/>
        <v>995.35097124248318</v>
      </c>
      <c r="AP8">
        <f t="shared" si="39"/>
        <v>1441.9681916580596</v>
      </c>
      <c r="AQ8" t="e">
        <f t="shared" ca="1" si="40"/>
        <v>#NAME?</v>
      </c>
      <c r="AR8">
        <f t="shared" si="41"/>
        <v>545.79555337699355</v>
      </c>
      <c r="AS8">
        <f t="shared" si="42"/>
        <v>666.37469612626739</v>
      </c>
      <c r="AT8">
        <f t="shared" si="43"/>
        <v>1275.3791679784538</v>
      </c>
      <c r="AU8">
        <f t="shared" si="44"/>
        <v>-156332.46957145733</v>
      </c>
      <c r="AV8">
        <f t="shared" si="45"/>
        <v>-1519.0977326121911</v>
      </c>
      <c r="AW8">
        <f t="shared" si="46"/>
        <v>-1523.2773400686679</v>
      </c>
      <c r="AX8">
        <f t="shared" si="47"/>
        <v>-1519.0901046043236</v>
      </c>
      <c r="AY8">
        <f t="shared" si="48"/>
        <v>-805.38193331014907</v>
      </c>
      <c r="AZ8">
        <f t="shared" si="49"/>
        <v>-421.60720557511985</v>
      </c>
      <c r="BA8">
        <f t="shared" si="50"/>
        <v>805.15093208208827</v>
      </c>
      <c r="BB8">
        <f t="shared" si="51"/>
        <v>-1644.903544179756</v>
      </c>
      <c r="BC8">
        <f t="shared" si="52"/>
        <v>-1645.1475428684446</v>
      </c>
      <c r="BD8">
        <f t="shared" si="53"/>
        <v>-1644.7346418986056</v>
      </c>
      <c r="BE8">
        <f t="shared" si="54"/>
        <v>242.64247362889162</v>
      </c>
      <c r="BF8">
        <f t="shared" si="55"/>
        <v>242.64247362889162</v>
      </c>
      <c r="BG8">
        <f t="shared" si="56"/>
        <v>14350.617528959594</v>
      </c>
      <c r="BH8">
        <f t="shared" si="57"/>
        <v>-1384.8934729161942</v>
      </c>
      <c r="BI8">
        <f t="shared" si="58"/>
        <v>-1384.8934729161942</v>
      </c>
      <c r="BJ8">
        <f t="shared" si="59"/>
        <v>116.83905454611497</v>
      </c>
      <c r="BK8">
        <f t="shared" si="60"/>
        <v>-279.73772608376919</v>
      </c>
      <c r="BL8">
        <f t="shared" si="61"/>
        <v>-279.73772608376919</v>
      </c>
      <c r="BM8">
        <f t="shared" si="62"/>
        <v>-199.50837302235786</v>
      </c>
      <c r="BN8">
        <f t="shared" si="63"/>
        <v>-1668.958710198041</v>
      </c>
      <c r="BO8">
        <f t="shared" si="64"/>
        <v>-965.35783988795993</v>
      </c>
      <c r="BP8">
        <f t="shared" si="65"/>
        <v>-965.35783985733121</v>
      </c>
      <c r="BQ8">
        <f t="shared" si="66"/>
        <v>-965.35783985733121</v>
      </c>
      <c r="BR8">
        <f t="shared" si="67"/>
        <v>159.51806207597582</v>
      </c>
      <c r="BS8">
        <f t="shared" si="68"/>
        <v>159.51806207597582</v>
      </c>
      <c r="BT8">
        <f t="shared" si="69"/>
        <v>159.51806207597582</v>
      </c>
      <c r="BU8">
        <f t="shared" si="70"/>
        <v>-129.02898004006329</v>
      </c>
      <c r="BV8">
        <f t="shared" si="71"/>
        <v>497.40303142418537</v>
      </c>
      <c r="BW8">
        <f t="shared" si="72"/>
        <v>-59.469615516777807</v>
      </c>
      <c r="BX8">
        <f t="shared" si="73"/>
        <v>57.070349728134659</v>
      </c>
      <c r="BY8">
        <f t="shared" si="74"/>
        <v>-57659.473371381449</v>
      </c>
      <c r="BZ8">
        <f t="shared" si="75"/>
        <v>174774.60405961311</v>
      </c>
      <c r="CA8">
        <f t="shared" si="76"/>
        <v>174774.42027769017</v>
      </c>
      <c r="CB8">
        <f t="shared" si="77"/>
        <v>-46010.730795740783</v>
      </c>
      <c r="CC8">
        <f t="shared" si="78"/>
        <v>184562.19603196476</v>
      </c>
      <c r="CD8">
        <f t="shared" si="79"/>
        <v>184562.19603196476</v>
      </c>
      <c r="CE8">
        <f t="shared" si="80"/>
        <v>185224.25540637266</v>
      </c>
      <c r="CF8">
        <f t="shared" si="81"/>
        <v>185224.25540637266</v>
      </c>
      <c r="CG8">
        <f t="shared" si="82"/>
        <v>14.858865233295802</v>
      </c>
      <c r="CH8">
        <f t="shared" si="83"/>
        <v>14.858865233295802</v>
      </c>
      <c r="CI8">
        <f t="shared" si="84"/>
        <v>-16.475764072300564</v>
      </c>
      <c r="CJ8">
        <f t="shared" si="85"/>
        <v>31.995475887585918</v>
      </c>
      <c r="CK8">
        <f t="shared" si="86"/>
        <v>29.228405416078324</v>
      </c>
      <c r="CL8" t="e">
        <f t="shared" ca="1" si="87"/>
        <v>#NAME?</v>
      </c>
      <c r="CM8" t="e">
        <f t="shared" ca="1" si="88"/>
        <v>#NAME?</v>
      </c>
      <c r="CN8" t="e">
        <f t="shared" ca="1" si="89"/>
        <v>#NAME?</v>
      </c>
      <c r="CO8" t="e">
        <f t="shared" ca="1" si="90"/>
        <v>#NAME?</v>
      </c>
      <c r="CP8" t="e">
        <f t="shared" ca="1" si="91"/>
        <v>#NAME?</v>
      </c>
      <c r="CQ8">
        <f t="shared" si="92"/>
        <v>-190.10347064905952</v>
      </c>
      <c r="CR8">
        <f t="shared" si="93"/>
        <v>-190.10347064905952</v>
      </c>
      <c r="CS8" t="e">
        <f t="shared" ca="1" si="94"/>
        <v>#NAME?</v>
      </c>
      <c r="CT8">
        <f t="shared" si="95"/>
        <v>-66.594469328161509</v>
      </c>
      <c r="CU8">
        <f t="shared" si="96"/>
        <v>-66.590600617220446</v>
      </c>
      <c r="CV8">
        <f t="shared" si="97"/>
        <v>-66.647762618385471</v>
      </c>
      <c r="CW8" t="e">
        <f t="shared" ca="1" si="98"/>
        <v>#NAME?</v>
      </c>
      <c r="CX8" t="e">
        <f t="shared" ca="1" si="99"/>
        <v>#NAME?</v>
      </c>
    </row>
    <row r="9" spans="1:102" x14ac:dyDescent="0.25">
      <c r="A9">
        <v>-8.6138600000000007</v>
      </c>
      <c r="B9">
        <v>-3535.3171480086689</v>
      </c>
      <c r="C9">
        <f t="shared" si="0"/>
        <v>-1800.932292234321</v>
      </c>
      <c r="D9">
        <f t="shared" si="1"/>
        <v>-1800.932292234321</v>
      </c>
      <c r="E9">
        <f t="shared" si="2"/>
        <v>-11.423002962661174</v>
      </c>
      <c r="F9">
        <f t="shared" si="3"/>
        <v>-2157.6322056476042</v>
      </c>
      <c r="G9">
        <f t="shared" si="4"/>
        <v>-24434.579160146925</v>
      </c>
      <c r="H9">
        <f t="shared" si="5"/>
        <v>-24434.579160146925</v>
      </c>
      <c r="I9">
        <f t="shared" si="6"/>
        <v>-26180.513533960479</v>
      </c>
      <c r="J9">
        <f t="shared" si="7"/>
        <v>-26283.023200682146</v>
      </c>
      <c r="K9">
        <f t="shared" si="8"/>
        <v>-705.9756175791432</v>
      </c>
      <c r="L9">
        <f t="shared" si="9"/>
        <v>2080.6596412345734</v>
      </c>
      <c r="M9">
        <f t="shared" si="10"/>
        <v>-207.04501508961178</v>
      </c>
      <c r="N9">
        <f t="shared" si="11"/>
        <v>-4264.9708759941832</v>
      </c>
      <c r="O9">
        <f t="shared" si="12"/>
        <v>-254.5757346244647</v>
      </c>
      <c r="P9">
        <f t="shared" si="13"/>
        <v>10.86507157530952</v>
      </c>
      <c r="Q9">
        <f t="shared" si="14"/>
        <v>-1371.4356076315512</v>
      </c>
      <c r="R9">
        <f t="shared" si="15"/>
        <v>-54.959448020342016</v>
      </c>
      <c r="S9">
        <f t="shared" si="16"/>
        <v>-1371.4356076315512</v>
      </c>
      <c r="T9">
        <f t="shared" si="17"/>
        <v>-5781.3912775987774</v>
      </c>
      <c r="U9">
        <f t="shared" si="18"/>
        <v>10015.390126946089</v>
      </c>
      <c r="V9">
        <f t="shared" si="19"/>
        <v>-16838.842399474561</v>
      </c>
      <c r="W9">
        <f t="shared" si="20"/>
        <v>29010.957070790431</v>
      </c>
      <c r="X9">
        <f t="shared" si="21"/>
        <v>2052.2571038512592</v>
      </c>
      <c r="Y9">
        <f t="shared" si="22"/>
        <v>8194.319716584183</v>
      </c>
      <c r="Z9">
        <f t="shared" si="23"/>
        <v>6459.7279343431546</v>
      </c>
      <c r="AA9">
        <f t="shared" si="24"/>
        <v>5138.861588074813</v>
      </c>
      <c r="AB9">
        <f t="shared" si="25"/>
        <v>15956.49276227723</v>
      </c>
      <c r="AC9">
        <f t="shared" si="26"/>
        <v>-1544.1155726254581</v>
      </c>
      <c r="AD9">
        <f t="shared" si="27"/>
        <v>-3009.2561906094188</v>
      </c>
      <c r="AE9">
        <f t="shared" si="28"/>
        <v>-11334.62357165821</v>
      </c>
      <c r="AF9">
        <f t="shared" si="29"/>
        <v>-77267533.765962854</v>
      </c>
      <c r="AG9">
        <f t="shared" si="30"/>
        <v>-77267533.765962854</v>
      </c>
      <c r="AH9">
        <f t="shared" si="31"/>
        <v>-383986.9067620773</v>
      </c>
      <c r="AI9">
        <f t="shared" si="32"/>
        <v>-286.93573693912157</v>
      </c>
      <c r="AJ9">
        <f t="shared" si="33"/>
        <v>256462.72402015666</v>
      </c>
      <c r="AK9">
        <f t="shared" si="34"/>
        <v>-1354.5178490695166</v>
      </c>
      <c r="AL9" t="e">
        <f t="shared" ca="1" si="35"/>
        <v>#NAME?</v>
      </c>
      <c r="AM9">
        <f t="shared" si="36"/>
        <v>903.41047642637636</v>
      </c>
      <c r="AN9">
        <f t="shared" si="37"/>
        <v>1028.3877343166705</v>
      </c>
      <c r="AO9">
        <f t="shared" si="38"/>
        <v>1028.4405498915346</v>
      </c>
      <c r="AP9">
        <f t="shared" si="39"/>
        <v>1111.5740134798116</v>
      </c>
      <c r="AQ9" t="e">
        <f t="shared" ca="1" si="40"/>
        <v>#NAME?</v>
      </c>
      <c r="AR9">
        <f t="shared" si="41"/>
        <v>679.32924356664796</v>
      </c>
      <c r="AS9">
        <f t="shared" si="42"/>
        <v>614.18231217748121</v>
      </c>
      <c r="AT9">
        <f t="shared" si="43"/>
        <v>1610.7269546460607</v>
      </c>
      <c r="AU9">
        <f t="shared" si="44"/>
        <v>-108712.36403618507</v>
      </c>
      <c r="AV9">
        <f t="shared" si="45"/>
        <v>-807.40706026969144</v>
      </c>
      <c r="AW9">
        <f t="shared" si="46"/>
        <v>-810.71871717756699</v>
      </c>
      <c r="AX9">
        <f t="shared" si="47"/>
        <v>-807.55414602950566</v>
      </c>
      <c r="AY9">
        <f t="shared" si="48"/>
        <v>-536.43461427162606</v>
      </c>
      <c r="AZ9">
        <f t="shared" si="49"/>
        <v>-1186.768102646181</v>
      </c>
      <c r="BA9">
        <f t="shared" si="50"/>
        <v>-460.2701095579244</v>
      </c>
      <c r="BB9">
        <f t="shared" si="51"/>
        <v>-507.43629767673377</v>
      </c>
      <c r="BC9">
        <f t="shared" si="52"/>
        <v>-507.46874325552704</v>
      </c>
      <c r="BD9">
        <f t="shared" si="53"/>
        <v>-507.80111612598319</v>
      </c>
      <c r="BE9">
        <f t="shared" si="54"/>
        <v>104.24356675216242</v>
      </c>
      <c r="BF9">
        <f t="shared" si="55"/>
        <v>104.24356675216242</v>
      </c>
      <c r="BG9">
        <f t="shared" si="56"/>
        <v>-3798.5557555061241</v>
      </c>
      <c r="BH9">
        <f t="shared" si="57"/>
        <v>-1221.7807098526357</v>
      </c>
      <c r="BI9">
        <f t="shared" si="58"/>
        <v>-1221.7807098526357</v>
      </c>
      <c r="BJ9">
        <f t="shared" si="59"/>
        <v>-238.98330827888427</v>
      </c>
      <c r="BK9">
        <f t="shared" si="60"/>
        <v>-465.61992344450925</v>
      </c>
      <c r="BL9">
        <f t="shared" si="61"/>
        <v>-465.61992344450925</v>
      </c>
      <c r="BM9">
        <f t="shared" si="62"/>
        <v>-576.18133157545594</v>
      </c>
      <c r="BN9">
        <f t="shared" si="63"/>
        <v>-925.24030148869338</v>
      </c>
      <c r="BO9">
        <f t="shared" si="64"/>
        <v>-1483.8342150948242</v>
      </c>
      <c r="BP9">
        <f t="shared" si="65"/>
        <v>-1483.8342185649715</v>
      </c>
      <c r="BQ9">
        <f t="shared" si="66"/>
        <v>-1483.8342185649715</v>
      </c>
      <c r="BR9">
        <f t="shared" si="67"/>
        <v>62.0508050663163</v>
      </c>
      <c r="BS9">
        <f t="shared" si="68"/>
        <v>62.0508050663163</v>
      </c>
      <c r="BT9">
        <f t="shared" si="69"/>
        <v>62.0508050663163</v>
      </c>
      <c r="BU9">
        <f t="shared" si="70"/>
        <v>-94.95451161801941</v>
      </c>
      <c r="BV9">
        <f t="shared" si="71"/>
        <v>-69.538218599003088</v>
      </c>
      <c r="BW9">
        <f t="shared" si="72"/>
        <v>-5.3707641613753196</v>
      </c>
      <c r="BX9">
        <f t="shared" si="73"/>
        <v>11.077100441790527</v>
      </c>
      <c r="BY9">
        <f t="shared" si="74"/>
        <v>-30796.531102576206</v>
      </c>
      <c r="BZ9">
        <f t="shared" si="75"/>
        <v>94728.221333746304</v>
      </c>
      <c r="CA9">
        <f t="shared" si="76"/>
        <v>94728.057853834762</v>
      </c>
      <c r="CB9">
        <f t="shared" si="77"/>
        <v>-22776.845582294405</v>
      </c>
      <c r="CC9">
        <f t="shared" si="78"/>
        <v>100036.57240040705</v>
      </c>
      <c r="CD9">
        <f t="shared" si="79"/>
        <v>100036.57240040705</v>
      </c>
      <c r="CE9">
        <f t="shared" si="80"/>
        <v>100225.20115046906</v>
      </c>
      <c r="CF9">
        <f t="shared" si="81"/>
        <v>100225.20115046906</v>
      </c>
      <c r="CG9">
        <f t="shared" si="82"/>
        <v>-25.755091332168121</v>
      </c>
      <c r="CH9">
        <f t="shared" si="83"/>
        <v>-25.755091332168121</v>
      </c>
      <c r="CI9">
        <f t="shared" si="84"/>
        <v>-22.730742495163216</v>
      </c>
      <c r="CJ9">
        <f t="shared" si="85"/>
        <v>27.465049633255802</v>
      </c>
      <c r="CK9">
        <f t="shared" si="86"/>
        <v>26.310156290178782</v>
      </c>
      <c r="CL9" t="e">
        <f t="shared" ca="1" si="87"/>
        <v>#NAME?</v>
      </c>
      <c r="CM9" t="e">
        <f t="shared" ca="1" si="88"/>
        <v>#NAME?</v>
      </c>
      <c r="CN9" t="e">
        <f t="shared" ca="1" si="89"/>
        <v>#NAME?</v>
      </c>
      <c r="CO9" t="e">
        <f t="shared" ca="1" si="90"/>
        <v>#NAME?</v>
      </c>
      <c r="CP9" t="e">
        <f t="shared" ca="1" si="91"/>
        <v>#NAME?</v>
      </c>
      <c r="CQ9">
        <f t="shared" si="92"/>
        <v>-320.06398907653659</v>
      </c>
      <c r="CR9">
        <f t="shared" si="93"/>
        <v>-320.06398907653659</v>
      </c>
      <c r="CS9" t="e">
        <f t="shared" ca="1" si="94"/>
        <v>#NAME?</v>
      </c>
      <c r="CT9">
        <f t="shared" si="95"/>
        <v>-20.222508180829841</v>
      </c>
      <c r="CU9">
        <f t="shared" si="96"/>
        <v>-20.222493138945385</v>
      </c>
      <c r="CV9">
        <f t="shared" si="97"/>
        <v>-20.2223071584101</v>
      </c>
      <c r="CW9" t="e">
        <f t="shared" ca="1" si="98"/>
        <v>#NAME?</v>
      </c>
      <c r="CX9" t="e">
        <f t="shared" ca="1" si="99"/>
        <v>#NAME?</v>
      </c>
    </row>
    <row r="10" spans="1:102" x14ac:dyDescent="0.25">
      <c r="A10">
        <v>-8.4158399999999993</v>
      </c>
      <c r="B10">
        <v>-3305.8698302912594</v>
      </c>
      <c r="C10">
        <f t="shared" si="0"/>
        <v>-1766.1350951127604</v>
      </c>
      <c r="D10">
        <f t="shared" si="1"/>
        <v>-1766.1350951127604</v>
      </c>
      <c r="E10">
        <f t="shared" si="2"/>
        <v>-11.192036124780509</v>
      </c>
      <c r="F10">
        <f t="shared" si="3"/>
        <v>-2109.7979735661761</v>
      </c>
      <c r="G10">
        <f t="shared" si="4"/>
        <v>-22810.526294800686</v>
      </c>
      <c r="H10">
        <f t="shared" si="5"/>
        <v>-22810.526294800686</v>
      </c>
      <c r="I10">
        <f t="shared" si="6"/>
        <v>-24440.416528712576</v>
      </c>
      <c r="J10">
        <f t="shared" si="7"/>
        <v>-24540.569648635919</v>
      </c>
      <c r="K10">
        <f t="shared" si="8"/>
        <v>-679.86935741565776</v>
      </c>
      <c r="L10">
        <f t="shared" si="9"/>
        <v>2071.9559355421775</v>
      </c>
      <c r="M10">
        <f t="shared" si="10"/>
        <v>-196.93284589784892</v>
      </c>
      <c r="N10">
        <f t="shared" si="11"/>
        <v>-4073.2162975044321</v>
      </c>
      <c r="O10">
        <f t="shared" si="12"/>
        <v>-245.50428993609935</v>
      </c>
      <c r="P10">
        <f t="shared" si="13"/>
        <v>10.656050653244085</v>
      </c>
      <c r="Q10">
        <f t="shared" si="14"/>
        <v>-1310.9257384865343</v>
      </c>
      <c r="R10">
        <f t="shared" si="15"/>
        <v>-52.534551809767109</v>
      </c>
      <c r="S10">
        <f t="shared" si="16"/>
        <v>-1310.9257384865343</v>
      </c>
      <c r="T10">
        <f t="shared" si="17"/>
        <v>-579.56901890634663</v>
      </c>
      <c r="U10">
        <f t="shared" si="18"/>
        <v>11367.467946391449</v>
      </c>
      <c r="V10">
        <f t="shared" si="19"/>
        <v>-10491.195675984158</v>
      </c>
      <c r="W10">
        <f t="shared" si="20"/>
        <v>31677.423815934719</v>
      </c>
      <c r="X10">
        <f t="shared" si="21"/>
        <v>6634.3319584130213</v>
      </c>
      <c r="Y10">
        <f t="shared" si="22"/>
        <v>-4154.8467336931817</v>
      </c>
      <c r="Z10">
        <f t="shared" si="23"/>
        <v>-3245.0663331809669</v>
      </c>
      <c r="AA10">
        <f t="shared" si="24"/>
        <v>4819.9770642008598</v>
      </c>
      <c r="AB10">
        <f t="shared" si="25"/>
        <v>15603.203213696257</v>
      </c>
      <c r="AC10">
        <f t="shared" si="26"/>
        <v>-232.70299499007518</v>
      </c>
      <c r="AD10">
        <f t="shared" si="27"/>
        <v>1491.7970729326169</v>
      </c>
      <c r="AE10">
        <f t="shared" si="28"/>
        <v>4931.3897756440938</v>
      </c>
      <c r="AF10">
        <f t="shared" si="29"/>
        <v>71541944.653638706</v>
      </c>
      <c r="AG10">
        <f t="shared" si="30"/>
        <v>71541944.653638706</v>
      </c>
      <c r="AH10">
        <f t="shared" si="31"/>
        <v>-142446.81738957349</v>
      </c>
      <c r="AI10">
        <f t="shared" si="32"/>
        <v>88.548248706047445</v>
      </c>
      <c r="AJ10">
        <f t="shared" si="33"/>
        <v>180894.47289470665</v>
      </c>
      <c r="AK10">
        <f t="shared" si="34"/>
        <v>-42.91506851262082</v>
      </c>
      <c r="AL10" t="e">
        <f t="shared" ca="1" si="35"/>
        <v>#NAME?</v>
      </c>
      <c r="AM10">
        <f t="shared" si="36"/>
        <v>820.17514454705542</v>
      </c>
      <c r="AN10">
        <f t="shared" si="37"/>
        <v>712.25391606747007</v>
      </c>
      <c r="AO10">
        <f t="shared" si="38"/>
        <v>712.25716559212844</v>
      </c>
      <c r="AP10">
        <f t="shared" si="39"/>
        <v>869.00098596668238</v>
      </c>
      <c r="AQ10" t="e">
        <f t="shared" ca="1" si="40"/>
        <v>#NAME?</v>
      </c>
      <c r="AR10">
        <f t="shared" si="41"/>
        <v>505.7368751079153</v>
      </c>
      <c r="AS10">
        <f t="shared" si="42"/>
        <v>1156.4038309629234</v>
      </c>
      <c r="AT10">
        <f t="shared" si="43"/>
        <v>930.83058422242448</v>
      </c>
      <c r="AU10">
        <f t="shared" si="44"/>
        <v>26448.751610731531</v>
      </c>
      <c r="AV10">
        <f t="shared" si="45"/>
        <v>-996.01359918625883</v>
      </c>
      <c r="AW10">
        <f t="shared" si="46"/>
        <v>-977.99285097400877</v>
      </c>
      <c r="AX10">
        <f t="shared" si="47"/>
        <v>-994.56338829496576</v>
      </c>
      <c r="AY10">
        <f t="shared" si="48"/>
        <v>-570.12707358339321</v>
      </c>
      <c r="AZ10">
        <f t="shared" si="49"/>
        <v>-2162.9323042880037</v>
      </c>
      <c r="BA10">
        <f t="shared" si="50"/>
        <v>-793.06229220299429</v>
      </c>
      <c r="BB10">
        <f t="shared" si="51"/>
        <v>-1439.2341914851015</v>
      </c>
      <c r="BC10">
        <f t="shared" si="52"/>
        <v>-1439.2748080035192</v>
      </c>
      <c r="BD10">
        <f t="shared" si="53"/>
        <v>-1439.2188643907191</v>
      </c>
      <c r="BE10">
        <f t="shared" si="54"/>
        <v>21.419652985815723</v>
      </c>
      <c r="BF10">
        <f t="shared" si="55"/>
        <v>21.419652985815723</v>
      </c>
      <c r="BG10">
        <f t="shared" si="56"/>
        <v>341.85365509847696</v>
      </c>
      <c r="BH10">
        <f t="shared" si="57"/>
        <v>-1720.4669951159717</v>
      </c>
      <c r="BI10">
        <f t="shared" si="58"/>
        <v>-1720.4669951159717</v>
      </c>
      <c r="BJ10">
        <f t="shared" si="59"/>
        <v>-158.49258657491723</v>
      </c>
      <c r="BK10">
        <f t="shared" si="60"/>
        <v>-1070.3458838567419</v>
      </c>
      <c r="BL10">
        <f t="shared" si="61"/>
        <v>-1070.3458838567419</v>
      </c>
      <c r="BM10">
        <f t="shared" si="62"/>
        <v>-250.7435411023805</v>
      </c>
      <c r="BN10">
        <f t="shared" si="63"/>
        <v>-737.19318270480119</v>
      </c>
      <c r="BO10">
        <f t="shared" si="64"/>
        <v>-776.26814206643803</v>
      </c>
      <c r="BP10">
        <f t="shared" si="65"/>
        <v>-776.26810377189531</v>
      </c>
      <c r="BQ10">
        <f t="shared" si="66"/>
        <v>-776.26810377189531</v>
      </c>
      <c r="BR10">
        <f t="shared" si="67"/>
        <v>142.66086754945837</v>
      </c>
      <c r="BS10">
        <f t="shared" si="68"/>
        <v>142.66086754945837</v>
      </c>
      <c r="BT10">
        <f t="shared" si="69"/>
        <v>142.66086754945837</v>
      </c>
      <c r="BU10">
        <f t="shared" si="70"/>
        <v>-6.4999930200325267</v>
      </c>
      <c r="BV10">
        <f t="shared" si="71"/>
        <v>58.109195067761611</v>
      </c>
      <c r="BW10">
        <f t="shared" si="72"/>
        <v>-0.7031053816460755</v>
      </c>
      <c r="BX10">
        <f t="shared" si="73"/>
        <v>-0.17900599637049197</v>
      </c>
      <c r="BY10">
        <f t="shared" si="74"/>
        <v>-23848.747457497138</v>
      </c>
      <c r="BZ10">
        <f t="shared" si="75"/>
        <v>74566.721529523682</v>
      </c>
      <c r="CA10">
        <f t="shared" si="76"/>
        <v>74566.602023955493</v>
      </c>
      <c r="CB10">
        <f t="shared" si="77"/>
        <v>-44580.104354560317</v>
      </c>
      <c r="CC10">
        <f t="shared" si="78"/>
        <v>78712.980778938785</v>
      </c>
      <c r="CD10">
        <f t="shared" si="79"/>
        <v>78712.980778938785</v>
      </c>
      <c r="CE10">
        <f t="shared" si="80"/>
        <v>78845.338755825345</v>
      </c>
      <c r="CF10">
        <f t="shared" si="81"/>
        <v>78845.338755825345</v>
      </c>
      <c r="CG10">
        <f t="shared" si="82"/>
        <v>-21.338724506689037</v>
      </c>
      <c r="CH10">
        <f t="shared" si="83"/>
        <v>-21.338724506689037</v>
      </c>
      <c r="CI10">
        <f t="shared" si="84"/>
        <v>-23.541886092346651</v>
      </c>
      <c r="CJ10">
        <f t="shared" si="85"/>
        <v>-1.7135285777367102</v>
      </c>
      <c r="CK10">
        <f t="shared" si="86"/>
        <v>-31.990872466194517</v>
      </c>
      <c r="CL10" t="e">
        <f t="shared" ca="1" si="87"/>
        <v>#NAME?</v>
      </c>
      <c r="CM10" t="e">
        <f t="shared" ca="1" si="88"/>
        <v>#NAME?</v>
      </c>
      <c r="CN10" t="e">
        <f t="shared" ca="1" si="89"/>
        <v>#NAME?</v>
      </c>
      <c r="CO10" t="e">
        <f t="shared" ca="1" si="90"/>
        <v>#NAME?</v>
      </c>
      <c r="CP10" t="e">
        <f t="shared" ca="1" si="91"/>
        <v>#NAME?</v>
      </c>
      <c r="CQ10">
        <f t="shared" si="92"/>
        <v>-205.63387229831389</v>
      </c>
      <c r="CR10">
        <f t="shared" si="93"/>
        <v>-205.63387229831389</v>
      </c>
      <c r="CS10" t="e">
        <f t="shared" ca="1" si="94"/>
        <v>#NAME?</v>
      </c>
      <c r="CT10">
        <f t="shared" si="95"/>
        <v>-24.707500086550322</v>
      </c>
      <c r="CU10">
        <f t="shared" si="96"/>
        <v>-26.600216792684556</v>
      </c>
      <c r="CV10">
        <f t="shared" si="97"/>
        <v>-31.338838763792065</v>
      </c>
      <c r="CW10" t="e">
        <f t="shared" ca="1" si="98"/>
        <v>#NAME?</v>
      </c>
      <c r="CX10" t="e">
        <f t="shared" ca="1" si="99"/>
        <v>#NAME?</v>
      </c>
    </row>
    <row r="11" spans="1:102" x14ac:dyDescent="0.25">
      <c r="A11">
        <v>-8.2178199999999997</v>
      </c>
      <c r="B11">
        <v>-3086.6362436372428</v>
      </c>
      <c r="C11">
        <f t="shared" si="0"/>
        <v>-1731.3378979912</v>
      </c>
      <c r="D11">
        <f t="shared" si="1"/>
        <v>-1731.3378979912</v>
      </c>
      <c r="E11">
        <f t="shared" si="2"/>
        <v>-10.961069286899848</v>
      </c>
      <c r="F11">
        <f t="shared" si="3"/>
        <v>-2061.9637414847484</v>
      </c>
      <c r="G11">
        <f t="shared" si="4"/>
        <v>-21260.590103692972</v>
      </c>
      <c r="H11">
        <f t="shared" si="5"/>
        <v>-21260.590103692972</v>
      </c>
      <c r="I11">
        <f t="shared" si="6"/>
        <v>-22779.732087940458</v>
      </c>
      <c r="J11">
        <f t="shared" si="7"/>
        <v>-22877.528661065477</v>
      </c>
      <c r="K11">
        <f t="shared" si="8"/>
        <v>-654.0759858793399</v>
      </c>
      <c r="L11">
        <f t="shared" si="9"/>
        <v>2064.4437699363989</v>
      </c>
      <c r="M11">
        <f t="shared" si="10"/>
        <v>-187.07005169959237</v>
      </c>
      <c r="N11">
        <f t="shared" si="11"/>
        <v>-3885.8951969768968</v>
      </c>
      <c r="O11">
        <f t="shared" si="12"/>
        <v>-236.58433352918715</v>
      </c>
      <c r="P11">
        <f t="shared" si="13"/>
        <v>10.44648848960682</v>
      </c>
      <c r="Q11">
        <f t="shared" si="14"/>
        <v>-1251.7797569478562</v>
      </c>
      <c r="R11">
        <f t="shared" si="15"/>
        <v>-50.16431256565059</v>
      </c>
      <c r="S11">
        <f t="shared" si="16"/>
        <v>-1251.7797569478562</v>
      </c>
      <c r="T11">
        <f t="shared" si="17"/>
        <v>4561.1526135516206</v>
      </c>
      <c r="U11">
        <f t="shared" si="18"/>
        <v>12911.611537183264</v>
      </c>
      <c r="V11">
        <f t="shared" si="19"/>
        <v>-4477.694205873393</v>
      </c>
      <c r="W11">
        <f t="shared" si="20"/>
        <v>32983.546038338151</v>
      </c>
      <c r="X11">
        <f t="shared" si="21"/>
        <v>4135.6054936447663</v>
      </c>
      <c r="Y11">
        <f t="shared" si="22"/>
        <v>-20995.642499870482</v>
      </c>
      <c r="Z11">
        <f t="shared" si="23"/>
        <v>-18019.964889418217</v>
      </c>
      <c r="AA11">
        <f t="shared" si="24"/>
        <v>4329.5704025577588</v>
      </c>
      <c r="AB11">
        <f t="shared" si="25"/>
        <v>15085.195940121102</v>
      </c>
      <c r="AC11">
        <f t="shared" si="26"/>
        <v>1132.8734552151589</v>
      </c>
      <c r="AD11">
        <f t="shared" si="27"/>
        <v>11396.294597795892</v>
      </c>
      <c r="AE11">
        <f t="shared" si="28"/>
        <v>-16374.006294445755</v>
      </c>
      <c r="AF11">
        <f t="shared" si="29"/>
        <v>118332853.61490341</v>
      </c>
      <c r="AG11">
        <f t="shared" si="30"/>
        <v>118332853.61490341</v>
      </c>
      <c r="AH11">
        <f t="shared" si="31"/>
        <v>14479.128314835885</v>
      </c>
      <c r="AI11">
        <f t="shared" si="32"/>
        <v>313.73273407425688</v>
      </c>
      <c r="AJ11">
        <f t="shared" si="33"/>
        <v>106890.20411188413</v>
      </c>
      <c r="AK11">
        <f t="shared" si="34"/>
        <v>784.44095872396349</v>
      </c>
      <c r="AL11" t="e">
        <f t="shared" ca="1" si="35"/>
        <v>#NAME?</v>
      </c>
      <c r="AM11">
        <f t="shared" si="36"/>
        <v>755.21449753787238</v>
      </c>
      <c r="AN11">
        <f t="shared" si="37"/>
        <v>794.03202843350186</v>
      </c>
      <c r="AO11">
        <f t="shared" si="38"/>
        <v>793.97995115121989</v>
      </c>
      <c r="AP11">
        <f t="shared" si="39"/>
        <v>667.57485029081124</v>
      </c>
      <c r="AQ11" t="e">
        <f t="shared" ca="1" si="40"/>
        <v>#NAME?</v>
      </c>
      <c r="AR11">
        <f t="shared" si="41"/>
        <v>939.7710759344576</v>
      </c>
      <c r="AS11">
        <f t="shared" si="42"/>
        <v>1465.6597548550774</v>
      </c>
      <c r="AT11">
        <f t="shared" si="43"/>
        <v>538.5314197577477</v>
      </c>
      <c r="AU11">
        <f t="shared" si="44"/>
        <v>61866.685709642858</v>
      </c>
      <c r="AV11">
        <f t="shared" si="45"/>
        <v>-1465.2284569264166</v>
      </c>
      <c r="AW11">
        <f t="shared" si="46"/>
        <v>-1490.4515631573486</v>
      </c>
      <c r="AX11">
        <f t="shared" si="47"/>
        <v>-1466.8923391555534</v>
      </c>
      <c r="AY11">
        <f t="shared" si="48"/>
        <v>-1466.3079743994599</v>
      </c>
      <c r="AZ11">
        <f t="shared" si="49"/>
        <v>-971.98893696389712</v>
      </c>
      <c r="BA11">
        <f t="shared" si="50"/>
        <v>6.5740165293251067</v>
      </c>
      <c r="BB11">
        <f t="shared" si="51"/>
        <v>-1045.6506594949101</v>
      </c>
      <c r="BC11">
        <f t="shared" si="52"/>
        <v>-1045.5945721549786</v>
      </c>
      <c r="BD11">
        <f t="shared" si="53"/>
        <v>-1045.4345591684882</v>
      </c>
      <c r="BE11">
        <f t="shared" si="54"/>
        <v>162.94240413907576</v>
      </c>
      <c r="BF11">
        <f t="shared" si="55"/>
        <v>162.94240413907576</v>
      </c>
      <c r="BG11">
        <f t="shared" si="56"/>
        <v>-941.19305386186977</v>
      </c>
      <c r="BH11">
        <f t="shared" si="57"/>
        <v>-1260.2635774639771</v>
      </c>
      <c r="BI11">
        <f t="shared" si="58"/>
        <v>-1260.2635774639771</v>
      </c>
      <c r="BJ11">
        <f t="shared" si="59"/>
        <v>-1015.900684218927</v>
      </c>
      <c r="BK11">
        <f t="shared" si="60"/>
        <v>-594.32691090379615</v>
      </c>
      <c r="BL11">
        <f t="shared" si="61"/>
        <v>-594.32691090379615</v>
      </c>
      <c r="BM11">
        <f t="shared" si="62"/>
        <v>175.34396513970344</v>
      </c>
      <c r="BN11">
        <f t="shared" si="63"/>
        <v>-1289.1031248587406</v>
      </c>
      <c r="BO11">
        <f t="shared" si="64"/>
        <v>-784.72057545504208</v>
      </c>
      <c r="BP11">
        <f t="shared" si="65"/>
        <v>-784.72056615388897</v>
      </c>
      <c r="BQ11">
        <f t="shared" si="66"/>
        <v>-784.72056615388897</v>
      </c>
      <c r="BR11">
        <f t="shared" si="67"/>
        <v>99.179050770811017</v>
      </c>
      <c r="BS11">
        <f t="shared" si="68"/>
        <v>99.179050770811017</v>
      </c>
      <c r="BT11">
        <f t="shared" si="69"/>
        <v>99.179050770811017</v>
      </c>
      <c r="BU11">
        <f t="shared" si="70"/>
        <v>-11.726417618997239</v>
      </c>
      <c r="BV11">
        <f t="shared" si="71"/>
        <v>286.52626861208063</v>
      </c>
      <c r="BW11">
        <f t="shared" si="72"/>
        <v>18.157131594494075</v>
      </c>
      <c r="BX11">
        <f t="shared" si="73"/>
        <v>35.754589611353772</v>
      </c>
      <c r="BY11">
        <f t="shared" si="74"/>
        <v>-42111.735735925155</v>
      </c>
      <c r="BZ11">
        <f t="shared" si="75"/>
        <v>134228.09649394109</v>
      </c>
      <c r="CA11">
        <f t="shared" si="76"/>
        <v>134226.3443999601</v>
      </c>
      <c r="CB11">
        <f t="shared" si="77"/>
        <v>-25165.078230047922</v>
      </c>
      <c r="CC11">
        <f t="shared" si="78"/>
        <v>141560.24414097003</v>
      </c>
      <c r="CD11">
        <f t="shared" si="79"/>
        <v>141560.24414097003</v>
      </c>
      <c r="CE11">
        <f t="shared" si="80"/>
        <v>142049.69414218442</v>
      </c>
      <c r="CF11">
        <f t="shared" si="81"/>
        <v>142049.69414218442</v>
      </c>
      <c r="CG11">
        <f t="shared" si="82"/>
        <v>-8.6281749697319299</v>
      </c>
      <c r="CH11">
        <f t="shared" si="83"/>
        <v>-8.6281749697319299</v>
      </c>
      <c r="CI11">
        <f t="shared" si="84"/>
        <v>-16.868432370506291</v>
      </c>
      <c r="CJ11">
        <f t="shared" si="85"/>
        <v>35.903501130914862</v>
      </c>
      <c r="CK11">
        <f t="shared" si="86"/>
        <v>7.0594672320982852</v>
      </c>
      <c r="CL11" t="e">
        <f t="shared" ca="1" si="87"/>
        <v>#NAME?</v>
      </c>
      <c r="CM11" t="e">
        <f t="shared" ca="1" si="88"/>
        <v>#NAME?</v>
      </c>
      <c r="CN11" t="e">
        <f t="shared" ca="1" si="89"/>
        <v>#NAME?</v>
      </c>
      <c r="CO11" t="e">
        <f t="shared" ca="1" si="90"/>
        <v>#NAME?</v>
      </c>
      <c r="CP11" t="e">
        <f t="shared" ca="1" si="91"/>
        <v>#NAME?</v>
      </c>
      <c r="CQ11">
        <f t="shared" si="92"/>
        <v>-192.60822833434952</v>
      </c>
      <c r="CR11">
        <f t="shared" si="93"/>
        <v>-192.60822833434952</v>
      </c>
      <c r="CS11" t="e">
        <f t="shared" ca="1" si="94"/>
        <v>#NAME?</v>
      </c>
      <c r="CT11">
        <f t="shared" si="95"/>
        <v>-55.573637173828587</v>
      </c>
      <c r="CU11">
        <f t="shared" si="96"/>
        <v>-55.621564247175968</v>
      </c>
      <c r="CV11">
        <f t="shared" si="97"/>
        <v>-55.61964336845385</v>
      </c>
      <c r="CW11" t="e">
        <f t="shared" ca="1" si="98"/>
        <v>#NAME?</v>
      </c>
      <c r="CX11" t="e">
        <f t="shared" ca="1" si="99"/>
        <v>#NAME?</v>
      </c>
    </row>
    <row r="12" spans="1:102" x14ac:dyDescent="0.25">
      <c r="A12">
        <v>-8.0198</v>
      </c>
      <c r="B12">
        <v>-2877.3834438706372</v>
      </c>
      <c r="C12">
        <f t="shared" si="0"/>
        <v>-1696.5407008696393</v>
      </c>
      <c r="D12">
        <f t="shared" si="1"/>
        <v>-1696.5407008696393</v>
      </c>
      <c r="E12">
        <f t="shared" si="2"/>
        <v>-10.730102449019187</v>
      </c>
      <c r="F12">
        <f t="shared" si="3"/>
        <v>-2014.1295094033208</v>
      </c>
      <c r="G12">
        <f t="shared" si="4"/>
        <v>-19783.026663004777</v>
      </c>
      <c r="H12">
        <f t="shared" si="5"/>
        <v>-19783.026663004777</v>
      </c>
      <c r="I12">
        <f t="shared" si="6"/>
        <v>-21196.591678494999</v>
      </c>
      <c r="J12">
        <f t="shared" si="7"/>
        <v>-21292.031704821697</v>
      </c>
      <c r="K12">
        <f t="shared" si="8"/>
        <v>-628.60819054629826</v>
      </c>
      <c r="L12">
        <f t="shared" si="9"/>
        <v>2057.4902379024361</v>
      </c>
      <c r="M12">
        <f t="shared" si="10"/>
        <v>-177.45669710431909</v>
      </c>
      <c r="N12">
        <f t="shared" si="11"/>
        <v>-3703.0075744115779</v>
      </c>
      <c r="O12">
        <f t="shared" si="12"/>
        <v>-227.81586540372805</v>
      </c>
      <c r="P12">
        <f t="shared" si="13"/>
        <v>10.236356506875543</v>
      </c>
      <c r="Q12">
        <f t="shared" si="14"/>
        <v>-1193.9976630155156</v>
      </c>
      <c r="R12">
        <f t="shared" si="15"/>
        <v>-47.84873028799241</v>
      </c>
      <c r="S12">
        <f t="shared" si="16"/>
        <v>-1193.9976630155156</v>
      </c>
      <c r="T12">
        <f t="shared" si="17"/>
        <v>8382.4693374852413</v>
      </c>
      <c r="U12">
        <f t="shared" si="18"/>
        <v>13679.464927165955</v>
      </c>
      <c r="V12">
        <f t="shared" si="19"/>
        <v>175.09020403477618</v>
      </c>
      <c r="W12">
        <f t="shared" si="20"/>
        <v>32996.206178001034</v>
      </c>
      <c r="X12">
        <f t="shared" si="21"/>
        <v>-3113.2586374313655</v>
      </c>
      <c r="Y12">
        <f t="shared" si="22"/>
        <v>-13025.95341118033</v>
      </c>
      <c r="Z12">
        <f t="shared" si="23"/>
        <v>-12519.895621085883</v>
      </c>
      <c r="AA12">
        <f t="shared" si="24"/>
        <v>3703.4566614383539</v>
      </c>
      <c r="AB12">
        <f t="shared" si="25"/>
        <v>15733.064981602936</v>
      </c>
      <c r="AC12">
        <f t="shared" si="26"/>
        <v>1777.5436472509489</v>
      </c>
      <c r="AD12">
        <f t="shared" si="27"/>
        <v>7042.6063846336101</v>
      </c>
      <c r="AE12">
        <f t="shared" si="28"/>
        <v>-2642.5567971666906</v>
      </c>
      <c r="AF12">
        <f t="shared" si="29"/>
        <v>22730387.825093374</v>
      </c>
      <c r="AG12">
        <f t="shared" si="30"/>
        <v>22730387.825093374</v>
      </c>
      <c r="AH12">
        <f t="shared" si="31"/>
        <v>-2527.4627308589384</v>
      </c>
      <c r="AI12">
        <f t="shared" si="32"/>
        <v>304.45891008842898</v>
      </c>
      <c r="AJ12">
        <f t="shared" si="33"/>
        <v>44678.64209553472</v>
      </c>
      <c r="AK12">
        <f t="shared" si="34"/>
        <v>303.22167838663756</v>
      </c>
      <c r="AL12" t="e">
        <f t="shared" ca="1" si="35"/>
        <v>#NAME?</v>
      </c>
      <c r="AM12">
        <f t="shared" si="36"/>
        <v>696.14478980301692</v>
      </c>
      <c r="AN12">
        <f t="shared" si="37"/>
        <v>549.73807998952816</v>
      </c>
      <c r="AO12">
        <f t="shared" si="38"/>
        <v>549.7568077220252</v>
      </c>
      <c r="AP12">
        <f t="shared" si="39"/>
        <v>755.10091466856613</v>
      </c>
      <c r="AQ12" t="e">
        <f t="shared" ca="1" si="40"/>
        <v>#NAME?</v>
      </c>
      <c r="AR12">
        <f t="shared" si="41"/>
        <v>706.3715753920344</v>
      </c>
      <c r="AS12">
        <f t="shared" si="42"/>
        <v>945.8239724358159</v>
      </c>
      <c r="AT12">
        <f t="shared" si="43"/>
        <v>908.16716484375172</v>
      </c>
      <c r="AU12">
        <f t="shared" si="44"/>
        <v>60469.18125664987</v>
      </c>
      <c r="AV12">
        <f t="shared" si="45"/>
        <v>-738.06899494500317</v>
      </c>
      <c r="AW12">
        <f t="shared" si="46"/>
        <v>-757.09892522453731</v>
      </c>
      <c r="AX12">
        <f t="shared" si="47"/>
        <v>-738.3858536657807</v>
      </c>
      <c r="AY12">
        <f t="shared" si="48"/>
        <v>-444.07781111481245</v>
      </c>
      <c r="AZ12">
        <f t="shared" si="49"/>
        <v>-727.42091613523837</v>
      </c>
      <c r="BA12">
        <f t="shared" si="50"/>
        <v>-138.11283045592731</v>
      </c>
      <c r="BB12">
        <f t="shared" si="51"/>
        <v>-742.73141185741133</v>
      </c>
      <c r="BC12">
        <f t="shared" si="52"/>
        <v>-742.22096969527468</v>
      </c>
      <c r="BD12">
        <f t="shared" si="53"/>
        <v>-742.52541713770722</v>
      </c>
      <c r="BE12">
        <f t="shared" si="54"/>
        <v>107.63407433571021</v>
      </c>
      <c r="BF12">
        <f t="shared" si="55"/>
        <v>107.63407433571021</v>
      </c>
      <c r="BG12">
        <f t="shared" si="56"/>
        <v>-1137.2236654286048</v>
      </c>
      <c r="BH12">
        <f t="shared" si="57"/>
        <v>-676.98076201570859</v>
      </c>
      <c r="BI12">
        <f t="shared" si="58"/>
        <v>-676.98076201570859</v>
      </c>
      <c r="BJ12">
        <f t="shared" si="59"/>
        <v>-572.65656364353026</v>
      </c>
      <c r="BK12">
        <f t="shared" si="60"/>
        <v>-190.30783535319256</v>
      </c>
      <c r="BL12">
        <f t="shared" si="61"/>
        <v>-190.30783535319256</v>
      </c>
      <c r="BM12">
        <f t="shared" si="62"/>
        <v>621.95866469353848</v>
      </c>
      <c r="BN12">
        <f t="shared" si="63"/>
        <v>-1048.129450345773</v>
      </c>
      <c r="BO12">
        <f t="shared" si="64"/>
        <v>-1243.4554047189542</v>
      </c>
      <c r="BP12">
        <f t="shared" si="65"/>
        <v>-1243.4561247430838</v>
      </c>
      <c r="BQ12">
        <f t="shared" si="66"/>
        <v>-1243.4561247430838</v>
      </c>
      <c r="BR12">
        <f t="shared" si="67"/>
        <v>51.635384008605818</v>
      </c>
      <c r="BS12">
        <f t="shared" si="68"/>
        <v>51.635384008605818</v>
      </c>
      <c r="BT12">
        <f t="shared" si="69"/>
        <v>51.635384008605818</v>
      </c>
      <c r="BU12">
        <f t="shared" si="70"/>
        <v>49.489283705125459</v>
      </c>
      <c r="BV12">
        <f t="shared" si="71"/>
        <v>184.11315447891309</v>
      </c>
      <c r="BW12">
        <f t="shared" si="72"/>
        <v>26.189718702992039</v>
      </c>
      <c r="BX12">
        <f t="shared" si="73"/>
        <v>20.99894559137207</v>
      </c>
      <c r="BY12">
        <f t="shared" si="74"/>
        <v>-33367.454563288309</v>
      </c>
      <c r="BZ12">
        <f t="shared" si="75"/>
        <v>108396.02792804653</v>
      </c>
      <c r="CA12">
        <f t="shared" si="76"/>
        <v>108393.71624517205</v>
      </c>
      <c r="CB12">
        <f t="shared" si="77"/>
        <v>-21354.031266384824</v>
      </c>
      <c r="CC12">
        <f t="shared" si="78"/>
        <v>114243.77641752905</v>
      </c>
      <c r="CD12">
        <f t="shared" si="79"/>
        <v>114243.77641752905</v>
      </c>
      <c r="CE12">
        <f t="shared" si="80"/>
        <v>114508.41222956253</v>
      </c>
      <c r="CF12">
        <f t="shared" si="81"/>
        <v>114508.41222956253</v>
      </c>
      <c r="CG12">
        <f t="shared" si="82"/>
        <v>11.362999574677907</v>
      </c>
      <c r="CH12">
        <f t="shared" si="83"/>
        <v>11.362999574677907</v>
      </c>
      <c r="CI12">
        <f t="shared" si="84"/>
        <v>-17.763829845808022</v>
      </c>
      <c r="CJ12">
        <f t="shared" si="85"/>
        <v>19.324924572821558</v>
      </c>
      <c r="CK12">
        <f t="shared" si="86"/>
        <v>19.047318092521579</v>
      </c>
      <c r="CL12" t="e">
        <f t="shared" ca="1" si="87"/>
        <v>#NAME?</v>
      </c>
      <c r="CM12" t="e">
        <f t="shared" ca="1" si="88"/>
        <v>#NAME?</v>
      </c>
      <c r="CN12" t="e">
        <f t="shared" ca="1" si="89"/>
        <v>#NAME?</v>
      </c>
      <c r="CO12" t="e">
        <f t="shared" ca="1" si="90"/>
        <v>#NAME?</v>
      </c>
      <c r="CP12" t="e">
        <f t="shared" ca="1" si="91"/>
        <v>#NAME?</v>
      </c>
      <c r="CQ12">
        <f t="shared" si="92"/>
        <v>-293.18013487714018</v>
      </c>
      <c r="CR12">
        <f t="shared" si="93"/>
        <v>-293.18013487714018</v>
      </c>
      <c r="CS12" t="e">
        <f t="shared" ca="1" si="94"/>
        <v>#NAME?</v>
      </c>
      <c r="CT12">
        <f t="shared" si="95"/>
        <v>-54.708948435461657</v>
      </c>
      <c r="CU12">
        <f t="shared" si="96"/>
        <v>-57.464202228824028</v>
      </c>
      <c r="CV12">
        <f t="shared" si="97"/>
        <v>-54.449382180827833</v>
      </c>
      <c r="CW12" t="e">
        <f t="shared" ca="1" si="98"/>
        <v>#NAME?</v>
      </c>
      <c r="CX12" t="e">
        <f t="shared" ca="1" si="99"/>
        <v>#NAME?</v>
      </c>
    </row>
    <row r="13" spans="1:102" x14ac:dyDescent="0.25">
      <c r="A13">
        <v>-7.8217800000000004</v>
      </c>
      <c r="B13">
        <v>-2677.8784906301598</v>
      </c>
      <c r="C13">
        <f t="shared" si="0"/>
        <v>-1661.7435037480789</v>
      </c>
      <c r="D13">
        <f t="shared" si="1"/>
        <v>-1661.7435037480789</v>
      </c>
      <c r="E13">
        <f t="shared" si="2"/>
        <v>-10.499135611138524</v>
      </c>
      <c r="F13">
        <f t="shared" si="3"/>
        <v>-1966.2952773218933</v>
      </c>
      <c r="G13">
        <f t="shared" si="4"/>
        <v>-18376.092048917144</v>
      </c>
      <c r="H13">
        <f t="shared" si="5"/>
        <v>-18376.092048917144</v>
      </c>
      <c r="I13">
        <f t="shared" si="6"/>
        <v>-19689.126767227124</v>
      </c>
      <c r="J13">
        <f t="shared" si="7"/>
        <v>-19782.210246755494</v>
      </c>
      <c r="K13">
        <f t="shared" si="8"/>
        <v>-603.47865899264116</v>
      </c>
      <c r="L13">
        <f t="shared" si="9"/>
        <v>2050.4651647140881</v>
      </c>
      <c r="M13">
        <f t="shared" si="10"/>
        <v>-168.09285089502984</v>
      </c>
      <c r="N13">
        <f t="shared" si="11"/>
        <v>-3524.553429808474</v>
      </c>
      <c r="O13">
        <f t="shared" si="12"/>
        <v>-219.19888555972202</v>
      </c>
      <c r="P13">
        <f t="shared" si="13"/>
        <v>10.025624079629862</v>
      </c>
      <c r="Q13">
        <f t="shared" si="14"/>
        <v>-1137.5794566895131</v>
      </c>
      <c r="R13">
        <f t="shared" si="15"/>
        <v>-45.587804976792597</v>
      </c>
      <c r="S13">
        <f t="shared" si="16"/>
        <v>-1137.5794566895131</v>
      </c>
      <c r="T13">
        <f t="shared" si="17"/>
        <v>9926.5406723795422</v>
      </c>
      <c r="U13">
        <f t="shared" si="18"/>
        <v>12555.89048805984</v>
      </c>
      <c r="V13">
        <f t="shared" si="19"/>
        <v>3515.0140239968682</v>
      </c>
      <c r="W13">
        <f t="shared" si="20"/>
        <v>31825.460934390721</v>
      </c>
      <c r="X13">
        <f t="shared" si="21"/>
        <v>-5712.317418188044</v>
      </c>
      <c r="Y13">
        <f t="shared" si="22"/>
        <v>40175.423456028089</v>
      </c>
      <c r="Z13">
        <f t="shared" si="23"/>
        <v>38538.727979736585</v>
      </c>
      <c r="AA13">
        <f t="shared" si="24"/>
        <v>2980.455281770679</v>
      </c>
      <c r="AB13">
        <f t="shared" si="25"/>
        <v>-11742.732227217573</v>
      </c>
      <c r="AC13">
        <f t="shared" si="26"/>
        <v>2407.8715850317312</v>
      </c>
      <c r="AD13">
        <f t="shared" si="27"/>
        <v>-620.40377887053285</v>
      </c>
      <c r="AE13">
        <f t="shared" si="28"/>
        <v>80422.826867864394</v>
      </c>
      <c r="AF13">
        <f t="shared" si="29"/>
        <v>-63025376.526000217</v>
      </c>
      <c r="AG13">
        <f t="shared" si="30"/>
        <v>-63025376.526000217</v>
      </c>
      <c r="AH13">
        <f t="shared" si="31"/>
        <v>8985.0142093703107</v>
      </c>
      <c r="AI13">
        <f t="shared" si="32"/>
        <v>88.220904575904854</v>
      </c>
      <c r="AJ13">
        <f t="shared" si="33"/>
        <v>1891.085165067117</v>
      </c>
      <c r="AK13">
        <f t="shared" si="34"/>
        <v>-768.96746083924779</v>
      </c>
      <c r="AL13" t="e">
        <f t="shared" ca="1" si="35"/>
        <v>#NAME?</v>
      </c>
      <c r="AM13">
        <f t="shared" si="36"/>
        <v>631.74058310313569</v>
      </c>
      <c r="AN13">
        <f t="shared" si="37"/>
        <v>565.41451264044406</v>
      </c>
      <c r="AO13">
        <f t="shared" si="38"/>
        <v>565.39906615626035</v>
      </c>
      <c r="AP13">
        <f t="shared" si="39"/>
        <v>617.23234123866666</v>
      </c>
      <c r="AQ13" t="e">
        <f t="shared" ca="1" si="40"/>
        <v>#NAME?</v>
      </c>
      <c r="AR13">
        <f t="shared" si="41"/>
        <v>748.08335548818161</v>
      </c>
      <c r="AS13">
        <f t="shared" si="42"/>
        <v>642.79946647441727</v>
      </c>
      <c r="AT13">
        <f t="shared" si="43"/>
        <v>1229.1899523963489</v>
      </c>
      <c r="AU13">
        <f t="shared" si="44"/>
        <v>-49543.079060684591</v>
      </c>
      <c r="AV13">
        <f t="shared" si="45"/>
        <v>-1683.0431926949252</v>
      </c>
      <c r="AW13">
        <f t="shared" si="46"/>
        <v>-1690.4818736064265</v>
      </c>
      <c r="AX13">
        <f t="shared" si="47"/>
        <v>-1682.4110500713971</v>
      </c>
      <c r="AY13">
        <f t="shared" si="48"/>
        <v>-1262.908741598103</v>
      </c>
      <c r="AZ13">
        <f t="shared" si="49"/>
        <v>-1649.3976180437874</v>
      </c>
      <c r="BA13">
        <f t="shared" si="50"/>
        <v>-553.74633634274528</v>
      </c>
      <c r="BB13">
        <f t="shared" si="51"/>
        <v>-793.90071451910228</v>
      </c>
      <c r="BC13">
        <f t="shared" si="52"/>
        <v>-794.44732877006948</v>
      </c>
      <c r="BD13">
        <f t="shared" si="53"/>
        <v>-793.639377234324</v>
      </c>
      <c r="BE13">
        <f t="shared" si="54"/>
        <v>257.33972776879034</v>
      </c>
      <c r="BF13">
        <f t="shared" si="55"/>
        <v>257.33972776879034</v>
      </c>
      <c r="BG13">
        <f t="shared" si="56"/>
        <v>4407.0900346306098</v>
      </c>
      <c r="BH13">
        <f t="shared" si="57"/>
        <v>-371.55862650718655</v>
      </c>
      <c r="BI13">
        <f t="shared" si="58"/>
        <v>-371.55862650718655</v>
      </c>
      <c r="BJ13">
        <f t="shared" si="59"/>
        <v>-369.33573350855966</v>
      </c>
      <c r="BK13">
        <f t="shared" si="60"/>
        <v>-454.03633641700634</v>
      </c>
      <c r="BL13">
        <f t="shared" si="61"/>
        <v>-454.03633641700634</v>
      </c>
      <c r="BM13">
        <f t="shared" si="62"/>
        <v>3.4744661579407961</v>
      </c>
      <c r="BN13">
        <f t="shared" si="63"/>
        <v>-567.4463840798104</v>
      </c>
      <c r="BO13">
        <f t="shared" si="64"/>
        <v>-713.41392705972385</v>
      </c>
      <c r="BP13">
        <f t="shared" si="65"/>
        <v>-713.41391797839049</v>
      </c>
      <c r="BQ13">
        <f t="shared" si="66"/>
        <v>-713.41391797839049</v>
      </c>
      <c r="BR13">
        <f t="shared" si="67"/>
        <v>107.8833559955962</v>
      </c>
      <c r="BS13">
        <f t="shared" si="68"/>
        <v>107.8833559955962</v>
      </c>
      <c r="BT13">
        <f t="shared" si="69"/>
        <v>107.8833559955962</v>
      </c>
      <c r="BU13">
        <f t="shared" si="70"/>
        <v>17.922212462422436</v>
      </c>
      <c r="BV13">
        <f t="shared" si="71"/>
        <v>-113.01044084034916</v>
      </c>
      <c r="BW13">
        <f t="shared" si="72"/>
        <v>16.047048847154734</v>
      </c>
      <c r="BX13">
        <f t="shared" si="73"/>
        <v>-8.8758891786104215</v>
      </c>
      <c r="BY13">
        <f t="shared" si="74"/>
        <v>-17104.077724980194</v>
      </c>
      <c r="BZ13">
        <f t="shared" si="75"/>
        <v>56628.417311350422</v>
      </c>
      <c r="CA13">
        <f t="shared" si="76"/>
        <v>56626.541783691398</v>
      </c>
      <c r="CB13">
        <f t="shared" si="77"/>
        <v>-37288.111757567902</v>
      </c>
      <c r="CC13">
        <f t="shared" si="78"/>
        <v>59625.649214954516</v>
      </c>
      <c r="CD13">
        <f t="shared" si="79"/>
        <v>59625.649214954516</v>
      </c>
      <c r="CE13">
        <f t="shared" si="80"/>
        <v>59712.845681759201</v>
      </c>
      <c r="CF13">
        <f t="shared" si="81"/>
        <v>59712.845681759201</v>
      </c>
      <c r="CG13">
        <f t="shared" si="82"/>
        <v>-34.844553888959688</v>
      </c>
      <c r="CH13">
        <f t="shared" si="83"/>
        <v>-34.844553888959688</v>
      </c>
      <c r="CI13">
        <f t="shared" si="84"/>
        <v>-34.851861808359743</v>
      </c>
      <c r="CJ13">
        <f t="shared" si="85"/>
        <v>-9.1735397943163264</v>
      </c>
      <c r="CK13">
        <f t="shared" si="86"/>
        <v>-9.5343854162577202</v>
      </c>
      <c r="CL13" t="e">
        <f t="shared" ca="1" si="87"/>
        <v>#NAME?</v>
      </c>
      <c r="CM13" t="e">
        <f t="shared" ca="1" si="88"/>
        <v>#NAME?</v>
      </c>
      <c r="CN13" t="e">
        <f t="shared" ca="1" si="89"/>
        <v>#NAME?</v>
      </c>
      <c r="CO13" t="e">
        <f t="shared" ca="1" si="90"/>
        <v>#NAME?</v>
      </c>
      <c r="CP13" t="e">
        <f t="shared" ca="1" si="91"/>
        <v>#NAME?</v>
      </c>
      <c r="CQ13">
        <f t="shared" si="92"/>
        <v>-159.02673838269317</v>
      </c>
      <c r="CR13">
        <f t="shared" si="93"/>
        <v>-159.02673838269317</v>
      </c>
      <c r="CS13" t="e">
        <f t="shared" ca="1" si="94"/>
        <v>#NAME?</v>
      </c>
      <c r="CT13">
        <f t="shared" si="95"/>
        <v>-79.269448858208762</v>
      </c>
      <c r="CU13">
        <f t="shared" si="96"/>
        <v>-79.271398834048227</v>
      </c>
      <c r="CV13">
        <f t="shared" si="97"/>
        <v>-79.184117839649602</v>
      </c>
      <c r="CW13" t="e">
        <f t="shared" ca="1" si="98"/>
        <v>#NAME?</v>
      </c>
      <c r="CX13" t="e">
        <f t="shared" ca="1" si="99"/>
        <v>#NAME?</v>
      </c>
    </row>
    <row r="14" spans="1:102" x14ac:dyDescent="0.25">
      <c r="A14">
        <v>-7.6237599999999999</v>
      </c>
      <c r="B14">
        <v>-2487.8884435545278</v>
      </c>
      <c r="C14">
        <f t="shared" si="0"/>
        <v>-1626.9463066265184</v>
      </c>
      <c r="D14">
        <f t="shared" si="1"/>
        <v>-1626.9463066265184</v>
      </c>
      <c r="E14">
        <f t="shared" si="2"/>
        <v>-10.268168773257861</v>
      </c>
      <c r="F14">
        <f t="shared" si="3"/>
        <v>-1918.4610452404652</v>
      </c>
      <c r="G14">
        <f t="shared" si="4"/>
        <v>-17038.042337611074</v>
      </c>
      <c r="H14">
        <f t="shared" si="5"/>
        <v>-17038.042337611074</v>
      </c>
      <c r="I14">
        <f t="shared" si="6"/>
        <v>-18255.468820987713</v>
      </c>
      <c r="J14">
        <f t="shared" si="7"/>
        <v>-18346.195753717759</v>
      </c>
      <c r="K14">
        <f t="shared" si="8"/>
        <v>-578.70007879447712</v>
      </c>
      <c r="L14">
        <f t="shared" si="9"/>
        <v>2042.7577316904039</v>
      </c>
      <c r="M14">
        <f t="shared" si="10"/>
        <v>-158.97858637077198</v>
      </c>
      <c r="N14">
        <f t="shared" si="11"/>
        <v>-3350.532763167585</v>
      </c>
      <c r="O14">
        <f t="shared" si="12"/>
        <v>-210.73339399716909</v>
      </c>
      <c r="P14">
        <f t="shared" si="13"/>
        <v>9.8142583477613368</v>
      </c>
      <c r="Q14">
        <f t="shared" si="14"/>
        <v>-1082.5251379698479</v>
      </c>
      <c r="R14">
        <f t="shared" si="15"/>
        <v>-43.38153663205113</v>
      </c>
      <c r="S14">
        <f t="shared" si="16"/>
        <v>-1082.5251379698479</v>
      </c>
      <c r="T14">
        <f t="shared" si="17"/>
        <v>8979.7609731948887</v>
      </c>
      <c r="U14">
        <f t="shared" si="18"/>
        <v>10712.01038400351</v>
      </c>
      <c r="V14">
        <f t="shared" si="19"/>
        <v>6582.1844841478869</v>
      </c>
      <c r="W14">
        <f t="shared" si="20"/>
        <v>29622.898374677985</v>
      </c>
      <c r="X14">
        <f t="shared" si="21"/>
        <v>470.62872258484714</v>
      </c>
      <c r="Y14">
        <f t="shared" si="22"/>
        <v>51320.866210646062</v>
      </c>
      <c r="Z14">
        <f t="shared" si="23"/>
        <v>47241.437557299563</v>
      </c>
      <c r="AA14">
        <f t="shared" si="24"/>
        <v>2200.3925557047096</v>
      </c>
      <c r="AB14">
        <f t="shared" si="25"/>
        <v>4486.8831795723572</v>
      </c>
      <c r="AC14">
        <f t="shared" si="26"/>
        <v>2733.8595340512557</v>
      </c>
      <c r="AD14">
        <f t="shared" si="27"/>
        <v>4974.1517215084023</v>
      </c>
      <c r="AE14">
        <f t="shared" si="28"/>
        <v>194451.51946773613</v>
      </c>
      <c r="AF14">
        <f t="shared" si="29"/>
        <v>-66686804.717815973</v>
      </c>
      <c r="AG14">
        <f t="shared" si="30"/>
        <v>-66686804.717815973</v>
      </c>
      <c r="AH14">
        <f t="shared" si="31"/>
        <v>-14034.162439253063</v>
      </c>
      <c r="AI14">
        <f t="shared" si="32"/>
        <v>-218.30098115024677</v>
      </c>
      <c r="AJ14">
        <f t="shared" si="33"/>
        <v>-18863.291608372179</v>
      </c>
      <c r="AK14">
        <f t="shared" si="34"/>
        <v>-1167.6090785181427</v>
      </c>
      <c r="AL14" t="e">
        <f t="shared" ca="1" si="35"/>
        <v>#NAME?</v>
      </c>
      <c r="AM14">
        <f t="shared" si="36"/>
        <v>558.43900154433413</v>
      </c>
      <c r="AN14">
        <f t="shared" si="37"/>
        <v>503.56304093599374</v>
      </c>
      <c r="AO14">
        <f t="shared" si="38"/>
        <v>503.55872377624019</v>
      </c>
      <c r="AP14">
        <f t="shared" si="39"/>
        <v>447.93247323096</v>
      </c>
      <c r="AQ14" t="e">
        <f t="shared" ca="1" si="40"/>
        <v>#NAME?</v>
      </c>
      <c r="AR14">
        <f t="shared" si="41"/>
        <v>935.40892056744144</v>
      </c>
      <c r="AS14">
        <f t="shared" si="42"/>
        <v>404.51545911118779</v>
      </c>
      <c r="AT14">
        <f t="shared" si="43"/>
        <v>1131.1428382961326</v>
      </c>
      <c r="AU14">
        <f t="shared" si="44"/>
        <v>-101810.75070561073</v>
      </c>
      <c r="AV14">
        <f t="shared" si="45"/>
        <v>-1598.3084471839941</v>
      </c>
      <c r="AW14">
        <f t="shared" si="46"/>
        <v>-1587.6173230429567</v>
      </c>
      <c r="AX14">
        <f t="shared" si="47"/>
        <v>-1599.1074168047946</v>
      </c>
      <c r="AY14">
        <f t="shared" si="48"/>
        <v>-1158.8194248796096</v>
      </c>
      <c r="AZ14">
        <f t="shared" si="49"/>
        <v>-421.3716319009107</v>
      </c>
      <c r="BA14">
        <f t="shared" si="50"/>
        <v>477.81791009043593</v>
      </c>
      <c r="BB14">
        <f t="shared" si="51"/>
        <v>-749.40125591064634</v>
      </c>
      <c r="BC14">
        <f t="shared" si="52"/>
        <v>-749.56319541420839</v>
      </c>
      <c r="BD14">
        <f t="shared" si="53"/>
        <v>-749.40092409789963</v>
      </c>
      <c r="BE14">
        <f t="shared" si="54"/>
        <v>127.64427800204476</v>
      </c>
      <c r="BF14">
        <f t="shared" si="55"/>
        <v>127.64427800204476</v>
      </c>
      <c r="BG14">
        <f t="shared" si="56"/>
        <v>-151.92982814627823</v>
      </c>
      <c r="BH14">
        <f t="shared" si="57"/>
        <v>-1287.2612863188556</v>
      </c>
      <c r="BI14">
        <f t="shared" si="58"/>
        <v>-1287.2612863188556</v>
      </c>
      <c r="BJ14">
        <f t="shared" si="59"/>
        <v>-986.36472572255684</v>
      </c>
      <c r="BK14">
        <f t="shared" si="60"/>
        <v>-534.33659471647923</v>
      </c>
      <c r="BL14">
        <f t="shared" si="61"/>
        <v>-534.33659471647923</v>
      </c>
      <c r="BM14">
        <f t="shared" si="62"/>
        <v>-1001.0078328284395</v>
      </c>
      <c r="BN14">
        <f t="shared" si="63"/>
        <v>-711.1773549110269</v>
      </c>
      <c r="BO14">
        <f t="shared" si="64"/>
        <v>-547.62260211741182</v>
      </c>
      <c r="BP14">
        <f t="shared" si="65"/>
        <v>-547.62260412119883</v>
      </c>
      <c r="BQ14">
        <f t="shared" si="66"/>
        <v>-547.62260412119883</v>
      </c>
      <c r="BR14">
        <f t="shared" si="67"/>
        <v>58.1929813443071</v>
      </c>
      <c r="BS14">
        <f t="shared" si="68"/>
        <v>58.1929813443071</v>
      </c>
      <c r="BT14">
        <f t="shared" si="69"/>
        <v>58.1929813443071</v>
      </c>
      <c r="BU14">
        <f t="shared" si="70"/>
        <v>5.3586717716527446</v>
      </c>
      <c r="BV14">
        <f t="shared" si="71"/>
        <v>-379.73056225690397</v>
      </c>
      <c r="BW14">
        <f t="shared" si="72"/>
        <v>-59.798845260588223</v>
      </c>
      <c r="BX14">
        <f t="shared" si="73"/>
        <v>0.77441601017311967</v>
      </c>
      <c r="BY14">
        <f t="shared" si="74"/>
        <v>-21358.059123463743</v>
      </c>
      <c r="BZ14">
        <f t="shared" si="75"/>
        <v>72329.343563755625</v>
      </c>
      <c r="CA14">
        <f t="shared" si="76"/>
        <v>72327.647752622244</v>
      </c>
      <c r="CB14">
        <f t="shared" si="77"/>
        <v>-16106.191176063419</v>
      </c>
      <c r="CC14">
        <f t="shared" si="78"/>
        <v>76057.996596511264</v>
      </c>
      <c r="CD14">
        <f t="shared" si="79"/>
        <v>76057.996596511264</v>
      </c>
      <c r="CE14">
        <f t="shared" si="80"/>
        <v>76186.907737445494</v>
      </c>
      <c r="CF14">
        <f t="shared" si="81"/>
        <v>76186.907737445494</v>
      </c>
      <c r="CG14">
        <f t="shared" si="82"/>
        <v>-21.656118941262374</v>
      </c>
      <c r="CH14">
        <f t="shared" si="83"/>
        <v>-21.656118941262374</v>
      </c>
      <c r="CI14">
        <f t="shared" si="84"/>
        <v>-26.963481813134202</v>
      </c>
      <c r="CJ14">
        <f t="shared" si="85"/>
        <v>13.580140801818224</v>
      </c>
      <c r="CK14">
        <f t="shared" si="86"/>
        <v>-15.527180530985127</v>
      </c>
      <c r="CL14" t="e">
        <f t="shared" ca="1" si="87"/>
        <v>#NAME?</v>
      </c>
      <c r="CM14" t="e">
        <f t="shared" ca="1" si="88"/>
        <v>#NAME?</v>
      </c>
      <c r="CN14" t="e">
        <f t="shared" ca="1" si="89"/>
        <v>#NAME?</v>
      </c>
      <c r="CO14" t="e">
        <f t="shared" ca="1" si="90"/>
        <v>#NAME?</v>
      </c>
      <c r="CP14" t="e">
        <f t="shared" ca="1" si="91"/>
        <v>#NAME?</v>
      </c>
      <c r="CQ14">
        <f t="shared" si="92"/>
        <v>-153.67300576495251</v>
      </c>
      <c r="CR14">
        <f t="shared" si="93"/>
        <v>-153.67300576495251</v>
      </c>
      <c r="CS14" t="e">
        <f t="shared" ca="1" si="94"/>
        <v>#NAME?</v>
      </c>
      <c r="CT14">
        <f t="shared" si="95"/>
        <v>-23.061590008147839</v>
      </c>
      <c r="CU14">
        <f t="shared" si="96"/>
        <v>-23.072142235763152</v>
      </c>
      <c r="CV14">
        <f t="shared" si="97"/>
        <v>-23.070998377905642</v>
      </c>
      <c r="CW14" t="e">
        <f t="shared" ca="1" si="98"/>
        <v>#NAME?</v>
      </c>
      <c r="CX14" t="e">
        <f t="shared" ca="1" si="99"/>
        <v>#NAME?</v>
      </c>
    </row>
    <row r="15" spans="1:102" x14ac:dyDescent="0.25">
      <c r="A15">
        <v>-7.4257401999999999</v>
      </c>
      <c r="B15">
        <v>-2307.18035846776</v>
      </c>
      <c r="C15">
        <f t="shared" si="0"/>
        <v>-1592.1491446500918</v>
      </c>
      <c r="D15">
        <f t="shared" si="1"/>
        <v>-1592.1491446500918</v>
      </c>
      <c r="E15">
        <f t="shared" si="2"/>
        <v>-10.037202168653472</v>
      </c>
      <c r="F15">
        <f t="shared" si="3"/>
        <v>-1870.6268614715634</v>
      </c>
      <c r="G15">
        <f t="shared" si="4"/>
        <v>-15767.134855565133</v>
      </c>
      <c r="H15">
        <f t="shared" si="5"/>
        <v>-15767.134855565133</v>
      </c>
      <c r="I15">
        <f t="shared" si="6"/>
        <v>-16893.750646263263</v>
      </c>
      <c r="J15">
        <f t="shared" si="7"/>
        <v>-16982.121034575091</v>
      </c>
      <c r="K15">
        <f t="shared" si="8"/>
        <v>-554.2851619990721</v>
      </c>
      <c r="L15">
        <f t="shared" si="9"/>
        <v>2033.7921769067887</v>
      </c>
      <c r="M15">
        <f t="shared" si="10"/>
        <v>-150.11399055059564</v>
      </c>
      <c r="N15">
        <f t="shared" si="11"/>
        <v>-3180.9457435329</v>
      </c>
      <c r="O15">
        <f t="shared" si="12"/>
        <v>-202.41939903670274</v>
      </c>
      <c r="P15">
        <f t="shared" si="13"/>
        <v>9.6022242233637876</v>
      </c>
      <c r="Q15">
        <f t="shared" si="14"/>
        <v>-1028.8347603950401</v>
      </c>
      <c r="R15">
        <f t="shared" si="15"/>
        <v>-41.229927399291626</v>
      </c>
      <c r="S15">
        <f t="shared" si="16"/>
        <v>-1028.8347603950401</v>
      </c>
      <c r="T15">
        <f t="shared" si="17"/>
        <v>6144.0834955054097</v>
      </c>
      <c r="U15">
        <f t="shared" si="18"/>
        <v>9283.593359500559</v>
      </c>
      <c r="V15">
        <f t="shared" si="19"/>
        <v>10611.74532237359</v>
      </c>
      <c r="W15">
        <f t="shared" si="20"/>
        <v>26576.982071647461</v>
      </c>
      <c r="X15">
        <f t="shared" si="21"/>
        <v>8012.101836129521</v>
      </c>
      <c r="Y15">
        <f t="shared" si="22"/>
        <v>-2181.6369276072337</v>
      </c>
      <c r="Z15">
        <f t="shared" si="23"/>
        <v>-745.04863820468893</v>
      </c>
      <c r="AA15">
        <f t="shared" si="24"/>
        <v>1402.2021562300943</v>
      </c>
      <c r="AB15">
        <f t="shared" si="25"/>
        <v>3595.7871101815476</v>
      </c>
      <c r="AC15">
        <f t="shared" si="26"/>
        <v>2754.5197006991402</v>
      </c>
      <c r="AD15">
        <f t="shared" si="27"/>
        <v>-1191.0529433250802</v>
      </c>
      <c r="AE15">
        <f t="shared" si="28"/>
        <v>-91960.921715993522</v>
      </c>
      <c r="AF15">
        <f t="shared" si="29"/>
        <v>-789283.31292637344</v>
      </c>
      <c r="AG15">
        <f t="shared" si="30"/>
        <v>-789283.31292637344</v>
      </c>
      <c r="AH15">
        <f t="shared" si="31"/>
        <v>7876.3262772039634</v>
      </c>
      <c r="AI15">
        <f t="shared" si="32"/>
        <v>-469.55859964170929</v>
      </c>
      <c r="AJ15">
        <f t="shared" si="33"/>
        <v>-20659.685245770241</v>
      </c>
      <c r="AK15">
        <f t="shared" si="34"/>
        <v>-541.02227093206704</v>
      </c>
      <c r="AL15" t="e">
        <f t="shared" ca="1" si="35"/>
        <v>#NAME?</v>
      </c>
      <c r="AM15">
        <f t="shared" si="36"/>
        <v>481.76123286011847</v>
      </c>
      <c r="AN15">
        <f t="shared" si="37"/>
        <v>449.58542134258414</v>
      </c>
      <c r="AO15">
        <f t="shared" si="38"/>
        <v>449.57926465377864</v>
      </c>
      <c r="AP15">
        <f t="shared" si="39"/>
        <v>353.55776555493463</v>
      </c>
      <c r="AQ15" t="e">
        <f t="shared" ca="1" si="40"/>
        <v>#NAME?</v>
      </c>
      <c r="AR15">
        <f t="shared" si="41"/>
        <v>1141.2603964619288</v>
      </c>
      <c r="AS15">
        <f t="shared" si="42"/>
        <v>761.96174452509115</v>
      </c>
      <c r="AT15">
        <f t="shared" si="43"/>
        <v>447.64772867925149</v>
      </c>
      <c r="AU15">
        <f t="shared" si="44"/>
        <v>-16703.435805363428</v>
      </c>
      <c r="AV15">
        <f t="shared" si="45"/>
        <v>-769.66726759419953</v>
      </c>
      <c r="AW15">
        <f t="shared" si="46"/>
        <v>-772.32824643179777</v>
      </c>
      <c r="AX15">
        <f t="shared" si="47"/>
        <v>-769.78816170941775</v>
      </c>
      <c r="AY15">
        <f t="shared" si="48"/>
        <v>-675.81239140882337</v>
      </c>
      <c r="AZ15">
        <f t="shared" si="49"/>
        <v>-246.54499206245521</v>
      </c>
      <c r="BA15">
        <f t="shared" si="50"/>
        <v>208.7608912879256</v>
      </c>
      <c r="BB15">
        <f t="shared" si="51"/>
        <v>-408.59594194990882</v>
      </c>
      <c r="BC15">
        <f t="shared" si="52"/>
        <v>-408.58816870425022</v>
      </c>
      <c r="BD15">
        <f t="shared" si="53"/>
        <v>-408.65608407949935</v>
      </c>
      <c r="BE15">
        <f t="shared" si="54"/>
        <v>103.64621002027552</v>
      </c>
      <c r="BF15">
        <f t="shared" si="55"/>
        <v>103.64621002027552</v>
      </c>
      <c r="BG15">
        <f t="shared" si="56"/>
        <v>-1842.0412080332637</v>
      </c>
      <c r="BH15">
        <f t="shared" si="57"/>
        <v>-799.61331766605156</v>
      </c>
      <c r="BI15">
        <f t="shared" si="58"/>
        <v>-799.61331766605156</v>
      </c>
      <c r="BJ15">
        <f t="shared" si="59"/>
        <v>-478.19331612554129</v>
      </c>
      <c r="BK15">
        <f t="shared" si="60"/>
        <v>-735.85474042640658</v>
      </c>
      <c r="BL15">
        <f t="shared" si="61"/>
        <v>-735.85474042640658</v>
      </c>
      <c r="BM15">
        <f t="shared" si="62"/>
        <v>220.28301684726944</v>
      </c>
      <c r="BN15">
        <f t="shared" si="63"/>
        <v>-1108.593333699125</v>
      </c>
      <c r="BO15">
        <f t="shared" si="64"/>
        <v>-935.65833762018963</v>
      </c>
      <c r="BP15">
        <f t="shared" si="65"/>
        <v>-935.65833757754558</v>
      </c>
      <c r="BQ15">
        <f t="shared" si="66"/>
        <v>-935.65833757754558</v>
      </c>
      <c r="BR15">
        <f t="shared" si="67"/>
        <v>109.38633029830214</v>
      </c>
      <c r="BS15">
        <f t="shared" si="68"/>
        <v>109.38633029830214</v>
      </c>
      <c r="BT15">
        <f t="shared" si="69"/>
        <v>109.38633029830214</v>
      </c>
      <c r="BU15">
        <f t="shared" si="70"/>
        <v>39.23627573356756</v>
      </c>
      <c r="BV15">
        <f t="shared" si="71"/>
        <v>-477.76129612587425</v>
      </c>
      <c r="BW15">
        <f t="shared" si="72"/>
        <v>10.068942897702307</v>
      </c>
      <c r="BX15">
        <f t="shared" si="73"/>
        <v>26.166036439253361</v>
      </c>
      <c r="BY15">
        <f t="shared" si="74"/>
        <v>-33320.334234986425</v>
      </c>
      <c r="BZ15">
        <f t="shared" si="75"/>
        <v>115573.26387657793</v>
      </c>
      <c r="CA15">
        <f t="shared" si="76"/>
        <v>115574.3318023083</v>
      </c>
      <c r="CB15">
        <f t="shared" si="77"/>
        <v>-18963.645409060729</v>
      </c>
      <c r="CC15">
        <f t="shared" si="78"/>
        <v>121363.2170709558</v>
      </c>
      <c r="CD15">
        <f t="shared" si="79"/>
        <v>121363.2170709558</v>
      </c>
      <c r="CE15">
        <f t="shared" si="80"/>
        <v>121626.58992361475</v>
      </c>
      <c r="CF15">
        <f t="shared" si="81"/>
        <v>121626.58992361475</v>
      </c>
      <c r="CG15">
        <f t="shared" si="82"/>
        <v>-24.248583463832102</v>
      </c>
      <c r="CH15">
        <f t="shared" si="83"/>
        <v>-24.248583463832102</v>
      </c>
      <c r="CI15">
        <f t="shared" si="84"/>
        <v>-25.423807273283195</v>
      </c>
      <c r="CJ15">
        <f t="shared" si="85"/>
        <v>15.014376204626181</v>
      </c>
      <c r="CK15">
        <f t="shared" si="86"/>
        <v>-10.427444791224222</v>
      </c>
      <c r="CL15" t="e">
        <f t="shared" ca="1" si="87"/>
        <v>#NAME?</v>
      </c>
      <c r="CM15" t="e">
        <f t="shared" ca="1" si="88"/>
        <v>#NAME?</v>
      </c>
      <c r="CN15" t="e">
        <f t="shared" ca="1" si="89"/>
        <v>#NAME?</v>
      </c>
      <c r="CO15" t="e">
        <f t="shared" ca="1" si="90"/>
        <v>#NAME?</v>
      </c>
      <c r="CP15" t="e">
        <f t="shared" ca="1" si="91"/>
        <v>#NAME?</v>
      </c>
      <c r="CQ15">
        <f t="shared" si="92"/>
        <v>-239.28005941632705</v>
      </c>
      <c r="CR15">
        <f t="shared" si="93"/>
        <v>-239.28005941632705</v>
      </c>
      <c r="CS15" t="e">
        <f t="shared" ca="1" si="94"/>
        <v>#NAME?</v>
      </c>
      <c r="CT15">
        <f t="shared" si="95"/>
        <v>-90.917610731487571</v>
      </c>
      <c r="CU15">
        <f t="shared" si="96"/>
        <v>-81.164600348839912</v>
      </c>
      <c r="CV15">
        <f t="shared" si="97"/>
        <v>-81.03886739644652</v>
      </c>
      <c r="CW15" t="e">
        <f t="shared" ca="1" si="98"/>
        <v>#NAME?</v>
      </c>
      <c r="CX15" t="e">
        <f t="shared" ca="1" si="99"/>
        <v>#NAME?</v>
      </c>
    </row>
    <row r="16" spans="1:102" x14ac:dyDescent="0.25">
      <c r="A16">
        <v>-7.2277202999999997</v>
      </c>
      <c r="B16">
        <v>-2135.5212911938752</v>
      </c>
      <c r="C16">
        <f t="shared" si="0"/>
        <v>-1557.3519651010981</v>
      </c>
      <c r="D16">
        <f t="shared" si="1"/>
        <v>-1557.3519651010981</v>
      </c>
      <c r="E16">
        <f t="shared" si="2"/>
        <v>-9.8062354474109448</v>
      </c>
      <c r="F16">
        <f t="shared" si="3"/>
        <v>-1822.7926535463987</v>
      </c>
      <c r="G16">
        <f t="shared" si="4"/>
        <v>-14561.623705758642</v>
      </c>
      <c r="H16">
        <f t="shared" si="5"/>
        <v>-14561.623705758642</v>
      </c>
      <c r="I16">
        <f t="shared" si="6"/>
        <v>-15602.101595710954</v>
      </c>
      <c r="J16">
        <f t="shared" si="7"/>
        <v>-15688.115438414512</v>
      </c>
      <c r="K16">
        <f t="shared" si="8"/>
        <v>-530.24655889605367</v>
      </c>
      <c r="L16">
        <f t="shared" si="9"/>
        <v>2023.042118158879</v>
      </c>
      <c r="M16">
        <f t="shared" si="10"/>
        <v>-141.49913331533995</v>
      </c>
      <c r="N16">
        <f t="shared" si="11"/>
        <v>-3015.7921106217259</v>
      </c>
      <c r="O16">
        <f t="shared" si="12"/>
        <v>-194.25688796786829</v>
      </c>
      <c r="P16">
        <f t="shared" si="13"/>
        <v>9.3894834098689337</v>
      </c>
      <c r="Q16">
        <f t="shared" si="14"/>
        <v>-976.50824159102365</v>
      </c>
      <c r="R16">
        <f t="shared" si="15"/>
        <v>-39.132973977423489</v>
      </c>
      <c r="S16">
        <f t="shared" si="16"/>
        <v>-976.50824159102365</v>
      </c>
      <c r="T16">
        <f t="shared" si="17"/>
        <v>2498.0566942326791</v>
      </c>
      <c r="U16">
        <f t="shared" si="18"/>
        <v>7853.9859119915736</v>
      </c>
      <c r="V16">
        <f t="shared" si="19"/>
        <v>11848.525702556093</v>
      </c>
      <c r="W16">
        <f t="shared" si="20"/>
        <v>22904.837225976429</v>
      </c>
      <c r="X16">
        <f t="shared" si="21"/>
        <v>7227.6510326658508</v>
      </c>
      <c r="Y16">
        <f t="shared" si="22"/>
        <v>-71467.022791310927</v>
      </c>
      <c r="Z16">
        <f t="shared" si="23"/>
        <v>-71744.342441529807</v>
      </c>
      <c r="AA16">
        <f t="shared" si="24"/>
        <v>622.20291828783979</v>
      </c>
      <c r="AB16">
        <f t="shared" si="25"/>
        <v>1825.6611911570201</v>
      </c>
      <c r="AC16">
        <f t="shared" si="26"/>
        <v>2896.9142875511679</v>
      </c>
      <c r="AD16">
        <f t="shared" si="27"/>
        <v>5370.3834078642312</v>
      </c>
      <c r="AE16">
        <f t="shared" si="28"/>
        <v>-116784.90640713385</v>
      </c>
      <c r="AF16">
        <f t="shared" si="29"/>
        <v>46048411.0768594</v>
      </c>
      <c r="AG16">
        <f t="shared" si="30"/>
        <v>46048411.0768594</v>
      </c>
      <c r="AH16">
        <f t="shared" si="31"/>
        <v>27740.849491401081</v>
      </c>
      <c r="AI16">
        <f t="shared" si="32"/>
        <v>-558.71792765459304</v>
      </c>
      <c r="AJ16">
        <f t="shared" si="33"/>
        <v>-10738.685709404119</v>
      </c>
      <c r="AK16">
        <f t="shared" si="34"/>
        <v>294.48289835671233</v>
      </c>
      <c r="AL16" t="e">
        <f t="shared" ca="1" si="35"/>
        <v>#NAME?</v>
      </c>
      <c r="AM16">
        <f t="shared" si="36"/>
        <v>412.02386645000206</v>
      </c>
      <c r="AN16">
        <f t="shared" si="37"/>
        <v>436.30325866360187</v>
      </c>
      <c r="AO16">
        <f t="shared" si="38"/>
        <v>436.28898889810108</v>
      </c>
      <c r="AP16">
        <f t="shared" si="39"/>
        <v>355.25158150992513</v>
      </c>
      <c r="AQ16" t="e">
        <f t="shared" ca="1" si="40"/>
        <v>#NAME?</v>
      </c>
      <c r="AR16">
        <f t="shared" si="41"/>
        <v>1015.6259463935539</v>
      </c>
      <c r="AS16">
        <f t="shared" si="42"/>
        <v>1090.9130294848273</v>
      </c>
      <c r="AT16">
        <f t="shared" si="43"/>
        <v>1103.4811803491925</v>
      </c>
      <c r="AU16">
        <f t="shared" si="44"/>
        <v>63610.137107317743</v>
      </c>
      <c r="AV16">
        <f t="shared" si="45"/>
        <v>-133.3380170920405</v>
      </c>
      <c r="AW16">
        <f t="shared" si="46"/>
        <v>-161.72794803361458</v>
      </c>
      <c r="AX16">
        <f t="shared" si="47"/>
        <v>-133.29489676782833</v>
      </c>
      <c r="AY16">
        <f t="shared" si="48"/>
        <v>-744.21952763293439</v>
      </c>
      <c r="AZ16">
        <f t="shared" si="49"/>
        <v>-553.93949798021981</v>
      </c>
      <c r="BA16">
        <f t="shared" si="50"/>
        <v>170.86964650479752</v>
      </c>
      <c r="BB16">
        <f t="shared" si="51"/>
        <v>-476.73736010952672</v>
      </c>
      <c r="BC16">
        <f t="shared" si="52"/>
        <v>-476.7398157360463</v>
      </c>
      <c r="BD16">
        <f t="shared" si="53"/>
        <v>-476.71447600481315</v>
      </c>
      <c r="BE16">
        <f t="shared" si="54"/>
        <v>141.58980683191405</v>
      </c>
      <c r="BF16">
        <f t="shared" si="55"/>
        <v>141.58980683191405</v>
      </c>
      <c r="BG16">
        <f t="shared" si="56"/>
        <v>-3671.7273604351317</v>
      </c>
      <c r="BH16">
        <f t="shared" si="57"/>
        <v>-883.27107944727584</v>
      </c>
      <c r="BI16">
        <f t="shared" si="58"/>
        <v>-883.27107944727584</v>
      </c>
      <c r="BJ16">
        <f t="shared" si="59"/>
        <v>-918.4166593272929</v>
      </c>
      <c r="BK16">
        <f t="shared" si="60"/>
        <v>-769.58046164424707</v>
      </c>
      <c r="BL16">
        <f t="shared" si="61"/>
        <v>-769.58046164424707</v>
      </c>
      <c r="BM16">
        <f t="shared" si="62"/>
        <v>-387.81282184457621</v>
      </c>
      <c r="BN16">
        <f t="shared" si="63"/>
        <v>-704.9834529896973</v>
      </c>
      <c r="BO16">
        <f t="shared" si="64"/>
        <v>-763.82541395648263</v>
      </c>
      <c r="BP16">
        <f t="shared" si="65"/>
        <v>-763.82540855389971</v>
      </c>
      <c r="BQ16">
        <f t="shared" si="66"/>
        <v>-763.82540855389971</v>
      </c>
      <c r="BR16">
        <f t="shared" si="67"/>
        <v>62.790609285333005</v>
      </c>
      <c r="BS16">
        <f t="shared" si="68"/>
        <v>62.790609285333005</v>
      </c>
      <c r="BT16">
        <f t="shared" si="69"/>
        <v>62.790609285333005</v>
      </c>
      <c r="BU16">
        <f t="shared" si="70"/>
        <v>-27.081177320707461</v>
      </c>
      <c r="BV16">
        <f t="shared" si="71"/>
        <v>-360.03082769367808</v>
      </c>
      <c r="BW16">
        <f t="shared" si="72"/>
        <v>-104.24854600180493</v>
      </c>
      <c r="BX16">
        <f t="shared" si="73"/>
        <v>-4.3767123301402222</v>
      </c>
      <c r="BY16">
        <f t="shared" si="74"/>
        <v>-20279.499934036903</v>
      </c>
      <c r="BZ16">
        <f t="shared" si="75"/>
        <v>72025.44435299086</v>
      </c>
      <c r="CA16">
        <f t="shared" si="76"/>
        <v>72025.730810537163</v>
      </c>
      <c r="CB16">
        <f t="shared" si="77"/>
        <v>-28000.641428555406</v>
      </c>
      <c r="CC16">
        <f t="shared" si="78"/>
        <v>75502.372125558846</v>
      </c>
      <c r="CD16">
        <f t="shared" si="79"/>
        <v>75502.372125558846</v>
      </c>
      <c r="CE16">
        <f t="shared" si="80"/>
        <v>75642.820439588701</v>
      </c>
      <c r="CF16">
        <f t="shared" si="81"/>
        <v>75642.820439588701</v>
      </c>
      <c r="CG16">
        <f t="shared" si="82"/>
        <v>-14.783191694681417</v>
      </c>
      <c r="CH16">
        <f t="shared" si="83"/>
        <v>-14.783191694681417</v>
      </c>
      <c r="CI16">
        <f t="shared" si="84"/>
        <v>-34.807365108298328</v>
      </c>
      <c r="CJ16">
        <f t="shared" si="85"/>
        <v>-14.150312726187863</v>
      </c>
      <c r="CK16">
        <f t="shared" si="86"/>
        <v>-34.392589070751143</v>
      </c>
      <c r="CL16" t="e">
        <f t="shared" ca="1" si="87"/>
        <v>#NAME?</v>
      </c>
      <c r="CM16" t="e">
        <f t="shared" ca="1" si="88"/>
        <v>#NAME?</v>
      </c>
      <c r="CN16" t="e">
        <f t="shared" ca="1" si="89"/>
        <v>#NAME?</v>
      </c>
      <c r="CO16" t="e">
        <f t="shared" ca="1" si="90"/>
        <v>#NAME?</v>
      </c>
      <c r="CP16" t="e">
        <f t="shared" ca="1" si="91"/>
        <v>#NAME?</v>
      </c>
      <c r="CQ16">
        <f t="shared" si="92"/>
        <v>-195.9681669363988</v>
      </c>
      <c r="CR16">
        <f t="shared" si="93"/>
        <v>-195.9681669363988</v>
      </c>
      <c r="CS16" t="e">
        <f t="shared" ca="1" si="94"/>
        <v>#NAME?</v>
      </c>
      <c r="CT16">
        <f t="shared" si="95"/>
        <v>-44.570742047091365</v>
      </c>
      <c r="CU16">
        <f t="shared" si="96"/>
        <v>-44.560828087187105</v>
      </c>
      <c r="CV16">
        <f t="shared" si="97"/>
        <v>-44.046214083006859</v>
      </c>
      <c r="CW16" t="e">
        <f t="shared" ca="1" si="98"/>
        <v>#NAME?</v>
      </c>
      <c r="CX16" t="e">
        <f t="shared" ca="1" si="99"/>
        <v>#NAME?</v>
      </c>
    </row>
    <row r="17" spans="1:102" x14ac:dyDescent="0.25">
      <c r="A17">
        <v>-7.0297003</v>
      </c>
      <c r="B17">
        <v>-1972.6783013715913</v>
      </c>
      <c r="C17">
        <f t="shared" si="0"/>
        <v>-1522.5547679795375</v>
      </c>
      <c r="D17">
        <f t="shared" si="1"/>
        <v>-1522.5547679795375</v>
      </c>
      <c r="E17">
        <f t="shared" si="2"/>
        <v>-9.5752686095302835</v>
      </c>
      <c r="F17">
        <f t="shared" si="3"/>
        <v>-1774.9584214649713</v>
      </c>
      <c r="G17">
        <f t="shared" si="4"/>
        <v>-13419.76506477005</v>
      </c>
      <c r="H17">
        <f t="shared" si="5"/>
        <v>-13419.76506477005</v>
      </c>
      <c r="I17">
        <f t="shared" si="6"/>
        <v>-14378.653243752849</v>
      </c>
      <c r="J17">
        <f t="shared" si="7"/>
        <v>-14462.310539658083</v>
      </c>
      <c r="K17">
        <f t="shared" si="8"/>
        <v>-506.59695762205365</v>
      </c>
      <c r="L17">
        <f t="shared" si="9"/>
        <v>2010.0432441478042</v>
      </c>
      <c r="M17">
        <f t="shared" si="10"/>
        <v>-133.13410430951672</v>
      </c>
      <c r="N17">
        <f t="shared" si="11"/>
        <v>-2855.071871150772</v>
      </c>
      <c r="O17">
        <f t="shared" si="12"/>
        <v>-186.24586102017017</v>
      </c>
      <c r="P17">
        <f t="shared" si="13"/>
        <v>9.1759949988582452</v>
      </c>
      <c r="Q17">
        <f t="shared" si="14"/>
        <v>-925.54558362408454</v>
      </c>
      <c r="R17">
        <f t="shared" si="15"/>
        <v>-37.090676449251873</v>
      </c>
      <c r="S17">
        <f t="shared" si="16"/>
        <v>-925.54558362408454</v>
      </c>
      <c r="T17">
        <f t="shared" si="17"/>
        <v>-910.54996332856115</v>
      </c>
      <c r="U17">
        <f t="shared" si="18"/>
        <v>6487.5793377902119</v>
      </c>
      <c r="V17">
        <f t="shared" si="19"/>
        <v>14961.706205517741</v>
      </c>
      <c r="W17">
        <f t="shared" si="20"/>
        <v>18840.734270161498</v>
      </c>
      <c r="X17">
        <f t="shared" si="21"/>
        <v>-948.87970311109484</v>
      </c>
      <c r="Y17">
        <f t="shared" si="22"/>
        <v>-35969.616878565175</v>
      </c>
      <c r="Z17">
        <f t="shared" si="23"/>
        <v>-37087.402513335175</v>
      </c>
      <c r="AA17">
        <f t="shared" si="24"/>
        <v>-107.36633314505582</v>
      </c>
      <c r="AB17">
        <f t="shared" si="25"/>
        <v>-93.032030703143903</v>
      </c>
      <c r="AC17">
        <f t="shared" si="26"/>
        <v>2498.8929992929516</v>
      </c>
      <c r="AD17">
        <f t="shared" si="27"/>
        <v>1729.2292713267595</v>
      </c>
      <c r="AE17">
        <f t="shared" si="28"/>
        <v>-67627.589708181957</v>
      </c>
      <c r="AF17">
        <f t="shared" si="29"/>
        <v>38022857.674527816</v>
      </c>
      <c r="AG17">
        <f t="shared" si="30"/>
        <v>38022857.674527816</v>
      </c>
      <c r="AH17">
        <f t="shared" si="31"/>
        <v>-1390.6961541757551</v>
      </c>
      <c r="AI17">
        <f t="shared" si="32"/>
        <v>-461.4258870042496</v>
      </c>
      <c r="AJ17">
        <f t="shared" si="33"/>
        <v>2538.7068524740666</v>
      </c>
      <c r="AK17">
        <f t="shared" si="34"/>
        <v>415.16096872125684</v>
      </c>
      <c r="AL17" t="e">
        <f t="shared" ca="1" si="35"/>
        <v>#NAME?</v>
      </c>
      <c r="AM17">
        <f t="shared" si="36"/>
        <v>358.1762214356304</v>
      </c>
      <c r="AN17">
        <f t="shared" si="37"/>
        <v>351.76959304844161</v>
      </c>
      <c r="AO17">
        <f t="shared" si="38"/>
        <v>351.76940824941261</v>
      </c>
      <c r="AP17">
        <f t="shared" si="39"/>
        <v>402.81169251345102</v>
      </c>
      <c r="AQ17" t="e">
        <f t="shared" ca="1" si="40"/>
        <v>#NAME?</v>
      </c>
      <c r="AR17">
        <f t="shared" si="41"/>
        <v>548.69916300478314</v>
      </c>
      <c r="AS17">
        <f t="shared" si="42"/>
        <v>875.21597861289285</v>
      </c>
      <c r="AT17">
        <f t="shared" si="43"/>
        <v>323.483003211214</v>
      </c>
      <c r="AU17">
        <f t="shared" si="44"/>
        <v>30176.210923667531</v>
      </c>
      <c r="AV17">
        <f t="shared" si="45"/>
        <v>-473.9065861762183</v>
      </c>
      <c r="AW17">
        <f t="shared" si="46"/>
        <v>-468.42960940542639</v>
      </c>
      <c r="AX17">
        <f t="shared" si="47"/>
        <v>-474.50236014341357</v>
      </c>
      <c r="AY17">
        <f t="shared" si="48"/>
        <v>-640.28236118210748</v>
      </c>
      <c r="AZ17">
        <f t="shared" si="49"/>
        <v>-188.05596699083549</v>
      </c>
      <c r="BA17">
        <f t="shared" si="50"/>
        <v>724.12566739542478</v>
      </c>
      <c r="BB17">
        <f t="shared" si="51"/>
        <v>-1041.8923890870378</v>
      </c>
      <c r="BC17">
        <f t="shared" si="52"/>
        <v>-1041.8574283268731</v>
      </c>
      <c r="BD17">
        <f t="shared" si="53"/>
        <v>-1041.8533298442069</v>
      </c>
      <c r="BE17">
        <f t="shared" si="54"/>
        <v>119.32428171668838</v>
      </c>
      <c r="BF17">
        <f t="shared" si="55"/>
        <v>119.32428171668838</v>
      </c>
      <c r="BG17">
        <f t="shared" si="56"/>
        <v>-1470.8519243973901</v>
      </c>
      <c r="BH17">
        <f t="shared" si="57"/>
        <v>-1139.2444845163452</v>
      </c>
      <c r="BI17">
        <f t="shared" si="58"/>
        <v>-1139.2444845163452</v>
      </c>
      <c r="BJ17">
        <f t="shared" si="59"/>
        <v>-650.85538666131708</v>
      </c>
      <c r="BK17">
        <f t="shared" si="60"/>
        <v>-343.00676160733161</v>
      </c>
      <c r="BL17">
        <f t="shared" si="61"/>
        <v>-343.00676160733161</v>
      </c>
      <c r="BM17">
        <f t="shared" si="62"/>
        <v>-817.93393575007303</v>
      </c>
      <c r="BN17">
        <f t="shared" si="63"/>
        <v>-409.60017736010354</v>
      </c>
      <c r="BO17">
        <f t="shared" si="64"/>
        <v>-390.71392271800107</v>
      </c>
      <c r="BP17">
        <f t="shared" si="65"/>
        <v>-390.71392256848719</v>
      </c>
      <c r="BQ17">
        <f t="shared" si="66"/>
        <v>-390.71392256848719</v>
      </c>
      <c r="BR17">
        <f t="shared" si="67"/>
        <v>103.29109993430471</v>
      </c>
      <c r="BS17">
        <f t="shared" si="68"/>
        <v>103.29109993430471</v>
      </c>
      <c r="BT17">
        <f t="shared" si="69"/>
        <v>103.29109993430471</v>
      </c>
      <c r="BU17">
        <f t="shared" si="70"/>
        <v>-27.150125545822185</v>
      </c>
      <c r="BV17">
        <f t="shared" si="71"/>
        <v>-282.71377711072131</v>
      </c>
      <c r="BW17">
        <f t="shared" si="72"/>
        <v>-64.49523899213024</v>
      </c>
      <c r="BX17">
        <f t="shared" si="73"/>
        <v>-16.042559875049648</v>
      </c>
      <c r="BY17">
        <f t="shared" si="74"/>
        <v>-11024.424436092297</v>
      </c>
      <c r="BZ17">
        <f t="shared" si="75"/>
        <v>40106.828082594635</v>
      </c>
      <c r="CA17">
        <f t="shared" si="76"/>
        <v>40106.862113520867</v>
      </c>
      <c r="CB17">
        <f t="shared" si="77"/>
        <v>-11530.099509320054</v>
      </c>
      <c r="CC17">
        <f t="shared" si="78"/>
        <v>41955.075729332159</v>
      </c>
      <c r="CD17">
        <f t="shared" si="79"/>
        <v>41955.075729332159</v>
      </c>
      <c r="CE17">
        <f t="shared" si="80"/>
        <v>42038.714093430237</v>
      </c>
      <c r="CF17">
        <f t="shared" si="81"/>
        <v>42038.714093430237</v>
      </c>
      <c r="CG17">
        <f t="shared" si="82"/>
        <v>-9.3061055748322019</v>
      </c>
      <c r="CH17">
        <f t="shared" si="83"/>
        <v>-9.3061055748322019</v>
      </c>
      <c r="CI17">
        <f t="shared" si="84"/>
        <v>-2.8416052974314994</v>
      </c>
      <c r="CJ17">
        <f t="shared" si="85"/>
        <v>20.382645945919577</v>
      </c>
      <c r="CK17">
        <f t="shared" si="86"/>
        <v>16.912529169614771</v>
      </c>
      <c r="CL17" t="e">
        <f t="shared" ca="1" si="87"/>
        <v>#NAME?</v>
      </c>
      <c r="CM17" t="e">
        <f t="shared" ca="1" si="88"/>
        <v>#NAME?</v>
      </c>
      <c r="CN17" t="e">
        <f t="shared" ca="1" si="89"/>
        <v>#NAME?</v>
      </c>
      <c r="CO17" t="e">
        <f t="shared" ca="1" si="90"/>
        <v>#NAME?</v>
      </c>
      <c r="CP17" t="e">
        <f t="shared" ca="1" si="91"/>
        <v>#NAME?</v>
      </c>
      <c r="CQ17">
        <f t="shared" si="92"/>
        <v>-120.50516441696945</v>
      </c>
      <c r="CR17">
        <f t="shared" si="93"/>
        <v>-120.50516441696945</v>
      </c>
      <c r="CS17" t="e">
        <f t="shared" ca="1" si="94"/>
        <v>#NAME?</v>
      </c>
      <c r="CT17">
        <f t="shared" si="95"/>
        <v>-54.044191409030475</v>
      </c>
      <c r="CU17">
        <f t="shared" si="96"/>
        <v>-54.038440877994461</v>
      </c>
      <c r="CV17">
        <f t="shared" si="97"/>
        <v>-54.238468848525301</v>
      </c>
      <c r="CW17" t="e">
        <f t="shared" ca="1" si="98"/>
        <v>#NAME?</v>
      </c>
      <c r="CX17" t="e">
        <f t="shared" ca="1" si="99"/>
        <v>#NAME?</v>
      </c>
    </row>
    <row r="18" spans="1:102" x14ac:dyDescent="0.25">
      <c r="A18">
        <v>-6.8316803000000004</v>
      </c>
      <c r="B18">
        <v>-1818.4184486396239</v>
      </c>
      <c r="C18">
        <f t="shared" si="0"/>
        <v>-1487.757570857977</v>
      </c>
      <c r="D18">
        <f t="shared" si="1"/>
        <v>-1487.757570857977</v>
      </c>
      <c r="E18">
        <f t="shared" si="2"/>
        <v>-9.3443017716496222</v>
      </c>
      <c r="F18">
        <f t="shared" si="3"/>
        <v>-1727.1241893835436</v>
      </c>
      <c r="G18">
        <f t="shared" si="4"/>
        <v>-12339.81563392916</v>
      </c>
      <c r="H18">
        <f t="shared" si="5"/>
        <v>-12339.81563392916</v>
      </c>
      <c r="I18">
        <f t="shared" si="6"/>
        <v>-13221.537727057663</v>
      </c>
      <c r="J18">
        <f t="shared" si="7"/>
        <v>-13302.83847616457</v>
      </c>
      <c r="K18">
        <f t="shared" si="8"/>
        <v>-483.34905798875906</v>
      </c>
      <c r="L18">
        <f t="shared" si="9"/>
        <v>1994.4039747902143</v>
      </c>
      <c r="M18">
        <f t="shared" si="10"/>
        <v>-125.01900348565746</v>
      </c>
      <c r="N18">
        <f t="shared" si="11"/>
        <v>-2698.7851096420341</v>
      </c>
      <c r="O18">
        <f t="shared" si="12"/>
        <v>-178.38632235392512</v>
      </c>
      <c r="P18">
        <f t="shared" si="13"/>
        <v>8.9617149703098278</v>
      </c>
      <c r="Q18">
        <f t="shared" si="14"/>
        <v>-875.94681326348382</v>
      </c>
      <c r="R18">
        <f t="shared" si="15"/>
        <v>-35.103035887538617</v>
      </c>
      <c r="S18">
        <f t="shared" si="16"/>
        <v>-875.94681326348382</v>
      </c>
      <c r="T18">
        <f t="shared" si="17"/>
        <v>-3431.6317823298418</v>
      </c>
      <c r="U18">
        <f t="shared" si="18"/>
        <v>5099.915753773138</v>
      </c>
      <c r="V18">
        <f t="shared" si="19"/>
        <v>13237.357598530274</v>
      </c>
      <c r="W18">
        <f t="shared" si="20"/>
        <v>14622.150236782179</v>
      </c>
      <c r="X18">
        <f t="shared" si="21"/>
        <v>-6057.434900553957</v>
      </c>
      <c r="Y18">
        <f t="shared" si="22"/>
        <v>32309.378063417866</v>
      </c>
      <c r="Z18">
        <f t="shared" si="23"/>
        <v>32889.497801093625</v>
      </c>
      <c r="AA18">
        <f t="shared" si="24"/>
        <v>-759.51170940479301</v>
      </c>
      <c r="AB18">
        <f t="shared" si="25"/>
        <v>-1929.6598801395687</v>
      </c>
      <c r="AC18">
        <f t="shared" si="26"/>
        <v>1890.8146260734995</v>
      </c>
      <c r="AD18">
        <f t="shared" si="27"/>
        <v>358.20826813392733</v>
      </c>
      <c r="AE18">
        <f t="shared" si="28"/>
        <v>21233.177679981276</v>
      </c>
      <c r="AF18">
        <f t="shared" si="29"/>
        <v>-11054093.19113406</v>
      </c>
      <c r="AG18">
        <f t="shared" si="30"/>
        <v>-11054093.19113406</v>
      </c>
      <c r="AH18">
        <f t="shared" si="31"/>
        <v>-16821.240274401865</v>
      </c>
      <c r="AI18">
        <f t="shared" si="32"/>
        <v>-238.35831007660335</v>
      </c>
      <c r="AJ18">
        <f t="shared" si="33"/>
        <v>12713.557708229113</v>
      </c>
      <c r="AK18">
        <f t="shared" si="34"/>
        <v>-187.11985284354799</v>
      </c>
      <c r="AL18" t="e">
        <f t="shared" ca="1" si="35"/>
        <v>#NAME?</v>
      </c>
      <c r="AM18">
        <f t="shared" si="36"/>
        <v>324.13061940891305</v>
      </c>
      <c r="AN18">
        <f t="shared" si="37"/>
        <v>381.29804128282592</v>
      </c>
      <c r="AO18">
        <f t="shared" si="38"/>
        <v>381.3308623187753</v>
      </c>
      <c r="AP18">
        <f t="shared" si="39"/>
        <v>334.28319799313897</v>
      </c>
      <c r="AQ18" t="e">
        <f t="shared" ca="1" si="40"/>
        <v>#NAME?</v>
      </c>
      <c r="AR18">
        <f t="shared" si="41"/>
        <v>694.33717860953709</v>
      </c>
      <c r="AS18">
        <f t="shared" si="42"/>
        <v>461.88279817551165</v>
      </c>
      <c r="AT18">
        <f t="shared" si="43"/>
        <v>353.48173484545055</v>
      </c>
      <c r="AU18">
        <f t="shared" si="44"/>
        <v>1772.9591290703197</v>
      </c>
      <c r="AV18">
        <f t="shared" si="45"/>
        <v>-434.49108338350152</v>
      </c>
      <c r="AW18">
        <f t="shared" si="46"/>
        <v>-435.26600243790654</v>
      </c>
      <c r="AX18">
        <f t="shared" si="47"/>
        <v>-434.63853825506089</v>
      </c>
      <c r="AY18">
        <f t="shared" si="48"/>
        <v>-411.24592601818358</v>
      </c>
      <c r="AZ18">
        <f t="shared" si="49"/>
        <v>-696.33281574884211</v>
      </c>
      <c r="BA18">
        <f t="shared" si="50"/>
        <v>-289.55367340627026</v>
      </c>
      <c r="BB18">
        <f t="shared" si="51"/>
        <v>-499.32855094748254</v>
      </c>
      <c r="BC18">
        <f t="shared" si="52"/>
        <v>-499.32813690105979</v>
      </c>
      <c r="BD18">
        <f t="shared" si="53"/>
        <v>-499.32119984701961</v>
      </c>
      <c r="BE18">
        <f t="shared" si="54"/>
        <v>88.803446547372658</v>
      </c>
      <c r="BF18">
        <f t="shared" si="55"/>
        <v>88.803446547372658</v>
      </c>
      <c r="BG18">
        <f t="shared" si="56"/>
        <v>3313.4447213604822</v>
      </c>
      <c r="BH18">
        <f t="shared" si="57"/>
        <v>-514.32713039687133</v>
      </c>
      <c r="BI18">
        <f t="shared" si="58"/>
        <v>-514.32713039687133</v>
      </c>
      <c r="BJ18">
        <f t="shared" si="59"/>
        <v>-242.0391620878338</v>
      </c>
      <c r="BK18">
        <f t="shared" si="60"/>
        <v>-140.73648529888948</v>
      </c>
      <c r="BL18">
        <f t="shared" si="61"/>
        <v>-140.73648529888948</v>
      </c>
      <c r="BM18">
        <f t="shared" si="62"/>
        <v>-1215.3371891833724</v>
      </c>
      <c r="BN18">
        <f t="shared" si="63"/>
        <v>-513.09724631690608</v>
      </c>
      <c r="BO18">
        <f t="shared" si="64"/>
        <v>-543.77651294005886</v>
      </c>
      <c r="BP18">
        <f t="shared" si="65"/>
        <v>-543.77652062856328</v>
      </c>
      <c r="BQ18">
        <f t="shared" si="66"/>
        <v>-543.77652062856328</v>
      </c>
      <c r="BR18">
        <f t="shared" si="67"/>
        <v>11.718302285894552</v>
      </c>
      <c r="BS18">
        <f t="shared" si="68"/>
        <v>11.718302285894552</v>
      </c>
      <c r="BT18">
        <f t="shared" si="69"/>
        <v>11.718302285894552</v>
      </c>
      <c r="BU18">
        <f t="shared" si="70"/>
        <v>-31.425977289988055</v>
      </c>
      <c r="BV18">
        <f t="shared" si="71"/>
        <v>-138.65352677804171</v>
      </c>
      <c r="BW18">
        <f t="shared" si="72"/>
        <v>-48.034171129928396</v>
      </c>
      <c r="BX18">
        <f t="shared" si="73"/>
        <v>-8.841626063234493</v>
      </c>
      <c r="BY18">
        <f t="shared" si="74"/>
        <v>-13769.788392837956</v>
      </c>
      <c r="BZ18">
        <f t="shared" si="75"/>
        <v>51540.738068551364</v>
      </c>
      <c r="CA18">
        <f t="shared" si="76"/>
        <v>51540.82473444342</v>
      </c>
      <c r="CB18">
        <f t="shared" si="77"/>
        <v>-13633.540956315568</v>
      </c>
      <c r="CC18">
        <f t="shared" si="78"/>
        <v>53822.679656602362</v>
      </c>
      <c r="CD18">
        <f t="shared" si="79"/>
        <v>53822.679656602362</v>
      </c>
      <c r="CE18">
        <f t="shared" si="80"/>
        <v>53898.744069368993</v>
      </c>
      <c r="CF18">
        <f t="shared" si="81"/>
        <v>53898.744069368993</v>
      </c>
      <c r="CG18">
        <f t="shared" si="82"/>
        <v>-19.168003444124931</v>
      </c>
      <c r="CH18">
        <f t="shared" si="83"/>
        <v>-19.168003444124931</v>
      </c>
      <c r="CI18">
        <f t="shared" si="84"/>
        <v>-18.868049666257019</v>
      </c>
      <c r="CJ18">
        <f t="shared" si="85"/>
        <v>-17.640980218036177</v>
      </c>
      <c r="CK18">
        <f t="shared" si="86"/>
        <v>-18.185113988522822</v>
      </c>
      <c r="CL18" t="e">
        <f t="shared" ca="1" si="87"/>
        <v>#NAME?</v>
      </c>
      <c r="CM18" t="e">
        <f t="shared" ca="1" si="88"/>
        <v>#NAME?</v>
      </c>
      <c r="CN18" t="e">
        <f t="shared" ca="1" si="89"/>
        <v>#NAME?</v>
      </c>
      <c r="CO18" t="e">
        <f t="shared" ca="1" si="90"/>
        <v>#NAME?</v>
      </c>
      <c r="CP18" t="e">
        <f t="shared" ca="1" si="91"/>
        <v>#NAME?</v>
      </c>
      <c r="CQ18">
        <f t="shared" si="92"/>
        <v>-108.81567581625407</v>
      </c>
      <c r="CR18">
        <f t="shared" si="93"/>
        <v>-108.81567581625407</v>
      </c>
      <c r="CS18" t="e">
        <f t="shared" ca="1" si="94"/>
        <v>#NAME?</v>
      </c>
      <c r="CT18">
        <f t="shared" si="95"/>
        <v>-45.906109702346249</v>
      </c>
      <c r="CU18">
        <f t="shared" si="96"/>
        <v>-45.904818431185539</v>
      </c>
      <c r="CV18">
        <f t="shared" si="97"/>
        <v>-45.767042305170818</v>
      </c>
      <c r="CW18" t="e">
        <f t="shared" ca="1" si="98"/>
        <v>#NAME?</v>
      </c>
      <c r="CX18" t="e">
        <f t="shared" ca="1" si="99"/>
        <v>#NAME?</v>
      </c>
    </row>
    <row r="19" spans="1:102" x14ac:dyDescent="0.25">
      <c r="A19">
        <v>-6.6336602999999998</v>
      </c>
      <c r="B19">
        <v>-1672.5087888219925</v>
      </c>
      <c r="C19">
        <f t="shared" si="0"/>
        <v>-1452.9603737364166</v>
      </c>
      <c r="D19">
        <f t="shared" si="1"/>
        <v>-1452.9603737364166</v>
      </c>
      <c r="E19">
        <f t="shared" si="2"/>
        <v>-9.1133349337689591</v>
      </c>
      <c r="F19">
        <f t="shared" si="3"/>
        <v>-1679.2899573021157</v>
      </c>
      <c r="G19">
        <f t="shared" si="4"/>
        <v>-11320.031489416988</v>
      </c>
      <c r="H19">
        <f t="shared" si="5"/>
        <v>-11320.031489416988</v>
      </c>
      <c r="I19">
        <f t="shared" si="6"/>
        <v>-12128.886512476291</v>
      </c>
      <c r="J19">
        <f t="shared" si="7"/>
        <v>-12207.830714784872</v>
      </c>
      <c r="K19">
        <f t="shared" si="8"/>
        <v>-460.51554757227859</v>
      </c>
      <c r="L19">
        <f t="shared" si="9"/>
        <v>1975.8138712077816</v>
      </c>
      <c r="M19">
        <f t="shared" si="10"/>
        <v>-117.15393321630941</v>
      </c>
      <c r="N19">
        <f t="shared" si="11"/>
        <v>-2546.931826095511</v>
      </c>
      <c r="O19">
        <f t="shared" si="12"/>
        <v>-170.67827196913316</v>
      </c>
      <c r="P19">
        <f t="shared" si="13"/>
        <v>8.7465956538883969</v>
      </c>
      <c r="Q19">
        <f t="shared" si="14"/>
        <v>-827.71193050922034</v>
      </c>
      <c r="R19">
        <f t="shared" si="15"/>
        <v>-33.170052292283714</v>
      </c>
      <c r="S19">
        <f t="shared" si="16"/>
        <v>-827.71193050922034</v>
      </c>
      <c r="T19">
        <f t="shared" si="17"/>
        <v>-4894.1549172956065</v>
      </c>
      <c r="U19">
        <f t="shared" si="18"/>
        <v>3207.4421585753557</v>
      </c>
      <c r="V19">
        <f t="shared" si="19"/>
        <v>15360.635138340178</v>
      </c>
      <c r="W19">
        <f t="shared" si="20"/>
        <v>10474.845846401877</v>
      </c>
      <c r="X19">
        <f t="shared" si="21"/>
        <v>-1814.7322771492125</v>
      </c>
      <c r="Y19">
        <f t="shared" si="22"/>
        <v>48047.895605324287</v>
      </c>
      <c r="Z19">
        <f t="shared" si="23"/>
        <v>49348.112039149331</v>
      </c>
      <c r="AA19">
        <f t="shared" si="24"/>
        <v>-1313.3091990965665</v>
      </c>
      <c r="AB19">
        <f t="shared" si="25"/>
        <v>-3560.6109188865739</v>
      </c>
      <c r="AC19">
        <f t="shared" si="26"/>
        <v>1603.8168709162317</v>
      </c>
      <c r="AD19">
        <f t="shared" si="27"/>
        <v>-984.47116913967602</v>
      </c>
      <c r="AE19">
        <f t="shared" si="28"/>
        <v>16055.686557419196</v>
      </c>
      <c r="AF19">
        <f t="shared" si="29"/>
        <v>-40233827.999007523</v>
      </c>
      <c r="AG19">
        <f t="shared" si="30"/>
        <v>-40233827.999007523</v>
      </c>
      <c r="AH19">
        <f t="shared" si="31"/>
        <v>9452.9237608528565</v>
      </c>
      <c r="AI19">
        <f t="shared" si="32"/>
        <v>0.55695066821105144</v>
      </c>
      <c r="AJ19">
        <f t="shared" si="33"/>
        <v>16874.168318092565</v>
      </c>
      <c r="AK19">
        <f t="shared" si="34"/>
        <v>-735.47756664481517</v>
      </c>
      <c r="AL19" t="e">
        <f t="shared" ca="1" si="35"/>
        <v>#NAME?</v>
      </c>
      <c r="AM19">
        <f t="shared" si="36"/>
        <v>308.82835338058766</v>
      </c>
      <c r="AN19">
        <f t="shared" si="37"/>
        <v>377.2371422523799</v>
      </c>
      <c r="AO19">
        <f t="shared" si="38"/>
        <v>377.23718222988504</v>
      </c>
      <c r="AP19">
        <f t="shared" si="39"/>
        <v>335.03389421613298</v>
      </c>
      <c r="AQ19" t="e">
        <f t="shared" ca="1" si="40"/>
        <v>#NAME?</v>
      </c>
      <c r="AR19">
        <f t="shared" si="41"/>
        <v>481.91413118605777</v>
      </c>
      <c r="AS19">
        <f t="shared" si="42"/>
        <v>261.11126061362148</v>
      </c>
      <c r="AT19">
        <f t="shared" si="43"/>
        <v>433.58444974047046</v>
      </c>
      <c r="AU19">
        <f t="shared" si="44"/>
        <v>-30718.497952651102</v>
      </c>
      <c r="AV19">
        <f t="shared" si="45"/>
        <v>-478.90065274559129</v>
      </c>
      <c r="AW19">
        <f t="shared" si="46"/>
        <v>-480.50575481177202</v>
      </c>
      <c r="AX19">
        <f t="shared" si="47"/>
        <v>-477.46642333157649</v>
      </c>
      <c r="AY19">
        <f t="shared" si="48"/>
        <v>-367.58432821505113</v>
      </c>
      <c r="AZ19">
        <f t="shared" si="49"/>
        <v>-555.78303956287107</v>
      </c>
      <c r="BA19">
        <f t="shared" si="50"/>
        <v>-179.37710814525801</v>
      </c>
      <c r="BB19">
        <f t="shared" si="51"/>
        <v>-281.88441044435581</v>
      </c>
      <c r="BC19">
        <f t="shared" si="52"/>
        <v>-282.12937417629064</v>
      </c>
      <c r="BD19">
        <f t="shared" si="53"/>
        <v>-281.81856257222972</v>
      </c>
      <c r="BE19">
        <f t="shared" si="54"/>
        <v>1.6363670811980384</v>
      </c>
      <c r="BF19">
        <f t="shared" si="55"/>
        <v>1.6363670811980384</v>
      </c>
      <c r="BG19">
        <f t="shared" si="56"/>
        <v>-2297.8560171519775</v>
      </c>
      <c r="BH19">
        <f t="shared" si="57"/>
        <v>-608.34918177008444</v>
      </c>
      <c r="BI19">
        <f t="shared" si="58"/>
        <v>-608.34918177008444</v>
      </c>
      <c r="BJ19">
        <f t="shared" si="59"/>
        <v>-262.16271676721061</v>
      </c>
      <c r="BK19">
        <f t="shared" si="60"/>
        <v>-186.11343100744566</v>
      </c>
      <c r="BL19">
        <f t="shared" si="61"/>
        <v>-186.11343100744566</v>
      </c>
      <c r="BM19">
        <f t="shared" si="62"/>
        <v>-262.22763891030252</v>
      </c>
      <c r="BN19">
        <f t="shared" si="63"/>
        <v>-812.93026014771476</v>
      </c>
      <c r="BO19">
        <f t="shared" si="64"/>
        <v>-832.25332203296693</v>
      </c>
      <c r="BP19">
        <f t="shared" si="65"/>
        <v>-832.25333756989448</v>
      </c>
      <c r="BQ19">
        <f t="shared" si="66"/>
        <v>-832.25333756989448</v>
      </c>
      <c r="BR19">
        <f t="shared" si="67"/>
        <v>37.330419945295162</v>
      </c>
      <c r="BS19">
        <f t="shared" si="68"/>
        <v>37.330419945295162</v>
      </c>
      <c r="BT19">
        <f t="shared" si="69"/>
        <v>37.330419945295162</v>
      </c>
      <c r="BU19">
        <f t="shared" si="70"/>
        <v>-94.283281401498357</v>
      </c>
      <c r="BV19">
        <f t="shared" si="71"/>
        <v>197.7367400344566</v>
      </c>
      <c r="BW19">
        <f t="shared" si="72"/>
        <v>-92.435042020252894</v>
      </c>
      <c r="BX19">
        <f t="shared" si="73"/>
        <v>11.199676942642789</v>
      </c>
      <c r="BY19">
        <f t="shared" si="74"/>
        <v>-21902.22662551119</v>
      </c>
      <c r="BZ19">
        <f t="shared" si="75"/>
        <v>84467.503964214498</v>
      </c>
      <c r="CA19">
        <f t="shared" si="76"/>
        <v>84466.820169159357</v>
      </c>
      <c r="CB19">
        <f t="shared" si="77"/>
        <v>-21785.681354853103</v>
      </c>
      <c r="CC19">
        <f t="shared" si="78"/>
        <v>87995.932550503901</v>
      </c>
      <c r="CD19">
        <f t="shared" si="79"/>
        <v>87995.932550503901</v>
      </c>
      <c r="CE19">
        <f t="shared" si="80"/>
        <v>88249.864147658242</v>
      </c>
      <c r="CF19">
        <f t="shared" si="81"/>
        <v>88249.864147658242</v>
      </c>
      <c r="CG19">
        <f t="shared" si="82"/>
        <v>11.957159592993115</v>
      </c>
      <c r="CH19">
        <f t="shared" si="83"/>
        <v>11.957159592993115</v>
      </c>
      <c r="CI19">
        <f t="shared" si="84"/>
        <v>11.957461569947391</v>
      </c>
      <c r="CJ19">
        <f t="shared" si="85"/>
        <v>12.112251487139559</v>
      </c>
      <c r="CK19">
        <f t="shared" si="86"/>
        <v>11.964570555186093</v>
      </c>
      <c r="CL19" t="e">
        <f t="shared" ca="1" si="87"/>
        <v>#NAME?</v>
      </c>
      <c r="CM19" t="e">
        <f t="shared" ca="1" si="88"/>
        <v>#NAME?</v>
      </c>
      <c r="CN19" t="e">
        <f t="shared" ca="1" si="89"/>
        <v>#NAME?</v>
      </c>
      <c r="CO19" t="e">
        <f t="shared" ca="1" si="90"/>
        <v>#NAME?</v>
      </c>
      <c r="CP19" t="e">
        <f t="shared" ca="1" si="91"/>
        <v>#NAME?</v>
      </c>
      <c r="CQ19">
        <f t="shared" si="92"/>
        <v>-141.15461938453404</v>
      </c>
      <c r="CR19">
        <f t="shared" si="93"/>
        <v>-141.15461938453404</v>
      </c>
      <c r="CS19" t="e">
        <f t="shared" ca="1" si="94"/>
        <v>#NAME?</v>
      </c>
      <c r="CT19">
        <f t="shared" si="95"/>
        <v>-48.964668020444876</v>
      </c>
      <c r="CU19">
        <f t="shared" si="96"/>
        <v>-48.966006991675826</v>
      </c>
      <c r="CV19">
        <f t="shared" si="97"/>
        <v>-48.965862405853102</v>
      </c>
      <c r="CW19" t="e">
        <f t="shared" ca="1" si="98"/>
        <v>#NAME?</v>
      </c>
      <c r="CX19" t="e">
        <f t="shared" ca="1" si="99"/>
        <v>#NAME?</v>
      </c>
    </row>
    <row r="20" spans="1:102" x14ac:dyDescent="0.25">
      <c r="A20">
        <v>-6.4356403000000002</v>
      </c>
      <c r="B20">
        <v>-1534.7163777427172</v>
      </c>
      <c r="C20">
        <f t="shared" si="0"/>
        <v>-1418.1631766148562</v>
      </c>
      <c r="D20">
        <f t="shared" si="1"/>
        <v>-1418.1631766148562</v>
      </c>
      <c r="E20">
        <f t="shared" si="2"/>
        <v>-8.8823680958882978</v>
      </c>
      <c r="F20">
        <f t="shared" si="3"/>
        <v>-1631.455725220688</v>
      </c>
      <c r="G20">
        <f t="shared" si="4"/>
        <v>-10358.668707414568</v>
      </c>
      <c r="H20">
        <f t="shared" si="5"/>
        <v>-10358.668707414568</v>
      </c>
      <c r="I20">
        <f t="shared" si="6"/>
        <v>-11098.831066859648</v>
      </c>
      <c r="J20">
        <f t="shared" si="7"/>
        <v>-11175.418722369903</v>
      </c>
      <c r="K20">
        <f t="shared" si="8"/>
        <v>-438.10911394872079</v>
      </c>
      <c r="L20">
        <f t="shared" si="9"/>
        <v>1954.049647108114</v>
      </c>
      <c r="M20">
        <f t="shared" si="10"/>
        <v>-109.53900332970727</v>
      </c>
      <c r="N20">
        <f t="shared" si="11"/>
        <v>-2399.5120205112039</v>
      </c>
      <c r="O20">
        <f t="shared" si="12"/>
        <v>-163.12170986579434</v>
      </c>
      <c r="P20">
        <f t="shared" si="13"/>
        <v>8.530585473314753</v>
      </c>
      <c r="Q20">
        <f t="shared" si="14"/>
        <v>-780.84093536129512</v>
      </c>
      <c r="R20">
        <f t="shared" si="15"/>
        <v>-31.291725663487181</v>
      </c>
      <c r="S20">
        <f t="shared" si="16"/>
        <v>-780.84093536129512</v>
      </c>
      <c r="T20">
        <f t="shared" si="17"/>
        <v>-5466.8132332203259</v>
      </c>
      <c r="U20">
        <f t="shared" si="18"/>
        <v>1264.3075538355884</v>
      </c>
      <c r="V20">
        <f t="shared" si="19"/>
        <v>10331.462470370501</v>
      </c>
      <c r="W20">
        <f t="shared" si="20"/>
        <v>6598.6515609110311</v>
      </c>
      <c r="X20">
        <f t="shared" si="21"/>
        <v>5996.0326791556254</v>
      </c>
      <c r="Y20">
        <f t="shared" si="22"/>
        <v>3135.0724960955627</v>
      </c>
      <c r="Z20">
        <f t="shared" si="23"/>
        <v>3148.2326256254541</v>
      </c>
      <c r="AA20">
        <f t="shared" si="24"/>
        <v>-1754.3718299705249</v>
      </c>
      <c r="AB20">
        <f t="shared" si="25"/>
        <v>-4907.4250944547575</v>
      </c>
      <c r="AC20">
        <f t="shared" si="26"/>
        <v>1345.4111779775471</v>
      </c>
      <c r="AD20">
        <f t="shared" si="27"/>
        <v>1330.4664146205719</v>
      </c>
      <c r="AE20">
        <f t="shared" si="28"/>
        <v>-549.03351724511936</v>
      </c>
      <c r="AF20">
        <f t="shared" si="29"/>
        <v>-21020439.48369702</v>
      </c>
      <c r="AG20">
        <f t="shared" si="30"/>
        <v>-21020439.48369702</v>
      </c>
      <c r="AH20">
        <f t="shared" si="31"/>
        <v>50464.786485963938</v>
      </c>
      <c r="AI20">
        <f t="shared" si="32"/>
        <v>150.28165347714409</v>
      </c>
      <c r="AJ20">
        <f t="shared" si="33"/>
        <v>15577.977905006721</v>
      </c>
      <c r="AK20">
        <f t="shared" si="34"/>
        <v>-635.17963498945642</v>
      </c>
      <c r="AL20" t="e">
        <f t="shared" ca="1" si="35"/>
        <v>#NAME?</v>
      </c>
      <c r="AM20">
        <f t="shared" si="36"/>
        <v>308.37750798431011</v>
      </c>
      <c r="AN20">
        <f t="shared" si="37"/>
        <v>305.50371942493808</v>
      </c>
      <c r="AO20">
        <f t="shared" si="38"/>
        <v>305.49395996893475</v>
      </c>
      <c r="AP20">
        <f t="shared" si="39"/>
        <v>321.66667396045119</v>
      </c>
      <c r="AQ20" t="e">
        <f t="shared" ca="1" si="40"/>
        <v>#NAME?</v>
      </c>
      <c r="AR20">
        <f t="shared" si="41"/>
        <v>206.76334886096873</v>
      </c>
      <c r="AS20">
        <f t="shared" si="42"/>
        <v>374.57812416250437</v>
      </c>
      <c r="AT20">
        <f t="shared" si="43"/>
        <v>751.52709565723001</v>
      </c>
      <c r="AU20">
        <f t="shared" si="44"/>
        <v>-47116.196426424947</v>
      </c>
      <c r="AV20">
        <f t="shared" si="45"/>
        <v>-195.66550950129306</v>
      </c>
      <c r="AW20">
        <f t="shared" si="46"/>
        <v>-188.36959206080721</v>
      </c>
      <c r="AX20">
        <f t="shared" si="47"/>
        <v>-200.74462223339515</v>
      </c>
      <c r="AY20">
        <f t="shared" si="48"/>
        <v>-301.66803245665693</v>
      </c>
      <c r="AZ20">
        <f t="shared" si="49"/>
        <v>-510.93625980652172</v>
      </c>
      <c r="BA20">
        <f t="shared" si="50"/>
        <v>207.45317658810936</v>
      </c>
      <c r="BB20">
        <f t="shared" si="51"/>
        <v>-530.20758985905741</v>
      </c>
      <c r="BC20">
        <f t="shared" si="52"/>
        <v>-529.80898465345399</v>
      </c>
      <c r="BD20">
        <f t="shared" si="53"/>
        <v>-530.06475411488452</v>
      </c>
      <c r="BE20">
        <f t="shared" si="54"/>
        <v>31.126250580957603</v>
      </c>
      <c r="BF20">
        <f t="shared" si="55"/>
        <v>31.126250580957603</v>
      </c>
      <c r="BG20">
        <f t="shared" si="56"/>
        <v>1215.8399494996368</v>
      </c>
      <c r="BH20">
        <f t="shared" si="57"/>
        <v>-211.91975200578503</v>
      </c>
      <c r="BI20">
        <f t="shared" si="58"/>
        <v>-211.91975200578503</v>
      </c>
      <c r="BJ20">
        <f t="shared" si="59"/>
        <v>-844.5121187065605</v>
      </c>
      <c r="BK20">
        <f t="shared" si="60"/>
        <v>-670.96514430145749</v>
      </c>
      <c r="BL20">
        <f t="shared" si="61"/>
        <v>-670.96514430145749</v>
      </c>
      <c r="BM20">
        <f t="shared" si="62"/>
        <v>-1336.9499824203272</v>
      </c>
      <c r="BN20">
        <f t="shared" si="63"/>
        <v>-631.34656982622937</v>
      </c>
      <c r="BO20">
        <f t="shared" si="64"/>
        <v>-431.13643653251546</v>
      </c>
      <c r="BP20">
        <f t="shared" si="65"/>
        <v>-431.13643222355523</v>
      </c>
      <c r="BQ20">
        <f t="shared" si="66"/>
        <v>-431.13643222355523</v>
      </c>
      <c r="BR20">
        <f t="shared" si="67"/>
        <v>57.161147790291231</v>
      </c>
      <c r="BS20">
        <f t="shared" si="68"/>
        <v>57.161147790291231</v>
      </c>
      <c r="BT20">
        <f t="shared" si="69"/>
        <v>57.161147790291231</v>
      </c>
      <c r="BU20">
        <f t="shared" si="70"/>
        <v>-63.001283383538663</v>
      </c>
      <c r="BV20">
        <f t="shared" si="71"/>
        <v>60.149559670833327</v>
      </c>
      <c r="BW20">
        <f t="shared" si="72"/>
        <v>-77.176105484845309</v>
      </c>
      <c r="BX20">
        <f t="shared" si="73"/>
        <v>0.2744319600489149</v>
      </c>
      <c r="BY20">
        <f t="shared" si="74"/>
        <v>-16343.851731000841</v>
      </c>
      <c r="BZ20">
        <f t="shared" si="75"/>
        <v>64843.368206555409</v>
      </c>
      <c r="CA20">
        <f t="shared" si="76"/>
        <v>64843.100762850539</v>
      </c>
      <c r="CB20">
        <f t="shared" si="77"/>
        <v>-9186.7171609455199</v>
      </c>
      <c r="CC20">
        <f t="shared" si="78"/>
        <v>67415.682862178961</v>
      </c>
      <c r="CD20">
        <f t="shared" si="79"/>
        <v>67415.682862178961</v>
      </c>
      <c r="CE20">
        <f t="shared" si="80"/>
        <v>67577.1922961495</v>
      </c>
      <c r="CF20">
        <f t="shared" si="81"/>
        <v>67577.1922961495</v>
      </c>
      <c r="CG20">
        <f t="shared" si="82"/>
        <v>-13.458708128953941</v>
      </c>
      <c r="CH20">
        <f t="shared" si="83"/>
        <v>-13.458708128953941</v>
      </c>
      <c r="CI20">
        <f t="shared" si="84"/>
        <v>-13.449929385499182</v>
      </c>
      <c r="CJ20">
        <f t="shared" si="85"/>
        <v>-13.442539935139695</v>
      </c>
      <c r="CK20">
        <f t="shared" si="86"/>
        <v>-13.455898917602045</v>
      </c>
      <c r="CL20" t="e">
        <f t="shared" ca="1" si="87"/>
        <v>#NAME?</v>
      </c>
      <c r="CM20" t="e">
        <f t="shared" ca="1" si="88"/>
        <v>#NAME?</v>
      </c>
      <c r="CN20" t="e">
        <f t="shared" ca="1" si="89"/>
        <v>#NAME?</v>
      </c>
      <c r="CO20" t="e">
        <f t="shared" ca="1" si="90"/>
        <v>#NAME?</v>
      </c>
      <c r="CP20" t="e">
        <f t="shared" ca="1" si="91"/>
        <v>#NAME?</v>
      </c>
      <c r="CQ20">
        <f t="shared" si="92"/>
        <v>-179.88334112590908</v>
      </c>
      <c r="CR20">
        <f t="shared" si="93"/>
        <v>-179.88334112590908</v>
      </c>
      <c r="CS20" t="e">
        <f t="shared" ca="1" si="94"/>
        <v>#NAME?</v>
      </c>
      <c r="CT20">
        <f t="shared" si="95"/>
        <v>-58.786645058460195</v>
      </c>
      <c r="CU20">
        <f t="shared" si="96"/>
        <v>-58.786682480216101</v>
      </c>
      <c r="CV20">
        <f t="shared" si="97"/>
        <v>-58.786659893297823</v>
      </c>
      <c r="CW20" t="e">
        <f t="shared" ca="1" si="98"/>
        <v>#NAME?</v>
      </c>
      <c r="CX20" t="e">
        <f t="shared" ca="1" si="99"/>
        <v>#NAME?</v>
      </c>
    </row>
    <row r="21" spans="1:102" x14ac:dyDescent="0.25">
      <c r="A21">
        <v>-6.2376204</v>
      </c>
      <c r="B21">
        <v>-1404.8082750405138</v>
      </c>
      <c r="C21">
        <f t="shared" si="0"/>
        <v>-1383.3659970658625</v>
      </c>
      <c r="D21">
        <f t="shared" si="1"/>
        <v>-1383.3659970658625</v>
      </c>
      <c r="E21">
        <f t="shared" si="2"/>
        <v>-8.6514013746457703</v>
      </c>
      <c r="F21">
        <f t="shared" si="3"/>
        <v>-1583.6215172955231</v>
      </c>
      <c r="G21">
        <f t="shared" si="4"/>
        <v>-9453.9838069510806</v>
      </c>
      <c r="H21">
        <f t="shared" si="5"/>
        <v>-9453.9838069510806</v>
      </c>
      <c r="I21">
        <f t="shared" si="6"/>
        <v>-10129.503331549817</v>
      </c>
      <c r="J21">
        <f t="shared" si="7"/>
        <v>-10203.734441451801</v>
      </c>
      <c r="K21">
        <f t="shared" si="8"/>
        <v>-416.14245567417493</v>
      </c>
      <c r="L21">
        <f t="shared" si="9"/>
        <v>1928.9786677606176</v>
      </c>
      <c r="M21">
        <f t="shared" si="10"/>
        <v>-102.17433545704191</v>
      </c>
      <c r="N21">
        <f t="shared" si="11"/>
        <v>-2256.5257639776842</v>
      </c>
      <c r="O21">
        <f t="shared" si="12"/>
        <v>-155.71663974521638</v>
      </c>
      <c r="P21">
        <f t="shared" si="13"/>
        <v>8.3136286477623429</v>
      </c>
      <c r="Q21">
        <f t="shared" si="14"/>
        <v>-735.33385045639261</v>
      </c>
      <c r="R21">
        <f t="shared" si="15"/>
        <v>-29.468056908300383</v>
      </c>
      <c r="S21">
        <f t="shared" si="16"/>
        <v>-735.33385045639261</v>
      </c>
      <c r="T21">
        <f t="shared" si="17"/>
        <v>-5453.2920571083632</v>
      </c>
      <c r="U21">
        <f t="shared" si="18"/>
        <v>-280.94248615321726</v>
      </c>
      <c r="V21">
        <f t="shared" si="19"/>
        <v>13023.607769377191</v>
      </c>
      <c r="W21">
        <f t="shared" si="20"/>
        <v>3155.5950013838137</v>
      </c>
      <c r="X21">
        <f t="shared" si="21"/>
        <v>7547.5282007459919</v>
      </c>
      <c r="Y21">
        <f t="shared" si="22"/>
        <v>-45232.212875047328</v>
      </c>
      <c r="Z21">
        <f t="shared" si="23"/>
        <v>-45242.490914042843</v>
      </c>
      <c r="AA21">
        <f t="shared" si="24"/>
        <v>-2074.962499795558</v>
      </c>
      <c r="AB21">
        <f t="shared" si="25"/>
        <v>-5921.1141747043621</v>
      </c>
      <c r="AC21">
        <f t="shared" si="26"/>
        <v>1150.2888031136672</v>
      </c>
      <c r="AD21">
        <f t="shared" si="27"/>
        <v>8229.8006058900355</v>
      </c>
      <c r="AE21">
        <f t="shared" si="28"/>
        <v>-2401.0382041129883</v>
      </c>
      <c r="AF21">
        <f t="shared" si="29"/>
        <v>14070818.527245894</v>
      </c>
      <c r="AG21">
        <f t="shared" si="30"/>
        <v>14070818.527245894</v>
      </c>
      <c r="AH21">
        <f t="shared" si="31"/>
        <v>79153.061769451131</v>
      </c>
      <c r="AI21">
        <f t="shared" si="32"/>
        <v>156.89174335991316</v>
      </c>
      <c r="AJ21">
        <f t="shared" si="33"/>
        <v>11545.495576753454</v>
      </c>
      <c r="AK21">
        <f t="shared" si="34"/>
        <v>-89.953247231762731</v>
      </c>
      <c r="AL21" t="e">
        <f t="shared" ca="1" si="35"/>
        <v>#NAME?</v>
      </c>
      <c r="AM21">
        <f t="shared" si="36"/>
        <v>318.15589594149327</v>
      </c>
      <c r="AN21">
        <f t="shared" si="37"/>
        <v>326.99344065797101</v>
      </c>
      <c r="AO21">
        <f t="shared" si="38"/>
        <v>326.91753105180521</v>
      </c>
      <c r="AP21">
        <f t="shared" si="39"/>
        <v>378.28300827194192</v>
      </c>
      <c r="AQ21" t="e">
        <f t="shared" ca="1" si="40"/>
        <v>#NAME?</v>
      </c>
      <c r="AR21">
        <f t="shared" si="41"/>
        <v>155.01576232799812</v>
      </c>
      <c r="AS21">
        <f t="shared" si="42"/>
        <v>671.39708290273222</v>
      </c>
      <c r="AT21">
        <f t="shared" si="43"/>
        <v>492.51738923058178</v>
      </c>
      <c r="AU21">
        <f t="shared" si="44"/>
        <v>8571.8052190639373</v>
      </c>
      <c r="AV21">
        <f t="shared" si="45"/>
        <v>-887.5956836262767</v>
      </c>
      <c r="AW21">
        <f t="shared" si="46"/>
        <v>-884.82476393890011</v>
      </c>
      <c r="AX21">
        <f t="shared" si="47"/>
        <v>-866.86743404730748</v>
      </c>
      <c r="AY21">
        <f t="shared" si="48"/>
        <v>-570.25749547446469</v>
      </c>
      <c r="AZ21">
        <f t="shared" si="49"/>
        <v>-186.76335273299861</v>
      </c>
      <c r="BA21">
        <f t="shared" si="50"/>
        <v>343.14991436310527</v>
      </c>
      <c r="BB21">
        <f t="shared" si="51"/>
        <v>-674.33334416672471</v>
      </c>
      <c r="BC21">
        <f t="shared" si="52"/>
        <v>-673.99497671276151</v>
      </c>
      <c r="BD21">
        <f t="shared" si="53"/>
        <v>-673.86851762332822</v>
      </c>
      <c r="BE21">
        <f t="shared" si="54"/>
        <v>187.21826551235992</v>
      </c>
      <c r="BF21">
        <f t="shared" si="55"/>
        <v>187.21826551235992</v>
      </c>
      <c r="BG21">
        <f t="shared" si="56"/>
        <v>2209.3426351049829</v>
      </c>
      <c r="BH21">
        <f t="shared" si="57"/>
        <v>-891.66531165602066</v>
      </c>
      <c r="BI21">
        <f t="shared" si="58"/>
        <v>-891.66531165602066</v>
      </c>
      <c r="BJ21">
        <f t="shared" si="59"/>
        <v>-493.81252286486307</v>
      </c>
      <c r="BK21">
        <f t="shared" si="60"/>
        <v>-824.55577567981948</v>
      </c>
      <c r="BL21">
        <f t="shared" si="61"/>
        <v>-824.55577567981948</v>
      </c>
      <c r="BM21">
        <f t="shared" si="62"/>
        <v>-1815.640868351956</v>
      </c>
      <c r="BN21">
        <f t="shared" si="63"/>
        <v>-324.85573391787796</v>
      </c>
      <c r="BO21">
        <f t="shared" si="64"/>
        <v>-276.56639797806372</v>
      </c>
      <c r="BP21">
        <f t="shared" si="65"/>
        <v>-276.56638826038784</v>
      </c>
      <c r="BQ21">
        <f t="shared" si="66"/>
        <v>-276.56638826038784</v>
      </c>
      <c r="BR21">
        <f t="shared" si="67"/>
        <v>67.517645872055937</v>
      </c>
      <c r="BS21">
        <f t="shared" si="68"/>
        <v>67.517645872055937</v>
      </c>
      <c r="BT21">
        <f t="shared" si="69"/>
        <v>67.517645872055937</v>
      </c>
      <c r="BU21">
        <f t="shared" si="70"/>
        <v>-43.80299232617233</v>
      </c>
      <c r="BV21">
        <f t="shared" si="71"/>
        <v>46.980537118054237</v>
      </c>
      <c r="BW21">
        <f t="shared" si="72"/>
        <v>-43.963370307893413</v>
      </c>
      <c r="BX21">
        <f t="shared" si="73"/>
        <v>-18.664875910392169</v>
      </c>
      <c r="BY21">
        <f t="shared" si="74"/>
        <v>-7720.356831489391</v>
      </c>
      <c r="BZ21">
        <f t="shared" si="75"/>
        <v>31435.564736277211</v>
      </c>
      <c r="CA21">
        <f t="shared" si="76"/>
        <v>31435.595951269977</v>
      </c>
      <c r="CB21">
        <f t="shared" si="77"/>
        <v>-7605.5101229733191</v>
      </c>
      <c r="CC21">
        <f t="shared" si="78"/>
        <v>32625.318193407325</v>
      </c>
      <c r="CD21">
        <f t="shared" si="79"/>
        <v>32625.318193407325</v>
      </c>
      <c r="CE21">
        <f t="shared" si="80"/>
        <v>32670.831381254866</v>
      </c>
      <c r="CF21">
        <f t="shared" si="81"/>
        <v>32670.831381254866</v>
      </c>
      <c r="CG21">
        <f t="shared" si="82"/>
        <v>-20.36521468828245</v>
      </c>
      <c r="CH21">
        <f t="shared" si="83"/>
        <v>-20.36521468828245</v>
      </c>
      <c r="CI21">
        <f t="shared" si="84"/>
        <v>-20.356486436236931</v>
      </c>
      <c r="CJ21">
        <f t="shared" si="85"/>
        <v>-20.344940501467971</v>
      </c>
      <c r="CK21">
        <f t="shared" si="86"/>
        <v>-21.374070763194965</v>
      </c>
      <c r="CL21" t="e">
        <f t="shared" ca="1" si="87"/>
        <v>#NAME?</v>
      </c>
      <c r="CM21" t="e">
        <f t="shared" ca="1" si="88"/>
        <v>#NAME?</v>
      </c>
      <c r="CN21" t="e">
        <f t="shared" ca="1" si="89"/>
        <v>#NAME?</v>
      </c>
      <c r="CO21" t="e">
        <f t="shared" ca="1" si="90"/>
        <v>#NAME?</v>
      </c>
      <c r="CP21" t="e">
        <f t="shared" ca="1" si="91"/>
        <v>#NAME?</v>
      </c>
      <c r="CQ21">
        <f t="shared" si="92"/>
        <v>-154.75435504169803</v>
      </c>
      <c r="CR21">
        <f t="shared" si="93"/>
        <v>-154.75435504169803</v>
      </c>
      <c r="CS21" t="e">
        <f t="shared" ca="1" si="94"/>
        <v>#NAME?</v>
      </c>
      <c r="CT21">
        <f t="shared" si="95"/>
        <v>-41.131466140514817</v>
      </c>
      <c r="CU21">
        <f t="shared" si="96"/>
        <v>-41.131752249767558</v>
      </c>
      <c r="CV21">
        <f t="shared" si="97"/>
        <v>-41.130984624121922</v>
      </c>
      <c r="CW21" t="e">
        <f t="shared" ca="1" si="98"/>
        <v>#NAME?</v>
      </c>
      <c r="CX21" t="e">
        <f t="shared" ca="1" si="99"/>
        <v>#NAME?</v>
      </c>
    </row>
    <row r="22" spans="1:102" x14ac:dyDescent="0.25">
      <c r="A22">
        <v>-6.0396004000000003</v>
      </c>
      <c r="B22">
        <v>-1282.5515403540992</v>
      </c>
      <c r="C22">
        <f t="shared" si="0"/>
        <v>-1348.5687999443021</v>
      </c>
      <c r="D22">
        <f t="shared" si="1"/>
        <v>-1348.5687999443021</v>
      </c>
      <c r="E22">
        <f t="shared" si="2"/>
        <v>-8.420434536765109</v>
      </c>
      <c r="F22">
        <f t="shared" si="3"/>
        <v>-1535.7872852140956</v>
      </c>
      <c r="G22">
        <f t="shared" si="4"/>
        <v>-8604.2319512101603</v>
      </c>
      <c r="H22">
        <f t="shared" si="5"/>
        <v>-8604.2319512101603</v>
      </c>
      <c r="I22">
        <f t="shared" si="6"/>
        <v>-9219.0337951635211</v>
      </c>
      <c r="J22">
        <f t="shared" si="7"/>
        <v>-9290.908358267181</v>
      </c>
      <c r="K22">
        <f t="shared" si="8"/>
        <v>-394.62823813309643</v>
      </c>
      <c r="L22">
        <f t="shared" si="9"/>
        <v>1900.5598286834042</v>
      </c>
      <c r="M22">
        <f t="shared" si="10"/>
        <v>-95.060049051906802</v>
      </c>
      <c r="N22">
        <f t="shared" si="11"/>
        <v>-2117.9729120789043</v>
      </c>
      <c r="O22">
        <f t="shared" si="12"/>
        <v>-148.46305412828227</v>
      </c>
      <c r="P22">
        <f t="shared" si="13"/>
        <v>8.0956642923772488</v>
      </c>
      <c r="Q22">
        <f t="shared" si="14"/>
        <v>-691.19062983238052</v>
      </c>
      <c r="R22">
        <f t="shared" si="15"/>
        <v>-27.699044184818817</v>
      </c>
      <c r="S22">
        <f t="shared" si="16"/>
        <v>-691.19062983238052</v>
      </c>
      <c r="T22">
        <f t="shared" si="17"/>
        <v>-5138.4316182888469</v>
      </c>
      <c r="U22">
        <f t="shared" si="18"/>
        <v>-1571.1216868277918</v>
      </c>
      <c r="V22">
        <f t="shared" si="19"/>
        <v>8054.1220716520875</v>
      </c>
      <c r="W22">
        <f t="shared" si="20"/>
        <v>261.68386091219656</v>
      </c>
      <c r="X22">
        <f t="shared" si="21"/>
        <v>1554.3564907927614</v>
      </c>
      <c r="Y22">
        <f t="shared" si="22"/>
        <v>-30691.429044579607</v>
      </c>
      <c r="Z22">
        <f t="shared" si="23"/>
        <v>-30352.565667560633</v>
      </c>
      <c r="AA22">
        <f t="shared" si="24"/>
        <v>-2273.7723967019538</v>
      </c>
      <c r="AB22">
        <f t="shared" si="25"/>
        <v>-6576.4646178257599</v>
      </c>
      <c r="AC22">
        <f t="shared" si="26"/>
        <v>902.50580822186771</v>
      </c>
      <c r="AD22">
        <f t="shared" si="27"/>
        <v>2843.1589036489986</v>
      </c>
      <c r="AE22">
        <f t="shared" si="28"/>
        <v>-3370.7291714764142</v>
      </c>
      <c r="AF22">
        <f t="shared" si="29"/>
        <v>25083116.601217862</v>
      </c>
      <c r="AG22">
        <f t="shared" si="30"/>
        <v>25083116.601217862</v>
      </c>
      <c r="AH22">
        <f t="shared" si="31"/>
        <v>83776.540668326605</v>
      </c>
      <c r="AI22">
        <f t="shared" si="32"/>
        <v>35.881833643496016</v>
      </c>
      <c r="AJ22">
        <f t="shared" si="33"/>
        <v>7889.555496431678</v>
      </c>
      <c r="AK22">
        <f t="shared" si="34"/>
        <v>250.29510226936813</v>
      </c>
      <c r="AL22" t="e">
        <f t="shared" ca="1" si="35"/>
        <v>#NAME?</v>
      </c>
      <c r="AM22">
        <f t="shared" si="36"/>
        <v>333.89568638414937</v>
      </c>
      <c r="AN22">
        <f t="shared" si="37"/>
        <v>357.26054366381845</v>
      </c>
      <c r="AO22">
        <f t="shared" si="38"/>
        <v>357.14039230527692</v>
      </c>
      <c r="AP22">
        <f t="shared" si="39"/>
        <v>393.19512814435109</v>
      </c>
      <c r="AQ22" t="e">
        <f t="shared" ca="1" si="40"/>
        <v>#NAME?</v>
      </c>
      <c r="AR22">
        <f t="shared" si="41"/>
        <v>258.78392651898514</v>
      </c>
      <c r="AS22">
        <f t="shared" si="42"/>
        <v>518.03008465055427</v>
      </c>
      <c r="AT22">
        <f t="shared" si="43"/>
        <v>571.9230473558755</v>
      </c>
      <c r="AU22">
        <f t="shared" si="44"/>
        <v>45042.588471498391</v>
      </c>
      <c r="AV22">
        <f t="shared" si="45"/>
        <v>-407.27999287409114</v>
      </c>
      <c r="AW22">
        <f t="shared" si="46"/>
        <v>-390.86986980524557</v>
      </c>
      <c r="AX22">
        <f t="shared" si="47"/>
        <v>-407.93483798841328</v>
      </c>
      <c r="AY22">
        <f t="shared" si="48"/>
        <v>-392.27739654823267</v>
      </c>
      <c r="AZ22">
        <f t="shared" si="49"/>
        <v>-170.30476480252946</v>
      </c>
      <c r="BA22">
        <f t="shared" si="50"/>
        <v>60.503581051298717</v>
      </c>
      <c r="BB22">
        <f t="shared" si="51"/>
        <v>-245.15534672500391</v>
      </c>
      <c r="BC22">
        <f t="shared" si="52"/>
        <v>-245.14723530557967</v>
      </c>
      <c r="BD22">
        <f t="shared" si="53"/>
        <v>-245.16306891400237</v>
      </c>
      <c r="BE22">
        <f t="shared" si="54"/>
        <v>19.617086799550677</v>
      </c>
      <c r="BF22">
        <f t="shared" si="55"/>
        <v>19.617086799550677</v>
      </c>
      <c r="BG22">
        <f t="shared" si="56"/>
        <v>960.88429235082549</v>
      </c>
      <c r="BH22">
        <f t="shared" si="57"/>
        <v>-292.49719730113634</v>
      </c>
      <c r="BI22">
        <f t="shared" si="58"/>
        <v>-292.49719730113634</v>
      </c>
      <c r="BJ22">
        <f t="shared" si="59"/>
        <v>-100.47516843866791</v>
      </c>
      <c r="BK22">
        <f t="shared" si="60"/>
        <v>-398.62590439000348</v>
      </c>
      <c r="BL22">
        <f t="shared" si="61"/>
        <v>-398.62590439000348</v>
      </c>
      <c r="BM22">
        <f t="shared" si="62"/>
        <v>-1338.5310781545531</v>
      </c>
      <c r="BN22">
        <f t="shared" si="63"/>
        <v>-261.88960568715379</v>
      </c>
      <c r="BO22">
        <f t="shared" si="64"/>
        <v>-398.72098165593866</v>
      </c>
      <c r="BP22">
        <f t="shared" si="65"/>
        <v>-398.7209850030406</v>
      </c>
      <c r="BQ22">
        <f t="shared" si="66"/>
        <v>-398.7209850030406</v>
      </c>
      <c r="BR22">
        <f t="shared" si="67"/>
        <v>28.949587886976282</v>
      </c>
      <c r="BS22">
        <f t="shared" si="68"/>
        <v>28.949587886976282</v>
      </c>
      <c r="BT22">
        <f t="shared" si="69"/>
        <v>28.949587886976282</v>
      </c>
      <c r="BU22">
        <f t="shared" si="70"/>
        <v>-73.345838144304395</v>
      </c>
      <c r="BV22">
        <f t="shared" si="71"/>
        <v>217.55222658328262</v>
      </c>
      <c r="BW22">
        <f t="shared" si="72"/>
        <v>-34.059356931684782</v>
      </c>
      <c r="BX22">
        <f t="shared" si="73"/>
        <v>-22.008694944099538</v>
      </c>
      <c r="BY22">
        <f t="shared" si="74"/>
        <v>-5891.48955072643</v>
      </c>
      <c r="BZ22">
        <f t="shared" si="75"/>
        <v>24647.124663435745</v>
      </c>
      <c r="CA22">
        <f t="shared" si="76"/>
        <v>24647.14803693744</v>
      </c>
      <c r="CB22">
        <f t="shared" si="77"/>
        <v>-15206.85561140941</v>
      </c>
      <c r="CC22">
        <f t="shared" si="78"/>
        <v>25536.04947544379</v>
      </c>
      <c r="CD22">
        <f t="shared" si="79"/>
        <v>25536.04947544379</v>
      </c>
      <c r="CE22">
        <f t="shared" si="80"/>
        <v>25569.517857262108</v>
      </c>
      <c r="CF22">
        <f t="shared" si="81"/>
        <v>25569.517857262108</v>
      </c>
      <c r="CG22">
        <f t="shared" si="82"/>
        <v>-8.0355455160637668</v>
      </c>
      <c r="CH22">
        <f t="shared" si="83"/>
        <v>-8.0355455160637668</v>
      </c>
      <c r="CI22">
        <f t="shared" si="84"/>
        <v>-13.542878503118711</v>
      </c>
      <c r="CJ22">
        <f t="shared" si="85"/>
        <v>-7.9102140762628643</v>
      </c>
      <c r="CK22">
        <f t="shared" si="86"/>
        <v>-11.731201526684458</v>
      </c>
      <c r="CL22" t="e">
        <f t="shared" ca="1" si="87"/>
        <v>#NAME?</v>
      </c>
      <c r="CM22" t="e">
        <f t="shared" ca="1" si="88"/>
        <v>#NAME?</v>
      </c>
      <c r="CN22" t="e">
        <f t="shared" ca="1" si="89"/>
        <v>#NAME?</v>
      </c>
      <c r="CO22" t="e">
        <f t="shared" ca="1" si="90"/>
        <v>#NAME?</v>
      </c>
      <c r="CP22" t="e">
        <f t="shared" ca="1" si="91"/>
        <v>#NAME?</v>
      </c>
      <c r="CQ22">
        <f t="shared" si="92"/>
        <v>-101.84192046298648</v>
      </c>
      <c r="CR22">
        <f t="shared" si="93"/>
        <v>-101.84192046298648</v>
      </c>
      <c r="CS22" t="e">
        <f t="shared" ca="1" si="94"/>
        <v>#NAME?</v>
      </c>
      <c r="CT22">
        <f t="shared" si="95"/>
        <v>-35.101141788405215</v>
      </c>
      <c r="CU22">
        <f t="shared" si="96"/>
        <v>-35.101140754335034</v>
      </c>
      <c r="CV22">
        <f t="shared" si="97"/>
        <v>-35.101140753297095</v>
      </c>
      <c r="CW22" t="e">
        <f t="shared" ca="1" si="98"/>
        <v>#NAME?</v>
      </c>
      <c r="CX22" t="e">
        <f t="shared" ca="1" si="99"/>
        <v>#NAME?</v>
      </c>
    </row>
    <row r="23" spans="1:102" x14ac:dyDescent="0.25">
      <c r="A23">
        <v>-5.8415803999999998</v>
      </c>
      <c r="B23">
        <v>-1167.713229507493</v>
      </c>
      <c r="C23">
        <f t="shared" si="0"/>
        <v>-1313.7716028227414</v>
      </c>
      <c r="D23">
        <f t="shared" si="1"/>
        <v>-1313.7716028227414</v>
      </c>
      <c r="E23">
        <f t="shared" si="2"/>
        <v>-8.1894676988844459</v>
      </c>
      <c r="F23">
        <f t="shared" si="3"/>
        <v>-1487.9530531326677</v>
      </c>
      <c r="G23">
        <f t="shared" si="4"/>
        <v>-7807.6696874027284</v>
      </c>
      <c r="H23">
        <f t="shared" si="5"/>
        <v>-7807.6696874027284</v>
      </c>
      <c r="I23">
        <f t="shared" si="6"/>
        <v>-8365.5544292382656</v>
      </c>
      <c r="J23">
        <f t="shared" si="7"/>
        <v>-8435.0724455435993</v>
      </c>
      <c r="K23">
        <f t="shared" si="8"/>
        <v>-373.57916010685881</v>
      </c>
      <c r="L23">
        <f t="shared" si="9"/>
        <v>1868.842045932302</v>
      </c>
      <c r="M23">
        <f t="shared" si="10"/>
        <v>-88.196284563970792</v>
      </c>
      <c r="N23">
        <f t="shared" si="11"/>
        <v>-1983.8535381423394</v>
      </c>
      <c r="O23">
        <f t="shared" si="12"/>
        <v>-141.3609567928012</v>
      </c>
      <c r="P23">
        <f t="shared" si="13"/>
        <v>7.8766265545180669</v>
      </c>
      <c r="Q23">
        <f t="shared" si="14"/>
        <v>-648.41129681470613</v>
      </c>
      <c r="R23">
        <f t="shared" si="15"/>
        <v>-25.984688427795607</v>
      </c>
      <c r="S23">
        <f t="shared" si="16"/>
        <v>-648.41129681470613</v>
      </c>
      <c r="T23">
        <f t="shared" si="17"/>
        <v>-4719.2717182662136</v>
      </c>
      <c r="U23">
        <f t="shared" si="18"/>
        <v>-2650.1761010632094</v>
      </c>
      <c r="V23">
        <f t="shared" si="19"/>
        <v>9215.1634087900202</v>
      </c>
      <c r="W23">
        <f t="shared" si="20"/>
        <v>-2016.8263911052932</v>
      </c>
      <c r="X23">
        <f t="shared" si="21"/>
        <v>-3993.9117167250151</v>
      </c>
      <c r="Y23">
        <f t="shared" si="22"/>
        <v>9778.298695946778</v>
      </c>
      <c r="Z23">
        <f t="shared" si="23"/>
        <v>9427.1152883752256</v>
      </c>
      <c r="AA23">
        <f t="shared" si="24"/>
        <v>-2355.3977693333859</v>
      </c>
      <c r="AB23">
        <f t="shared" si="25"/>
        <v>-6868.5003052671573</v>
      </c>
      <c r="AC23">
        <f t="shared" si="26"/>
        <v>658.48186463315255</v>
      </c>
      <c r="AD23">
        <f t="shared" si="27"/>
        <v>72.138934104433503</v>
      </c>
      <c r="AE23">
        <f t="shared" si="28"/>
        <v>765.00682140231834</v>
      </c>
      <c r="AF23">
        <f t="shared" si="29"/>
        <v>7841578.9933656733</v>
      </c>
      <c r="AG23">
        <f t="shared" si="30"/>
        <v>7841578.9933656733</v>
      </c>
      <c r="AH23">
        <f t="shared" si="31"/>
        <v>61854.564269942304</v>
      </c>
      <c r="AI23">
        <f t="shared" si="32"/>
        <v>-142.68820788563846</v>
      </c>
      <c r="AJ23">
        <f t="shared" si="33"/>
        <v>6600.2470861771544</v>
      </c>
      <c r="AK23">
        <f t="shared" si="34"/>
        <v>68.113210499453061</v>
      </c>
      <c r="AL23" t="e">
        <f t="shared" ca="1" si="35"/>
        <v>#NAME?</v>
      </c>
      <c r="AM23">
        <f t="shared" si="36"/>
        <v>351.80628499362058</v>
      </c>
      <c r="AN23">
        <f t="shared" si="37"/>
        <v>352.36924423155705</v>
      </c>
      <c r="AO23">
        <f t="shared" si="38"/>
        <v>352.38462517420919</v>
      </c>
      <c r="AP23">
        <f t="shared" si="39"/>
        <v>401.70950882652789</v>
      </c>
      <c r="AQ23" t="e">
        <f t="shared" ca="1" si="40"/>
        <v>#NAME?</v>
      </c>
      <c r="AR23">
        <f t="shared" si="41"/>
        <v>190.35462798923271</v>
      </c>
      <c r="AS23">
        <f t="shared" si="42"/>
        <v>259.00169200581291</v>
      </c>
      <c r="AT23">
        <f t="shared" si="43"/>
        <v>199.60042875885148</v>
      </c>
      <c r="AU23">
        <f t="shared" si="44"/>
        <v>9213.3427465758468</v>
      </c>
      <c r="AV23">
        <f t="shared" si="45"/>
        <v>-332.0429814209798</v>
      </c>
      <c r="AW23">
        <f t="shared" si="46"/>
        <v>-333.06367451360222</v>
      </c>
      <c r="AX23">
        <f t="shared" si="47"/>
        <v>-332.44107341461495</v>
      </c>
      <c r="AY23">
        <f t="shared" si="48"/>
        <v>-274.06906527866983</v>
      </c>
      <c r="AZ23">
        <f t="shared" si="49"/>
        <v>-347.74291525714966</v>
      </c>
      <c r="BA23">
        <f t="shared" si="50"/>
        <v>-70.530406498256951</v>
      </c>
      <c r="BB23">
        <f t="shared" si="51"/>
        <v>-218.38522316731004</v>
      </c>
      <c r="BC23">
        <f t="shared" si="52"/>
        <v>-218.69435372284116</v>
      </c>
      <c r="BD23">
        <f t="shared" si="53"/>
        <v>-218.50322047350787</v>
      </c>
      <c r="BE23">
        <f t="shared" si="54"/>
        <v>11.015732519389879</v>
      </c>
      <c r="BF23">
        <f t="shared" si="55"/>
        <v>11.015732519389879</v>
      </c>
      <c r="BG23">
        <f t="shared" si="56"/>
        <v>709.20650300187935</v>
      </c>
      <c r="BH23">
        <f t="shared" si="57"/>
        <v>-468.29560701188518</v>
      </c>
      <c r="BI23">
        <f t="shared" si="58"/>
        <v>-468.29560701188518</v>
      </c>
      <c r="BJ23">
        <f t="shared" si="59"/>
        <v>-483.03728833825357</v>
      </c>
      <c r="BK23">
        <f t="shared" si="60"/>
        <v>-472.91045507916465</v>
      </c>
      <c r="BL23">
        <f t="shared" si="61"/>
        <v>-472.91045507916465</v>
      </c>
      <c r="BM23">
        <f t="shared" si="62"/>
        <v>-1305.6679429476176</v>
      </c>
      <c r="BN23">
        <f t="shared" si="63"/>
        <v>-389.48701563631607</v>
      </c>
      <c r="BO23">
        <f t="shared" si="64"/>
        <v>-589.01716595366622</v>
      </c>
      <c r="BP23">
        <f t="shared" si="65"/>
        <v>-589.01716407329081</v>
      </c>
      <c r="BQ23">
        <f t="shared" si="66"/>
        <v>-589.01716407329081</v>
      </c>
      <c r="BR23">
        <f t="shared" si="67"/>
        <v>2.0593756427221805</v>
      </c>
      <c r="BS23">
        <f t="shared" si="68"/>
        <v>2.0593756427221805</v>
      </c>
      <c r="BT23">
        <f t="shared" si="69"/>
        <v>2.0593756427221805</v>
      </c>
      <c r="BU23">
        <f t="shared" si="70"/>
        <v>-84.427596121424273</v>
      </c>
      <c r="BV23">
        <f t="shared" si="71"/>
        <v>85.060498669094471</v>
      </c>
      <c r="BW23">
        <f t="shared" si="72"/>
        <v>-79.332021188919157</v>
      </c>
      <c r="BX23">
        <f t="shared" si="73"/>
        <v>-13.15186820339779</v>
      </c>
      <c r="BY23">
        <f t="shared" si="74"/>
        <v>-8988.9525577498462</v>
      </c>
      <c r="BZ23">
        <f t="shared" si="75"/>
        <v>38793.161424386082</v>
      </c>
      <c r="CA23">
        <f t="shared" si="76"/>
        <v>38793.201148288892</v>
      </c>
      <c r="CB23">
        <f t="shared" si="77"/>
        <v>-9443.7892484804397</v>
      </c>
      <c r="CC23">
        <f t="shared" si="78"/>
        <v>40135.746718838003</v>
      </c>
      <c r="CD23">
        <f t="shared" si="79"/>
        <v>40135.746718838003</v>
      </c>
      <c r="CE23">
        <f t="shared" si="80"/>
        <v>40189.383160068974</v>
      </c>
      <c r="CF23">
        <f t="shared" si="81"/>
        <v>40189.383160068974</v>
      </c>
      <c r="CG23">
        <f t="shared" si="82"/>
        <v>-14.258534556271719</v>
      </c>
      <c r="CH23">
        <f t="shared" si="83"/>
        <v>-14.258534556271719</v>
      </c>
      <c r="CI23">
        <f t="shared" si="84"/>
        <v>-4.9711323144902124</v>
      </c>
      <c r="CJ23">
        <f t="shared" si="85"/>
        <v>0.61345732938973896</v>
      </c>
      <c r="CK23">
        <f t="shared" si="86"/>
        <v>-13.541965089633937</v>
      </c>
      <c r="CL23" t="e">
        <f t="shared" ca="1" si="87"/>
        <v>#NAME?</v>
      </c>
      <c r="CM23" t="e">
        <f t="shared" ca="1" si="88"/>
        <v>#NAME?</v>
      </c>
      <c r="CN23" t="e">
        <f t="shared" ca="1" si="89"/>
        <v>#NAME?</v>
      </c>
      <c r="CO23" t="e">
        <f t="shared" ca="1" si="90"/>
        <v>#NAME?</v>
      </c>
      <c r="CP23" t="e">
        <f t="shared" ca="1" si="91"/>
        <v>#NAME?</v>
      </c>
      <c r="CQ23">
        <f t="shared" si="92"/>
        <v>-73.478238160064976</v>
      </c>
      <c r="CR23">
        <f t="shared" si="93"/>
        <v>-73.478238160064976</v>
      </c>
      <c r="CS23" t="e">
        <f t="shared" ca="1" si="94"/>
        <v>#NAME?</v>
      </c>
      <c r="CT23">
        <f t="shared" si="95"/>
        <v>-29.354754568530488</v>
      </c>
      <c r="CU23">
        <f t="shared" si="96"/>
        <v>-29.354774585019417</v>
      </c>
      <c r="CV23">
        <f t="shared" si="97"/>
        <v>-29.35479026349962</v>
      </c>
      <c r="CW23" t="e">
        <f t="shared" ca="1" si="98"/>
        <v>#NAME?</v>
      </c>
      <c r="CX23" t="e">
        <f t="shared" ca="1" si="99"/>
        <v>#NAME?</v>
      </c>
    </row>
    <row r="24" spans="1:102" x14ac:dyDescent="0.25">
      <c r="A24">
        <v>-5.6435604000000001</v>
      </c>
      <c r="B24">
        <v>-1060.0603983247142</v>
      </c>
      <c r="C24">
        <f t="shared" si="0"/>
        <v>-1278.974405701181</v>
      </c>
      <c r="D24">
        <f t="shared" si="1"/>
        <v>-1278.974405701181</v>
      </c>
      <c r="E24">
        <f t="shared" si="2"/>
        <v>-7.9585008610037846</v>
      </c>
      <c r="F24">
        <f t="shared" si="3"/>
        <v>-1440.11882105124</v>
      </c>
      <c r="G24">
        <f t="shared" si="4"/>
        <v>-7062.553091709814</v>
      </c>
      <c r="H24">
        <f t="shared" si="5"/>
        <v>-7062.553091709814</v>
      </c>
      <c r="I24">
        <f t="shared" si="6"/>
        <v>-7567.1967006249606</v>
      </c>
      <c r="J24">
        <f t="shared" si="7"/>
        <v>-7634.3581701319663</v>
      </c>
      <c r="K24">
        <f t="shared" si="8"/>
        <v>-353.0079091715707</v>
      </c>
      <c r="L24">
        <f t="shared" si="9"/>
        <v>1833.9602113613587</v>
      </c>
      <c r="M24">
        <f t="shared" si="10"/>
        <v>-81.583189395718037</v>
      </c>
      <c r="N24">
        <f t="shared" si="11"/>
        <v>-1854.1676421679908</v>
      </c>
      <c r="O24">
        <f t="shared" si="12"/>
        <v>-134.41034773877325</v>
      </c>
      <c r="P24">
        <f t="shared" si="13"/>
        <v>7.6564435851615142</v>
      </c>
      <c r="Q24">
        <f t="shared" si="14"/>
        <v>-606.99585140336967</v>
      </c>
      <c r="R24">
        <f t="shared" si="15"/>
        <v>-24.324989637230754</v>
      </c>
      <c r="S24">
        <f t="shared" si="16"/>
        <v>-606.99585140336967</v>
      </c>
      <c r="T24">
        <f t="shared" si="17"/>
        <v>-4300.3432794613791</v>
      </c>
      <c r="U24">
        <f t="shared" si="18"/>
        <v>-3661.4901977324485</v>
      </c>
      <c r="V24">
        <f t="shared" si="19"/>
        <v>5159.3794345934921</v>
      </c>
      <c r="W24">
        <f t="shared" si="20"/>
        <v>-3662.5321555655919</v>
      </c>
      <c r="X24">
        <f t="shared" si="21"/>
        <v>-2665.0723276811905</v>
      </c>
      <c r="Y24">
        <f t="shared" si="22"/>
        <v>14081.64451735297</v>
      </c>
      <c r="Z24">
        <f t="shared" si="23"/>
        <v>12359.639895993187</v>
      </c>
      <c r="AA24">
        <f t="shared" si="24"/>
        <v>-2329.566249831716</v>
      </c>
      <c r="AB24">
        <f t="shared" si="25"/>
        <v>-6808.5893948320518</v>
      </c>
      <c r="AC24">
        <f t="shared" si="26"/>
        <v>426.52117274484146</v>
      </c>
      <c r="AD24">
        <f t="shared" si="27"/>
        <v>2247.9487283718436</v>
      </c>
      <c r="AE24">
        <f t="shared" si="28"/>
        <v>21627.865823661858</v>
      </c>
      <c r="AF24">
        <f t="shared" si="29"/>
        <v>-11763782.203309758</v>
      </c>
      <c r="AG24">
        <f t="shared" si="30"/>
        <v>-11763782.203309758</v>
      </c>
      <c r="AH24">
        <f t="shared" si="31"/>
        <v>18431.314619857123</v>
      </c>
      <c r="AI24">
        <f t="shared" si="32"/>
        <v>-291.81909947161705</v>
      </c>
      <c r="AJ24">
        <f t="shared" si="33"/>
        <v>7822.6400909878421</v>
      </c>
      <c r="AK24">
        <f t="shared" si="34"/>
        <v>-336.54902700108289</v>
      </c>
      <c r="AL24" t="e">
        <f t="shared" ca="1" si="35"/>
        <v>#NAME?</v>
      </c>
      <c r="AM24">
        <f t="shared" si="36"/>
        <v>368.143926629117</v>
      </c>
      <c r="AN24">
        <f t="shared" si="37"/>
        <v>377.4177368578554</v>
      </c>
      <c r="AO24">
        <f t="shared" si="38"/>
        <v>377.46914333643048</v>
      </c>
      <c r="AP24">
        <f t="shared" si="39"/>
        <v>382.92843496717887</v>
      </c>
      <c r="AQ24" t="e">
        <f t="shared" ca="1" si="40"/>
        <v>#NAME?</v>
      </c>
      <c r="AR24">
        <f t="shared" si="41"/>
        <v>285.48947620829841</v>
      </c>
      <c r="AS24">
        <f t="shared" si="42"/>
        <v>137.80678425346446</v>
      </c>
      <c r="AT24">
        <f t="shared" si="43"/>
        <v>467.04580768899137</v>
      </c>
      <c r="AU24">
        <f t="shared" si="44"/>
        <v>-16154.438257359112</v>
      </c>
      <c r="AV24">
        <f t="shared" si="45"/>
        <v>-821.60224535161819</v>
      </c>
      <c r="AW24">
        <f t="shared" si="46"/>
        <v>-820.99608081567158</v>
      </c>
      <c r="AX24">
        <f t="shared" si="47"/>
        <v>-820.88003292057886</v>
      </c>
      <c r="AY24">
        <f t="shared" si="48"/>
        <v>-625.95722875327601</v>
      </c>
      <c r="AZ24">
        <f t="shared" si="49"/>
        <v>-702.6389607021614</v>
      </c>
      <c r="BA24">
        <f t="shared" si="50"/>
        <v>-185.94931614516605</v>
      </c>
      <c r="BB24">
        <f t="shared" si="51"/>
        <v>-624.12900948334254</v>
      </c>
      <c r="BC24">
        <f t="shared" si="52"/>
        <v>-624.3664021152066</v>
      </c>
      <c r="BD24">
        <f t="shared" si="53"/>
        <v>-624.79789461011057</v>
      </c>
      <c r="BE24">
        <f t="shared" si="54"/>
        <v>14.425961180516808</v>
      </c>
      <c r="BF24">
        <f t="shared" si="55"/>
        <v>14.425961180516808</v>
      </c>
      <c r="BG24">
        <f t="shared" si="56"/>
        <v>-1067.1916134825101</v>
      </c>
      <c r="BH24">
        <f t="shared" si="57"/>
        <v>-844.40670453246764</v>
      </c>
      <c r="BI24">
        <f t="shared" si="58"/>
        <v>-844.40670453246764</v>
      </c>
      <c r="BJ24">
        <f t="shared" si="59"/>
        <v>-1234.7302862087502</v>
      </c>
      <c r="BK24">
        <f t="shared" si="60"/>
        <v>-284.68986209798464</v>
      </c>
      <c r="BL24">
        <f t="shared" si="61"/>
        <v>-284.68986209798464</v>
      </c>
      <c r="BM24">
        <f t="shared" si="62"/>
        <v>-883.51341322000098</v>
      </c>
      <c r="BN24">
        <f t="shared" si="63"/>
        <v>-549.8029233591667</v>
      </c>
      <c r="BO24">
        <f t="shared" si="64"/>
        <v>-332.45783663535258</v>
      </c>
      <c r="BP24">
        <f t="shared" si="65"/>
        <v>-332.45783675638529</v>
      </c>
      <c r="BQ24">
        <f t="shared" si="66"/>
        <v>-332.45783675638529</v>
      </c>
      <c r="BR24">
        <f t="shared" si="67"/>
        <v>-7.8989209806992058</v>
      </c>
      <c r="BS24">
        <f t="shared" si="68"/>
        <v>-7.8989209806992058</v>
      </c>
      <c r="BT24">
        <f t="shared" si="69"/>
        <v>-7.8989209806992058</v>
      </c>
      <c r="BU24">
        <f t="shared" si="70"/>
        <v>-64.046976590453312</v>
      </c>
      <c r="BV24">
        <f t="shared" si="71"/>
        <v>74.685790261738305</v>
      </c>
      <c r="BW24">
        <f t="shared" si="72"/>
        <v>-12.947715868884817</v>
      </c>
      <c r="BX24">
        <f t="shared" si="73"/>
        <v>-2.2046696029719186</v>
      </c>
      <c r="BY24">
        <f t="shared" si="74"/>
        <v>-12729.850642244721</v>
      </c>
      <c r="BZ24">
        <f t="shared" si="75"/>
        <v>56572.465619260984</v>
      </c>
      <c r="CA24">
        <f t="shared" si="76"/>
        <v>56572.514855284389</v>
      </c>
      <c r="CB24">
        <f t="shared" si="77"/>
        <v>-3907.4406179607618</v>
      </c>
      <c r="CC24">
        <f t="shared" si="78"/>
        <v>58440.065660182547</v>
      </c>
      <c r="CD24">
        <f t="shared" si="79"/>
        <v>58440.065660182547</v>
      </c>
      <c r="CE24">
        <f t="shared" si="80"/>
        <v>58586.230798765275</v>
      </c>
      <c r="CF24">
        <f t="shared" si="81"/>
        <v>58586.230798765275</v>
      </c>
      <c r="CG24">
        <f t="shared" si="82"/>
        <v>-7.1536930675943147</v>
      </c>
      <c r="CH24">
        <f t="shared" si="83"/>
        <v>-7.1536930675943147</v>
      </c>
      <c r="CI24">
        <f t="shared" si="84"/>
        <v>-20.022816835758373</v>
      </c>
      <c r="CJ24">
        <f t="shared" si="85"/>
        <v>-2.3208502876685841</v>
      </c>
      <c r="CK24">
        <f t="shared" si="86"/>
        <v>-11.992319983159025</v>
      </c>
      <c r="CL24" t="e">
        <f t="shared" ca="1" si="87"/>
        <v>#NAME?</v>
      </c>
      <c r="CM24" t="e">
        <f t="shared" ca="1" si="88"/>
        <v>#NAME?</v>
      </c>
      <c r="CN24" t="e">
        <f t="shared" ca="1" si="89"/>
        <v>#NAME?</v>
      </c>
      <c r="CO24" t="e">
        <f t="shared" ca="1" si="90"/>
        <v>#NAME?</v>
      </c>
      <c r="CP24" t="e">
        <f t="shared" ca="1" si="91"/>
        <v>#NAME?</v>
      </c>
      <c r="CQ24">
        <f t="shared" si="92"/>
        <v>-71.454473351148749</v>
      </c>
      <c r="CR24">
        <f t="shared" si="93"/>
        <v>-71.454473351148749</v>
      </c>
      <c r="CS24" t="e">
        <f t="shared" ca="1" si="94"/>
        <v>#NAME?</v>
      </c>
      <c r="CT24">
        <f t="shared" si="95"/>
        <v>-28.159863595294219</v>
      </c>
      <c r="CU24">
        <f t="shared" si="96"/>
        <v>-28.15985695037222</v>
      </c>
      <c r="CV24">
        <f t="shared" si="97"/>
        <v>-28.159921758242465</v>
      </c>
      <c r="CW24" t="e">
        <f t="shared" ca="1" si="98"/>
        <v>#NAME?</v>
      </c>
      <c r="CX24" t="e">
        <f t="shared" ca="1" si="99"/>
        <v>#NAME?</v>
      </c>
    </row>
    <row r="25" spans="1:102" x14ac:dyDescent="0.25">
      <c r="A25">
        <v>-5.4455403999999996</v>
      </c>
      <c r="B25">
        <v>-959.3601064444797</v>
      </c>
      <c r="C25">
        <f t="shared" si="0"/>
        <v>-1244.1772085796204</v>
      </c>
      <c r="D25">
        <f t="shared" si="1"/>
        <v>-1244.1772085796204</v>
      </c>
      <c r="E25">
        <f t="shared" si="2"/>
        <v>-7.7275340231231215</v>
      </c>
      <c r="F25">
        <f t="shared" si="3"/>
        <v>-1392.2845889698121</v>
      </c>
      <c r="G25">
        <f t="shared" si="4"/>
        <v>-6367.1382403124298</v>
      </c>
      <c r="H25">
        <f t="shared" si="5"/>
        <v>-6367.1382403124298</v>
      </c>
      <c r="I25">
        <f t="shared" si="6"/>
        <v>-6822.0920761744992</v>
      </c>
      <c r="J25">
        <f t="shared" si="7"/>
        <v>-6886.8969988831823</v>
      </c>
      <c r="K25">
        <f t="shared" si="8"/>
        <v>-332.9271729033407</v>
      </c>
      <c r="L25">
        <f t="shared" si="9"/>
        <v>1796.1289692974024</v>
      </c>
      <c r="M25">
        <f t="shared" si="10"/>
        <v>-75.220922759972623</v>
      </c>
      <c r="N25">
        <f t="shared" si="11"/>
        <v>-1728.915224155857</v>
      </c>
      <c r="O25">
        <f t="shared" si="12"/>
        <v>-127.61122696619842</v>
      </c>
      <c r="P25">
        <f t="shared" si="13"/>
        <v>7.4350369764623645</v>
      </c>
      <c r="Q25">
        <f t="shared" si="14"/>
        <v>-566.9442935983709</v>
      </c>
      <c r="R25">
        <f t="shared" si="15"/>
        <v>-22.719947813124254</v>
      </c>
      <c r="S25">
        <f t="shared" si="16"/>
        <v>-566.9442935983709</v>
      </c>
      <c r="T25">
        <f t="shared" si="17"/>
        <v>-3919.4923287801262</v>
      </c>
      <c r="U25">
        <f t="shared" si="18"/>
        <v>-4471.6252496227353</v>
      </c>
      <c r="V25">
        <f t="shared" si="19"/>
        <v>4962.8432704187298</v>
      </c>
      <c r="W25">
        <f t="shared" si="20"/>
        <v>-4701.7521829840807</v>
      </c>
      <c r="X25">
        <f t="shared" si="21"/>
        <v>2873.2883867592946</v>
      </c>
      <c r="Y25">
        <f t="shared" si="22"/>
        <v>2302.078907200595</v>
      </c>
      <c r="Z25">
        <f t="shared" si="23"/>
        <v>2116.9561933511195</v>
      </c>
      <c r="AA25">
        <f t="shared" si="24"/>
        <v>-2210.1678808512561</v>
      </c>
      <c r="AB25">
        <f t="shared" si="25"/>
        <v>-6418.2082412398622</v>
      </c>
      <c r="AC25">
        <f t="shared" si="26"/>
        <v>223.08140099271668</v>
      </c>
      <c r="AD25">
        <f t="shared" si="27"/>
        <v>-74.631972388647057</v>
      </c>
      <c r="AE25">
        <f t="shared" si="28"/>
        <v>-1875.8985567404131</v>
      </c>
      <c r="AF25">
        <f t="shared" si="29"/>
        <v>-13383225.731252328</v>
      </c>
      <c r="AG25">
        <f t="shared" si="30"/>
        <v>-13383225.731252328</v>
      </c>
      <c r="AH25">
        <f t="shared" si="31"/>
        <v>-30052.284984537269</v>
      </c>
      <c r="AI25">
        <f t="shared" si="32"/>
        <v>-348.37282133613121</v>
      </c>
      <c r="AJ25">
        <f t="shared" si="33"/>
        <v>10095.981418578893</v>
      </c>
      <c r="AK25">
        <f t="shared" si="34"/>
        <v>-480.3676402360569</v>
      </c>
      <c r="AL25" t="e">
        <f t="shared" ca="1" si="35"/>
        <v>#NAME?</v>
      </c>
      <c r="AM25">
        <f t="shared" si="36"/>
        <v>378.6105841975359</v>
      </c>
      <c r="AN25">
        <f t="shared" si="37"/>
        <v>386.8382456745523</v>
      </c>
      <c r="AO25">
        <f t="shared" si="38"/>
        <v>386.74550015800889</v>
      </c>
      <c r="AP25">
        <f t="shared" si="39"/>
        <v>385.58745866464318</v>
      </c>
      <c r="AQ25" t="e">
        <f t="shared" ca="1" si="40"/>
        <v>#NAME?</v>
      </c>
      <c r="AR25">
        <f t="shared" si="41"/>
        <v>220.29634468690836</v>
      </c>
      <c r="AS25">
        <f t="shared" si="42"/>
        <v>184.19202987261332</v>
      </c>
      <c r="AT25">
        <f t="shared" si="43"/>
        <v>268.29356500401735</v>
      </c>
      <c r="AU25">
        <f t="shared" si="44"/>
        <v>-18754.944274987116</v>
      </c>
      <c r="AV25">
        <f t="shared" si="45"/>
        <v>-506.71667715392334</v>
      </c>
      <c r="AW25">
        <f t="shared" si="46"/>
        <v>-506.92772109795487</v>
      </c>
      <c r="AX25">
        <f t="shared" si="47"/>
        <v>-506.78135092078077</v>
      </c>
      <c r="AY25">
        <f t="shared" si="48"/>
        <v>-326.55917539279704</v>
      </c>
      <c r="AZ25">
        <f t="shared" si="49"/>
        <v>-296.99688081157393</v>
      </c>
      <c r="BA25">
        <f t="shared" si="50"/>
        <v>70.573550628955829</v>
      </c>
      <c r="BB25">
        <f t="shared" si="51"/>
        <v>-439.38006616952958</v>
      </c>
      <c r="BC25">
        <f t="shared" si="52"/>
        <v>-439.1275960536862</v>
      </c>
      <c r="BD25">
        <f t="shared" si="53"/>
        <v>-439.26368936658116</v>
      </c>
      <c r="BE25">
        <f t="shared" si="54"/>
        <v>40.991653668572781</v>
      </c>
      <c r="BF25">
        <f t="shared" si="55"/>
        <v>40.991653668572781</v>
      </c>
      <c r="BG25">
        <f t="shared" si="56"/>
        <v>671.16904866980872</v>
      </c>
      <c r="BH25">
        <f t="shared" si="57"/>
        <v>-607.58895203423526</v>
      </c>
      <c r="BI25">
        <f t="shared" si="58"/>
        <v>-607.58895203423526</v>
      </c>
      <c r="BJ25">
        <f t="shared" si="59"/>
        <v>-1225.4583205852578</v>
      </c>
      <c r="BK25">
        <f t="shared" si="60"/>
        <v>-433.20199782853263</v>
      </c>
      <c r="BL25">
        <f t="shared" si="61"/>
        <v>-433.20199782853263</v>
      </c>
      <c r="BM25">
        <f t="shared" si="62"/>
        <v>592.97256237410841</v>
      </c>
      <c r="BN25">
        <f t="shared" si="63"/>
        <v>-423.8049585596558</v>
      </c>
      <c r="BO25">
        <f t="shared" si="64"/>
        <v>-170.46008015563029</v>
      </c>
      <c r="BP25">
        <f t="shared" si="65"/>
        <v>-170.46008034490453</v>
      </c>
      <c r="BQ25">
        <f t="shared" si="66"/>
        <v>-170.46008034490453</v>
      </c>
      <c r="BR25">
        <f t="shared" si="67"/>
        <v>-11.344865935249569</v>
      </c>
      <c r="BS25">
        <f t="shared" si="68"/>
        <v>-11.344865935249569</v>
      </c>
      <c r="BT25">
        <f t="shared" si="69"/>
        <v>-11.344865935249569</v>
      </c>
      <c r="BU25">
        <f t="shared" si="70"/>
        <v>-46.776089217354404</v>
      </c>
      <c r="BV25">
        <f t="shared" si="71"/>
        <v>34.274937540694019</v>
      </c>
      <c r="BW25">
        <f t="shared" si="72"/>
        <v>-40.979043436917195</v>
      </c>
      <c r="BX25">
        <f t="shared" si="73"/>
        <v>-9.5765691944899132</v>
      </c>
      <c r="BY25">
        <f t="shared" si="74"/>
        <v>-9383.9528446464483</v>
      </c>
      <c r="BZ25">
        <f t="shared" si="75"/>
        <v>42814.142554212245</v>
      </c>
      <c r="CA25">
        <f t="shared" si="76"/>
        <v>42814.158207228087</v>
      </c>
      <c r="CB25">
        <f t="shared" si="77"/>
        <v>-6317.7570558181687</v>
      </c>
      <c r="CC25">
        <f t="shared" si="78"/>
        <v>44194.106975106391</v>
      </c>
      <c r="CD25">
        <f t="shared" si="79"/>
        <v>44194.106975106391</v>
      </c>
      <c r="CE25">
        <f t="shared" si="80"/>
        <v>44256.272998658336</v>
      </c>
      <c r="CF25">
        <f t="shared" si="81"/>
        <v>44256.272998658336</v>
      </c>
      <c r="CG25">
        <f t="shared" si="82"/>
        <v>-23.726035065208592</v>
      </c>
      <c r="CH25">
        <f t="shared" si="83"/>
        <v>-23.726035065208592</v>
      </c>
      <c r="CI25">
        <f t="shared" si="84"/>
        <v>-6.8855841999534988</v>
      </c>
      <c r="CJ25">
        <f t="shared" si="85"/>
        <v>-6.8816812939271372</v>
      </c>
      <c r="CK25">
        <f t="shared" si="86"/>
        <v>-25.691470215666847</v>
      </c>
      <c r="CL25" t="e">
        <f t="shared" ca="1" si="87"/>
        <v>#NAME?</v>
      </c>
      <c r="CM25" t="e">
        <f t="shared" ca="1" si="88"/>
        <v>#NAME?</v>
      </c>
      <c r="CN25" t="e">
        <f t="shared" ca="1" si="89"/>
        <v>#NAME?</v>
      </c>
      <c r="CO25" t="e">
        <f t="shared" ca="1" si="90"/>
        <v>#NAME?</v>
      </c>
      <c r="CP25" t="e">
        <f t="shared" ca="1" si="91"/>
        <v>#NAME?</v>
      </c>
      <c r="CQ25">
        <f t="shared" si="92"/>
        <v>-91.804071798972302</v>
      </c>
      <c r="CR25">
        <f t="shared" si="93"/>
        <v>-91.804071798972302</v>
      </c>
      <c r="CS25" t="e">
        <f t="shared" ca="1" si="94"/>
        <v>#NAME?</v>
      </c>
      <c r="CT25">
        <f t="shared" si="95"/>
        <v>-31.305693073049902</v>
      </c>
      <c r="CU25">
        <f t="shared" si="96"/>
        <v>-31.305695782687781</v>
      </c>
      <c r="CV25">
        <f t="shared" si="97"/>
        <v>-31.305692542738473</v>
      </c>
      <c r="CW25" t="e">
        <f t="shared" ca="1" si="98"/>
        <v>#NAME?</v>
      </c>
      <c r="CX25" t="e">
        <f t="shared" ca="1" si="99"/>
        <v>#NAME?</v>
      </c>
    </row>
    <row r="26" spans="1:102" x14ac:dyDescent="0.25">
      <c r="A26">
        <v>-5.2475204</v>
      </c>
      <c r="B26">
        <v>-865.37941350550602</v>
      </c>
      <c r="C26">
        <f t="shared" si="0"/>
        <v>-1209.3800114580599</v>
      </c>
      <c r="D26">
        <f t="shared" si="1"/>
        <v>-1209.3800114580599</v>
      </c>
      <c r="E26">
        <f t="shared" si="2"/>
        <v>-7.4965671852424585</v>
      </c>
      <c r="F26">
        <f t="shared" si="3"/>
        <v>-1344.4503568883845</v>
      </c>
      <c r="G26">
        <f t="shared" si="4"/>
        <v>-5719.6812093916087</v>
      </c>
      <c r="H26">
        <f t="shared" si="5"/>
        <v>-5719.6812093916087</v>
      </c>
      <c r="I26">
        <f t="shared" si="6"/>
        <v>-6128.372022737798</v>
      </c>
      <c r="J26">
        <f t="shared" si="7"/>
        <v>-6190.8203986481549</v>
      </c>
      <c r="K26">
        <f t="shared" si="8"/>
        <v>-313.34963887827735</v>
      </c>
      <c r="L26">
        <f t="shared" si="9"/>
        <v>1755.6344711954598</v>
      </c>
      <c r="M26">
        <f t="shared" si="10"/>
        <v>-69.109656886927297</v>
      </c>
      <c r="N26">
        <f t="shared" si="11"/>
        <v>-1608.0962841059397</v>
      </c>
      <c r="O26">
        <f t="shared" si="12"/>
        <v>-120.96359447507666</v>
      </c>
      <c r="P26">
        <f t="shared" si="13"/>
        <v>7.2123209958625161</v>
      </c>
      <c r="Q26">
        <f t="shared" si="14"/>
        <v>-528.25662339971029</v>
      </c>
      <c r="R26">
        <f t="shared" si="15"/>
        <v>-21.16956295547612</v>
      </c>
      <c r="S26">
        <f t="shared" si="16"/>
        <v>-528.25662339971029</v>
      </c>
      <c r="T26">
        <f t="shared" si="17"/>
        <v>-3579.8960378647175</v>
      </c>
      <c r="U26">
        <f t="shared" si="18"/>
        <v>-4622.2099618123939</v>
      </c>
      <c r="V26">
        <f t="shared" si="19"/>
        <v>2664.4163410990727</v>
      </c>
      <c r="W26">
        <f t="shared" si="20"/>
        <v>-5196.1167620239839</v>
      </c>
      <c r="X26">
        <f t="shared" si="21"/>
        <v>5414.0503478540222</v>
      </c>
      <c r="Y26">
        <f t="shared" si="22"/>
        <v>-8487.117530738773</v>
      </c>
      <c r="Z26">
        <f t="shared" si="23"/>
        <v>-6362.6244480613987</v>
      </c>
      <c r="AA26">
        <f t="shared" si="24"/>
        <v>-2014.1559613682807</v>
      </c>
      <c r="AB26">
        <f t="shared" si="25"/>
        <v>-5714.8447688220904</v>
      </c>
      <c r="AC26">
        <f t="shared" si="26"/>
        <v>-0.4707182866353179</v>
      </c>
      <c r="AD26">
        <f t="shared" si="27"/>
        <v>4476.3338525265481</v>
      </c>
      <c r="AE26">
        <f t="shared" si="28"/>
        <v>-13229.062246228372</v>
      </c>
      <c r="AF26">
        <f t="shared" si="29"/>
        <v>-1499401.1805694634</v>
      </c>
      <c r="AG26">
        <f t="shared" si="30"/>
        <v>-1499401.1805694634</v>
      </c>
      <c r="AH26">
        <f t="shared" si="31"/>
        <v>-61213.316345986095</v>
      </c>
      <c r="AI26">
        <f t="shared" si="32"/>
        <v>-298.21800168273609</v>
      </c>
      <c r="AJ26">
        <f t="shared" si="33"/>
        <v>11301.11243267916</v>
      </c>
      <c r="AK26">
        <f t="shared" si="34"/>
        <v>-250.56176046067728</v>
      </c>
      <c r="AL26" t="e">
        <f t="shared" ca="1" si="35"/>
        <v>#NAME?</v>
      </c>
      <c r="AM26">
        <f t="shared" si="36"/>
        <v>378.07543930665975</v>
      </c>
      <c r="AN26">
        <f t="shared" si="37"/>
        <v>373.32997144481726</v>
      </c>
      <c r="AO26">
        <f t="shared" si="38"/>
        <v>373.32995753060317</v>
      </c>
      <c r="AP26">
        <f t="shared" si="39"/>
        <v>390.51553754312232</v>
      </c>
      <c r="AQ26" t="e">
        <f t="shared" ca="1" si="40"/>
        <v>#NAME?</v>
      </c>
      <c r="AR26">
        <f t="shared" si="41"/>
        <v>241.94398828184009</v>
      </c>
      <c r="AS26">
        <f t="shared" si="42"/>
        <v>342.82762580154792</v>
      </c>
      <c r="AT26">
        <f t="shared" si="43"/>
        <v>378.12085818104418</v>
      </c>
      <c r="AU26">
        <f t="shared" si="44"/>
        <v>-9226.4426813064219</v>
      </c>
      <c r="AV26">
        <f t="shared" si="45"/>
        <v>-249.56745851147156</v>
      </c>
      <c r="AW26">
        <f t="shared" si="46"/>
        <v>-246.51823699419481</v>
      </c>
      <c r="AX26">
        <f t="shared" si="47"/>
        <v>-249.59088550782269</v>
      </c>
      <c r="AY26">
        <f t="shared" si="48"/>
        <v>-258.79759308633351</v>
      </c>
      <c r="AZ26">
        <f t="shared" si="49"/>
        <v>-168.90943294947232</v>
      </c>
      <c r="BA26">
        <f t="shared" si="50"/>
        <v>-31.332256609988058</v>
      </c>
      <c r="BB26">
        <f t="shared" si="51"/>
        <v>-128.5604375110334</v>
      </c>
      <c r="BC26">
        <f t="shared" si="52"/>
        <v>-128.65384553984666</v>
      </c>
      <c r="BD26">
        <f t="shared" si="53"/>
        <v>-128.28813987802499</v>
      </c>
      <c r="BE26">
        <f t="shared" si="54"/>
        <v>77.196153349105529</v>
      </c>
      <c r="BF26">
        <f t="shared" si="55"/>
        <v>77.196153349105529</v>
      </c>
      <c r="BG26">
        <f t="shared" si="56"/>
        <v>-809.39059468059827</v>
      </c>
      <c r="BH26">
        <f t="shared" si="57"/>
        <v>-141.44146448824699</v>
      </c>
      <c r="BI26">
        <f t="shared" si="58"/>
        <v>-141.44146448824699</v>
      </c>
      <c r="BJ26">
        <f t="shared" si="59"/>
        <v>-661.72877643851564</v>
      </c>
      <c r="BK26">
        <f t="shared" si="60"/>
        <v>-244.81795490174855</v>
      </c>
      <c r="BL26">
        <f t="shared" si="61"/>
        <v>-244.81795490174855</v>
      </c>
      <c r="BM26">
        <f t="shared" si="62"/>
        <v>1744.4846127089354</v>
      </c>
      <c r="BN26">
        <f t="shared" si="63"/>
        <v>-216.91418279546417</v>
      </c>
      <c r="BO26">
        <f t="shared" si="64"/>
        <v>-207.79487467891175</v>
      </c>
      <c r="BP26">
        <f t="shared" si="65"/>
        <v>-207.79487372115778</v>
      </c>
      <c r="BQ26">
        <f t="shared" si="66"/>
        <v>-207.79487372115778</v>
      </c>
      <c r="BR26">
        <f t="shared" si="67"/>
        <v>-13.225485843127409</v>
      </c>
      <c r="BS26">
        <f t="shared" si="68"/>
        <v>-13.225485843127409</v>
      </c>
      <c r="BT26">
        <f t="shared" si="69"/>
        <v>-13.225485843127409</v>
      </c>
      <c r="BU26">
        <f t="shared" si="70"/>
        <v>-51.248737528636127</v>
      </c>
      <c r="BV26">
        <f t="shared" si="71"/>
        <v>79.756206500502486</v>
      </c>
      <c r="BW26">
        <f t="shared" si="72"/>
        <v>-20.069613913165234</v>
      </c>
      <c r="BX26">
        <f t="shared" si="73"/>
        <v>-22.125595205272628</v>
      </c>
      <c r="BY26">
        <f t="shared" si="74"/>
        <v>-4308.2063438473951</v>
      </c>
      <c r="BZ26">
        <f t="shared" si="75"/>
        <v>20095.340096128421</v>
      </c>
      <c r="CA26">
        <f t="shared" si="76"/>
        <v>20095.360315977574</v>
      </c>
      <c r="CB26">
        <f t="shared" si="77"/>
        <v>-9908.5144254798106</v>
      </c>
      <c r="CC26">
        <f t="shared" si="78"/>
        <v>20718.732566875547</v>
      </c>
      <c r="CD26">
        <f t="shared" si="79"/>
        <v>20718.732566875547</v>
      </c>
      <c r="CE26">
        <f t="shared" si="80"/>
        <v>20753.330550096201</v>
      </c>
      <c r="CF26">
        <f t="shared" si="81"/>
        <v>20753.330550096201</v>
      </c>
      <c r="CG26">
        <f t="shared" si="82"/>
        <v>-27.190939583774377</v>
      </c>
      <c r="CH26">
        <f t="shared" si="83"/>
        <v>-27.190939583774377</v>
      </c>
      <c r="CI26">
        <f t="shared" si="84"/>
        <v>-26.809526963232138</v>
      </c>
      <c r="CJ26">
        <f t="shared" si="85"/>
        <v>-9.3543127971134581</v>
      </c>
      <c r="CK26">
        <f t="shared" si="86"/>
        <v>-25.987789933863247</v>
      </c>
      <c r="CL26" t="e">
        <f t="shared" ca="1" si="87"/>
        <v>#NAME?</v>
      </c>
      <c r="CM26" t="e">
        <f t="shared" ca="1" si="88"/>
        <v>#NAME?</v>
      </c>
      <c r="CN26" t="e">
        <f t="shared" ca="1" si="89"/>
        <v>#NAME?</v>
      </c>
      <c r="CO26" t="e">
        <f t="shared" ca="1" si="90"/>
        <v>#NAME?</v>
      </c>
      <c r="CP26" t="e">
        <f t="shared" ca="1" si="91"/>
        <v>#NAME?</v>
      </c>
      <c r="CQ26">
        <f t="shared" si="92"/>
        <v>-115.70569691489327</v>
      </c>
      <c r="CR26">
        <f t="shared" si="93"/>
        <v>-115.70569691489327</v>
      </c>
      <c r="CS26" t="e">
        <f t="shared" ca="1" si="94"/>
        <v>#NAME?</v>
      </c>
      <c r="CT26">
        <f t="shared" si="95"/>
        <v>-32.186708536916683</v>
      </c>
      <c r="CU26">
        <f t="shared" si="96"/>
        <v>-32.186642347506236</v>
      </c>
      <c r="CV26">
        <f t="shared" si="97"/>
        <v>-32.186682488155405</v>
      </c>
      <c r="CW26" t="e">
        <f t="shared" ca="1" si="98"/>
        <v>#NAME?</v>
      </c>
      <c r="CX26" t="e">
        <f t="shared" ca="1" si="99"/>
        <v>#NAME?</v>
      </c>
    </row>
    <row r="27" spans="1:102" x14ac:dyDescent="0.25">
      <c r="A27">
        <v>-5.0495004999999997</v>
      </c>
      <c r="B27">
        <v>-777.88537437813807</v>
      </c>
      <c r="C27">
        <f t="shared" si="0"/>
        <v>-1174.5828319090663</v>
      </c>
      <c r="D27">
        <f t="shared" si="1"/>
        <v>-1174.5828319090663</v>
      </c>
      <c r="E27">
        <f t="shared" si="2"/>
        <v>-7.2656004639999328</v>
      </c>
      <c r="F27">
        <f t="shared" si="3"/>
        <v>-1296.6161489632198</v>
      </c>
      <c r="G27">
        <f t="shared" si="4"/>
        <v>-5118.4383673804123</v>
      </c>
      <c r="H27">
        <f t="shared" si="5"/>
        <v>-5118.4383673804123</v>
      </c>
      <c r="I27">
        <f t="shared" si="6"/>
        <v>-5484.1683203002085</v>
      </c>
      <c r="J27">
        <f t="shared" si="7"/>
        <v>-5544.2601506022947</v>
      </c>
      <c r="K27">
        <f t="shared" si="8"/>
        <v>-294.28800416621198</v>
      </c>
      <c r="L27">
        <f t="shared" si="9"/>
        <v>1712.8244220220504</v>
      </c>
      <c r="M27">
        <f t="shared" si="10"/>
        <v>-63.249581278170837</v>
      </c>
      <c r="N27">
        <f t="shared" si="11"/>
        <v>-1491.7108796733855</v>
      </c>
      <c r="O27">
        <f t="shared" si="12"/>
        <v>-114.46745350770684</v>
      </c>
      <c r="P27">
        <f t="shared" si="13"/>
        <v>6.9882018238628962</v>
      </c>
      <c r="Q27">
        <f t="shared" si="14"/>
        <v>-490.93285931149751</v>
      </c>
      <c r="R27">
        <f t="shared" si="15"/>
        <v>-19.673835805827299</v>
      </c>
      <c r="S27">
        <f t="shared" si="16"/>
        <v>-490.93285931149751</v>
      </c>
      <c r="T27">
        <f t="shared" si="17"/>
        <v>-3276.2043677880165</v>
      </c>
      <c r="U27">
        <f t="shared" si="18"/>
        <v>-4408.3081036072117</v>
      </c>
      <c r="V27">
        <f t="shared" si="19"/>
        <v>1219.0712916005655</v>
      </c>
      <c r="W27">
        <f t="shared" si="20"/>
        <v>-5232.138262996933</v>
      </c>
      <c r="X27">
        <f t="shared" si="21"/>
        <v>2481.2981347023588</v>
      </c>
      <c r="Y27">
        <f t="shared" si="22"/>
        <v>-9244.8588673066624</v>
      </c>
      <c r="Z27">
        <f t="shared" si="23"/>
        <v>-7911.3807907889304</v>
      </c>
      <c r="AA27">
        <f t="shared" si="24"/>
        <v>-1760.3843064529894</v>
      </c>
      <c r="AB27">
        <f t="shared" si="25"/>
        <v>-4659.3613097189236</v>
      </c>
      <c r="AC27">
        <f t="shared" si="26"/>
        <v>-187.21129822531884</v>
      </c>
      <c r="AD27">
        <f t="shared" si="27"/>
        <v>7133.3195692388854</v>
      </c>
      <c r="AE27">
        <f t="shared" si="28"/>
        <v>2474.7570275406242</v>
      </c>
      <c r="AF27">
        <f t="shared" si="29"/>
        <v>6872898.6546002338</v>
      </c>
      <c r="AG27">
        <f t="shared" si="30"/>
        <v>6872898.6546002338</v>
      </c>
      <c r="AH27">
        <f t="shared" si="31"/>
        <v>-60941.965119289969</v>
      </c>
      <c r="AI27">
        <f t="shared" si="32"/>
        <v>-176.21284854544427</v>
      </c>
      <c r="AJ27">
        <f t="shared" si="33"/>
        <v>9824.2792973946416</v>
      </c>
      <c r="AK27">
        <f t="shared" si="34"/>
        <v>44.567395004411388</v>
      </c>
      <c r="AL27" t="e">
        <f t="shared" ca="1" si="35"/>
        <v>#NAME?</v>
      </c>
      <c r="AM27">
        <f t="shared" si="36"/>
        <v>361.42810301527192</v>
      </c>
      <c r="AN27">
        <f t="shared" si="37"/>
        <v>363.55466851328885</v>
      </c>
      <c r="AO27">
        <f t="shared" si="38"/>
        <v>363.59182938019381</v>
      </c>
      <c r="AP27">
        <f t="shared" si="39"/>
        <v>366.92141533525307</v>
      </c>
      <c r="AQ27" t="e">
        <f t="shared" ca="1" si="40"/>
        <v>#NAME?</v>
      </c>
      <c r="AR27">
        <f t="shared" si="41"/>
        <v>409.68666465526286</v>
      </c>
      <c r="AS27">
        <f t="shared" si="42"/>
        <v>340.81750936737285</v>
      </c>
      <c r="AT27">
        <f t="shared" si="43"/>
        <v>70.748143264987391</v>
      </c>
      <c r="AU27">
        <f t="shared" si="44"/>
        <v>4323.930694466153</v>
      </c>
      <c r="AV27">
        <f t="shared" si="45"/>
        <v>-93.793841783229112</v>
      </c>
      <c r="AW27">
        <f t="shared" si="46"/>
        <v>-91.847996558947102</v>
      </c>
      <c r="AX27">
        <f t="shared" si="47"/>
        <v>-93.736865862958169</v>
      </c>
      <c r="AY27">
        <f t="shared" si="48"/>
        <v>-126.91816300370972</v>
      </c>
      <c r="AZ27">
        <f t="shared" si="49"/>
        <v>-94.578371218771281</v>
      </c>
      <c r="BA27">
        <f t="shared" si="50"/>
        <v>26.34669899708998</v>
      </c>
      <c r="BB27">
        <f t="shared" si="51"/>
        <v>-158.31698300381237</v>
      </c>
      <c r="BC27">
        <f t="shared" si="52"/>
        <v>-158.36501026022179</v>
      </c>
      <c r="BD27">
        <f t="shared" si="53"/>
        <v>-158.31343896845669</v>
      </c>
      <c r="BE27">
        <f t="shared" si="54"/>
        <v>33.740360202109841</v>
      </c>
      <c r="BF27">
        <f t="shared" si="55"/>
        <v>33.740360202109841</v>
      </c>
      <c r="BG27">
        <f t="shared" si="56"/>
        <v>-847.65189997455604</v>
      </c>
      <c r="BH27">
        <f t="shared" si="57"/>
        <v>-206.52650891407782</v>
      </c>
      <c r="BI27">
        <f t="shared" si="58"/>
        <v>-206.52650891407782</v>
      </c>
      <c r="BJ27">
        <f t="shared" si="59"/>
        <v>-1911.5987013597028</v>
      </c>
      <c r="BK27">
        <f t="shared" si="60"/>
        <v>-211.86047864174483</v>
      </c>
      <c r="BL27">
        <f t="shared" si="61"/>
        <v>-211.86047864174483</v>
      </c>
      <c r="BM27">
        <f t="shared" si="62"/>
        <v>10490.733398334209</v>
      </c>
      <c r="BN27">
        <f t="shared" si="63"/>
        <v>-126.19060068058866</v>
      </c>
      <c r="BO27">
        <f t="shared" si="64"/>
        <v>-364.70872367163753</v>
      </c>
      <c r="BP27">
        <f t="shared" si="65"/>
        <v>-364.70853995958731</v>
      </c>
      <c r="BQ27">
        <f t="shared" si="66"/>
        <v>-364.70853995958731</v>
      </c>
      <c r="BR27">
        <f t="shared" si="67"/>
        <v>24.187411212087312</v>
      </c>
      <c r="BS27">
        <f t="shared" si="68"/>
        <v>24.187411212087312</v>
      </c>
      <c r="BT27">
        <f t="shared" si="69"/>
        <v>24.187411212087312</v>
      </c>
      <c r="BU27">
        <f t="shared" si="70"/>
        <v>-32.341414693627641</v>
      </c>
      <c r="BV27">
        <f t="shared" si="71"/>
        <v>-49.811851502086583</v>
      </c>
      <c r="BW27">
        <f t="shared" si="72"/>
        <v>-2.9309245943967426</v>
      </c>
      <c r="BX27">
        <f t="shared" si="73"/>
        <v>-27.239022127010557</v>
      </c>
      <c r="BY27">
        <f t="shared" si="74"/>
        <v>-2140.8233468451881</v>
      </c>
      <c r="BZ27">
        <f t="shared" si="75"/>
        <v>10165.445061484936</v>
      </c>
      <c r="CA27">
        <f t="shared" si="76"/>
        <v>10165.457453172679</v>
      </c>
      <c r="CB27">
        <f t="shared" si="77"/>
        <v>-4308.7287205273142</v>
      </c>
      <c r="CC27">
        <f t="shared" si="78"/>
        <v>10474.052899017561</v>
      </c>
      <c r="CD27">
        <f t="shared" si="79"/>
        <v>10474.052899017561</v>
      </c>
      <c r="CE27">
        <f t="shared" si="80"/>
        <v>10487.045093263008</v>
      </c>
      <c r="CF27">
        <f t="shared" si="81"/>
        <v>10487.045093263008</v>
      </c>
      <c r="CG27">
        <f t="shared" si="82"/>
        <v>-20.506173015989095</v>
      </c>
      <c r="CH27">
        <f t="shared" si="83"/>
        <v>-20.506173015989095</v>
      </c>
      <c r="CI27">
        <f t="shared" si="84"/>
        <v>-27.472842744071095</v>
      </c>
      <c r="CJ27">
        <f t="shared" si="85"/>
        <v>-10.307170361986721</v>
      </c>
      <c r="CK27">
        <f t="shared" si="86"/>
        <v>-18.736221158274219</v>
      </c>
      <c r="CL27" t="e">
        <f t="shared" ca="1" si="87"/>
        <v>#NAME?</v>
      </c>
      <c r="CM27" t="e">
        <f t="shared" ca="1" si="88"/>
        <v>#NAME?</v>
      </c>
      <c r="CN27" t="e">
        <f t="shared" ca="1" si="89"/>
        <v>#NAME?</v>
      </c>
      <c r="CO27" t="e">
        <f t="shared" ca="1" si="90"/>
        <v>#NAME?</v>
      </c>
      <c r="CP27" t="e">
        <f t="shared" ca="1" si="91"/>
        <v>#NAME?</v>
      </c>
      <c r="CQ27">
        <f t="shared" si="92"/>
        <v>-94.31164410819332</v>
      </c>
      <c r="CR27">
        <f t="shared" si="93"/>
        <v>-94.31164410819332</v>
      </c>
      <c r="CS27" t="e">
        <f t="shared" ca="1" si="94"/>
        <v>#NAME?</v>
      </c>
      <c r="CT27">
        <f t="shared" si="95"/>
        <v>-29.631928112435268</v>
      </c>
      <c r="CU27">
        <f t="shared" si="96"/>
        <v>-29.62714022029742</v>
      </c>
      <c r="CV27">
        <f t="shared" si="97"/>
        <v>-29.624976054007988</v>
      </c>
      <c r="CW27" t="e">
        <f t="shared" ca="1" si="98"/>
        <v>#NAME?</v>
      </c>
      <c r="CX27" t="e">
        <f t="shared" ca="1" si="99"/>
        <v>#NAME?</v>
      </c>
    </row>
    <row r="28" spans="1:102" x14ac:dyDescent="0.25">
      <c r="A28">
        <v>-4.8514805000000001</v>
      </c>
      <c r="B28">
        <v>-696.6450477474184</v>
      </c>
      <c r="C28">
        <f t="shared" si="0"/>
        <v>-1139.7856347875058</v>
      </c>
      <c r="D28">
        <f t="shared" si="1"/>
        <v>-1139.7856347875058</v>
      </c>
      <c r="E28">
        <f t="shared" si="2"/>
        <v>-7.0346336261192715</v>
      </c>
      <c r="F28">
        <f t="shared" si="3"/>
        <v>-1248.7819168817923</v>
      </c>
      <c r="G28">
        <f t="shared" si="4"/>
        <v>-4561.665183938796</v>
      </c>
      <c r="H28">
        <f t="shared" si="5"/>
        <v>-4561.665183938796</v>
      </c>
      <c r="I28">
        <f t="shared" si="6"/>
        <v>-4887.6117858535645</v>
      </c>
      <c r="J28">
        <f t="shared" si="7"/>
        <v>-4945.3470693573245</v>
      </c>
      <c r="K28">
        <f t="shared" si="8"/>
        <v>-275.75493708567251</v>
      </c>
      <c r="L28">
        <f t="shared" si="9"/>
        <v>1668.0966079745435</v>
      </c>
      <c r="M28">
        <f t="shared" si="10"/>
        <v>-57.640892527981421</v>
      </c>
      <c r="N28">
        <f t="shared" si="11"/>
        <v>-1379.7588933089951</v>
      </c>
      <c r="O28">
        <f t="shared" si="12"/>
        <v>-108.12279750298978</v>
      </c>
      <c r="P28">
        <f t="shared" si="13"/>
        <v>6.7625760960933379</v>
      </c>
      <c r="Q28">
        <f t="shared" si="14"/>
        <v>-454.97296363674997</v>
      </c>
      <c r="R28">
        <f t="shared" si="15"/>
        <v>-18.232764853494139</v>
      </c>
      <c r="S28">
        <f t="shared" si="16"/>
        <v>-454.97296363674997</v>
      </c>
      <c r="T28">
        <f t="shared" si="17"/>
        <v>-3010.1193063053288</v>
      </c>
      <c r="U28">
        <f t="shared" si="18"/>
        <v>-4244.8878094860956</v>
      </c>
      <c r="V28">
        <f t="shared" si="19"/>
        <v>-108.26240298348124</v>
      </c>
      <c r="W28">
        <f t="shared" si="20"/>
        <v>-4910.1404965481688</v>
      </c>
      <c r="X28">
        <f t="shared" si="21"/>
        <v>-1612.5225113506551</v>
      </c>
      <c r="Y28">
        <f t="shared" si="22"/>
        <v>1164.7024920359186</v>
      </c>
      <c r="Z28">
        <f t="shared" si="23"/>
        <v>1049.4475070609919</v>
      </c>
      <c r="AA28">
        <f t="shared" si="24"/>
        <v>-1468.4457689619678</v>
      </c>
      <c r="AB28">
        <f t="shared" si="25"/>
        <v>-2684.0408829869916</v>
      </c>
      <c r="AC28">
        <f t="shared" si="26"/>
        <v>-359.68975628830879</v>
      </c>
      <c r="AD28">
        <f t="shared" si="27"/>
        <v>732.71898514756913</v>
      </c>
      <c r="AE28">
        <f t="shared" si="28"/>
        <v>-1663.3728559045558</v>
      </c>
      <c r="AF28">
        <f t="shared" si="29"/>
        <v>5783719.8186009303</v>
      </c>
      <c r="AG28">
        <f t="shared" si="30"/>
        <v>5783719.8186009303</v>
      </c>
      <c r="AH28">
        <f t="shared" si="31"/>
        <v>-35209.225540846543</v>
      </c>
      <c r="AI28">
        <f t="shared" si="32"/>
        <v>-44.14553117345227</v>
      </c>
      <c r="AJ28">
        <f t="shared" si="33"/>
        <v>5400.945494448074</v>
      </c>
      <c r="AK28">
        <f t="shared" si="34"/>
        <v>88.814243392391916</v>
      </c>
      <c r="AL28" t="e">
        <f t="shared" ca="1" si="35"/>
        <v>#NAME?</v>
      </c>
      <c r="AM28">
        <f t="shared" si="36"/>
        <v>326.02713230715295</v>
      </c>
      <c r="AN28">
        <f t="shared" si="37"/>
        <v>325.74644452682452</v>
      </c>
      <c r="AO28">
        <f t="shared" si="38"/>
        <v>325.74315640594347</v>
      </c>
      <c r="AP28">
        <f t="shared" si="39"/>
        <v>323.58114134352144</v>
      </c>
      <c r="AQ28" t="e">
        <f t="shared" ca="1" si="40"/>
        <v>#NAME?</v>
      </c>
      <c r="AR28">
        <f t="shared" si="41"/>
        <v>220.64736180038102</v>
      </c>
      <c r="AS28">
        <f t="shared" si="42"/>
        <v>138.57032358374244</v>
      </c>
      <c r="AT28">
        <f t="shared" si="43"/>
        <v>206.28622113328228</v>
      </c>
      <c r="AU28">
        <f t="shared" si="44"/>
        <v>12800.605476583267</v>
      </c>
      <c r="AV28">
        <f t="shared" si="45"/>
        <v>-390.12686363106127</v>
      </c>
      <c r="AW28">
        <f t="shared" si="46"/>
        <v>-389.73125714227831</v>
      </c>
      <c r="AX28">
        <f t="shared" si="47"/>
        <v>-390.31152062808695</v>
      </c>
      <c r="AY28">
        <f t="shared" si="48"/>
        <v>-264.03917230296275</v>
      </c>
      <c r="AZ28">
        <f t="shared" si="49"/>
        <v>-424.79470219001416</v>
      </c>
      <c r="BA28">
        <f t="shared" si="50"/>
        <v>-167.29938222601072</v>
      </c>
      <c r="BB28">
        <f t="shared" si="51"/>
        <v>-267.75440453255396</v>
      </c>
      <c r="BC28">
        <f t="shared" si="52"/>
        <v>-267.73888382603326</v>
      </c>
      <c r="BD28">
        <f t="shared" si="53"/>
        <v>-267.76395394626252</v>
      </c>
      <c r="BE28">
        <f t="shared" si="54"/>
        <v>-3.6495165009961674</v>
      </c>
      <c r="BF28">
        <f t="shared" si="55"/>
        <v>-3.6495165009961674</v>
      </c>
      <c r="BG28">
        <f t="shared" si="56"/>
        <v>943.6008979582075</v>
      </c>
      <c r="BH28">
        <f t="shared" si="57"/>
        <v>-198.96390251513196</v>
      </c>
      <c r="BI28">
        <f t="shared" si="58"/>
        <v>-198.96390251513196</v>
      </c>
      <c r="BJ28">
        <f t="shared" si="59"/>
        <v>955.71541684352076</v>
      </c>
      <c r="BK28">
        <f t="shared" si="60"/>
        <v>-299.04882402346612</v>
      </c>
      <c r="BL28">
        <f t="shared" si="61"/>
        <v>-299.04882402346612</v>
      </c>
      <c r="BM28">
        <f t="shared" si="62"/>
        <v>-6409.1293592948714</v>
      </c>
      <c r="BN28">
        <f t="shared" si="63"/>
        <v>-131.16920075695162</v>
      </c>
      <c r="BO28">
        <f t="shared" si="64"/>
        <v>-326.19791811314678</v>
      </c>
      <c r="BP28">
        <f t="shared" si="65"/>
        <v>-326.19793338737736</v>
      </c>
      <c r="BQ28">
        <f t="shared" si="66"/>
        <v>-326.19793338737736</v>
      </c>
      <c r="BR28">
        <f t="shared" si="67"/>
        <v>-13.750139402685406</v>
      </c>
      <c r="BS28">
        <f t="shared" si="68"/>
        <v>-13.750139402685406</v>
      </c>
      <c r="BT28">
        <f t="shared" si="69"/>
        <v>-13.750139402685406</v>
      </c>
      <c r="BU28">
        <f t="shared" si="70"/>
        <v>-26.595930281446815</v>
      </c>
      <c r="BV28">
        <f t="shared" si="71"/>
        <v>-18.130097333886262</v>
      </c>
      <c r="BW28">
        <f t="shared" si="72"/>
        <v>-6.0815623947360073</v>
      </c>
      <c r="BX28">
        <f t="shared" si="73"/>
        <v>-26.229507926339775</v>
      </c>
      <c r="BY28">
        <f t="shared" si="74"/>
        <v>-2209.7051670117335</v>
      </c>
      <c r="BZ28">
        <f t="shared" si="75"/>
        <v>10796.827092505391</v>
      </c>
      <c r="CA28">
        <f t="shared" si="76"/>
        <v>10796.839202665382</v>
      </c>
      <c r="CB28">
        <f t="shared" si="77"/>
        <v>-1592.3343383397175</v>
      </c>
      <c r="CC28">
        <f t="shared" si="78"/>
        <v>11117.154704202329</v>
      </c>
      <c r="CD28">
        <f t="shared" si="79"/>
        <v>11117.154704202329</v>
      </c>
      <c r="CE28">
        <f t="shared" si="80"/>
        <v>11130.325139110328</v>
      </c>
      <c r="CF28">
        <f t="shared" si="81"/>
        <v>11130.325139110328</v>
      </c>
      <c r="CG28">
        <f t="shared" si="82"/>
        <v>-26.84113333989395</v>
      </c>
      <c r="CH28">
        <f t="shared" si="83"/>
        <v>-26.84113333989395</v>
      </c>
      <c r="CI28">
        <f t="shared" si="84"/>
        <v>-22.965468825119771</v>
      </c>
      <c r="CJ28">
        <f t="shared" si="85"/>
        <v>-11.070651924659771</v>
      </c>
      <c r="CK28">
        <f t="shared" si="86"/>
        <v>-26.126127826919646</v>
      </c>
      <c r="CL28" t="e">
        <f t="shared" ca="1" si="87"/>
        <v>#NAME?</v>
      </c>
      <c r="CM28" t="e">
        <f t="shared" ca="1" si="88"/>
        <v>#NAME?</v>
      </c>
      <c r="CN28" t="e">
        <f t="shared" ca="1" si="89"/>
        <v>#NAME?</v>
      </c>
      <c r="CO28" t="e">
        <f t="shared" ca="1" si="90"/>
        <v>#NAME?</v>
      </c>
      <c r="CP28" t="e">
        <f t="shared" ca="1" si="91"/>
        <v>#NAME?</v>
      </c>
      <c r="CQ28">
        <f t="shared" si="92"/>
        <v>-56.804020777817769</v>
      </c>
      <c r="CR28">
        <f t="shared" si="93"/>
        <v>-56.804020777817769</v>
      </c>
      <c r="CS28" t="e">
        <f t="shared" ca="1" si="94"/>
        <v>#NAME?</v>
      </c>
      <c r="CT28">
        <f t="shared" si="95"/>
        <v>-48.1768774568555</v>
      </c>
      <c r="CU28">
        <f t="shared" si="96"/>
        <v>-48.041717162396949</v>
      </c>
      <c r="CV28">
        <f t="shared" si="97"/>
        <v>-48.284801538213607</v>
      </c>
      <c r="CW28" t="e">
        <f t="shared" ca="1" si="98"/>
        <v>#NAME?</v>
      </c>
      <c r="CX28" t="e">
        <f t="shared" ca="1" si="99"/>
        <v>#NAME?</v>
      </c>
    </row>
    <row r="29" spans="1:102" x14ac:dyDescent="0.25">
      <c r="A29">
        <v>-4.6534605000000004</v>
      </c>
      <c r="B29">
        <v>-621.42549134471494</v>
      </c>
      <c r="C29">
        <f t="shared" si="0"/>
        <v>-1104.9884376659452</v>
      </c>
      <c r="D29">
        <f t="shared" si="1"/>
        <v>-1104.9884376659452</v>
      </c>
      <c r="E29">
        <f t="shared" si="2"/>
        <v>-6.8036667882386102</v>
      </c>
      <c r="F29">
        <f t="shared" si="3"/>
        <v>-1200.9476848003644</v>
      </c>
      <c r="G29">
        <f t="shared" si="4"/>
        <v>-4047.6180503974847</v>
      </c>
      <c r="H29">
        <f t="shared" si="5"/>
        <v>-4047.6180503974847</v>
      </c>
      <c r="I29">
        <f t="shared" si="6"/>
        <v>-4336.8342239169915</v>
      </c>
      <c r="J29">
        <f t="shared" si="7"/>
        <v>-4392.2129606224262</v>
      </c>
      <c r="K29">
        <f t="shared" si="8"/>
        <v>-257.76313497021795</v>
      </c>
      <c r="L29">
        <f t="shared" si="9"/>
        <v>1621.8865865640205</v>
      </c>
      <c r="M29">
        <f t="shared" si="10"/>
        <v>-52.283813811449114</v>
      </c>
      <c r="N29">
        <f t="shared" si="11"/>
        <v>-1272.2403849068203</v>
      </c>
      <c r="O29">
        <f t="shared" si="12"/>
        <v>-101.92962977972586</v>
      </c>
      <c r="P29">
        <f t="shared" si="13"/>
        <v>6.5353304264379917</v>
      </c>
      <c r="Q29">
        <f t="shared" si="14"/>
        <v>-420.37695556834029</v>
      </c>
      <c r="R29">
        <f t="shared" si="15"/>
        <v>-16.846350867619332</v>
      </c>
      <c r="S29">
        <f t="shared" si="16"/>
        <v>-420.37695556834029</v>
      </c>
      <c r="T29">
        <f t="shared" si="17"/>
        <v>-2793.9917684862767</v>
      </c>
      <c r="U29">
        <f t="shared" si="18"/>
        <v>-3931.5086807723187</v>
      </c>
      <c r="V29">
        <f t="shared" si="19"/>
        <v>-1302.9798029083524</v>
      </c>
      <c r="W29">
        <f t="shared" si="20"/>
        <v>-4333.8286975889177</v>
      </c>
      <c r="X29">
        <f t="shared" si="21"/>
        <v>-2059.7713289593289</v>
      </c>
      <c r="Y29">
        <f t="shared" si="22"/>
        <v>4618.1766544629645</v>
      </c>
      <c r="Z29">
        <f t="shared" si="23"/>
        <v>2253.8385961083377</v>
      </c>
      <c r="AA29">
        <f t="shared" si="24"/>
        <v>-1157.5753410409482</v>
      </c>
      <c r="AB29">
        <f t="shared" si="25"/>
        <v>-7660.7941453382336</v>
      </c>
      <c r="AC29">
        <f t="shared" si="26"/>
        <v>-535.68278497458539</v>
      </c>
      <c r="AD29">
        <f t="shared" si="27"/>
        <v>38.560063067991685</v>
      </c>
      <c r="AE29">
        <f t="shared" si="28"/>
        <v>5130.1555047545271</v>
      </c>
      <c r="AF29">
        <f t="shared" si="29"/>
        <v>-745832.02090289933</v>
      </c>
      <c r="AG29">
        <f t="shared" si="30"/>
        <v>-745832.02090289933</v>
      </c>
      <c r="AH29">
        <f t="shared" si="31"/>
        <v>-4137.3958933904141</v>
      </c>
      <c r="AI29">
        <f t="shared" si="32"/>
        <v>40.537699123078909</v>
      </c>
      <c r="AJ29">
        <f t="shared" si="33"/>
        <v>-796.99155728680694</v>
      </c>
      <c r="AK29">
        <f t="shared" si="34"/>
        <v>-102.18028127347415</v>
      </c>
      <c r="AL29" t="e">
        <f t="shared" ca="1" si="35"/>
        <v>#NAME?</v>
      </c>
      <c r="AM29">
        <f t="shared" si="36"/>
        <v>274.34560443454274</v>
      </c>
      <c r="AN29">
        <f t="shared" si="37"/>
        <v>275.69681249429902</v>
      </c>
      <c r="AO29">
        <f t="shared" si="38"/>
        <v>275.69623497058637</v>
      </c>
      <c r="AP29">
        <f t="shared" si="39"/>
        <v>276.74370669512621</v>
      </c>
      <c r="AQ29" t="e">
        <f t="shared" ca="1" si="40"/>
        <v>#NAME?</v>
      </c>
      <c r="AR29">
        <f t="shared" si="41"/>
        <v>169.92636103716109</v>
      </c>
      <c r="AS29">
        <f t="shared" si="42"/>
        <v>25.134779243329724</v>
      </c>
      <c r="AT29">
        <f t="shared" si="43"/>
        <v>49.547302522859709</v>
      </c>
      <c r="AU29">
        <f t="shared" si="44"/>
        <v>362.50765419167482</v>
      </c>
      <c r="AV29">
        <f t="shared" si="45"/>
        <v>-156.25691792000202</v>
      </c>
      <c r="AW29">
        <f t="shared" si="46"/>
        <v>-149.73311784741102</v>
      </c>
      <c r="AX29">
        <f t="shared" si="47"/>
        <v>-155.93955786357992</v>
      </c>
      <c r="AY29">
        <f t="shared" si="48"/>
        <v>-439.59104740965086</v>
      </c>
      <c r="AZ29">
        <f t="shared" si="49"/>
        <v>-347.13588981345754</v>
      </c>
      <c r="BA29">
        <f t="shared" si="50"/>
        <v>-43.495409870979216</v>
      </c>
      <c r="BB29">
        <f t="shared" si="51"/>
        <v>-325.49729272118475</v>
      </c>
      <c r="BC29">
        <f t="shared" si="52"/>
        <v>-325.51235867025434</v>
      </c>
      <c r="BD29">
        <f t="shared" si="53"/>
        <v>-325.52460130197812</v>
      </c>
      <c r="BE29">
        <f t="shared" si="54"/>
        <v>-14.377900752520432</v>
      </c>
      <c r="BF29">
        <f t="shared" si="55"/>
        <v>-14.377900752520432</v>
      </c>
      <c r="BG29">
        <f t="shared" si="56"/>
        <v>94.057590118242587</v>
      </c>
      <c r="BH29">
        <f t="shared" si="57"/>
        <v>-313.20405636196813</v>
      </c>
      <c r="BI29">
        <f t="shared" si="58"/>
        <v>-313.20405636196813</v>
      </c>
      <c r="BJ29">
        <f t="shared" si="59"/>
        <v>-325.6665322729437</v>
      </c>
      <c r="BK29">
        <f t="shared" si="60"/>
        <v>-188.20694911360346</v>
      </c>
      <c r="BL29">
        <f t="shared" si="61"/>
        <v>-188.20694911360346</v>
      </c>
      <c r="BM29">
        <f t="shared" si="62"/>
        <v>-3293.8426198884408</v>
      </c>
      <c r="BN29">
        <f t="shared" si="63"/>
        <v>-199.37547986210387</v>
      </c>
      <c r="BO29">
        <f t="shared" si="64"/>
        <v>-142.37230548620192</v>
      </c>
      <c r="BP29">
        <f t="shared" si="65"/>
        <v>-142.37227443390626</v>
      </c>
      <c r="BQ29">
        <f t="shared" si="66"/>
        <v>-142.37227443390626</v>
      </c>
      <c r="BR29">
        <f t="shared" si="67"/>
        <v>-22.823915313786181</v>
      </c>
      <c r="BS29">
        <f t="shared" si="68"/>
        <v>-22.823915313786181</v>
      </c>
      <c r="BT29">
        <f t="shared" si="69"/>
        <v>-22.823915313786181</v>
      </c>
      <c r="BU29">
        <f t="shared" si="70"/>
        <v>-36.21524338983513</v>
      </c>
      <c r="BV29">
        <f t="shared" si="71"/>
        <v>-46.704870670847818</v>
      </c>
      <c r="BW29">
        <f t="shared" si="72"/>
        <v>-30.984133469983231</v>
      </c>
      <c r="BX29">
        <f t="shared" si="73"/>
        <v>-21.175067899604933</v>
      </c>
      <c r="BY29">
        <f t="shared" si="74"/>
        <v>-3639.4793857929108</v>
      </c>
      <c r="BZ29">
        <f t="shared" si="75"/>
        <v>18420.457632719543</v>
      </c>
      <c r="CA29">
        <f t="shared" si="76"/>
        <v>18420.116952344386</v>
      </c>
      <c r="CB29">
        <f t="shared" si="77"/>
        <v>-3013.942159363738</v>
      </c>
      <c r="CC29">
        <f t="shared" si="78"/>
        <v>18954.673174348809</v>
      </c>
      <c r="CD29">
        <f t="shared" si="79"/>
        <v>18954.673174348809</v>
      </c>
      <c r="CE29">
        <f t="shared" si="80"/>
        <v>18980.266485367363</v>
      </c>
      <c r="CF29">
        <f t="shared" si="81"/>
        <v>18980.266485367363</v>
      </c>
      <c r="CG29">
        <f t="shared" si="82"/>
        <v>-26.88026470870858</v>
      </c>
      <c r="CH29">
        <f t="shared" si="83"/>
        <v>-26.88026470870858</v>
      </c>
      <c r="CI29">
        <f t="shared" si="84"/>
        <v>-15.224211629301848</v>
      </c>
      <c r="CJ29">
        <f t="shared" si="85"/>
        <v>-12.652592245879944</v>
      </c>
      <c r="CK29">
        <f t="shared" si="86"/>
        <v>-17.89382232901999</v>
      </c>
      <c r="CL29" t="e">
        <f t="shared" ca="1" si="87"/>
        <v>#NAME?</v>
      </c>
      <c r="CM29" t="e">
        <f t="shared" ca="1" si="88"/>
        <v>#NAME?</v>
      </c>
      <c r="CN29" t="e">
        <f t="shared" ca="1" si="89"/>
        <v>#NAME?</v>
      </c>
      <c r="CO29" t="e">
        <f t="shared" ca="1" si="90"/>
        <v>#NAME?</v>
      </c>
      <c r="CP29" t="e">
        <f t="shared" ca="1" si="91"/>
        <v>#NAME?</v>
      </c>
      <c r="CQ29">
        <f t="shared" si="92"/>
        <v>-42.141764860464832</v>
      </c>
      <c r="CR29">
        <f t="shared" si="93"/>
        <v>-42.141764860464832</v>
      </c>
      <c r="CS29" t="e">
        <f t="shared" ca="1" si="94"/>
        <v>#NAME?</v>
      </c>
      <c r="CT29">
        <f t="shared" si="95"/>
        <v>-26.972760887797698</v>
      </c>
      <c r="CU29">
        <f t="shared" si="96"/>
        <v>-26.96444019324251</v>
      </c>
      <c r="CV29">
        <f t="shared" si="97"/>
        <v>-26.989599097862364</v>
      </c>
      <c r="CW29" t="e">
        <f t="shared" ca="1" si="98"/>
        <v>#NAME?</v>
      </c>
      <c r="CX29" t="e">
        <f t="shared" ca="1" si="99"/>
        <v>#NAME?</v>
      </c>
    </row>
    <row r="30" spans="1:102" x14ac:dyDescent="0.25">
      <c r="A30">
        <v>-4.4554404999999999</v>
      </c>
      <c r="B30">
        <v>-551.9937629013956</v>
      </c>
      <c r="C30">
        <f t="shared" si="0"/>
        <v>-1070.1912405443845</v>
      </c>
      <c r="D30">
        <f t="shared" si="1"/>
        <v>-1070.1912405443845</v>
      </c>
      <c r="E30">
        <f t="shared" si="2"/>
        <v>-6.5726999503579471</v>
      </c>
      <c r="F30">
        <f t="shared" si="3"/>
        <v>-1153.1134527189365</v>
      </c>
      <c r="G30">
        <f t="shared" si="4"/>
        <v>-3574.5530429374962</v>
      </c>
      <c r="H30">
        <f t="shared" si="5"/>
        <v>-3574.5530429374962</v>
      </c>
      <c r="I30">
        <f t="shared" si="6"/>
        <v>-3829.9671013413931</v>
      </c>
      <c r="J30">
        <f t="shared" si="7"/>
        <v>-3882.989291248502</v>
      </c>
      <c r="K30">
        <f t="shared" si="8"/>
        <v>-240.32528539595677</v>
      </c>
      <c r="L30">
        <f t="shared" si="9"/>
        <v>1574.6544805876019</v>
      </c>
      <c r="M30">
        <f t="shared" si="10"/>
        <v>-47.178584883436294</v>
      </c>
      <c r="N30">
        <f t="shared" si="11"/>
        <v>-1169.1553544668607</v>
      </c>
      <c r="O30">
        <f t="shared" si="12"/>
        <v>-95.887950337914987</v>
      </c>
      <c r="P30">
        <f t="shared" si="13"/>
        <v>6.306339620543457</v>
      </c>
      <c r="Q30">
        <f t="shared" si="14"/>
        <v>-387.14483510626832</v>
      </c>
      <c r="R30">
        <f t="shared" si="15"/>
        <v>-15.514593848202875</v>
      </c>
      <c r="S30">
        <f t="shared" si="16"/>
        <v>-387.14483510626832</v>
      </c>
      <c r="T30">
        <f t="shared" si="17"/>
        <v>-2642.6287310685761</v>
      </c>
      <c r="U30">
        <f t="shared" si="18"/>
        <v>-3517.890783698846</v>
      </c>
      <c r="V30">
        <f t="shared" si="19"/>
        <v>-2179.0899729488378</v>
      </c>
      <c r="W30">
        <f t="shared" si="20"/>
        <v>-3601.5147796449628</v>
      </c>
      <c r="X30">
        <f t="shared" si="21"/>
        <v>810.04723114840692</v>
      </c>
      <c r="Y30">
        <f t="shared" si="22"/>
        <v>-380.0770299977122</v>
      </c>
      <c r="Z30">
        <f t="shared" si="23"/>
        <v>-487.99902989532683</v>
      </c>
      <c r="AA30">
        <f t="shared" si="24"/>
        <v>-845.66917771644398</v>
      </c>
      <c r="AB30">
        <f t="shared" si="25"/>
        <v>-3383.6985169586624</v>
      </c>
      <c r="AC30">
        <f t="shared" si="26"/>
        <v>-1449.1185656911259</v>
      </c>
      <c r="AD30">
        <f t="shared" si="27"/>
        <v>65.190522049326006</v>
      </c>
      <c r="AE30">
        <f t="shared" si="28"/>
        <v>-485.62867473656803</v>
      </c>
      <c r="AF30">
        <f t="shared" si="29"/>
        <v>-4750702.9043406295</v>
      </c>
      <c r="AG30">
        <f t="shared" si="30"/>
        <v>-4750702.9043406295</v>
      </c>
      <c r="AH30">
        <f t="shared" si="31"/>
        <v>15449.535448870573</v>
      </c>
      <c r="AI30">
        <f t="shared" si="32"/>
        <v>49.774116540400684</v>
      </c>
      <c r="AJ30">
        <f t="shared" si="33"/>
        <v>-6891.4729723468527</v>
      </c>
      <c r="AK30">
        <f t="shared" si="34"/>
        <v>-267.33190009088639</v>
      </c>
      <c r="AL30" t="e">
        <f t="shared" ca="1" si="35"/>
        <v>#NAME?</v>
      </c>
      <c r="AM30">
        <f t="shared" si="36"/>
        <v>213.83328467200295</v>
      </c>
      <c r="AN30">
        <f t="shared" si="37"/>
        <v>215.6643465876754</v>
      </c>
      <c r="AO30">
        <f t="shared" si="38"/>
        <v>215.66441495548909</v>
      </c>
      <c r="AP30">
        <f t="shared" si="39"/>
        <v>216.08083077682636</v>
      </c>
      <c r="AQ30" t="e">
        <f t="shared" ca="1" si="40"/>
        <v>#NAME?</v>
      </c>
      <c r="AR30">
        <f t="shared" si="41"/>
        <v>92.446558993168424</v>
      </c>
      <c r="AS30">
        <f t="shared" si="42"/>
        <v>36.68585542656222</v>
      </c>
      <c r="AT30">
        <f t="shared" si="43"/>
        <v>192.58817994366444</v>
      </c>
      <c r="AU30">
        <f t="shared" si="44"/>
        <v>-10030.257108780066</v>
      </c>
      <c r="AV30">
        <f t="shared" si="45"/>
        <v>-199.06821481729045</v>
      </c>
      <c r="AW30">
        <f t="shared" si="46"/>
        <v>-195.57599564076574</v>
      </c>
      <c r="AX30">
        <f t="shared" si="47"/>
        <v>-198.71855819759475</v>
      </c>
      <c r="AY30">
        <f t="shared" si="48"/>
        <v>-161.56884888538755</v>
      </c>
      <c r="AZ30">
        <f t="shared" si="49"/>
        <v>-196.17411889259483</v>
      </c>
      <c r="BA30">
        <f t="shared" si="50"/>
        <v>-70.62816007119568</v>
      </c>
      <c r="BB30">
        <f t="shared" si="51"/>
        <v>-170.3591285073484</v>
      </c>
      <c r="BC30">
        <f t="shared" si="52"/>
        <v>-170.17629808870484</v>
      </c>
      <c r="BD30">
        <f t="shared" si="53"/>
        <v>-170.24057833120918</v>
      </c>
      <c r="BE30">
        <f t="shared" si="54"/>
        <v>-21.991004603399567</v>
      </c>
      <c r="BF30">
        <f t="shared" si="55"/>
        <v>-21.991004603399567</v>
      </c>
      <c r="BG30">
        <f t="shared" si="56"/>
        <v>-909.12268322611385</v>
      </c>
      <c r="BH30">
        <f t="shared" si="57"/>
        <v>-216.75076731480752</v>
      </c>
      <c r="BI30">
        <f t="shared" si="58"/>
        <v>-216.75076731480752</v>
      </c>
      <c r="BJ30">
        <f t="shared" si="59"/>
        <v>-391.18530011527321</v>
      </c>
      <c r="BK30">
        <f t="shared" si="60"/>
        <v>-76.175554725491622</v>
      </c>
      <c r="BL30">
        <f t="shared" si="61"/>
        <v>-76.175554725491622</v>
      </c>
      <c r="BM30">
        <f t="shared" si="62"/>
        <v>-2142.5111421496308</v>
      </c>
      <c r="BN30">
        <f t="shared" si="63"/>
        <v>-271.49142464745307</v>
      </c>
      <c r="BO30">
        <f t="shared" si="64"/>
        <v>-64.267340444235757</v>
      </c>
      <c r="BP30">
        <f t="shared" si="65"/>
        <v>-64.267338492191556</v>
      </c>
      <c r="BQ30">
        <f t="shared" si="66"/>
        <v>-64.267338492191556</v>
      </c>
      <c r="BR30">
        <f t="shared" si="67"/>
        <v>-17.744964982518702</v>
      </c>
      <c r="BS30">
        <f t="shared" si="68"/>
        <v>-17.744964982518702</v>
      </c>
      <c r="BT30">
        <f t="shared" si="69"/>
        <v>-17.744964982518702</v>
      </c>
      <c r="BU30">
        <f t="shared" si="70"/>
        <v>-30.083239630255868</v>
      </c>
      <c r="BV30">
        <f t="shared" si="71"/>
        <v>-14.633467875805103</v>
      </c>
      <c r="BW30">
        <f t="shared" si="72"/>
        <v>-29.850782118980586</v>
      </c>
      <c r="BX30">
        <f t="shared" si="73"/>
        <v>-15.870936375340577</v>
      </c>
      <c r="BY30">
        <f t="shared" si="74"/>
        <v>-5072.9957242077935</v>
      </c>
      <c r="BZ30">
        <f t="shared" si="75"/>
        <v>26481.951809580645</v>
      </c>
      <c r="CA30">
        <f t="shared" si="76"/>
        <v>26476.650566968452</v>
      </c>
      <c r="CB30">
        <f t="shared" si="77"/>
        <v>-5438.9655439353273</v>
      </c>
      <c r="CC30">
        <f t="shared" si="78"/>
        <v>27237.988341129552</v>
      </c>
      <c r="CD30">
        <f t="shared" si="79"/>
        <v>27237.988341129552</v>
      </c>
      <c r="CE30">
        <f t="shared" si="80"/>
        <v>27278.000069696856</v>
      </c>
      <c r="CF30">
        <f t="shared" si="81"/>
        <v>27278.000069696856</v>
      </c>
      <c r="CG30">
        <f t="shared" si="82"/>
        <v>-16.759947937947516</v>
      </c>
      <c r="CH30">
        <f t="shared" si="83"/>
        <v>-16.759947937947516</v>
      </c>
      <c r="CI30">
        <f t="shared" si="84"/>
        <v>-16.348889691798462</v>
      </c>
      <c r="CJ30">
        <f t="shared" si="85"/>
        <v>-15.023813416552475</v>
      </c>
      <c r="CK30">
        <f t="shared" si="86"/>
        <v>-24.431479341393796</v>
      </c>
      <c r="CL30" t="e">
        <f t="shared" ca="1" si="87"/>
        <v>#NAME?</v>
      </c>
      <c r="CM30" t="e">
        <f t="shared" ca="1" si="88"/>
        <v>#NAME?</v>
      </c>
      <c r="CN30" t="e">
        <f t="shared" ca="1" si="89"/>
        <v>#NAME?</v>
      </c>
      <c r="CO30" t="e">
        <f t="shared" ca="1" si="90"/>
        <v>#NAME?</v>
      </c>
      <c r="CP30" t="e">
        <f t="shared" ca="1" si="91"/>
        <v>#NAME?</v>
      </c>
      <c r="CQ30">
        <f t="shared" si="92"/>
        <v>-49.764994408827775</v>
      </c>
      <c r="CR30">
        <f t="shared" si="93"/>
        <v>-49.764994408827775</v>
      </c>
      <c r="CS30" t="e">
        <f t="shared" ca="1" si="94"/>
        <v>#NAME?</v>
      </c>
      <c r="CT30">
        <f t="shared" si="95"/>
        <v>-28.32935670411976</v>
      </c>
      <c r="CU30">
        <f t="shared" si="96"/>
        <v>-28.330259783712656</v>
      </c>
      <c r="CV30">
        <f t="shared" si="97"/>
        <v>-28.329738940934824</v>
      </c>
      <c r="CW30" t="e">
        <f t="shared" ca="1" si="98"/>
        <v>#NAME?</v>
      </c>
      <c r="CX30" t="e">
        <f t="shared" ca="1" si="99"/>
        <v>#NAME?</v>
      </c>
    </row>
    <row r="31" spans="1:102" x14ac:dyDescent="0.25">
      <c r="A31">
        <v>-4.2574205000000003</v>
      </c>
      <c r="B31">
        <v>-488.1169201488284</v>
      </c>
      <c r="C31">
        <f t="shared" si="0"/>
        <v>-1035.3940434228241</v>
      </c>
      <c r="D31">
        <f t="shared" si="1"/>
        <v>-1035.3940434228241</v>
      </c>
      <c r="E31">
        <f t="shared" si="2"/>
        <v>-6.341733112477284</v>
      </c>
      <c r="F31">
        <f t="shared" si="3"/>
        <v>-1105.2792206375091</v>
      </c>
      <c r="G31">
        <f t="shared" si="4"/>
        <v>-3140.726237739857</v>
      </c>
      <c r="H31">
        <f t="shared" si="5"/>
        <v>-3140.726237739857</v>
      </c>
      <c r="I31">
        <f t="shared" si="6"/>
        <v>-3365.1418849776774</v>
      </c>
      <c r="J31">
        <f t="shared" si="7"/>
        <v>-3415.80752808646</v>
      </c>
      <c r="K31">
        <f t="shared" si="8"/>
        <v>-223.45407593899773</v>
      </c>
      <c r="L31">
        <f t="shared" si="9"/>
        <v>1526.8715832183398</v>
      </c>
      <c r="M31">
        <f t="shared" si="10"/>
        <v>-42.325467332813069</v>
      </c>
      <c r="N31">
        <f t="shared" si="11"/>
        <v>-1070.5038019891172</v>
      </c>
      <c r="O31">
        <f t="shared" si="12"/>
        <v>-89.997759177557228</v>
      </c>
      <c r="P31">
        <f t="shared" si="13"/>
        <v>6.0754652423696189</v>
      </c>
      <c r="Q31">
        <f t="shared" si="14"/>
        <v>-355.27660225053432</v>
      </c>
      <c r="R31">
        <f t="shared" si="15"/>
        <v>-14.237493795244784</v>
      </c>
      <c r="S31">
        <f t="shared" si="16"/>
        <v>-355.27660225053432</v>
      </c>
      <c r="T31">
        <f t="shared" si="17"/>
        <v>-2553.3092282136399</v>
      </c>
      <c r="U31">
        <f t="shared" si="18"/>
        <v>-3133.5465960682855</v>
      </c>
      <c r="V31">
        <f t="shared" si="19"/>
        <v>-2337.3676265123167</v>
      </c>
      <c r="W31">
        <f t="shared" si="20"/>
        <v>-2799.6376670453219</v>
      </c>
      <c r="X31">
        <f t="shared" si="21"/>
        <v>2979.7535196808481</v>
      </c>
      <c r="Y31">
        <f t="shared" si="22"/>
        <v>-818.74087531454529</v>
      </c>
      <c r="Z31">
        <f t="shared" si="23"/>
        <v>-149.67718197122875</v>
      </c>
      <c r="AA31">
        <f t="shared" si="24"/>
        <v>-548.46555566063557</v>
      </c>
      <c r="AB31">
        <f t="shared" si="25"/>
        <v>-1959.8929655083971</v>
      </c>
      <c r="AC31">
        <f t="shared" si="26"/>
        <v>-708.01365313918825</v>
      </c>
      <c r="AD31">
        <f t="shared" si="27"/>
        <v>-866.19760871157757</v>
      </c>
      <c r="AE31">
        <f t="shared" si="28"/>
        <v>16332.375310698393</v>
      </c>
      <c r="AF31">
        <f t="shared" si="29"/>
        <v>-2430739.2617739299</v>
      </c>
      <c r="AG31">
        <f t="shared" si="30"/>
        <v>-2430739.2617739299</v>
      </c>
      <c r="AH31">
        <f t="shared" si="31"/>
        <v>20153.077906718507</v>
      </c>
      <c r="AI31">
        <f t="shared" si="32"/>
        <v>-6.8872482489465803</v>
      </c>
      <c r="AJ31">
        <f t="shared" si="33"/>
        <v>-11332.408113398107</v>
      </c>
      <c r="AK31">
        <f t="shared" si="34"/>
        <v>-231.44132513819076</v>
      </c>
      <c r="AL31" t="e">
        <f t="shared" ca="1" si="35"/>
        <v>#NAME?</v>
      </c>
      <c r="AM31">
        <f t="shared" si="36"/>
        <v>153.12151876332993</v>
      </c>
      <c r="AN31">
        <f t="shared" si="37"/>
        <v>157.92244901408759</v>
      </c>
      <c r="AO31">
        <f t="shared" si="38"/>
        <v>157.93223309692931</v>
      </c>
      <c r="AP31">
        <f t="shared" si="39"/>
        <v>154.81232281997359</v>
      </c>
      <c r="AQ31" t="e">
        <f t="shared" ca="1" si="40"/>
        <v>#NAME?</v>
      </c>
      <c r="AR31">
        <f t="shared" si="41"/>
        <v>32.069236312039052</v>
      </c>
      <c r="AS31">
        <f t="shared" si="42"/>
        <v>139.83764239663222</v>
      </c>
      <c r="AT31">
        <f t="shared" si="43"/>
        <v>183.01941702579089</v>
      </c>
      <c r="AU31">
        <f t="shared" si="44"/>
        <v>-8672.9778227885927</v>
      </c>
      <c r="AV31">
        <f t="shared" si="45"/>
        <v>-62.290810873244219</v>
      </c>
      <c r="AW31">
        <f t="shared" si="46"/>
        <v>-62.340894713675667</v>
      </c>
      <c r="AX31">
        <f t="shared" si="47"/>
        <v>-62.340648060241598</v>
      </c>
      <c r="AY31">
        <f t="shared" si="48"/>
        <v>-75.219368951203634</v>
      </c>
      <c r="AZ31">
        <f t="shared" si="49"/>
        <v>-66.134410599413158</v>
      </c>
      <c r="BA31">
        <f t="shared" si="50"/>
        <v>-42.862811431533352</v>
      </c>
      <c r="BB31">
        <f t="shared" si="51"/>
        <v>-58.057755811137248</v>
      </c>
      <c r="BC31">
        <f t="shared" si="52"/>
        <v>-58.084926597351107</v>
      </c>
      <c r="BD31">
        <f t="shared" si="53"/>
        <v>-58.061849888683604</v>
      </c>
      <c r="BE31">
        <f t="shared" si="54"/>
        <v>-10.651508624082496</v>
      </c>
      <c r="BF31">
        <f t="shared" si="55"/>
        <v>-10.651508624082496</v>
      </c>
      <c r="BG31">
        <f t="shared" si="56"/>
        <v>13.930261250164726</v>
      </c>
      <c r="BH31">
        <f t="shared" si="57"/>
        <v>-64.061156291219191</v>
      </c>
      <c r="BI31">
        <f t="shared" si="58"/>
        <v>-64.061156291219191</v>
      </c>
      <c r="BJ31">
        <f t="shared" si="59"/>
        <v>-71.338802183969051</v>
      </c>
      <c r="BK31">
        <f t="shared" si="60"/>
        <v>-44.649441793041802</v>
      </c>
      <c r="BL31">
        <f t="shared" si="61"/>
        <v>-44.649441793041802</v>
      </c>
      <c r="BM31">
        <f t="shared" si="62"/>
        <v>-1613.5471117009602</v>
      </c>
      <c r="BN31">
        <f t="shared" si="63"/>
        <v>-249.19948505929332</v>
      </c>
      <c r="BO31">
        <f t="shared" si="64"/>
        <v>-86.093096433813542</v>
      </c>
      <c r="BP31">
        <f t="shared" si="65"/>
        <v>-86.093103430320525</v>
      </c>
      <c r="BQ31">
        <f t="shared" si="66"/>
        <v>-86.093103430320525</v>
      </c>
      <c r="BR31">
        <f t="shared" si="67"/>
        <v>-25.562040582578675</v>
      </c>
      <c r="BS31">
        <f t="shared" si="68"/>
        <v>-25.562040582578675</v>
      </c>
      <c r="BT31">
        <f t="shared" si="69"/>
        <v>-25.562040582578675</v>
      </c>
      <c r="BU31">
        <f t="shared" si="70"/>
        <v>-31.326754708494395</v>
      </c>
      <c r="BV31">
        <f t="shared" si="71"/>
        <v>-3.5824293296743477</v>
      </c>
      <c r="BW31">
        <f t="shared" si="72"/>
        <v>-26.613832178177354</v>
      </c>
      <c r="BX31">
        <f t="shared" si="73"/>
        <v>-16.605466417476986</v>
      </c>
      <c r="BY31">
        <f t="shared" si="74"/>
        <v>-4490.0791437586104</v>
      </c>
      <c r="BZ31">
        <f t="shared" si="75"/>
        <v>24103.912840114765</v>
      </c>
      <c r="CA31">
        <f t="shared" si="76"/>
        <v>24103.065690093154</v>
      </c>
      <c r="CB31">
        <f t="shared" si="77"/>
        <v>-2823.0343971010125</v>
      </c>
      <c r="CC31">
        <f t="shared" si="78"/>
        <v>24779.003198400878</v>
      </c>
      <c r="CD31">
        <f t="shared" si="79"/>
        <v>24779.003198400878</v>
      </c>
      <c r="CE31">
        <f t="shared" si="80"/>
        <v>24810.878792026695</v>
      </c>
      <c r="CF31">
        <f t="shared" si="81"/>
        <v>24810.878792026695</v>
      </c>
      <c r="CG31">
        <f t="shared" si="82"/>
        <v>-25.633980559555383</v>
      </c>
      <c r="CH31">
        <f t="shared" si="83"/>
        <v>-25.633980559555383</v>
      </c>
      <c r="CI31">
        <f t="shared" si="84"/>
        <v>-25.626610634906939</v>
      </c>
      <c r="CJ31">
        <f t="shared" si="85"/>
        <v>-17.367310885409786</v>
      </c>
      <c r="CK31">
        <f t="shared" si="86"/>
        <v>-18.052244759154519</v>
      </c>
      <c r="CL31" t="e">
        <f t="shared" ca="1" si="87"/>
        <v>#NAME?</v>
      </c>
      <c r="CM31" t="e">
        <f t="shared" ca="1" si="88"/>
        <v>#NAME?</v>
      </c>
      <c r="CN31" t="e">
        <f t="shared" ca="1" si="89"/>
        <v>#NAME?</v>
      </c>
      <c r="CO31" t="e">
        <f t="shared" ca="1" si="90"/>
        <v>#NAME?</v>
      </c>
      <c r="CP31" t="e">
        <f t="shared" ca="1" si="91"/>
        <v>#NAME?</v>
      </c>
      <c r="CQ31">
        <f t="shared" si="92"/>
        <v>-69.908894217153232</v>
      </c>
      <c r="CR31">
        <f t="shared" si="93"/>
        <v>-69.908894217153232</v>
      </c>
      <c r="CS31" t="e">
        <f t="shared" ca="1" si="94"/>
        <v>#NAME?</v>
      </c>
      <c r="CT31">
        <f t="shared" si="95"/>
        <v>-30.274577130727579</v>
      </c>
      <c r="CU31">
        <f t="shared" si="96"/>
        <v>-30.274438011477312</v>
      </c>
      <c r="CV31">
        <f t="shared" si="97"/>
        <v>-30.273794326560001</v>
      </c>
      <c r="CW31" t="e">
        <f t="shared" ca="1" si="98"/>
        <v>#NAME?</v>
      </c>
      <c r="CX31" t="e">
        <f t="shared" ca="1" si="99"/>
        <v>#NAME?</v>
      </c>
    </row>
    <row r="32" spans="1:102" x14ac:dyDescent="0.25">
      <c r="A32">
        <v>-4.0594006</v>
      </c>
      <c r="B32">
        <v>-429.56202081838137</v>
      </c>
      <c r="C32">
        <f t="shared" si="0"/>
        <v>-1000.5968638738304</v>
      </c>
      <c r="D32">
        <f t="shared" si="1"/>
        <v>-1000.5968638738304</v>
      </c>
      <c r="E32">
        <f t="shared" si="2"/>
        <v>-6.1107663912347583</v>
      </c>
      <c r="F32">
        <f t="shared" si="3"/>
        <v>-1057.4450127123444</v>
      </c>
      <c r="G32">
        <f t="shared" si="4"/>
        <v>-2744.3939019595805</v>
      </c>
      <c r="H32">
        <f t="shared" si="5"/>
        <v>-2744.3939019595805</v>
      </c>
      <c r="I32">
        <f t="shared" si="6"/>
        <v>-2940.4902462964856</v>
      </c>
      <c r="J32">
        <f t="shared" si="7"/>
        <v>-2988.7993437969972</v>
      </c>
      <c r="K32">
        <f t="shared" si="8"/>
        <v>-207.16220225442549</v>
      </c>
      <c r="L32">
        <f t="shared" si="9"/>
        <v>1479.0070549775073</v>
      </c>
      <c r="M32">
        <f t="shared" si="10"/>
        <v>-37.724749385417567</v>
      </c>
      <c r="N32">
        <f t="shared" si="11"/>
        <v>-976.28577393421745</v>
      </c>
      <c r="O32">
        <f t="shared" si="12"/>
        <v>-84.259059158443904</v>
      </c>
      <c r="P32">
        <f t="shared" si="13"/>
        <v>5.8425539341016322</v>
      </c>
      <c r="Q32">
        <f t="shared" si="14"/>
        <v>-324.77227206143601</v>
      </c>
      <c r="R32">
        <f t="shared" si="15"/>
        <v>-13.015051312277324</v>
      </c>
      <c r="S32">
        <f t="shared" si="16"/>
        <v>-324.77227206143601</v>
      </c>
      <c r="T32">
        <f t="shared" si="17"/>
        <v>-2470.5734458102465</v>
      </c>
      <c r="U32">
        <f t="shared" si="18"/>
        <v>-2528.7735372742131</v>
      </c>
      <c r="V32">
        <f t="shared" si="19"/>
        <v>-2511.6881306992905</v>
      </c>
      <c r="W32">
        <f t="shared" si="20"/>
        <v>-1998.8126313805637</v>
      </c>
      <c r="X32">
        <f t="shared" si="21"/>
        <v>2100.8913225325014</v>
      </c>
      <c r="Y32">
        <f t="shared" si="22"/>
        <v>-2.2891846584546016</v>
      </c>
      <c r="Z32">
        <f t="shared" si="23"/>
        <v>-3243.0953640559496</v>
      </c>
      <c r="AA32">
        <f t="shared" si="24"/>
        <v>-278.91963776163863</v>
      </c>
      <c r="AB32">
        <f t="shared" si="25"/>
        <v>-869.43351848142902</v>
      </c>
      <c r="AC32">
        <f t="shared" si="26"/>
        <v>-742.5285881628663</v>
      </c>
      <c r="AD32">
        <f t="shared" si="27"/>
        <v>65.710753185027087</v>
      </c>
      <c r="AE32">
        <f t="shared" si="28"/>
        <v>13136.558306897734</v>
      </c>
      <c r="AF32">
        <f t="shared" si="29"/>
        <v>946502.19932204438</v>
      </c>
      <c r="AG32">
        <f t="shared" si="30"/>
        <v>946502.19932204438</v>
      </c>
      <c r="AH32">
        <f t="shared" si="31"/>
        <v>15963.263698685541</v>
      </c>
      <c r="AI32">
        <f t="shared" si="32"/>
        <v>-92.290136182309297</v>
      </c>
      <c r="AJ32">
        <f t="shared" si="33"/>
        <v>-13507.374320329383</v>
      </c>
      <c r="AK32">
        <f t="shared" si="34"/>
        <v>-71.887756412772006</v>
      </c>
      <c r="AL32" t="e">
        <f t="shared" ca="1" si="35"/>
        <v>#NAME?</v>
      </c>
      <c r="AM32">
        <f t="shared" si="36"/>
        <v>97.902449437108885</v>
      </c>
      <c r="AN32">
        <f t="shared" si="37"/>
        <v>106.82899128217232</v>
      </c>
      <c r="AO32">
        <f t="shared" si="38"/>
        <v>106.83417043103699</v>
      </c>
      <c r="AP32">
        <f t="shared" si="39"/>
        <v>103.89082206645722</v>
      </c>
      <c r="AQ32" t="e">
        <f t="shared" ca="1" si="40"/>
        <v>#NAME?</v>
      </c>
      <c r="AR32">
        <f t="shared" si="41"/>
        <v>-4.2957871074327372</v>
      </c>
      <c r="AS32">
        <f t="shared" si="42"/>
        <v>174.36848475834844</v>
      </c>
      <c r="AT32">
        <f t="shared" si="43"/>
        <v>159.51251045058996</v>
      </c>
      <c r="AU32">
        <f t="shared" si="44"/>
        <v>1642.783745628245</v>
      </c>
      <c r="AV32">
        <f t="shared" si="45"/>
        <v>-65.777017436893289</v>
      </c>
      <c r="AW32">
        <f t="shared" si="46"/>
        <v>-66.258539006343739</v>
      </c>
      <c r="AX32">
        <f t="shared" si="47"/>
        <v>-65.750066326647897</v>
      </c>
      <c r="AY32">
        <f t="shared" si="48"/>
        <v>-40.408507795451392</v>
      </c>
      <c r="AZ32">
        <f t="shared" si="49"/>
        <v>-49.839454486605646</v>
      </c>
      <c r="BA32">
        <f t="shared" si="50"/>
        <v>-24.646860983501163</v>
      </c>
      <c r="BB32">
        <f t="shared" si="51"/>
        <v>-59.482203156753542</v>
      </c>
      <c r="BC32">
        <f t="shared" si="52"/>
        <v>-59.465294505490945</v>
      </c>
      <c r="BD32">
        <f t="shared" si="53"/>
        <v>-59.49168294634385</v>
      </c>
      <c r="BE32">
        <f t="shared" si="54"/>
        <v>-8.5897851797049896</v>
      </c>
      <c r="BF32">
        <f t="shared" si="55"/>
        <v>-8.5897851797049896</v>
      </c>
      <c r="BG32">
        <f t="shared" si="56"/>
        <v>-45.752189765737988</v>
      </c>
      <c r="BH32">
        <f t="shared" si="57"/>
        <v>-43.759344227232546</v>
      </c>
      <c r="BI32">
        <f t="shared" si="58"/>
        <v>-43.759344227232546</v>
      </c>
      <c r="BJ32">
        <f t="shared" si="59"/>
        <v>-85.27519323070436</v>
      </c>
      <c r="BK32">
        <f t="shared" si="60"/>
        <v>-56.155554531496691</v>
      </c>
      <c r="BL32">
        <f t="shared" si="61"/>
        <v>-56.155554531496691</v>
      </c>
      <c r="BM32">
        <f t="shared" si="62"/>
        <v>-1266.0710946551292</v>
      </c>
      <c r="BN32">
        <f t="shared" si="63"/>
        <v>-149.83344998543396</v>
      </c>
      <c r="BO32">
        <f t="shared" si="64"/>
        <v>-169.32481475564393</v>
      </c>
      <c r="BP32">
        <f t="shared" si="65"/>
        <v>-169.32481729524747</v>
      </c>
      <c r="BQ32">
        <f t="shared" si="66"/>
        <v>-169.32481729524747</v>
      </c>
      <c r="BR32">
        <f t="shared" si="67"/>
        <v>-26.198453273278854</v>
      </c>
      <c r="BS32">
        <f t="shared" si="68"/>
        <v>-26.198453273278854</v>
      </c>
      <c r="BT32">
        <f t="shared" si="69"/>
        <v>-26.198453273278854</v>
      </c>
      <c r="BU32">
        <f t="shared" si="70"/>
        <v>-18.940021182822512</v>
      </c>
      <c r="BV32">
        <f t="shared" si="71"/>
        <v>-0.38106741305408676</v>
      </c>
      <c r="BW32">
        <f t="shared" si="72"/>
        <v>-23.117967775422908</v>
      </c>
      <c r="BX32">
        <f t="shared" si="73"/>
        <v>-22.269262674937817</v>
      </c>
      <c r="BY32">
        <f t="shared" si="74"/>
        <v>-2403.724299432457</v>
      </c>
      <c r="BZ32">
        <f t="shared" si="75"/>
        <v>13181.286294505851</v>
      </c>
      <c r="CA32">
        <f t="shared" si="76"/>
        <v>13181.350746102729</v>
      </c>
      <c r="CB32">
        <f t="shared" si="77"/>
        <v>-331.12518251375639</v>
      </c>
      <c r="CC32">
        <f t="shared" si="78"/>
        <v>13547.546454029243</v>
      </c>
      <c r="CD32">
        <f t="shared" si="79"/>
        <v>13547.546454029243</v>
      </c>
      <c r="CE32">
        <f t="shared" si="80"/>
        <v>13560.943877969523</v>
      </c>
      <c r="CF32">
        <f t="shared" si="81"/>
        <v>13560.943877969523</v>
      </c>
      <c r="CG32">
        <f t="shared" si="82"/>
        <v>-21.662203208636814</v>
      </c>
      <c r="CH32">
        <f t="shared" si="83"/>
        <v>-21.662203208636814</v>
      </c>
      <c r="CI32">
        <f t="shared" si="84"/>
        <v>-21.923823481218562</v>
      </c>
      <c r="CJ32">
        <f t="shared" si="85"/>
        <v>-18.996588255057013</v>
      </c>
      <c r="CK32">
        <f t="shared" si="86"/>
        <v>-22.112657700231146</v>
      </c>
      <c r="CL32" t="e">
        <f t="shared" ca="1" si="87"/>
        <v>#NAME?</v>
      </c>
      <c r="CM32" t="e">
        <f t="shared" ca="1" si="88"/>
        <v>#NAME?</v>
      </c>
      <c r="CN32" t="e">
        <f t="shared" ca="1" si="89"/>
        <v>#NAME?</v>
      </c>
      <c r="CO32" t="e">
        <f t="shared" ca="1" si="90"/>
        <v>#NAME?</v>
      </c>
      <c r="CP32" t="e">
        <f t="shared" ca="1" si="91"/>
        <v>#NAME?</v>
      </c>
      <c r="CQ32">
        <f t="shared" si="92"/>
        <v>-61.39415349357099</v>
      </c>
      <c r="CR32">
        <f t="shared" si="93"/>
        <v>-61.39415349357099</v>
      </c>
      <c r="CS32" t="e">
        <f t="shared" ca="1" si="94"/>
        <v>#NAME?</v>
      </c>
      <c r="CT32">
        <f t="shared" si="95"/>
        <v>-30.032691430297294</v>
      </c>
      <c r="CU32">
        <f t="shared" si="96"/>
        <v>-30.032668531732099</v>
      </c>
      <c r="CV32">
        <f t="shared" si="97"/>
        <v>-30.032681107790818</v>
      </c>
      <c r="CW32" t="e">
        <f t="shared" ca="1" si="98"/>
        <v>#NAME?</v>
      </c>
      <c r="CX32" t="e">
        <f t="shared" ca="1" si="99"/>
        <v>#NAME?</v>
      </c>
    </row>
    <row r="33" spans="1:102" x14ac:dyDescent="0.25">
      <c r="A33">
        <v>-3.8613808000000001</v>
      </c>
      <c r="B33">
        <v>-376.0961842833442</v>
      </c>
      <c r="C33">
        <f t="shared" si="0"/>
        <v>-965.79970189740379</v>
      </c>
      <c r="D33">
        <f t="shared" si="1"/>
        <v>-965.79970189740379</v>
      </c>
      <c r="E33">
        <f t="shared" si="2"/>
        <v>-5.8797997866303682</v>
      </c>
      <c r="F33">
        <f t="shared" si="3"/>
        <v>-1009.6108289434426</v>
      </c>
      <c r="G33">
        <f t="shared" si="4"/>
        <v>-2383.8120589370042</v>
      </c>
      <c r="H33">
        <f t="shared" si="5"/>
        <v>-2383.8120589370042</v>
      </c>
      <c r="I33">
        <f t="shared" si="6"/>
        <v>-2554.1435955323877</v>
      </c>
      <c r="J33">
        <f t="shared" si="7"/>
        <v>-2600.0961486146839</v>
      </c>
      <c r="K33">
        <f t="shared" si="8"/>
        <v>-191.46235101183606</v>
      </c>
      <c r="L33">
        <f t="shared" si="9"/>
        <v>1431.5150089669319</v>
      </c>
      <c r="M33">
        <f t="shared" si="10"/>
        <v>-33.376743909174969</v>
      </c>
      <c r="N33">
        <f t="shared" si="11"/>
        <v>-886.50126358545288</v>
      </c>
      <c r="O33">
        <f t="shared" si="12"/>
        <v>-78.671850051070578</v>
      </c>
      <c r="P33">
        <f t="shared" si="13"/>
        <v>5.6074350838288076</v>
      </c>
      <c r="Q33">
        <f t="shared" si="14"/>
        <v>-295.63184247268674</v>
      </c>
      <c r="R33">
        <f t="shared" si="15"/>
        <v>-11.84726631649532</v>
      </c>
      <c r="S33">
        <f t="shared" si="16"/>
        <v>-295.63184247268674</v>
      </c>
      <c r="T33">
        <f t="shared" si="17"/>
        <v>-2241.9182344200158</v>
      </c>
      <c r="U33">
        <f t="shared" si="18"/>
        <v>-1792.2348616279016</v>
      </c>
      <c r="V33">
        <f t="shared" si="19"/>
        <v>-2753.8378576546233</v>
      </c>
      <c r="W33">
        <f t="shared" si="20"/>
        <v>-1252.2699036758625</v>
      </c>
      <c r="X33">
        <f t="shared" si="21"/>
        <v>-223.33600029906984</v>
      </c>
      <c r="Y33">
        <f t="shared" si="22"/>
        <v>-641.77304294085434</v>
      </c>
      <c r="Z33">
        <f t="shared" si="23"/>
        <v>-230.5640060932584</v>
      </c>
      <c r="AA33">
        <f t="shared" si="24"/>
        <v>-46.791277304338067</v>
      </c>
      <c r="AB33">
        <f t="shared" si="25"/>
        <v>27.777654196139466</v>
      </c>
      <c r="AC33">
        <f t="shared" si="26"/>
        <v>-672.97303291465278</v>
      </c>
      <c r="AD33">
        <f t="shared" si="27"/>
        <v>276.18350245262388</v>
      </c>
      <c r="AE33">
        <f t="shared" si="28"/>
        <v>1499.2795617567949</v>
      </c>
      <c r="AF33">
        <f t="shared" si="29"/>
        <v>2287850.8902587262</v>
      </c>
      <c r="AG33">
        <f t="shared" si="30"/>
        <v>2287850.8902587262</v>
      </c>
      <c r="AH33">
        <f t="shared" si="31"/>
        <v>9693.2349712162886</v>
      </c>
      <c r="AI33">
        <f t="shared" si="32"/>
        <v>-162.6968933910251</v>
      </c>
      <c r="AJ33">
        <f t="shared" si="33"/>
        <v>-13653.884524330118</v>
      </c>
      <c r="AK33">
        <f t="shared" si="34"/>
        <v>22.467046869668817</v>
      </c>
      <c r="AL33" t="e">
        <f t="shared" ca="1" si="35"/>
        <v>#NAME?</v>
      </c>
      <c r="AM33">
        <f t="shared" si="36"/>
        <v>50.035664559704031</v>
      </c>
      <c r="AN33">
        <f t="shared" si="37"/>
        <v>48.563588229958398</v>
      </c>
      <c r="AO33">
        <f t="shared" si="38"/>
        <v>48.571369455757747</v>
      </c>
      <c r="AP33">
        <f t="shared" si="39"/>
        <v>55.2632561388494</v>
      </c>
      <c r="AQ33" t="e">
        <f t="shared" ca="1" si="40"/>
        <v>#NAME?</v>
      </c>
      <c r="AR33">
        <f t="shared" si="41"/>
        <v>-37.542484971906021</v>
      </c>
      <c r="AS33">
        <f t="shared" si="42"/>
        <v>41.730280540993832</v>
      </c>
      <c r="AT33">
        <f t="shared" si="43"/>
        <v>-38.414272156290423</v>
      </c>
      <c r="AU33">
        <f t="shared" si="44"/>
        <v>-386.50766772717776</v>
      </c>
      <c r="AV33">
        <f t="shared" si="45"/>
        <v>-94.936289182810881</v>
      </c>
      <c r="AW33">
        <f t="shared" si="46"/>
        <v>-94.726426338773749</v>
      </c>
      <c r="AX33">
        <f t="shared" si="47"/>
        <v>-95.023066213555623</v>
      </c>
      <c r="AY33">
        <f t="shared" si="48"/>
        <v>-71.92811159591102</v>
      </c>
      <c r="AZ33">
        <f t="shared" si="49"/>
        <v>-162.17065002308601</v>
      </c>
      <c r="BA33">
        <f t="shared" si="50"/>
        <v>-67.799534526988595</v>
      </c>
      <c r="BB33">
        <f t="shared" si="51"/>
        <v>-104.41908335946653</v>
      </c>
      <c r="BC33">
        <f t="shared" si="52"/>
        <v>-104.43603015918299</v>
      </c>
      <c r="BD33">
        <f t="shared" si="53"/>
        <v>-104.52355399944923</v>
      </c>
      <c r="BE33">
        <f t="shared" si="54"/>
        <v>4.6565919136888283</v>
      </c>
      <c r="BF33">
        <f t="shared" si="55"/>
        <v>4.6565919136888283</v>
      </c>
      <c r="BG33">
        <f t="shared" si="56"/>
        <v>-24.610471667607655</v>
      </c>
      <c r="BH33">
        <f t="shared" si="57"/>
        <v>-148.2965993038319</v>
      </c>
      <c r="BI33">
        <f t="shared" si="58"/>
        <v>-148.2965993038319</v>
      </c>
      <c r="BJ33">
        <f t="shared" si="59"/>
        <v>-119.53157848166029</v>
      </c>
      <c r="BK33">
        <f t="shared" si="60"/>
        <v>-162.53432904525704</v>
      </c>
      <c r="BL33">
        <f t="shared" si="61"/>
        <v>-162.53432904525704</v>
      </c>
      <c r="BM33">
        <f t="shared" si="62"/>
        <v>-1023.2676825489398</v>
      </c>
      <c r="BN33">
        <f t="shared" si="63"/>
        <v>-64.228686833507865</v>
      </c>
      <c r="BO33">
        <f t="shared" si="64"/>
        <v>-183.13737728810742</v>
      </c>
      <c r="BP33">
        <f t="shared" si="65"/>
        <v>-183.13737692634626</v>
      </c>
      <c r="BQ33">
        <f t="shared" si="66"/>
        <v>-183.13737692634626</v>
      </c>
      <c r="BR33">
        <f t="shared" si="67"/>
        <v>-7.2323979379857661</v>
      </c>
      <c r="BS33">
        <f t="shared" si="68"/>
        <v>-7.2323979379857661</v>
      </c>
      <c r="BT33">
        <f t="shared" si="69"/>
        <v>-7.2323979379857661</v>
      </c>
      <c r="BU33">
        <f t="shared" si="70"/>
        <v>-15.45421350084607</v>
      </c>
      <c r="BV33">
        <f t="shared" si="71"/>
        <v>5.5064326057886035</v>
      </c>
      <c r="BW33">
        <f t="shared" si="72"/>
        <v>-16.294941551910341</v>
      </c>
      <c r="BX33">
        <f t="shared" si="73"/>
        <v>-27.052236612360662</v>
      </c>
      <c r="BY33">
        <f t="shared" si="74"/>
        <v>-694.6504794274116</v>
      </c>
      <c r="BZ33">
        <f t="shared" si="75"/>
        <v>3776.4610304033604</v>
      </c>
      <c r="CA33">
        <f t="shared" si="76"/>
        <v>3776.7523296561449</v>
      </c>
      <c r="CB33">
        <f t="shared" si="77"/>
        <v>-60.730925995775095</v>
      </c>
      <c r="CC33">
        <f t="shared" si="78"/>
        <v>3881.0646986417819</v>
      </c>
      <c r="CD33">
        <f t="shared" si="79"/>
        <v>3881.0646986417819</v>
      </c>
      <c r="CE33">
        <f t="shared" si="80"/>
        <v>3884.3653082370824</v>
      </c>
      <c r="CF33">
        <f t="shared" si="81"/>
        <v>3884.3653082370824</v>
      </c>
      <c r="CG33">
        <f t="shared" si="82"/>
        <v>-22.602802244118394</v>
      </c>
      <c r="CH33">
        <f t="shared" si="83"/>
        <v>-22.602802244118394</v>
      </c>
      <c r="CI33">
        <f t="shared" si="84"/>
        <v>-22.646241386747057</v>
      </c>
      <c r="CJ33">
        <f t="shared" si="85"/>
        <v>-19.797436785517185</v>
      </c>
      <c r="CK33">
        <f t="shared" si="86"/>
        <v>-22.609412271711271</v>
      </c>
      <c r="CL33" t="e">
        <f t="shared" ca="1" si="87"/>
        <v>#NAME?</v>
      </c>
      <c r="CM33" t="e">
        <f t="shared" ca="1" si="88"/>
        <v>#NAME?</v>
      </c>
      <c r="CN33" t="e">
        <f t="shared" ca="1" si="89"/>
        <v>#NAME?</v>
      </c>
      <c r="CO33" t="e">
        <f t="shared" ca="1" si="90"/>
        <v>#NAME?</v>
      </c>
      <c r="CP33" t="e">
        <f t="shared" ca="1" si="91"/>
        <v>#NAME?</v>
      </c>
      <c r="CQ33">
        <f t="shared" si="92"/>
        <v>-34.902564586691696</v>
      </c>
      <c r="CR33">
        <f t="shared" si="93"/>
        <v>-34.902564586691696</v>
      </c>
      <c r="CS33" t="e">
        <f t="shared" ca="1" si="94"/>
        <v>#NAME?</v>
      </c>
      <c r="CT33">
        <f t="shared" si="95"/>
        <v>-29.612185106430641</v>
      </c>
      <c r="CU33">
        <f t="shared" si="96"/>
        <v>-29.612185045496862</v>
      </c>
      <c r="CV33">
        <f t="shared" si="97"/>
        <v>-29.612185081260723</v>
      </c>
      <c r="CW33" t="e">
        <f t="shared" ca="1" si="98"/>
        <v>#NAME?</v>
      </c>
      <c r="CX33" t="e">
        <f t="shared" ca="1" si="99"/>
        <v>#NAME?</v>
      </c>
    </row>
    <row r="34" spans="1:102" x14ac:dyDescent="0.25">
      <c r="A34">
        <v>-3.6633610000000001</v>
      </c>
      <c r="B34">
        <v>-327.48639522012149</v>
      </c>
      <c r="C34">
        <f t="shared" ref="C34:C65" si="100">1.43298175946812+175.725669738211*(-1.64283884587084+A34)</f>
        <v>-931.00253992097726</v>
      </c>
      <c r="D34">
        <f t="shared" ref="D34:D65" si="101">1.43298175946812+175.725669738211*(-1.64283884587084+A34)</f>
        <v>-931.00253992097726</v>
      </c>
      <c r="E34">
        <f t="shared" ref="E34:E65" si="102">-1.37595717866601+1.16638136491598*A34</f>
        <v>-5.6488331820259798</v>
      </c>
      <c r="F34">
        <f t="shared" ref="F34:F65" si="103">-12.793734044613*(6.00649704486852-18.8813234358497*A34)</f>
        <v>-961.77664517454093</v>
      </c>
      <c r="G34">
        <f t="shared" ref="G34:G65" si="104">-19.4574566018193*A34*(-3.0434785781725-1.92381373061931*A34^2)</f>
        <v>-2057.2365806689895</v>
      </c>
      <c r="H34">
        <f t="shared" ref="H34:H65" si="105">-19.4574566018193*A34*(-3.0434785781725-1.92381373061931*A34^2)</f>
        <v>-2057.2365806689895</v>
      </c>
      <c r="I34">
        <f t="shared" ref="I34:I65" si="106">-20.8477585213019*A34*(-3.0434785781725-1.92381373061931*A34^2)</f>
        <v>-2204.2331807624719</v>
      </c>
      <c r="J34">
        <f t="shared" ref="J34:J65" si="107">-20.8477585213019*A34*(-3.61430970223965-1.92381373061931*A34^2)</f>
        <v>-2247.8291894265517</v>
      </c>
      <c r="K34">
        <f t="shared" ref="K34:K65" si="108">-21.8182002095064-1.00102273792128*A34*(-6.03230972115952-A34+4.20966825120085*(2.81598066179083+0.0646261712490271*A34)*A34)</f>
        <v>-176.36720137415472</v>
      </c>
      <c r="L34">
        <f t="shared" ref="L34:L65" si="109">91.9505164961988*(-1.88798582082793+0.351744313313041*A34)*(-4.80866797625728-0.346290292418392*SIN(0.804007032486874*A34))</f>
        <v>1384.8224578865577</v>
      </c>
      <c r="M34">
        <f t="shared" ref="M34:M65" si="110">(42.8511314906111*(4.45857157274483+(1.53799203177822-0.533010363002307*A34)*(-0.741420176602309+A34))*A34)/(-3.0434785781725+2.0300407345488*(-14.297335449181+3.55758155173696*A34))</f>
        <v>-29.281792385357637</v>
      </c>
      <c r="N34">
        <f t="shared" ref="N34:N65" si="111">-21.8429593274877+2.22092807787481*(2.5358799093091-25.4543464798711*A34)*A34</f>
        <v>-801.15022224329198</v>
      </c>
      <c r="O34">
        <f t="shared" ref="O34:O65" si="112">4.02597266415793*(3.20795548161647-0.479799851288549*A34)*A34</f>
        <v>-73.23612891914452</v>
      </c>
      <c r="P34">
        <f t="shared" ref="P34:P65" si="113">(34.258335668061*(3.20795548161647-0.479799851288549*A34)*A34)/(-3.0434785781725+3.57043188615316*(-15.0698678665578+4.71429072962941*(0.146100403799197+A34)))</f>
        <v>5.3699183589771344</v>
      </c>
      <c r="Q34">
        <f t="shared" ref="Q34:Q65" si="114">-3.03218906676567*A34*(-2.70405044390378+0.700211405982241*(-0.568861549156422+A34)+5.03532706964941*A34)</f>
        <v>-267.8552977352266</v>
      </c>
      <c r="R34">
        <f t="shared" ref="R34:R65" si="115">-0.121513133008523*A34*(-2.70405044390378+0.700211405982241*(-0.568861549156422+A34)+5.03532706964941*A34)</f>
        <v>-10.73413817676477</v>
      </c>
      <c r="S34">
        <f t="shared" ref="S34:S65" si="116">-3.03218906676567*A34*(-2.70405044390378+0.700211405982241*(-0.568861549156422+A34)+5.03532706964941*A34)</f>
        <v>-267.8552977352266</v>
      </c>
      <c r="T34">
        <f t="shared" ref="T34:T65" si="117">-2.68040664779619+4.70078070577661*(-5.13677530273634+A34)-A34*(3.89401449278795-26.3932993296347*A34*COS(4.96319304093462-A34-1.53799203177822*COS(A34)))*(5.95313274361778+COS((21.4157865883959*(1.66279864462724-9.68092306913076/(5.17623264687738+A34+0.257051852983846*(-4.0989330797899+2.22092807787481*A34))))/(A34*(5.46446239318389-0.346198222559061*COS(0.131732696688728*(2.19016965572495+4.0563300790138*A34))))))</f>
        <v>-1709.5447974579142</v>
      </c>
      <c r="U34">
        <f t="shared" ref="U34:U65" si="118">-2.68040664779619+4.70078070577661*(-5.13677530273634+A34)-A34*(3.89401449278795-37.0523475408894*A34*COS(4.70968122087869-A34))*(5.95313274361778+COS((3.17146105707701*(-18.2251952679886-9.68092306913076/(1.22018901032964+A34+0.257051852983846*(-4.0989330797899+2.22092807787481*A34))))/(5.46446239318389-0.346198222559061*COS(6.62519916471792*(2.19016965572495+4.0563300790138*A34)))))</f>
        <v>-1200.8899117879412</v>
      </c>
      <c r="V34">
        <f t="shared" ref="V34:V65" si="119">-2.68040664779619+4.70078070577661*(-3.7307204737111+A34)-A34*(3.89401449278795-4.98887518561928*(3.55758155173696-A34)*A34*COS(6.11529271007635-A34))*(5.95313274361778+COS((21.3418225584345*(-14.7992342142924-9.68092306913076/(2.98606299115243+A34+0.257051852983846*(-4.0989330797899+2.22092807787481*A34)-0.473748678923445*COS(2.34552538618069*COS(1.80135995311096-A34+0.744381080914783/(-0.214919817639156+2*A34-(-0.706445457529603-(3.61917070740646-0.995735216206575*A34)*(-0.741420176602309+A34))*A34*(1.39504877201364-A34+3.23670593372464*(-24.9745507194572+0.461112187664723/(0.121513133008523+A34))*A34))))*(3.61430970223965+(-2162.54042733881*(-0.838703507360447+6.62519916471792*(-0.0155657606668349+(2.26503464856564*(0.129825723209731-0.700211405982241*(2.26494181974799+A34)))/A34)))/SIN(0.213506453898951*A34)))))/(A34*COS(2.49859602822119*(4.45857157274483+(1.53799203177822-0.408057620135983*A34)*(-0.741420176602309+A34))*A34)*(5.46446239318389-0.346198222559061*COS(0.131732696688728*(-3.03218906676567+4.0563300790138*A34))))))</f>
        <v>-2232.2940915956906</v>
      </c>
      <c r="W34">
        <f t="shared" ref="W34:W65" si="120">-22.5216003747882+3.35454730119102*A34-A34*(3.87679405737174-5.202955182119*A34-3.61430970223965*(1.44372068519401-A34)*A34*COS(4.76094157082304-A34))*(11.2831688440913-0.253041933555228*A34+1.05778283300034*COS(A34))</f>
        <v>-596.26649570533516</v>
      </c>
      <c r="X34">
        <f t="shared" ref="X34:X65" si="121">-22.5216003747882+3.35454730119102*A34-A34*(11.2831688440913+A34+1.05778283300034*COS(A34))*(3.87679405737174-5.202955182119*A34-3.61430970223965*(1.44372068519401-A34)*A34*COS(5.98887518561928*A34))</f>
        <v>-1129.7737166430752</v>
      </c>
      <c r="Y34">
        <f t="shared" ref="Y34:Y65" si="122">-2.68040664779619+3.7143357466655*(-4.10807879143315+A34)+A34*(-3.89401449278795+26.3932993296347*A34*COS(6.11529271007635*A34))*(-18.2163722956536+4.70078070577661*A34*COS((35.4312371212866*(4.51998997487953+2.95309734161609/(1.06262750913865-(0.584955066037696+A34)*COS(3.55758155173696-A34)*(0.257051852983846*(-4.0989330797899+2.22092807787481*A34)-17.4551739006815/(3.61430970223965+2.56148765862011*SIN((20.931597956083*(-2.0854493845988+(4.98887518561928-8.6625447752446/A34)*(0.129825723209731-0.700211405982241*(-1.88715071355834-A34))))/(0.536434117675414*COS(0.411474843243337*(1.33252683416784+A34-0.220825356464988*(-3.55758155173696+17.1248797382961*SIN(0.076102082063972*(-4.98887518561928+4.71429072962941*COS(4.55703385246846/((12.4348529792857-0.14707568747611*(3.55758155173696-A34))*(-6.09545818472532-A34)*(-2.22092807787481-A34))))))))+0.762095498479835*SIN(0.213506453898951*A34))))))))/(A34*(-3.96914822756931-0.338621842633022*COS(0.835849652041029*(3.91025599020818+4.0563300790138*A34))))))</f>
        <v>7307.9717902375223</v>
      </c>
      <c r="Z34">
        <f t="shared" ref="Z34:Z65" si="123">-2.68040664779619+3.7143357466655*(-4.10807879143315+A34)+A34*(-3.89401449278795+26.3932993296347*A34*COS(6.11529271007635*A34))*(-18.2163722956536+4.70078070577661*A34*COS((35.4312371212866*(4.51998997487953+2.95309734161609/(1.06262750913865-(0.584955066037696+A34)*(-17.4551739006815/(3.61430970223965-A34)+0.257051852983846*(-4.0989330797899+2.22092807787481*A34))*COS(3.55758155173696-A34))))/(A34*(-3.96914822756931-0.338621842633022*COS(0.835849652041029*(3.91025599020818+4.0563300790138*A34))))))</f>
        <v>6349.881437336101</v>
      </c>
      <c r="AA34">
        <f t="shared" ref="AA34:AA65" si="124">-20.533801416801+3.35454730119102*A34+2.61266237916442*A34*(3.89401449278795-4.98887518561928*(5.50714588258934+0.00594286187659981*A34)*A34*COS(0.826629806859912-A34))</f>
        <v>141.5467559131263</v>
      </c>
      <c r="AB34">
        <f t="shared" ref="AB34:AB65" si="125">-20.533801416801+3.35454730119102*A34+2.61266237916442*A34*(3.89401449278795-4.98887518561928*A34*COS(0.826629806859912-A34)*(5.50714588258934+0.994021394398461*(A34-0.994021394398461*(-18.2251952679886+1.17817630515097/COS(A34)))))</f>
        <v>748.48992954289224</v>
      </c>
      <c r="AC34">
        <f t="shared" ref="AC34:AC65" si="126">-2.68040664779619+3.45696889872313*(-5.13677530273634+A34)-A34*(3.89401449278795-37.0523475408894*A34*COS(0.518746951159338+A34))*(1.93519857194516+COS((1.44964476688156*(8.27414673493997-9.68092306913076/(51.6300833218844+A34-1.25135999287727*(3.48293346747248+(1.2446943919913*A34)/SIN(0.0848787706117417*(-21.8182002095064-A34-A34*(-3.30059279399947-SIN(6.03230972115952+A34+(-6.05810506036929*A34)/(-1.8101319083736+0.0304269470496856/A34+4.88690965523177/(6.00103406341705+0.257051852983846*(-4.0989330797899-0.607384185316969*A34)+A34))))))))))/(A34*(0.96134198639237-0.346198222559061*COS((2.19016965572495+4.0563300790138*A34)/(3.7143357466655+0.0829527651387503/(-4.1846998352609+0.228935614601192*COS(1.35732532960602*A34*COS(2.86725007816786-A34)))))))))</f>
        <v>-595.82065115605872</v>
      </c>
      <c r="AD34">
        <f t="shared" ref="AD34:AD65" si="127">-2.68040664779619+3.7143357466655*(-4.10807879143315+A34)+A34*(-3.99446941808823+2.01930326009012*A34*COS(6.11529271007635*A34))*(4.70078070577661*A34*COS(0.341294650907055/((-2.22092807787481-A34)*A34*(-3.96914822756931-0.184780910478013*COS(0.835849652041029*(3.91025599020818+4.0563300790138*A34)))))-A34*(3.89401449278795-6.24738614435994*COS(4.98887518561928*A34)*COS(4.96319304093462-A34-1.53799203177821*COS(A34)))*(1.8504756968644+0.795102759632341*COS((3.56862238402659*(1.66279864462724-1.36269644070944*(2.19016965572495+0.257051852983846*(-4.0989330797899+2.22092807787481*A34)+COS(A34)*(3.55758155173696-A34+(-0.000161876734722259*SIN(0.213506453898951*A34))/(-0.838703507360447+6.62519916471792*(-0.0155657606668349+1.62402223109662*(0.275926127008928+0.00316271159199489*A34)))))))/(A34*(3.87679405737174+0.463887760890965*A34*COS(0.131732696688728*(3.91022967521461-A34)))))))</f>
        <v>-238.14908324717288</v>
      </c>
      <c r="AE34">
        <f t="shared" ref="AE34:AE65" si="128">-2.68040664779619+3.7143357466655*(-4.10807879143315+A34)+A34*(-3.99446941808823+2.01930326009012*A34*COS(6.11529271007635*A34))*(4.70078070577661*A34*COS(0.341294650907055/((-2.22092807787481-A34)*A34*(-3.96914822756931-0.184780910478013*COS(0.835849652041029*(3.91025599020818+4.0563300790138*A34)))))-A34*(3.89401449278795-(0.601315321148579+A34)*COS(4.98887518561928*A34)*COS(4.96319304093462-A34-1.53799203177821*COS(A34)))*(1.8504756968644+4.98887518561928*A34*COS((3.56862238402659*(1.66279864462724-1.36269644070944*(2.19016965572495+0.257051852983846*(-4.0989330797899+2.22092807787481*A34)+COS(A34)*(3.55758155173696-A34+(-0.000161876734722259*SIN(0.213506453898951*A34))/(-0.838703507360447+6.62519916471792*(-0.0155657606668349+1.62402223109662*(0.275926127008928+0.00316271159199489*A34)))))))/(A34*(3.87679405737174+0.463887760890965*A34*COS(0.131732696688728*(3.91022967521461-A34)))))))</f>
        <v>-888.61959216763182</v>
      </c>
      <c r="AF34">
        <f t="shared" ref="AF34:AF65" si="129">-2.68040664779619+3.7143357466655*(-4.10807879143315+A34)+A34*(-4.00520834381412+4.98887518561928*A34*(4.93832972718292+A34*(-1.80135995311096+A34+0.597210926947394/(-9.3840316088917-0.147611154991742/(-0.046376100115448+0.434855785550768*(-9.22134268188682+2.35696106426094/A34))+A34)))*COS(5.71305255992643*A34))*(-A34*(3.89401449278795-4.98887518561928*A34-3.66248314808149*COS(4.96319304093462-A34-1.53799203177821*COS(A34)))*(-10.6985394741838+0.795102759632341*COS((37.9426262820249*(0.996546284692553*A34-2.41748880753433*(0.0341033446792957-5.42124619839386/(2.33585742222004+A34+0.257051852983846*(-3.08158677617867+2.22092807787481*A34)))))/(4.49595585360682+0.463887760890965*A34*COS(0.131732696688728*(2.19016965572495+4.0563300790138*A34)))))+4.70078070577661*A34*COS(290.426984619816/(A34*(-3.96914822756931+0.666910369166905*COS(0.835849652041029*(3.91025599020818+4.0563300790138*A34))))))</f>
        <v>757674.51278082794</v>
      </c>
      <c r="AG34">
        <f t="shared" ref="AG34:AG65" si="130">-2.68040664779619+3.7143357466655*(-4.10807879143315+A34)+A34*(-4.00520834381412+4.98887518561928*A34*(4.93832972718292+A34*(-1.80135995311096+A34+0.597210926947394/(-9.3840316088917-0.147611154991742/(-0.046376100115448+0.434855785550768*(-9.22134268188682+2.35696106426094/A34))+A34)))*COS(5.71305255992643*A34))*(-A34*(3.89401449278795-4.98887518561928*A34-3.66248314808149*COS(4.96319304093462-A34-1.53799203177821*COS(A34)))*(-10.6985394741838+0.795102759632341*COS((37.9426262820249*(0.996546284692553*A34-2.41748880753433*(0.0341033446792957-5.42124619839386/(2.33585742222004+A34+0.257051852983846*(-3.08158677617867+2.22092807787481*A34)))))/(4.49595585360682+0.463887760890965*A34*COS(0.131732696688728*(2.19016965572495+4.0563300790138*A34)))))+4.70078070577661*A34*COS(290.426984619816/(A34*(-3.96914822756931+0.666910369166905*COS(0.835849652041029*(3.91025599020818+4.0563300790138*A34))))))</f>
        <v>757674.51278082794</v>
      </c>
      <c r="AH34">
        <f t="shared" ref="AH34:AH65" si="131">-2.68040664779619+3.7143357466655*(-4.10807879143315+A34)+A34*(-3.99446941808823+2.01930326009012*A34*COS((-1.15209966914172-0.214246399970093*A34)*A34))*(4.70078070577661*A34*COS(0.341294650907055/((-2.22092807787481-A34)*A34*(-3.96914822756931-0.184780910478013*COS(0.835849652041029*(3.91025599020818+4.0563300790138*A34)))))-A34*(3.89401449278795+0.781066806186662*(0.601315321148579+A34)*COS(4.96319304093462-A34-1.53799203177821*COS(A34)))*(1.8504756968644+4.98887518561928*A34*COS((3.56862238402659*(1.66279864462724-1.36269644070944*(2.19016965572495+0.257051852983846*(-4.0989330797899+2.22092807787481*A34)+COS(A34)*(3.55758155173696-A34+0.147611154991742/(8.37935258290821+COS(314.586984037099*A34^2*COS(5.75746692752332*A34))+COS((1.76124474017366*(-27.1161451020906-7.45785596262971/(2.98606299115243+0.733184009829836*(-3.34996963545616+A34)+A34+0.257051852983846*(-4.0989330797899+2.22092807787481*A34))))/((-0.0831348923778599+A34)*(4.98887518561928-26.3932993296347*A34*COS(6.11529271007635*A34)))))))))/((3.87679405737174+0.320630544801637*A34)*A34))))</f>
        <v>4844.0228345221531</v>
      </c>
      <c r="AI34">
        <f t="shared" ref="AI34:AI65" si="132">-2.68040664779619+3.7143357466655*(-3.82399876367197+A34)-A34*(-3.87983678990106+(-1.44372068519401*A34)/(-5.89849058334697-36.6339051345188*A34+0.348766229919851*(-1.57821476073256+7.42699429476506*COS(3.41704148888972-A34))))*(3.99446941808823-2.01930326009012*A34*COS(3.48627858970998*A34))</f>
        <v>-188.52228054283418</v>
      </c>
      <c r="AJ34">
        <f t="shared" ref="AJ34:AJ65" si="133">-1.96082451960306+3.7143357466655*(-4.10807879143315+A34)+A34*(-4.00520834381412+17.7483303242775*(-2.94323604083399-2*A34)*A34*COS(1.00599926534253*A34))*(-3.11697234757386+4.70078070577661*A34*COS((2.73909860163593*(-3.96914822756931-0.338621842633022*COS(0.835849652041029*(3.91025599020818-2.68040664779619*A34))))/A34))</f>
        <v>-12401.129884254327</v>
      </c>
      <c r="AK34">
        <f t="shared" ref="AK34:AK65" si="134">-2.68040664779619+3.53903928033562*(-4.10807879143315+A34)+A34^2*(-3.99446941808823+2.01930326009012*A34*COS(5.75746692752332*A34))</f>
        <v>-22.038725191464014</v>
      </c>
      <c r="AL34" t="e">
        <f t="shared" ref="AL34:AL65" ca="1" si="135">-2.68040664779619+3.50853963671857*(-4.10807879143315+A34)+A34*(-3.99446941808823+4.98887518561928*A34*(4.93832972718292+1.53799203177822*(3.89401449278795-4.98887518561928*A34^2*COS(0.518746951159338+A34)))*COS((-1.15209966914172-0.463887760890965*A34)*A34))*(1.53799203177822*COS(0.638686072470294/((-2.22092807787481-A34)*A34))-A34*(3.89401449278795+0.476891832206492*COS(4.96319304093462-A34-1.53799203177822*COS(A34)))*(2.33110981010189+4.98887518561928*A34*COS((0.841795737186472*COS(0.832645698286893-1.36269644070944*(2.19016965572495+(0.0959765408024088/A34-0.914717159329469*A34)*COS(A34)+0.257051852983846*(-0.147611154991742+4.85853611583374*(-2.02498606901975-A34+(-3.59476064886452+A34)*A34+0.151050350653644*A34*SIN(0.0405945616041412*_xludf.Sec(0.0214482488349655*(4.45857157274483+9.84162788632499*A34))*SIN(0.213506453898951*A34)))))))/((3.87679405737174-0.176376848774988*A34)*A34))-0.536434117675414*COS((0.524468273664961*(3.55758155173696-(-5.13677530273634+A34)*A34*(-A34-0.151050350653644*(0.121513133008523+1.53799203177822*COS(A34))*SIN(4.0563300790138*(-0.0437811449548615+(-0.113473645572336*SIN(0.213506453898951*A34))/COS(0.0214482488349655*(4.45857157274483+8.3453608377405*A34*COS(1.39470667654357-0.0828117494541956*(2.26494181974799+A34)))))))))/(0.121513133008523+A34))))</f>
        <v>#NAME?</v>
      </c>
      <c r="AM34">
        <f t="shared" ref="AM34:AM65" si="136">-2.68040664779619+3.61430970223965*(-4.10807879143315+A34)+A34*(-3.99446941808823+(4.98887518561928*A34)/(-3.99960182757038+COS(1.29097447325252*A34)))*(-18.2163722956536+(4.70078070577661+A34)*COS((0.189209252391876*(2.56148765862011+14.5445115808336*A34*COS(3.41704148888972-A34)))/A34))</f>
        <v>9.3901115291951598</v>
      </c>
      <c r="AN34">
        <f t="shared" ref="AN34:AN65" si="137">-2.68040664779619+3.44378411447617*(-4.10807879143315+A34)+A34*(-3.99446941808823+(4.98887518561928*A34)/(-3.99960182757038+COS(1.29097447325252*A34)))*(-18.2163722956536+(4.70078070577661+A34)*COS((0.496130766723092*(2.56148765862011-44.1679067274001*A34*COS(3.41704148888972-A34))*(3.94100012614222-0.14386520273914*(-0.76497976673317+0.213506453898951*A34+0.536434117675414*COS(0.411474843243337*(1.33252683416784+A34-2.7113999927218*SIN(0.076102082063972*(-4.98887518561928+4.71429072962941*COS((42.1716467981369*COS(1.73777022039429-3.51731159198121*(1.44372068519401-A34*COS((16.3465458097698*(-2.0854493845988+(4.98887518561928-8.6625447752446/A34)*(0.129825723209731-0.700211405982241*(-1.88715071355834-A34))))/(-2.68040664779619+4.70078070577661*(-5.13677530273634+A34)-A34*(2.47835276624225-28.4073785355322*A34*COS(4.70968122087869-A34))*(5.95313274361778+COS((5.07869277684786*(-18.2251952679886-9.68092306913076/(1.19173219740331+A34)))/A34)))))))/((8.49694830097067-0.083039162239692*(3.55758155173696-A34))*(-2.22092807787481-A34)*(-5.1289292819976-0.216779945540427*(4.96319304093462-0.257051852983846*(-1.69231776375533+3.22092807787481*A34))-0.228935614601192*COS(0.939451524346911*(-3.76423727434802+A34)*COS(1.81294974912869+A34))))))))))))/A34))</f>
        <v>10.281399196781688</v>
      </c>
      <c r="AO34">
        <f t="shared" ref="AO34:AO65" si="138">-2.68040664779619+3.44378411447617*(-4.10807879143315+A34)+A34*(-3.99446941808823+(4.98887518561928*A34)/(-3.99960182757038+COS(1.29097447325252*A34)))*(-18.2163722956536+(4.70078070577661+A34)*COS((0.496130766723092*(2.56148765862011-44.1679067274001*A34*COS(3.41704148888972-A34))*(3.94100012614222-0.14386520273914*(-0.76497976673317+0.213506453898951*A34+0.536434117675414*COS(0.411474843243337*(1.33252683416784+A34-2.7113999927218*SIN(0.076102082063972*(-4.98887518561928+4.71429072962941*COS((42.1716467981369*COS(1.33257510854228-3.51731159198121*(1.44372068519401-A34*COS((16.3465458097698*(-2.0854493845988+(4.98887518561928-8.6625447752446/A34)*(0.129825723209731-0.700211405982241*(-1.88715071355834-A34))))/(-2.68040664779619+4.70078070577661*(-5.13677530273634+A34)-A34*(2.47835276624225-28.4073785355322*A34*COS(4.70968122087869-A34))*(5.95313274361778+COS((5.07869277684786*(-18.2251952679886-9.68092306913076/(1.19173219740331+A34)))/A34)))))))/((8.49694830097067-0.083039162239692*(3.55758155173696-A34))*(-2.22092807787481-A34)*(-5.1289292819976-0.216779945540427*(4.96319304093462-0.257051852983846*(-1.69231776375533+3.22092807787481*A34))-0.228935614601192*COS(1.15177195532199*COS(1.81294974912869+A34))))))))))))/A34))</f>
        <v>10.330025948261447</v>
      </c>
      <c r="AP34">
        <f t="shared" ref="AP34:AP65" si="139">-2.68040664779619+3.44378411447617*(-4.10807879143315+A34)+A34*(-3.99446941808823+(4.98887518561928*A34)/(-3.99960182757038+COS(1.29097447325252*A34)))*(-18.2163722956536+(4.70078070577661+A34)*COS((0.496130766723092*(2.56148765862011-12.3286537917215*A34*COS(3.41704148888972-A34))*(3.94100012614222-0.14386520273914*(-0.76497976673317+0.213506453898951*A34+0.536434117675414*COS(0.411474843243337*(1.33252683416784+A34-2.7113999927218*SIN(0.076102082063972*(-4.98887518561928+4.71429072962941*COS((42.1716467981369*COS(1.73827450436853-3.51731159198121*(1.44372068519401-A34*COS((16.3465458097698*(-2.0854493845988+(4.98887518561928-8.6625447752446/A34)*(0.129825723209731-0.0961303194453544*(-1.88715071355834-A34))))/(-2.68040664779619+4.70078070577661*(-5.13677530273634+A34)-A34*(2.47835276624225-28.4073785355322*A34*COS(4.70968122087869-A34))*(5.95313274361778+COS((5.07869277684786*(-18.2251952679886-9.68092306913076/(1.19173219740331+A34)))/A34)))))))/((8.49694830097067-0.083039162239692*(3.55758155173696-A34))*(-2.22092807787481-A34)*(-5.1289292819976-0.216779945540427*(4.96319304093462-0.257051852983846*(-1.69231776375533+3.22092807787481*A34))-0.228935614601192*COS(0.939451524346911*(-3.76423727434802+A34)*COS(1.81294974912869+A34))))))))))))/A34))</f>
        <v>7.9946528878705543</v>
      </c>
      <c r="AQ34" t="e">
        <f t="shared" ref="AQ34:AQ65" ca="1" si="140">-2.68040664779619+3.44378411447617*(-4.10807879143315+A34)+A34*(-3.99446941808823+(4.98887518561928*A34)/(-3.99960182757038+COS(1.29586984461972*A34)))*(-18.2163722956536+(4.70078070577661+A34)*COS((2.73455789424009*(2.56148765862011-44.1679067274001*A34*COS(3.41704148888972-A34))*(3.94100012614222-0.14386520273914*(-0.76497976673317+0.213506453898951*A34+0.536434117675414*COS(0.172966877103212*(1.33252683416784+A34-2.86932582603819*SIN(0.076102082063972*(-4.98887518561928+4.71429072962941*COS((42.1716467981369*COS(1.33278377276408-3.51731159198121*(1.44372068519401-A34*COS((16.3465458097698*(-2.0854493845988+(4.98887518561928+4.99462899388238/A34)*(0.129825723209731-0.700211405982241*(-1.88715071355834-A34))))/(-2.68040664779619+4.70078070577661*(-5.13677530273634+A34)-A34*(3.62975849085837+COS((4.02644109861057*(-18.2251952679886-9.68092306913076/(-1.3331752655964+A34)))/A34))*SIN(2.47835276624225+23.771462673153*A34*COS(4.70968122087869-A34)))))))/((8.49694830097067-0.083039162239692*(3.55758155173696-A34))*(-2.22092807787481-A34)*(-5.1289292819976-0.216779945540427*(4.96319304093462-0.257051852983846*(-1.69231776375533+3.22092807787481*A34))-0.228935614601192*COS(1.30502174663774*_xludf.Sec(1.81294974912869+A34))))))))))))/(A34*(-5.64289737977745+4.26609500701803*COS(0.228935614601192+144.662147283681/(-0.479634031931887-1.36269644070944*(-0.147611154991742+0.257051852983846*(-5.72487229996925+2.22092807787481*A34)+0.859536572824792*(3.55758155173696-A34+(-0.00148443292076008*(2.56148765862011-A34)*SIN(0.0993862827610767*A34))/(1.79742596585007-1.03814685708508/SIN(A34))))))))))</f>
        <v>#NAME?</v>
      </c>
      <c r="AR34">
        <f t="shared" ref="AR34:AR65" si="141">-2.68040664779619+3.44378411447617*(-4.10807879143315+A34)-A34*(3.99446941808823+(-4.98887518561928*A34)/(-3.99960182757038+COS(2.53779080099911*A34)))*(-18.2163722956536+5.08397236096851*COS((0.515497801696557*(2.56148765862011-44.1679067274001*A34*COS(3.41704148888972-A34))*(3.94100012614222-0.14386520273914*(-0.76497976673317+0.213506453898951*A34+0.536434117675414*COS(0.611884320996913*(1.33252683416784+A34-2.7113999927218*SIN(0.076102082063972*(-4.98887518561928+4.71429072962941*COS((42.1716467981369*COS(1.50728688047828-3.51731159198121*(1.44372068519401-A34*COS((16.3465458097698*(-2.0854493845988+0.272438148343871*(4.98887518561928-8.6625447752446/A34)*(0.146100403799197+0.193608729103114*(-1.88715071355834-A34))))/(-2.68040664779619+0.228935614601192*(-5.16864718355258+A34)-A34*(2.47835276624225-28.4073785355322*A34*COS(4.70968122087869*A34))*(3.03161548091883+COS((5.07869277684786*(-18.2251952679886+1.38741603071291/(24.2497306444842+A34)))/A34)))))-0.700211405982241*(6.31072869960454+2.18590076628202/(-4.64123116739925-0.914717159329469*(1.3834608079563+1.13707573697875*(-1.80135995311096+A34-3.39653776601683/(0.739788600301217-2.47054011915385/(-2.0485011259448-1.28913373609039*A34)+0.434855785550768*(5.34635048550741-33.9806496440038/A34)+2*A34+4.59760980209255*(-10.1585031935967+0.94750059065892*(3.61430970223965+0.329794738382414*(-1.53046575900622+A34))*SIN(3.94690622609514*COS(0.325469862281812+SIN(3.00926727487953+4.68675801806898*A34*SIN(0.335833385098596+1.43268599297561*(-2.5034688075789-0.568861549156422*(-6.31963271483468+A34)))*SIN(2.72149620183009+A34))))))))))))/((8.49694830097067-0.083039162239692*(3.55758155173696-A34))*(-2.22092807787481-A34)*(-3.47716480695852-0.216779945540427*(4.96319304093462+0.639728898511394*(-1.69231776375533+3.22092807787481*A34))+0.228935614601192*SIN(0.939451524346911*(-3.76423727434802+A34)*COS(1.81294974912869+A34))))))))))))/A34))</f>
        <v>-53.959996203171087</v>
      </c>
      <c r="AS34">
        <f t="shared" ref="AS34:AS65" si="142">-2.68040664779619+3.44378411447617*(-4.10807879143315+A34)+A34*(-3.99446941808823+(4.98887518561928*A34)/(-3.99960182757038+COS(6.13638401992064*A34)))*(-18.2163722956536+(4.70078070577661+A34)*COS(A34*COS(4.42689574330924-0.885231087902432*(-4.0989330797899+2.22092807787481*A34))))</f>
        <v>-47.160550383702144</v>
      </c>
      <c r="AT34">
        <f t="shared" ref="AT34:AT65" si="143">-2.68040664779619+3.44378411447617*(-4.10807879143315+A34)+A34*(18.2163722956536-(4.70078070577661+A34)*COS((20.303483725984*(2.56148765862011+9.00433001242173*A34*COS(3.41704148888972-A34)))/A34))*(3.99446941808823+(-4.98887518561928*A34)/(-3.99960182757038+COS(A34*(2.72657778739654+1.53799203177822*COS(4.98887518561928*A34)))))</f>
        <v>-28.091448717487953</v>
      </c>
      <c r="AU34">
        <f t="shared" ref="AU34:AU65" si="144">-2.68040664779619+3.44378411447617*(-4.10807879143315+A34)+A34*(-3.99446941808823+(4.98887518561928*A34)/(-3.99960182757038+COS(A34*(2.72657778739654+1.53799203177822*COS(4.98887518561928*A34)))))*((4.70078070577661+A34)*COS((0.769392823704494*(3.94100012614222-0.14386520273914*(-0.76497976673317+0.213506453898951*A34+9.14773165865034*(-2.0854493845988+(0.129825723209731-0.700211405982241*(-1.88715071355834-A34))*(4.98887518561928+(-4.36804034069583*(-2.29961295957796+A34-1.42266678245512*(9.66112815115385+A34)))/A34))))*(2.56148765862011-44.1679067274001*A34*COS(3.41704148888972-A34)))/A34)+12.0605499234204*A34*COS(5.75746692752332*A34)*(6.28779511476148+3.99960182757038*(-5.7403160855015-0.228935614601192*COS((2.56148765862011*A34*SIN(0.01165832255398+A34))/(10.057453067327*A34-0.187612585733721*SIN(32.9758549412651/(-7.83636305575166+0.228935614601192*COS(0.848801421451504/COS(2.86725007816786-A34)))))))))</f>
        <v>8.2853193147881292</v>
      </c>
      <c r="AV34">
        <f t="shared" ref="AV34:AV65" si="145">-2.68040664779619+3.44378411447617*(-4.10807879143315+A34)+A34*(-3.99446941808823+(4.98887518561928*A34)/(-3.99960182757038+COS((-1.43560331414403+0.548501114442731*A34)*A34)))*(16.5034666199846-0.181996789151672*(-0.13175725564197+A34)*COS(2.56148765862011+16.6954764657061*A34*COS(3.41704148888972-A34))*(-0.802760835468067*A34-3.99960182757038*(3.94100012614222-0.077174203095565*(-0.76497976673317+0.211963884554593*A34)*COS(20.4415457912233*(1.33252683416784+A34+16.9088679730659*SIN(0.076102082063972*(-4.98887518561928+4.71429072962941*COS((21.671447140776*COS(2.70821085939386+0.126733910093612*A34*(A34+(16.3465458097698*(1.05977973817267+0.189627013074139*(4.98887518561928-6.9878070118766/A34)))/(-2.68040664779619+4.70078070577661*(-5.13677530273634+A34)-A34*(2.47835276624225-28.4073785355322*A34*COS(4.70968122087869-A34))*(5.95313274361778+COS((0.162709564813472*(-18.2251952679886-9.68092306913076/(7.42043470888274+A34)))/A34))))))/(8.49694830097067-0.083039162239692*(-0.121513133008523-A34))))))))))</f>
        <v>-211.38161402706953</v>
      </c>
      <c r="AW34">
        <f t="shared" ref="AW34:AW65" si="146">-2.68040664779619+3.44378411447617*(-4.10807879143315+A34)+A34*(-3.99446941808823+(4.98887518561928*A34)/(-3.99960182757038+COS((-1.43560331414403+0.548501114442731*A34)*A34)))*(16.5034666199846-0.181996789151672*(-0.13175725564197+A34)*COS(2.56148765862011+16.6954764657061*A34*COS(3.41704148888972-A34))*(-0.802760835468067*A34-3.99960182757038*(3.94100012614222-0.077174203095565*(-0.76497976673317+0.211963884554593*A34)*COS(20.4415457912233*(1.33252683416784+A34+16.9088679730659*SIN(0.076102082063972*(-4.98887518561928+4.71429072962941*COS((21.671447140776*COS(2.50830961839955+0.126733910093612*A34*(A34+(16.3465458097698*(1.05977973817267+0.189627013074139*(4.98887518561928-6.9878070118766/A34)))/(-2.68040664779619+4.70078070577661*(-5.13677530273634+A34)-A34*(2.47835276624225-28.4073785355322*A34*COS(4.70968122087869-A34))*(5.95313274361778+COS((0.162709564813472*(-18.2251952679886-9.68092306913076/(7.42043470888274+A34)))/A34))))-1.43232966878958*(1.33252683416784+A34+0.668436724799529*(-0.149595478071881+SIN(0.260740192748953*(-4.98887518561928+4.71429072962941*COS((7.47667559532171*COS(4.47760411666255-0.943117236284448*(-0.632733680207285+A34*SIN((0.301294021262328*(-2.0854493845988+0.306995702648111/A34))/(-2.68040664779619-0.999932624736896*(-3.19555560423838+A34)-A34*(2.47835276624225-5.69414496827222*(4.98887518561928+A34)*COS(3.44378411447617+A34))*(5.95313274361778+COS((5.11286833518429*(-5.13677530273634+A34)*(-21.2573843347543+7.35528411501903/COS(1.2260046691847*(2.19016965572495+0.257051852983846*(-3.50512405817934+2.22092807787481*A34)+(3.55758155173696+0.0295880633408587/A34-A34)*COS(A34))*COS(1.81294974912869+A34))))/A34)))))))/((8.49694830097067+0.097956737404716*(3.44378411447617-A34))*(-2.22092807787481-A34)*SIN(1.12126419620599-1.32790014713013*(2.19016965572495+0.257051852983846*(-3.50512405817934+2.22092807787481*A34)+(3.55758155173696-A34+0.147611154991742/(4.98887518561928+A34))*COS(A34)))))))))))/(8.49694830097067-0.083039162239692*(-0.121513133008523-A34))))))))))</f>
        <v>-211.1012727805755</v>
      </c>
      <c r="AX34">
        <f t="shared" ref="AX34:AX65" si="147">-2.68040664779619+3.44378411447617*(-4.10807879143315+A34)+A34*(-3.99446941808823+(4.98887518561928*A34)/(-3.99960182757038+COS((-1.43560331414403+0.548501114442731*A34)*A34)))*(16.5034666199846-0.181996789151672*(-0.13175725564197+A34)*COS(2.56148765862011+16.6954764657061*A34*COS(3.41704148888972-A34))*(-0.802760835468067*A34-3.99960182757038*(3.94100012614222-0.077174203095565*(-0.76497976673317+0.211963884554593*A34)*COS(20.4415457912233*(1.33252683416784+A34+16.9088679730659*SIN(0.076102082063972*(-4.98887518561928+4.71429072962941*COS((21.671447140776*COS(2.70821085939386+0.126733910093612*A34*(A34+(16.3465458097698*(1.05977973817267+0.189627013074139*(4.98887518561928-1.59975789297849*((1/A34))^2)))/(-2.68040664779619+4.70078070577661*(-5.13677530273634+A34)-A34*(2.47835276624225-28.4073785355322*A34*COS(4.70968122087869-A34))*(5.95313274361778+COS((0.162709564813472*(-18.2251952679886-9.68092306913076/(7.42043470888274+A34)))/A34))))))/(8.49694830097067-0.083039162239692*(-0.121513133008523-A34))))))))))</f>
        <v>-210.88415919135437</v>
      </c>
      <c r="AY34">
        <f t="shared" ref="AY34:AY65" si="148">-2.68040664779619+3.44378411447617*(-4.10807879143315+A34)+A34*(-3.99446941808823+(4.98887518561928*A34)/(-3.99960182757038+COS((-1.51859193211203+0.548501114442731*A34)*A34)))*(16.5034666199846-0.122788263310115*(-0.13175725564197+A34)*COS(2.56148765862011-4.98887518561928*(-2.82446886063997-1.01681296239707*A34)*A34*COS(0.927325836799686+A34))*(-0.802760835468067*A34-3.99960182757038*(3.94100012614222-0.0200186606536671*COS(20.4415457912233*(1.33252683416784+A34+16.9088679730659*SIN(0.076102082063972*(-4.98887518561928+4.71429072962941*COS((9.57694661150784*COS(1.39317746999918+0.126733910093612*A34*((16.3465458097698*(1.05977973817267+0.189627013074139*(4.98887518561928-6.9878070118766/A34)))/(-2.48691097004235+4.70078070577661*(-5.13677530273634+A34))+A34)))/(8.49694830097067-0.083039162239692*(-0.121513133008523-A34))))))))))</f>
        <v>-105.46470512694189</v>
      </c>
      <c r="AZ34">
        <f t="shared" ref="AZ34:AZ65" si="149">-3.35751290318759+3.44378411447617*(-4.10807879143315+A34)+A34*(-3.99446941808823+(4.98887518561928*A34)/(-3.99960182757038+COS((-1.43560331414403+0.548501114442731*A34)*A34)))*(16.5034666199846-0.181996789151672*(-0.13175725564197+A34)*COS(2.56148765862011+16.6954764657061*A34*COS(0.927325836799686+A34))*(-0.802760835468067*A34-3.99960182757038*(3.94100012614222-0.077174203095565*(-0.76497976673317+0.211963884554593*A34)*COS(20.4415457912233*(1.33252683416784+A34+16.9088679730659*SIN(0.076102082063972*(-4.98887518561928+4.71429072962941*COS((1.81532676525691*COS(2.70821085939386+0.126733910093612*A34*(A34+32.7879872120615/(-2.68040664779619+4.70078070577661*(-5.13677530273634+A34)-A34*(2.47835276624225-28.4073785355322*A34*COS(4.70968122087869-A34))*(5.95313274361778+COS((0.162709564813472*(-18.2251952679886+6.04401618143151/((7.42043470888274+A34)*SIN(0.14386520273914*(-0.76497976673317+0.213506453898951*A34+0.536434117675414*COS(0.411474843243337*(6.98980188067018+A34)))))))/A34))))))/(8.49694830097067-0.083039162239692*(-0.121513133008523-A34))))))))))</f>
        <v>-197.73950736021646</v>
      </c>
      <c r="BA34">
        <f t="shared" ref="BA34:BA65" si="150">-3.35751290318759+3.44378411447617*(-4.10807879143315+A34)+A34*(-3.99446941808823+(4.98887518561928*A34)/(-3.99960182757038+COS((-1.43560331414403+0.548501114442731*A34)*A34)))*(-1.43298175946812-0.181996789151672*(-0.13175725564197+A34)*COS(2.56148765862011+16.6954764657061*A34*COS(0.927325836799686+A34))*(-0.802760835468067*A34-3.99960182757038*(3.94100012614222-0.077174203095565*(-0.76497976673317+0.211963884554593*A34)*COS(20.4415457912233*(1.33252683416784+A34+16.9088679730659*SIN(0.076102082063972*(-4.98887518561928+4.71429072962941*COS((1.81532676525691*COS(2.70821085939386+0.126733910093612*A34*(A34+32.7879872120615/(-2.68040664779619+4.70078070577661*(-5.13677530273634+A34)-A34*(2.47835276624225-28.4073785355322*A34*COS(4.70968122087869-A34))*(5.95313274361778+COS((0.831959590014011*(2.56148765862011+7.60099859478193*COS(2.3676816751038-A34)*COS(4.98887518561928*A34))*(-18.2251952679886+6.04401618143151/((7.42043470888274+A34)*SIN(0.14386520273914*(-0.76497976673317+0.213506453898951*A34+0.536434117675414*COS(0.411474843243337*(6.98980188067018+A34)))))))/A34))))))/(8.49694830097067-0.083039162239692*(-0.121513133008523-A34))))))))))</f>
        <v>-60.052640608552224</v>
      </c>
      <c r="BB34">
        <f t="shared" ref="BB34:BB65" si="151">-2.68040664779619+3.44378411447617*(-4.25451011033999+A34)-A34*(3.99446941808823+(-4.98887518561928*A34)/(-3.99960182757038+COS((-1.43560331414403+0.548501114442731*A34)*A34)))*(16.5034666199846+0.865917031498388*COS(2.56148765862011-16.6954764657061*A34*SIN(3.41704148888972*A34))*(-0.802760835468067*A34+0.202251470111579*(4.18507275592892-0.077174203095565*(-0.76497976673317+0.214246399970093*A34*COS(0.146100403799197-0.954686574668724*(-1.5493464331558+A34)))*COS(98.2875734003836*(1.33252683416784+A34+16.9088679730659*SIN(0.076102082063972*(-4.98887518561928+4.71429072962941*COS((216.732650463067*COS(3.54976853963267-0.384281176574313*A34*(A34+3.45696889872313/(7.15714936071677-A34-A34*(6.17579736085976+28.4073785355322*A34*SIN(4.70968122087869-A34))*(1.14446476736049+COS((0.162709564813472*(-18.2251952679886-9.68092306913076/(7.42043470888274+A34)))/A34)+2.7113999927218*SIN(0.076102082063972*(-4.98887518561928+4.71429072962941*COS((145.662307595756*COS(84.5867509222304-10.6651537536136*(-A34*COS((12.3091962571093*A34)/(-3.35105279539601+6.6897226661162*A34*(-3.99960182757038+COS(77.6293086866114*(3.03218906676567-9.68092306913076/(-2.53586832791451+A34)-A34)))*(-10.7816743665616+0.795102759632341*COS((1.33114605545295*(-1.94165740278599+0.996546284692553*A34))/(8.68972827959375+0.885893980843965*A34*COS(5.40096014831229-4.0563300790138*A34))))))+(-0.00135736120731241*SIN(0.213506453898951*A34))/(-0.838703507360447+1.75789698123018*A34))))/((8.49694830097067-0.083039162239692*(3.55758155173696-A34))*(-2.22092807787481-A34)*(0.941982972939891-0.216779945540427*(4.96319304093462+0.257051852983846*(2.33354957208912-3.53903928033562*A34))-0.254606481268731*(2.56148765862011+(-2.46722705771545+A34+0.305062849752795*(3.99446941808823-17.503666331387*(-22.9809961505531+66.23371437407/(5.2490178291579+A34))*COS(4.70590392445849-A34)))*COS(4.76640937138137*A34))-0.228935614601192*COS(0.939451524346911*(-3.76423727434802+A34)*COS(1.81294974912869+A34))))))))))))/(8.49694830097067-0.083039162239692*(-0.121513133008523-A34))))))))))</f>
        <v>-174.88330561051615</v>
      </c>
      <c r="BC34">
        <f t="shared" ref="BC34:BC65" si="152">-2.68040664779619+3.44378411447617*(-4.25451011033999+A34)-A34*(3.99446941808823+(-4.98887518561928*A34)/(-3.99960182757038+COS((-1.43560331414403+0.548501114442731*A34)*A34)))*(16.5034666199846+0.865917031498388*COS(2.56148765862011-16.6954764657061*A34*SIN(3.41704148888972*A34))*(-0.802760835468067*A34+0.202251470111579*(4.18507275592892-0.077174203095565*(-0.76497976673317+0.214246399970093*A34*COS(0.146100403799197-0.954686574668724*(-1.5493464331558+A34)))*COS(98.2875734003836*(1.33252683416784+A34+16.9088679730659*SIN(0.076102082063972*(-4.98887518561928+4.71429072962941*COS((216.732650463067*COS(3.82809768479762-0.384281176574313*A34*(A34+3.45696889872313/(7.15714936071677-A34-A34*(6.17579736085976+28.4073785355322*A34*SIN(4.70968122087869-A34))*(1.14446476736049+COS((0.162709564813472*(-18.2251952679886-9.68092306913076/(7.42043470888274+A34)))/A34)+2.7113999927218*SIN(0.076102082063972*(-4.98887518561928+4.71429072962941*COS((145.662307595756*COS(84.5867509222304-10.6651537536136*(-A34*COS((12.3091962571093*A34)/(-3.35105279539601+6.6897226661162*A34*(-3.99960182757038+COS(77.6293086866114*(3.03218906676567-9.68092306913076/(-2.53586832791451+A34)-A34)))*(-10.7816743665616+0.795102759632341*COS((1.33114605545295*(-1.94165740278599+0.996546284692553*A34))/(8.68972827959375+0.885893980843965*A34*COS(5.40096014831229-4.0563300790138*A34))))))+(-0.00135736120731241*SIN(0.213506453898951*A34))/(-0.838703507360447+1.75789698123018*A34))))/((8.49694830097067-0.083039162239692*(3.55758155173696-A34))*(-2.22092807787481-A34)*(0.941982972939891-0.216779945540427*(4.96319304093462+0.257051852983846*(2.33354957208912-3.53903928033562*A34))-0.254606481268731*(2.56148765862011+(-2.46722705771545+A34+0.305062849752795*(3.99446941808823-17.503666331387*(-22.9809961505531+66.23371437407/(8.87594044830166+0.539441419156204*(-5.70461321753693-0.662464405764319*A34)+A34))*COS(4.70590392445849-A34)))*COS(4.76640937138137*A34))-0.228935614601192*COS(0.939451524346911*(-3.76423727434802+A34)*COS(1.81294974912869+A34))))))))))))/(8.49694830097067-0.083039162239692*(-0.121513133008523-A34))))))))))</f>
        <v>-174.94149566351629</v>
      </c>
      <c r="BD34">
        <f t="shared" ref="BD34:BD65" si="153">-2.68040664779619+3.44378411447617*(-4.25451011033999+A34)-A34*(3.99446941808823+(-4.98887518561928*A34)/(-3.99960182757038+COS((-1.43560331414403+0.548501114442731*A34)*A34)))*(16.5034666199846+0.865917031498388*COS(2.56148765862011-16.6954764657061*A34*SIN(3.41704148888972*A34))*(-0.802760835468067*A34+0.202251470111579*(4.18507275592892-0.077174203095565*(-0.76497976673317+0.214246399970093*A34*COS(0.146100403799197-0.954686574668724*(-1.5493464331558+A34)))*COS(98.2875734003836*(1.33252683416784+A34+16.9088679730659*SIN(0.076102082063972*(-4.98887518561928+4.71429072962941*COS((1280.34077246124*COS(3.54976853963267-0.384281176574313*A34*(A34+3.45696889872313/(7.15714936071677-A34-A34*(6.17579736085976+28.4073785355322*A34*SIN(4.70968122087869-A34))*(1.14446476736049+COS((0.162709564813472*(-18.2251952679886-9.68092306913076/(7.42043470888274+A34)))/A34)+2.7113999927218*SIN(0.076102082063972*(-4.98887518561928+4.71429072962941*COS((145.662307595756*COS(84.5867509222304-10.6651537536136*(-A34*COS((12.3091962571093*A34)/(-3.35105279539601-A34*(-3.99960182757038+COS(77.6293086866114*(3.03218906676567-9.68092306913076/(-2.53586832791451+A34)-A34)))*(-10.7816743665616+0.795102759632341*COS((1.33114605545295*(-1.94165740278599+0.996546284692553*A34))/(8.68972827959375+0.885893980843965*A34*COS(5.40096014831229-4.0563300790138*A34))))*(-1.88105468985892+(1.88715071355834+A34)*SIN(A34*(4.45857157274483+(-0.147611154991742+A34)*(1.53799203177822+1.29768893158923*(-3.0434785781725-0.829071226260745*(2.12459979226885+A34+(0.66629548294072*(4.0563300790138-A34))/SIN(A34)))))))))+(-0.00135736120731241*SIN(0.213506453898951*A34))/(-0.838703507360447+1.75789698123018*A34))))/((8.49694830097067-0.083039162239692*(3.55758155173696-A34))*(-2.22092807787481-A34)*(0.941982972939891-0.216779945540427*(4.96319304093462+0.257051852983846*(2.33354957208912-3.53903928033562*A34))-0.228935614601192*COS(0.939451524346911*(-3.76423727434802+A34)*COS(1.81294974912869+A34))-0.254606481268731*(2.56148765862011+COS(4.76640937138137*A34)*(-2.46722705771545+A34+0.305062849752795*(3.99446941808823-17.503666331387*(-22.9809961505531+66.23371437407/(5.2490178291579+A34))*COS(A34+4.96319304093462*SIN(0.548501114442731*A34)))))))))))))))/((8.49694830097067-0.083039162239692*(-0.121513133008523-A34))*(-4.84483853128346+0.181996789151672*COS(2.56148765862011+9.07142550186965*A34*COS(5.05539313575203-A34))))))))))))</f>
        <v>-174.89315154181014</v>
      </c>
      <c r="BE34">
        <f t="shared" ref="BE34:BE65" si="154">-2.68040664779619+3.44378411447617*(-4.25451011033999+A34)+A34*(-3.99446941808823+(4.98887518561928*A34)/(-3.99960182757038+COS((0.419836447627348+0.548501114442731*A34)*A34)))*(-4.0563300790138-0.122788263310115*(-0.13175725564197+A34)*COS(2.56148765862011+19.6524426585864*A34*COS(0.927325836799686+A34))*(2.11308638939347-0.250024888254305*(-0.967412760804712-0.398742434604233*COS(0.260129622121594*(1.33252683416784+A34+16.9088679730659*SIN(0.076102082063972*(-4.98887518561928+4.71429072962941*COS((267.964406400864*COS(2.64168997937454+0.126733910093612*A34*(A34+(18.064120879598*(1.05977973817267+3.42138570507062*(0.146100403799197-0.695175012128234*(4.96319304093462-0.257051852983846*(-1.69231776375533+3.22092807787481*A34)))))/(-2.48691097004235+4.70078070577661*(-5.13677530273634+A34)))))/(8.49694830097067-0.083039162239692*(-0.121513133008523-A34))))))))))</f>
        <v>-8.5250772984492471</v>
      </c>
      <c r="BF34">
        <f t="shared" ref="BF34:BF65" si="155">-2.68040664779619+3.44378411447617*(-4.25451011033999+A34)+A34*(-3.99446941808823+(4.98887518561928*A34)/(-3.99960182757038+COS((0.419836447627348+0.548501114442731*A34)*A34)))*(-4.0563300790138-0.122788263310115*(-0.13175725564197+A34)*COS(2.56148765862011+19.6524426585864*A34*COS(0.927325836799686+A34))*(2.11308638939347-0.250024888254305*(-0.967412760804712-0.398742434604233*COS(0.260129622121594*(1.33252683416784+A34+16.9088679730659*SIN(0.076102082063972*(-4.98887518561928+4.71429072962941*COS((267.964406400864*COS(2.64168997937454+0.126733910093612*A34*(A34+(18.064120879598*(1.05977973817267+3.42138570507062*(0.146100403799197-0.695175012128234*(4.96319304093462-0.257051852983846*(-1.69231776375533+3.22092807787481*A34)))))/(-2.48691097004235+4.70078070577661*(-5.13677530273634+A34)))))/(8.49694830097067-0.083039162239692*(-0.121513133008523-A34))))))))))</f>
        <v>-8.5250772984492471</v>
      </c>
      <c r="BG34">
        <f t="shared" ref="BG34:BG65" si="156">-2.68040664779619+3.44378411447617*(-4.25451011033999+A34)-A34*(3.99446941808823+(-4.98887518561928*A34)/(-3.99960182757038+COS((1.27880071640428+0.548501114442731*A34)*A34)))*(21.2042473257612+A34+0.426032192884217*COS(2.56148765862011+4.89811300806444*A34*COS(3.41704148888972-A34))*(-0.802760835468067*A34-3.99960182757038*(4.74334322831106-77.7113562466578*(0.12390990152263+0.214246399970093*A34*COS(0.146100403799197+3.44378411447617/(0.536434117675414-A34)))*COS(0.25237639570453*(1.33252683416784+A34-8.43896055389224*SIN(0.076102082063972*(-4.98887518561928+4.71429072962941*COS((326.578841621333*COS(0.536434117675414+2.76829501983429*(-2.93172108313267+A34)+0.943117236284448*(3.03218906676567+0.126733910093612*A34*(A34+(16.3465458097698*(-4.28347733359335-2.00255275660693*(4.98887518561928-0.209936952547384/A34)))/(-2.68040664779619+4.70078070577661*(-5.13677530273634+A34)-A34*(-0.0831348923778599+(-19.1282062190758*(1.38074817544596+A34))/A34)*(2.1662413901797+COS((11.338717315133*(-22.155047602124+19.1227192878117*SIN(2.89608847013037/(7.42043470888274+A34))*SIN(0.076102082063972*(-4.98887518561928+4.71429072962941*COS((10.9281726248108*COS(1.06072181513724+0.126733910093612*A34*(A34+(16.3465458097698*(1.05977973817267+0.189627013074139*(4.98887518561928-6.9878070118766/A34)))/(-2.68040664779619+4.70078070577661*(-5.13677530273634+A34)-A34*(2.47835276624225-28.4073785355322*A34*COS(4.70968122087869-A34))*(5.95313274361778+COS(0.067072745815186*(-1.42094252284178-2.41748880753433*(3.03218906676567-9.68092306913076/(7.42043470888274+A34)+10.3092998210759*(3.61430970223965-50.7911847245618*(-0.773287151501892-0.404020067665702*(-1.96082451960306+20.5821242501624/A34))*(1.62623846775477+2.03038232665593*SIN(0.213506453898951*A34)))))))))))/(8.49694830097067-0.083039162239692*(-0.121513133008523-A34)))))))/A34)))))))/A34))))))))</f>
        <v>23.96289609503587</v>
      </c>
      <c r="BH34">
        <f t="shared" ref="BH34:BH65" si="157">-2.68040664779619+3.38944380226374*(-4.10807879143315+A34)+A34*(-4.00520834381412+(4.98887518561928*A34)/(-3.99960182757038+COS((-1.43560331414403+0.548501114442731*A34)*A34)))*(16.5034666199846-0.181996789151672*(-15.7898247671687-0.802760835468067*A34)*(-0.13175725564197+A34)*COS(2.46732896677617+4.98887518561928*A34*(-0.338621842633022-12.6400661645724/(0.280795377213116-0.0957110437232099*(4.96319304093462+0.974627526363577*(-1.69231776375533+3.22092807787481*A34))))*COS(0.927325836799686+A34)))</f>
        <v>-157.24025135476285</v>
      </c>
      <c r="BI34">
        <f t="shared" ref="BI34:BI65" si="158">-2.68040664779619+3.38944380226374*(-4.10807879143315+A34)+A34*(-4.00520834381412+(4.98887518561928*A34)/(-3.99960182757038+COS((-1.43560331414403+0.548501114442731*A34)*A34)))*(16.5034666199846-0.181996789151672*(-15.7898247671687-0.802760835468067*A34)*(-0.13175725564197+A34)*COS(2.46732896677617+4.98887518561928*A34*(-0.338621842633022-12.6400661645724/(0.280795377213116-0.0957110437232099*(4.96319304093462+0.974627526363577*(-1.69231776375533+3.22092807787481*A34))))*COS(0.927325836799686+A34)))</f>
        <v>-157.24025135476285</v>
      </c>
      <c r="BJ34">
        <f t="shared" ref="BJ34:BJ65" si="159">-2.68040664779619+3.38670102359389*(-4.25451011033999+A34)+A34*(-3.99446941808823+(4.98887518561928*A34)/(-3.99960182757038+COS((-1.43560331414403+0.548501114442731*A34)*A34)))*(16.5034666199846+(-0.13175725564197+A34)*(-0.802760835468067*A34-0.181996789151672*COS(2.56148765862011-6.979042334303*A34*COS(3.41704148888972-A34))-3.99960182757038*(1.45731217381928+(-0.739324883528288*COS((4.66404392855422*(5.33212866173823+A34))/(3.03218906676567+3.52035386987439/(-0.0660482652435311+(-2.72657778739654-10.2171535119679/A34)*COS(A34)+0.257051852983846*(-3.99960182757038+4.70078070577661*COS(4.98887518561928*A34))))))/(4.98887518561928+A34))))</f>
        <v>-178.86433502299155</v>
      </c>
      <c r="BK34">
        <f t="shared" ref="BK34:BK65" si="160">-3.01573248686486+3.38944380226374*(-4.10807879143315+A34)+A34*(-4.00520834381412+(4.98887518561928*A34)/(-3.99960182757038+COS((-1.43560331414403+0.548501114442731*A34)*A34)))*(16.5034666199846-0.181996789151672*(-15.7898247671687-0.802760835468067*A34)*(-0.13175725564197+A34)*COS(2.46732896677617+4.98887518561928*A34*COS(0.927325836799686+A34)*(-0.338621842633022-2.02396703240454/((0.280795377213116-0.0957110437232099*(4.96319304093462+0.974627526363577*(-1.69231776375533+3.22092807787481*A34)))*SIN(1.12032657535652*A34)))))</f>
        <v>-173.95399412366254</v>
      </c>
      <c r="BL34">
        <f t="shared" ref="BL34:BL65" si="161">-3.01573248686486+3.38944380226374*(-4.10807879143315+A34)+A34*(-4.00520834381412+(4.98887518561928*A34)/(-3.99960182757038+COS((-1.43560331414403+0.548501114442731*A34)*A34)))*(16.5034666199846-0.181996789151672*(-15.7898247671687-0.802760835468067*A34)*(-0.13175725564197+A34)*COS(2.46732896677617+4.98887518561928*A34*COS(0.927325836799686+A34)*(-0.338621842633022-2.02396703240454/((0.280795377213116-0.0957110437232099*(4.96319304093462+0.974627526363577*(-1.69231776375533+3.22092807787481*A34)))*SIN(1.12032657535652*A34)))))</f>
        <v>-173.95399412366254</v>
      </c>
      <c r="BM34">
        <f t="shared" ref="BM34:BM65" si="162">-2.68040664779619+3.38670102359389*(-4.25451011033999+A34)-A34*(3.99446941808823+(-4.98887518561928*A34)/(-3.99960182757038+COS(A34*(0.548501114442731*A34+1.53799203177822*COS(A34)))))*(16.5034666199846-17.4257328661002*(-0.802760835468067*A34-0.181996789151672*COS(2.56148765862011+10.3814566852402*A34*COS(3.41704148888972-A34))-3.99960182757038*(1.45731217381928+(0.663162690707086*COS((4.66404392855422*(5.33212866173823+A34))/(3.03218906676567+3.52035386987439/(-0.19349567775384+(-2.72657778739654-10.2171535119679/A34)*COS(A34)))))/(4.98887518561928+A34))))</f>
        <v>-724.03430695421628</v>
      </c>
      <c r="BN34">
        <f t="shared" ref="BN34:BN65" si="163">-2.68040664779619+3.34923202819357*(-4.25451011033999+A34)-17.2711459965453*A34*(3.99446941808823+(-4.98887518561928*A34)/(-3.99960182757038+COS((-1.29255549313997-0.632314551669474*A34)*A34)))</f>
        <v>-16.382504737287856</v>
      </c>
      <c r="BO34">
        <f t="shared" ref="BO34:BO65" si="164">-2.68040664779619+3.34923202819357*(-4.25451011033999+A34)-A34*(3.99446941808823+(-4.98887518561928*A34)/(-3.99960182757038+COS((-1.09051051347223+0.548501114442731*A34)*A34)))*(16.5034666199846+0.0482190655660784*(2.34964808898894-3.99960182757038*(3.94100012614222+0.0768727524096518*COS(15.5499735821455*(1.33252683416784+2.32295967127899*A34))))*COS(2.56148765862011-4.98887518561928*A34*COS(1.00102273792128+A34)*(-2.82446886063997+0.56063759810361/(-2.0854493845988+(3.87679405737174+0.143005089432177/(4.37188607319144+1.21350645389895*A34+0.536434117675414*COS(0.246882768317286*A34)))*(-3.51731159198121+1.84511077896919*(2.84998290041866-A34-1.53799203177822/(-5.50241664493647-29.4495765927153*A34*COS(3.99960182757038+SIN(0.133501878471212*(3.99709097276414+2.43631280387371*(-4.98887518561928+4.71429072962941*COS((9.88368497153068*COS(2.44263874990768+0.126733910093612*A34*(A34+(16.3465458097698*(1.05977973817267+0.212776999905033*(4.98887518561928-6.9878070118766/A34)))/(-2.68040664779619+4.70078070577661*(-5.37486174411623+A34)-4.98887518561928*A34^2*(-2.82446886063997-3.7143357466655/(-0.544906860997025+1.53799203177822*A34))*COS(0.170295058394658+A34)*(5.28337493763661+COS((0.573418082577877*(3.03218906676567+1.30787066945493*(3.61430970223965-880.306966085887*(-0.773287151501892-0.404020067665702*(4.98887518561928-36.1338159252373/A34)))-8.38882341035202/(9.14871723738833+A34+0.257051852983846*(-6.50593746670296-4.37763407710873*(-A34*COS((12.3091962571093*A34)/(-3.35105279539601-77.4136280371256*A34*(-3.99960182757038+COS(77.6293086866114*(3.03218906676567-9.68092306913076/(-2.53586832791451+A34)-A34)))))+(-0.00135736120731241*SIN(0.213506453898951*A34))/(-0.838703507360447+1.75789698123018*A34))))))/A34))))))/(8.49694830097067-0.083039162239692*(-0.121513133008523-A34))))))))))))))</f>
        <v>-92.001320709670139</v>
      </c>
      <c r="BP34">
        <f t="shared" ref="BP34:BP65" si="165">-2.68040664779619+3.34923202819357*(-4.25451011033999+A34)-A34*(3.99446941808823+(-4.98887518561928*A34)/(-3.99960182757038+COS((-1.09051051347223+0.548501114442731*A34)*A34)))*(16.5034666199846+0.0482190655660784*(2.34964808898894-3.99960182757038*(3.94100012614222+0.0768727524096518*COS(15.5499735821455*(1.33252683416784+2.32295967127899*A34))))*COS(2.56148765862011-4.98887518561928*A34*COS(1.00102273792128+A34)*(-2.82446886063997+0.56063759810361/(-2.0854493845988+(3.87679405737174+0.143005089432177/(4.37188607319144+1.21350645389895*A34+0.536434117675414*COS(0.246882768317286*A34)))*(-3.51731159198121+1.84511077896919*(2.84998290041866-A34-1.53799203177822/(-5.50241664493647-29.4495765927153*A34*COS(3.99960182757038+SIN(0.133501878471212*(3.99709097276414+2.43631280387371*(-4.98887518561928+4.71429072962941*COS((9.88368497153068*COS(2.44263874990768+0.126733910093612*A34*(A34+(16.3465458097698*(1.05977973817267+0.212776999905033*(4.98887518561928-6.9878070118766/A34)))/(-2.68040664779619+4.70078070577661*(-5.37486174411623+A34)-4.98887518561928*A34^2*(-2.82446886063997-3.7143357466655/(-0.544906860997025+1.53799203177822*A34))*COS(0.170295058394658+A34)*(5.28337493763661+COS((0.573418082577877*(3.03218906676567+1.30787066945493*(3.61430970223965-880.306966085887*(-0.773287151501892-0.404020067665702*(4.98887518561928-41.9506448795694/A34)))-8.38882341035202/(9.14871723738833+A34+0.257051852983846*(-6.50593746670296-4.37763407710873*(-A34*COS((12.3091962571093*A34)/(-3.35105279539601-77.4136280371256*A34*(-3.99960182757038+COS(77.6293086866114*(3.03218906676567-9.68092306913076/(-2.53586832791451+A34)-A34)))))+(-0.00135736120731241*SIN(0.213506453898951*A34))/(-0.838703507360447+1.75789698123018*A34))))))/A34))))))/(8.49694830097067-0.083039162239692*(-0.121513133008523-A34))))))))))))))</f>
        <v>-92.001295715579545</v>
      </c>
      <c r="BQ34">
        <f t="shared" ref="BQ34:BQ65" si="166">-2.68040664779619+3.34923202819357*(-4.25451011033999+A34)-A34*(3.99446941808823+(-4.98887518561928*A34)/(-3.99960182757038+COS((-1.09051051347223+0.548501114442731*A34)*A34)))*(16.5034666199846+0.0482190655660784*(2.34964808898894-3.99960182757038*(3.94100012614222+0.0768727524096518*COS(15.5499735821455*(1.33252683416784+2.32295967127899*A34))))*COS(2.56148765862011-4.98887518561928*A34*COS(1.00102273792128+A34)*(-2.82446886063997+0.56063759810361/(-2.0854493845988+(3.87679405737174+0.143005089432177/(4.37188607319144+1.21350645389895*A34+0.536434117675414*COS(0.246882768317286*A34)))*(-3.51731159198121+1.84511077896919*(2.84998290041866-A34-1.53799203177822/(-5.50241664493647-29.4495765927153*A34*COS(3.99960182757038+SIN(0.133501878471212*(3.99709097276414+2.43631280387371*(-4.98887518561928+4.71429072962941*COS((9.88368497153068*COS(2.44263874990768+0.126733910093612*A34*(A34+(16.3465458097698*(1.05977973817267+0.212776999905033*(4.98887518561928-6.9878070118766/A34)))/(-2.68040664779619+4.70078070577661*(-5.37486174411623+A34)-4.98887518561928*A34^2*(-2.82446886063997-3.7143357466655/(-0.544906860997025+1.53799203177822*A34))*COS(0.170295058394658+A34)*(5.28337493763661+COS((0.573418082577877*(3.03218906676567+1.30787066945493*(3.61430970223965-880.306966085887*(-0.773287151501892-0.404020067665702*(4.98887518561928-41.9506448795694/A34)))-8.38882341035202/(9.14871723738833+A34+0.257051852983846*(-6.50593746670296-4.37763407710873*(-A34*COS((12.3091962571093*A34)/(-3.35105279539601-77.4136280371256*A34*(-3.99960182757038+COS(77.6293086866114*(3.03218906676567-9.68092306913076/(-2.53586832791451+A34)-A34)))))+(-0.00135736120731241*SIN(0.213506453898951*A34))/(-0.838703507360447+1.75789698123018*A34))))))/A34))))))/(8.49694830097067-0.083039162239692*(-0.121513133008523-A34))))))))))))))</f>
        <v>-92.001295715579545</v>
      </c>
      <c r="BR34">
        <f t="shared" ref="BR34:BR65" si="167">-2.91584722486154+3.34923202819357*(-4.25451011033999+A34)+2.68040664779619*A34*(3.99446941808823+(-4.98887518561928*A34)/(-3.99960182757038+COS(A34*(0.548501114442731*A34+1.53799203177822*COS(2.22092807787481*A34)))))</f>
        <v>-31.878423410709029</v>
      </c>
      <c r="BS34">
        <f t="shared" ref="BS34:BS65" si="168">-2.91584722486154+3.34923202819357*(-4.25451011033999+A34)+2.68040664779619*A34*(3.99446941808823+(-4.98887518561928*A34)/(-3.99960182757038+COS(A34*(0.548501114442731*A34+1.53799203177822*COS(2.22092807787481*A34)))))</f>
        <v>-31.878423410709029</v>
      </c>
      <c r="BT34">
        <f t="shared" ref="BT34:BT65" si="169">-2.91584722486154+3.34923202819357*(-4.25451011033999+A34)+2.68040664779619*A34*(3.99446941808823+(-4.98887518561928*A34)/(-3.99960182757038+COS(A34*(0.548501114442731*A34+1.53799203177822*COS(2.22092807787481*A34)))))</f>
        <v>-31.878423410709029</v>
      </c>
      <c r="BU34">
        <f t="shared" ref="BU34:BU65" si="170">-2.68040664779619+3.34923202819357*(-4.35447968033451+A34)+1.61615397007737*A34*(3.99446941808823+(-4.98887518561928*A34)/(-3.99960182757038+COS((-1.09051051347223+0.548501114442731*A34)*A34)))*COS(5.48707248930074-0.126733910093612*A34*(-A34+(16.3465458097698*(1.05977973817267+0.189627013074139*(4.98887518561928-6.9878070118766/A34)))/(-2.68040664779619+COS(4.70078070577661*(5.88925002376072+5.98887518561928*A34))-A34*(-2.64462255099797+56.5892237583343*A34*COS(4.70968122087869-A34))*(5.95313274361778+COS(4.84643850671287/(A34*SIN(31.4189922586512*COS(0.750453930351427*(-0.773287151501892+(0.129825723209731-0.700211405982241*(-1.88715071355834-A34))*(1.06031356604154-4.36804034069583*A34*SIN(2.56148765862011-10.2348422544117*(4.98887518561928+A34)*COS(6.11529271007635*A34)))))))))))-0.93685067119452*SIN(0.795102759632341-0.350943812594224/COS(99.8879299730965*COS(3.16873162526877-A34)*COS(4.98887518561928*A34))))</f>
        <v>-23.51608566554831</v>
      </c>
      <c r="BV34">
        <f t="shared" ref="BV34:BV65" si="171">-2.68040664779619+3.34923202819357*(-4.35447968033451+A34)-11.2786065381685*A34*(3.99446941808823+(-4.98887518561928*A34)/(-3.99960182757038+COS((-1.09051051347223+0.548501114442731*A34)*A34)))*COS(5.48707248930074-0.126733910093612*A34*(-A34+(16.3465458097698*(1.05977973817267+0.725852502338501*(4.98887518561928-6.9878070118766/A34)))/(4.96319304093462*COS(4.70078070577661*(5.88925002376072+5.98887518561928*A34))-A34*(-2.64462255099797+37.5043236494771*A34*COS(4.70968122087869/A34))*(5.95313274361778+COS(108.298003534969/SIN(361.798169589122*(-0.13175725564197+A34)*(9.05585387916059+4.98887518561928*A34))))))-0.93685067119452*SIN(0.795102759632341+1.71377252523441/COS(68.5978502396039*(-0.205465197610375+A34)*COS(4.98887518561928*A34))))</f>
        <v>-28.226686577440443</v>
      </c>
      <c r="BW34">
        <f t="shared" ref="BW34:BW65" si="172">-2.68040664779619+3.34923202819357*(-4.35447968033451+A34)+1.61615397007737*A34*(3.99446941808823+(-4.98887518561928*A34)/(-3.99960182757038+COS((-1.09051051347223+0.548501114442731*A34)*A34)))*COS(5.48707248930074-0.126733910093612*A34*(-A34+(16.3465458097698*(1.05977973817267+0.189627013074139*(4.98887518561928-6.9878070118766/A34)))/(-2.68040664779619+COS(4.70078070577661*(5.88925002376072+5.98887518561928*A34))-A34*(-2.64462255099797+56.5892237583343*A34*COS(4.70968122087869-A34))*(5.95313274361778+COS(4.84643850671287/(A34*SIN(31.4189922586512*COS(0.750453930351427*(-0.773287151501892+(0.129825723209731-0.700211405982241*(-1.88715071355834-A34))*(1.06031356604154-4.36804034069583*A34*SIN(2.56148765862011-10.2348422544117*(4.98887518561928+A34)*COS(6.11529271007635*A34)))))))))))-2.42778725239014*SIN(0.795102759632341-0.350943812594224/COS(83.0344189487731*COS(3.16873162526877-A34)*COS(4.98887518561928*A34))))</f>
        <v>-27.948264050604607</v>
      </c>
      <c r="BX34">
        <f t="shared" ref="BX34:BX65" si="173">-2.68040664779619+3.26815724976605*(-4.25451011033999+A34)+1.11893234114617*A34*(4.00520834381412+(-4.98887518561928*A34)/(-3.99960182757038+COS((-1.29255549313997-0.632314551669474*A34)*A34)))*COS(0.442012480846416/(-4.98887518561928+4.71429072962941*COS((8.89058921338979*COS(6.50025378390273-0.00273582226815959*(A34+(18.064120879598*(0.214246399970093*A34+3.61917070740646/(7.57364167099502-0.325469862281812/((-0.146100403799197-0.161980594651973*COS(3.26298748256798*COS(2.56148765862011-4.98887518561928*A34*COS(3.41704148888972-A34)*(2.56148765862011-10.6404182235447*A34*COS(0.927325836799686+A34)))))*SIN(0.148602983168789*COS(0.325469862281812+SIN(3.45696889872313-A34+0.030014236168781*(-0.335833385098596-1.87320418621259*(-5.75829580056696-0.149595478071881*(-6.31963271483468+A34))*COS(51.0750621037148/(7.3284019516841+A34))))))))))/(-0.19349567775384+0.482378698801643*SIN(4.70078070577661*(2.6890357709929+0.216779945540427*(4.96319304093462+0.974627526363577*(-1.69231776375533+A34))))))))/(8.49694830097067-0.083039162239692*(-0.121513133008523-A34)))))</f>
        <v>-29.420401412834206</v>
      </c>
      <c r="BY34">
        <f t="shared" ref="BY34:BY65" si="174">-2.68040664779619+3.31294724070759*(-4.3531816784717+A34)-A34*(3.99446941808823+(-4.98887518561928*A34)/(-3.99960182757038+COS((-1.29255549313997-0.632314551669474*A34)*A34)))*(45.8893403265747*(2.84998290041866-A34-1.53799203177822/(-2.72657778739654+2.34401617479496*A34*(-3.99960182757038+1483.3688350935*COS(2.8490596643784+A34))*COS(3.99960182757038+SIN(0.133501878471212*(3.99709097276414+2.43631280387371*(-4.98887518561928+4.71429072962941*COS(19.6438502377745/(8.49694830097067-0.083039162239692*(-0.121513133008523-A34)))))))))+3.21933939259517*(-0.13175725564197+0.999996334021469*A34)*(-2.46732896677617-SIN((8.70503864699154*COS(1.37595717866601-0.928196639682341*COS(1.3535428489671-A34)))/(-7.68429704824927+A34))))</f>
        <v>211.82487849556239</v>
      </c>
      <c r="BZ34">
        <f t="shared" ref="BZ34:BZ65" si="175">-2.68040664779619+3.31294724070759*(-4.3531816784717+A34)-A34*(3.99446941808823+(-4.98887518561928*A34)/(-3.99960182757038+COS((-1.29255549313997-0.632314551669474*A34)*A34)))*(45.8893403265747*(-42.2543827091576-1.53799203177822/(-2.72657778739654-9.37513137656447*(-3.99960182757038+1483.3688350935*COS(2.8490596643784+A34))*COS(3.99960182757038+SIN(0.133501878471212*(3.99709097276414+2.43631280387371*(-4.98887518561928+4.71429072962941*COS((29.6499006976299*COS(2.44080446233913+0.126733910093612*A34*(A34+(16.3465458097698*(-0.194993543559572+0.962173297970258*(4.98887518561928-6.9878070118766/A34)*(0.146100403799197+0.331052067025431*COS(2.46732896677617+5.05357085965116*A34))))/(-2.68040664779619-4.98887518561928*(3.55618849260662-3.38670102359389*(-4.25451011033999+A34))*A34^2*(-2.82446886063997-3.7143357466655/(-0.544906860997025+1.53799203177822*A34))*COS(0.170295058394658+A34)+(-5.37486174411623+A34)*(2.02396703240454/((0.280795377213116-0.306928419117442*(5.41054145708252-0.3108260237036*A34)*SIN(2.26494181974799-2*A34))*SIN(2.62999293340817*A34))+4.80417691425881*SIN(3.30059279399947*(-9.70316591524869-0.0660482652435311/(8.49694830097067+0.915110326494089*A34*SIN(3.7623582725225+0.121447757407534*A34)))))))))/(8.49694830097067-0.083039162239692*(-0.121513133008523-A34)))))))))+3.21933939259517*(-0.13175725564197+0.999996334021469*A34)*(-2.46732896677617-SIN((8.70503864699154*COS(1.37595717866601-0.928196639682341*COS(1.3535428489671-A34)))/(-7.68429704824927+A34))))</f>
        <v>-1448.9046563060263</v>
      </c>
      <c r="CA34">
        <f t="shared" ref="CA34:CA65" si="176">-2.68040664779619+3.31294724070759*(-4.3531816784717+A34)-A34*(3.99446941808823+(-4.98887518561928*A34)/(-3.99960182757038+COS((-1.29255549313997-0.632314551669474*A34)*A34)))*(45.8893403265747*(-42.2543827091576-1.53799203177822/(-2.72657778739654+2.34401617479496*A34*(-3.99960182757038+1483.3688350935*COS(2.8490596643784+A34))*COS(3.99960182757038-SIN(3.80590184769428*(3.99709097276414+2.43631280387371*(-4.98887518561928+4.71429072962941*COS((29.6499006976299*COS(2.44080446233913+0.126733910093612*A34*(A34+(16.3465458097698*(-0.194993543559572+0.962173297970258*(4.98887518561928-6.9878070118766/A34)*(0.146100403799197+0.331052067025431*COS(2.46732896677617+5.05357085965116*A34))))/(-2.68040664779619-(-4.3531816784717+A34)*A34+(-5.37486174411623+A34)*(2.02396703240454/((0.280795377213116+(-0.695175012128234*(5.41054145708252-0.3108260237036*A34)*SIN(2.26494181974799-2*A34))/(2.22092807787481+(-2.42586706173929*(-18.2251952679886-9.68092306913076/(-1.07250817793621+0.441512444726401*(1.35071659588293-0.145058879968937*A34)+1.3108260237036*A34*(0.795102759632341-A34-0.778544628962483*(-6.67697654083321-0.083039162239692*A34)*A34))))/A34))*SIN(2.62999293340817*A34))+4.80417691425881*SIN(3.30059279399947*(-9.70316591524869-0.0660482652435311/(8.49694830097067+0.915110326494089*A34*SIN(3.7623582725225+0.121447757407534*A34)))))))))/(8.49694830097067-0.083039162239692*(-0.121513133008523-A34)))))))))+3.21933939259517*(-0.13175725564197+0.999996334021469*A34)*(-2.46732896677617-SIN((8.70503864699154*COS(1.37595717866601-0.928196639682341*COS(1.3535428489671-A34)))/(-7.68429704824927+A34))))</f>
        <v>-1448.9067863048431</v>
      </c>
      <c r="CB34">
        <f t="shared" ref="CB34:CB65" si="177">-2.68040664779619+3.31294724070759*(-4.3531816784717+A34)-A34*(3.99446941808823+(-4.98887518561928*A34)/(-3.99960182757038+COS((1.45724835853857-0.632314551669474*A34)*A34)))*(45.8893403265747*(2.84998290041866-A34-1.53799203177822/(-2.72657778739654+2.34401617479496*A34*COS(3.99960182757038-SIN(0.906483967376441*(3.99709097276414+2.43631280387371*(-4.98887518561928+4.71429072962941*COS(19.6438502377745/(8.49694830097067-0.083039162239692*(-0.121513133008523-A34)))))))*(-3.99960182757038+2815.03464100875*COS(A34-4.96319304093462*SIN(3.87679405737174*COS(31.9143723438988*A34))))))+3.21933939259517*(-0.13175725564197-A34*SIN(4.87891129151996/A34))*(-2.46732896677617-SIN((8.70503864699154*COS(1.37595717866601-0.928196639682341*COS(1.3535428489671-A34)))/(-7.68429704824927+A34))))</f>
        <v>-1164.6173164342322</v>
      </c>
      <c r="CC34">
        <f t="shared" ref="CC34:CC65" si="178">-2.68040664779619+3.31294724070759*(-4.3835399047432+A34)+A34*(-3.99446941808823+(4.98887518561928*A34)/(-3.99960182757038+COS((-1.29255549313997-0.632314551669474*A34)*A34)))*(-1966.57904915662+3.21933939259517*(-0.13175725564197+0.00522662627757484*A34)*(-2.46732896677617-SIN((8.70503864699154*COS(4.79388164205971+A34-4.71429072962941*COS((66.301885870463*COS(1.95686120783424-A34)*SIN(0.0993862827610767*A34))/(8.49694830097067-0.083039162239692*(-0.147611154991742-A34)))))/(-7.68429704824927+A34))))</f>
        <v>-1487.6803992527398</v>
      </c>
      <c r="CD34">
        <f t="shared" ref="CD34:CD65" si="179">-2.68040664779619+3.31294724070759*(-4.3835399047432+A34)+A34*(-3.99446941808823+(4.98887518561928*A34)/(-3.99960182757038+COS((-1.29255549313997-0.632314551669474*A34)*A34)))*(-1966.57904915662+3.21933939259517*(-0.13175725564197+0.00522662627757484*A34)*(-2.46732896677617-SIN((8.70503864699154*COS(4.79388164205971+A34-4.71429072962941*COS((66.301885870463*COS(1.95686120783424-A34)*SIN(0.0993862827610767*A34))/(8.49694830097067-0.083039162239692*(-0.147611154991742-A34)))))/(-7.68429704824927+A34))))</f>
        <v>-1487.6803992527398</v>
      </c>
      <c r="CE34">
        <f t="shared" ref="CE34:CE65" si="180">-2.68040664779619+3.31294724070759*(-4.3835399047432+A34)+A34*(-3.99446941808823+(4.98887518561928*A34)/(-3.99960182757038+COS((-1.29255549313997-0.632314551669474*A34)*A34)))*(-1966.57904915662+(-0.13175725564197+0.00522662627757484*A34)*(2.56148765862011+(-4.98887518561928*A34)/(-3.99960182757038+COS((-1.29255549313997-0.632314551669474*A34)*A34)))*(-2.46732896677617-SIN((8.70503864699154*COS(4.79388164205971+A34-4.71429072962941*COS((66.301885870463*COS(1.95686120783424-A34)*SIN(0.0993862827610767*A34))/(8.49694830097067-0.083039162239692*(-0.147611154991742-A34)))))/(-7.68429704824927+A34))))</f>
        <v>-1489.1058764251879</v>
      </c>
      <c r="CF34">
        <f t="shared" ref="CF34:CF65" si="181">-2.68040664779619+3.31294724070759*(-4.3835399047432+A34)+A34*(-3.99446941808823+(4.98887518561928*A34)/(-3.99960182757038+COS((-1.29255549313997-0.632314551669474*A34)*A34)))*(-1966.57904915662+(-0.13175725564197+0.00522662627757484*A34)*(2.56148765862011+(-4.98887518561928*A34)/(-3.99960182757038+COS((-1.29255549313997-0.632314551669474*A34)*A34)))*(-2.46732896677617-SIN((8.70503864699154*COS(4.79388164205971+A34-4.71429072962941*COS((66.301885870463*COS(1.95686120783424-A34)*SIN(0.0993862827610767*A34))/(8.49694830097067-0.083039162239692*(-0.147611154991742-A34)))))/(-7.68429704824927+A34))))</f>
        <v>-1489.1058764251879</v>
      </c>
      <c r="CG34">
        <f t="shared" ref="CG34:CG65" si="182">-2.94771910567777+3.26815724976605*(-4.25451011033999+A34)+1.11893234114617*A34*(4.00520834381412+(-4.98887518561928*A34)/(-3.99960182757038+COS(A34*(-0.632314551669474*A34+1.53799203177822*COS(9.21476550263186+A34)))))*COS(0.442012480846416/(-4.98887518561928+4.71429072962941*COS((1.38263512318214*COS(6.63086680616851-0.00273582226815959*(A34+(18.064120879598*(0.214246399970093*A34+3.61917070740646/(7.57364167099502-0.179349499710395/SIN(0.148602983168789*COS(0.325469862281812+SIN(3.45696889872313-A34+0.000622735681554107*(-0.335833385098596-1.87320418621259*(-5.75829580056696-0.149595478071881*(-6.31963271483468+A34))*COS(61.434624383347/(7.3284019516841+A34)))))))))/(-0.19349567775384+0.482378698801643*SIN(4.70078070577661*(2.6890357709929+0.216779945540427*(4.96319304093462+0.974627526363577*(-1.69231776375533+A34))))))))/((8.49694830097067-0.083039162239692*(-0.121513133008523-A34))*COS(1.81294974912869+A34)*COS((16.3465458097698*(-2.0854493845988-3.34324458039753*(4.98887518561928-4.36804034069583*(5.51080754494867+A34))))/(-2.68040664779619-22.704361212447*COS(A34)+A34*(12.0348247600489+0.161918567727517*A34*COS(2.41748880753433*(6.1455757743406+COS((0.869335322750616*(-4.19792870432288+7.89378065550734*COS(4.37188607319144+A34)*SIN(0.212120986454013*(8.39609124344158+(-9.58471634305904*SIN(7.68044431039718+0.228935614601192*COS(0.931589714387848*(-3.76423727434802+A34))-1.59835768207418*SIN(2.56148765862011+3.35751290318759*A34*(-7.4907606395105+3.34923202819357*(-4.25451011033999+A34)-(3.61430970223965-2.19016965572495*(-2.72657778739654+A34))*A34*(3.99446941808823+(-4.98887518561928*A34)/(-3.99960182757038+COS(A34*(-1.29255549313997+2.45065166038762*A34))))))))/((-2.22092807787481-A34)*(8.49694830097067+0.07595734659699*A34)*(-4.36284761173107+(4.98887518561928*A34)/(-3.99960182757038+COS((-1.50227931491764+0.548501114442731*A34)*A34))))))))/(4.37545641877382+3.44378411447617*COS(1.98316501213097+16.6954764657061*A34*COS(1.15209966914172+0.216779945540427*(4.96319304093462+0.974627526363577*(-1.69231776375533+A34))-A34)))))))*SIN(0.0831348923778599+24.8888756176878*A34*COS(4.70968122087869-A34)-0.795102759632341*COS((1.33114605545295*(-2.41748880753433*(5.04196307659084-1.50348153263805/(1.78718114356383-A34))+0.996546284692553*A34))/(-8.68972827959375-0.548501114442731*COS(5.40096014831229-4.0563300790138*A34))))))))))</f>
        <v>-20.437259222473255</v>
      </c>
      <c r="CH34">
        <f t="shared" ref="CH34:CH65" si="183">-2.94771910567777+3.26815724976605*(-4.25451011033999+A34)+1.11893234114617*A34*(4.00520834381412+(-4.98887518561928*A34)/(-3.99960182757038+COS(A34*(-0.632314551669474*A34+1.53799203177822*COS(9.21476550263186+A34)))))*COS(0.442012480846416/(-4.98887518561928+4.71429072962941*COS((1.38263512318214*COS(6.63086680616851-0.00273582226815959*(A34+(18.064120879598*(0.214246399970093*A34+3.61917070740646/(7.57364167099502-0.179349499710395/SIN(0.148602983168789*COS(0.325469862281812+SIN(3.45696889872313-A34+0.000622735681554107*(-0.335833385098596-1.87320418621259*(-5.75829580056696-0.149595478071881*(-6.31963271483468+A34))*COS(61.434624383347/(7.3284019516841+A34)))))))))/(-0.19349567775384+0.482378698801643*SIN(4.70078070577661*(2.6890357709929+0.216779945540427*(4.96319304093462+0.974627526363577*(-1.69231776375533+A34))))))))/((8.49694830097067-0.083039162239692*(-0.121513133008523-A34))*COS(1.81294974912869+A34)*COS((16.3465458097698*(-2.0854493845988-3.34324458039753*(4.98887518561928-4.36804034069583*(5.51080754494867+A34))))/(-2.68040664779619-22.704361212447*COS(A34)+A34*(12.0348247600489+0.161918567727517*A34*COS(2.41748880753433*(6.1455757743406+COS((0.869335322750616*(-4.19792870432288+7.89378065550734*COS(4.37188607319144+A34)*SIN(0.212120986454013*(8.39609124344158+(-9.58471634305904*SIN(7.68044431039718+0.228935614601192*COS(0.931589714387848*(-3.76423727434802+A34))-1.59835768207418*SIN(2.56148765862011+3.35751290318759*A34*(-7.4907606395105+3.34923202819357*(-4.25451011033999+A34)-(3.61430970223965-2.19016965572495*(-2.72657778739654+A34))*A34*(3.99446941808823+(-4.98887518561928*A34)/(-3.99960182757038+COS(A34*(-1.29255549313997+2.45065166038762*A34))))))))/((-2.22092807787481-A34)*(8.49694830097067+0.07595734659699*A34)*(-4.36284761173107+(4.98887518561928*A34)/(-3.99960182757038+COS((-1.50227931491764+0.548501114442731*A34)*A34))))))))/(4.37545641877382+3.44378411447617*COS(1.98316501213097+16.6954764657061*A34*COS(1.15209966914172+0.216779945540427*(4.96319304093462+0.974627526363577*(-1.69231776375533+A34))-A34)))))))*SIN(0.0831348923778599+24.8888756176878*A34*COS(4.70968122087869-A34)-0.795102759632341*COS((1.33114605545295*(-2.41748880753433*(5.04196307659084-1.50348153263805/(1.78718114356383-A34))+0.996546284692553*A34))/(-8.68972827959375-0.548501114442731*COS(5.40096014831229-4.0563300790138*A34))))))))))</f>
        <v>-20.437259222473255</v>
      </c>
      <c r="CI34">
        <f t="shared" ref="CI34:CI65" si="184">-2.94771910567777+3.26815724976605*(-4.25451011033999+A34)+1.11893234114617*A34*(4.00520834381412+(-4.98887518561928*A34)/(-3.99960182757038+COS(A34*(-0.632314551669474*A34+1.53799203177822*COS(9.21476550263186+A34)))))*COS(0.442012480846416/(-4.98887518561928+4.71429072962941*COS((1.38263512318214*COS(6.63086680616851-0.00273582226815959*(A34+(18.064120879598*(0.214246399970093*A34+3.61917070740646/(7.57364167099502-0.179349499710395/SIN(0.148602983168789*COS(0.325469862281812+SIN(3.45696889872313-A34+0.000622735681554107*(-0.335833385098596-1.87320418621259*(-5.75829580056696-0.149595478071881*(-6.31963271483468+A34))*COS(61.434624383347/(7.3284019516841+A34)))))))))/(-0.19349567775384+0.482378698801643*SIN(4.70078070577661*(2.6890357709929+0.216779945540427*(4.96319304093462+0.974627526363577*(-1.69231776375533+A34))))))))/((8.49694830097067-0.083039162239692*(-0.121513133008523-A34))*COS(1.81294974912869+A34)*COS((16.3465458097698*(-2.0854493845988-3.34324458039753*(4.98887518561928-4.36804034069583*(5.51080754494867+A34))))/(-2.68040664779619-22.704361212447*COS(A34)+A34*(12.0348247600489+0.161918567727517*A34*COS(2.41748880753433*(6.1455757743406+COS((0.869335322750616*(-3.74072021383772-3.28600823225307*(-5.37486174411623+A34)))/(4.37545641877382+3.44378411447617*COS(1.98316501213097+16.6954764657061*A34*COS(1.15209966914172+0.216779945540427*(4.96319304093462+0.974627526363577*(-1.69231776375533+A34))-A34)))))))*SIN(0.0831348923778599+24.8888756176878*A34*COS(4.70968122087869-A34)-0.795102759632341*COS((1.33114605545295*(0.996546284692553*A34-2.41748880753433*(5.04196307659084+1.39470667654357/((1.78718114356383-A34)*COS(1.98582228169005*(3.99446941808823+(-4.98887518561928*A34)/(-3.99960182757038+COS((0.194915743880072-0.632314551669474*A34)*A34))))))))/(-8.68972827959375-0.548501114442731*COS(5.40096014831229-4.0563300790138*A34))))))))))</f>
        <v>-21.085259284561516</v>
      </c>
      <c r="CJ34">
        <f t="shared" ref="CJ34:CJ65" si="185">-2.94771910567777+3.26815724976605*(-4.25451011033999+A34)+1.11893234114617*A34*COS(0.442012480846416/(-4.98887518561928+A34))*(4.00520834381412+(-4.98887518561928*A34)/(-3.99960182757038+COS(A34*(-0.632314551669474*A34+1.53799203177822*COS(9.21476550263186+A34)))))</f>
        <v>-20.329733400492472</v>
      </c>
      <c r="CK34">
        <f t="shared" ref="CK34:CK65" si="186">-2.94771910567777+3.26815724976605*(-4.25451011033999+A34)+1.11893234114617*A34*(4.00520834381412+(-4.98887518561928*A34)/(-3.99960182757038+COS(A34*(-0.632314551669474*A34+1.53799203177822*COS(9.21476550263186+A34)))))*COS(0.442012480846416/(-4.98887518561928+4.71429072962941*COS((1.38263512318214*COS(6.63086680616851-0.00273582226815959*(A34+(18.064120879598*(0.214246399970093*A34+3.61917070740646/(7.57364167099502-0.179349499710395/SIN(0.148602983168789*COS(0.325469862281812+SIN(3.45696889872313-A34+0.000622735681554107*(-0.335833385098596-1.87320418621259*(-5.75829580056696-0.149595478071881*(-6.31963271483468+A34))*COS(56.1041743502292/(7.3284019516841+A34)))))))))/(-0.19349567775384+0.482378698801643*SIN(4.70078070577661*(2.6890357709929+0.216779945540427*(4.96319304093462+0.974627526363577*(-1.69231776375533+A34))))))))/((8.49694830097067-0.083039162239692*(-0.121513133008523-A34))*COS(1.81294974912869+A34)*COS((16.3465458097698*(-2.0854493845988-3.34324458039753*(4.98887518561928-4.36804034069583*(5.51080754494867+A34))))/(-2.68040664779619-22.704361212447*COS(A34)+A34*(12.0348247600489+0.161918567727517*A34*COS(2.41748880753433*(6.1455757743406+COS((0.869335322750616*(-4.19792870432288+7.89378065550734*COS(4.37188607319144+A34)*SIN(0.212120986454013*(8.39609124344158+(-9.58471634305904*SIN(7.68044431039718+0.228935614601192*COS(0.931589714387848*(-3.76423727434802+A34))+0.0711730029990317*(-2.22092807787481+(18.064120879598*(0.367854855407965+0.214246399970093*A34))/(-0.19349567775384+0.482378698801643*SIN(4.70078070577661*(2.6890357709929+0.216779945540427*(4.96319304093462+1.84511077896919*(2.84998290041866-A34-1.53799203177822/(-2.72657778739654-2.34401617479496*A34*(-3.99960182757038-68.4438161229111*(-29.4730855657968-0.536434117675414*COS(0.50203975590656*(4.70078070577661+4.25229710118667/(-2.68040664779619-4.02958985279263*A34))))*COS(2.8490596643784+A34))*SIN(3.99960182757038+SIN(0.133501878471212*(3.99709097276414+2.43631280387371*(-4.98887518561928+4.71429072962941*COS((0.359448345820571*COS(0.523879448366121-0.8200770278315*(7.08949266013755-16.2826705944374/(-4.36530504039032-0.366095885356223/A34))-4.98887518561928*A34))/COS(0.083039162239692*(-0.325469862281812-A34))))))))))))))))/((-2.22092807787481-A34)*(8.49694830097067+0.07595734659699*A34)*(-4.36284761173107+(4.98887518561928*A34)/(-3.99960182757038+COS((-1.50227931491764+0.548501114442731*A34)*A34))))))))/(4.37545641877382+3.44378411447617*COS(1.98316501213097-4.98887518561928*(-2.82446886063997-3.20088637381623/A34)*A34*COS(1.15209966914172+0.216779945540427*(4.96319304093462+0.974627526363577*(-1.69231776375533+A34))-A34)))))))*SIN(0.0831348923778599+24.8888756176878*A34*COS(4.70968122087869-A34)-0.795102759632341*COS((1.33114605545295*(0.996546284692553*A34-1.66509522919104*(4.98887518561928+A34)*COS(0.954686574668724*A34)))/(-8.68972827959375-0.548501114442731*COS(5.40096014831229-4.0563300790138*A34))))))))))</f>
        <v>-20.414808390075009</v>
      </c>
      <c r="CL34" t="e">
        <f t="shared" ref="CL34:CL65" ca="1" si="187">-2.68040664779619+3.26815724976605*(-4.32818391638471+A34)+(-0.709008948398059*A34*COS(1.37207041088608*(-4.10807879143315+A34))*(4.00520834381412+(-4.98887518561928*A34)/(-3.99960182757038+COS(A34*(-0.632314551669474*A34+0.417883000824827*COS(A34)))))*_xludf.Sec(0.170295058394658+A34))/(4.59589314074098+COS(8.33173141036594*(-25.1125782090312-9.68092306913076/(2.63103449651635-3.75846601892861*A34))*(4.25725355322652+1.30787066945493*(3.61430970223965-9.51422517505519*(-1.06160925562607-2.29437822134384*(-0.493342480684203+(4.98887518561928-3.21933939259517*COS(2.95952201195641/A34))*(3.50623592254247-4.79926051150218*A34*(-2.82446886063997+4.32650292802309/(0.742685787659202+(3.87679405737174-0.0295397845405115/(-0.278329769886639+3.44502951232024/A34+A34))*(-0.228935614601192+(14.9971640477211*COS(7.2297632686212*(3.99446941808823-4.98887518561928*A34*(-3.99960182757038+COS(4.79103403975263*(-4.93649992197022+0.548501114442731*A34+COS(2*A34)))))*(-3.22988654374793-0.281358009578427*COS(2.56148765862011-4.98887518561928*A34*(-4.80866797625728+SIN(0.800018370903837*A34)))*COS(3.99960182757038+0.802760835468067*A34-SIN(3.63856223273564+2.39242737561493*(-3.55758155173696-0.976779647668733*A34*COS(1.88798582082793-0.954686574668724*(-2.45901451925469-A34))))))))/(-2.68040664779619+4.71429072962941*A34)+0.422411570190596*(2.84998290041866-A34+(1.47103694491149*(-1.39555239121383-(4.98887518561928-4.36804034069583*(1.98316501213097+A34))*(0.422026530808125-COS(0.0961303194453544*(-1.88715071355834-A34)))))/(-0.149595478071881+(5.05287942002899*(-4.80866797625728+COS(3.99960182757038-SIN(0.762877744198735*(3.53869582041341+0.642625310428873*(-4.98887518561928+4.71429072962941*COS(9.88368497153068*(8.49694830097067+A34)*COS(2.4491917519235+0.126733910093612*A34*(3.91025599020818+(16.3465458097698*(1.05977973817267+1.16300572234012*(-2.46732896677617-0.411781044851517/A34)))/(-2.68040664779619+4.70078070577661*(1.06262750913865-1.50348153263805/(-2.94753764999948-A34)+A34)-4.33694379755736*A34*(4.98887518561928+A34)*COS(0.170295058394658+A34)*(5.28337493763661+COS(0.0532611745752959+(157.23952076329*(4.98887518561928+14.6002669139512/A34)*SIN(3.03218906676567-8.38882341035202/(8.01094747798171+A34+0.257051852983846*(-3.75713260800135-1.07040364538095*((-0.000443277399365312*(-6.03008307981874+0.213506453898951*A34))/(-0.147611154991742+1.75789698123018*A34)-A34*COS(14.1629027418962/(-2.1524171444235+25.639042729176*A34*(-3.99960182757038+COS(48.4767124543816*(3.03218906676567-A34+6.42414781775628/(-0.0660482652435311+0.257051852983846*(-3.14312555891682+(-4.98887518561928*A34)/(-3.99960182757038+COS((0.275926127008928-2.71742103654254*A34)*A34)))+2.7455040553102*SIN(A34))))))))))))/A34))))))))*(-2.41748880753433-SIN(2.68040664779619-4.70078070577661*(3.19555560423838+A34)))))))/A34))))))))))))</f>
        <v>#NAME?</v>
      </c>
      <c r="CM34" t="e">
        <f t="shared" ref="CM34:CM65" ca="1" si="188">-2.68040664779619+3.26815724976605*(-4.32818391638471+A34)+(-0.709008948398059*A34*COS(1.37207041088608*(-4.10807879143315+A34))*(4.00520834381412+(-4.98887518561928*A34)/(-3.99960182757038+COS(A34*(-0.632314551669474*A34+0.417883000824827*COS(A34)))))*_xludf.Sec(0.170295058394658+A34))/(4.59589314074098+COS(8.33173141036594*(-25.1125782090312-9.68092306913076/(2.63103449651635-3.75846601892861*A34))*(4.25725355322652+1.30787066945493*(3.61430970223965-9.51422517505519*(-1.06160925562607-2.29437822134384*(-0.493342480684203+(4.98887518561928-3.21933939259517*COS(2.95952201195641/A34))*(3.50623592254247-4.79926051150218*A34*(-2.82446886063997+4.32650292802309/(0.742685787659202+(3.87679405737174-0.0295397845405115/(-0.278329769886639+3.44502951232024/A34+A34))*(-0.228935614601192+(14.9971640477211*COS(7.2297632686212*(3.99446941808823-4.98887518561928*A34*(-3.99960182757038+COS(4.79103403975263*(-4.93649992197022+0.548501114442731*A34+COS(2*A34)))))*(-3.22988654374793-0.281358009578427*COS(2.56148765862011-4.98887518561928*A34*(-4.80866797625728+SIN(0.800018370903837*A34)))*COS(3.99960182757038+0.802760835468067*A34-SIN(3.63856223273564+2.39242737561493*(-3.55758155173696+A34*COS(1.88798582082793-0.954686574668724*(-2.45901451925469-A34))*COS(1.3535428489671-A34)))))))/(-2.68040664779619+4.71429072962941*A34)+0.422411570190596*(2.84998290041866-A34+(1.47103694491149*(-1.39555239121383-(4.98887518561928-4.36804034069583*(1.98316501213097+A34))*(2.7432550937851-COS(0.0961303194453544*(-1.88715071355834-A34)))))/(-0.149595478071881+(5.05287942002899*(-4.80866797625728+COS(3.99960182757038-SIN(2.05140554304477*(3.53869582041341+0.642625310428873*(-4.98887518561928+4.71429072962941*COS(9.88368497153068*(8.49694830097067+A34)*COS(2.4491917519235+0.126733910093612*A34*(3.91025599020818+(16.3465458097698*(1.05977973817267+1.16300572234012*(-2.46732896677617-0.411781044851517/A34)))/(-2.68040664779619+4.70078070577661*(1.06262750913865-1.50348153263805/(-2.94753764999948-A34)+A34)-4.33694379755736*A34*(4.98887518561928+A34)*COS(0.170295058394658+A34)*(5.28337493763661+COS(0.0532611745752959+(157.23952076329*(4.98887518561928+14.6002669139512/A34)*SIN(3.03218906676567-8.38882341035202/(8.01094747798171+A34+0.257051852983846*(-3.75713260800135-1.07040364538095*((-0.000443277399365312*(-6.03008307981874+0.213506453898951*A34))/(-0.147611154991742+1.75789698123018*A34)-A34*COS(14.1629027418962/(-2.1524171444235+25.639042729176*A34*(-3.99960182757038+COS(48.4767124543816*(3.03218906676567-A34+6.42414781775628/(-0.0660482652435311+0.257051852983846*(-3.14312555891682+(-4.98887518561928*A34)/(-3.99960182757038+COS((0.275926127008928-2.71742103654254*A34)*A34)))+2.7455040553102*SIN(A34))))))))))))/A34))))))))))))/A34))))))))))))</f>
        <v>#NAME?</v>
      </c>
      <c r="CN34" t="e">
        <f t="shared" ref="CN34:CN65" ca="1" si="189">-2.68040664779619+3.26815724976605*(-4.32818391638471+A34)+(-0.709008948398059*A34*COS(1.37207041088608*(-4.10807879143315+A34))*(4.00520834381412+(-4.98887518561928*A34)/(-3.99960182757038+COS(A34*(-0.632314551669474*A34+0.417883000824827*COS(A34)))))*_xludf.Sec(0.170295058394658+A34))/(4.59589314074098+COS(8.33173141036594*(-25.1125782090312-9.68092306913076/(2.63103449651635-3.75846601892861*A34))*(4.25725355322652+1.30787066945493*(3.61430970223965-9.51422517505519*(-1.06160925562607-2.29437822134384*(-0.493342480684203+(4.98887518561928-3.21933939259517*COS(2.95952201195641/A34))*(3.50623592254247-4.79926051150218*A34*(-2.82446886063997+4.32650292802309/(0.742685787659202+(3.87679405737174-0.0295397845405115/(-0.278329769886639+3.44502951232024/A34+A34))*(-0.228935614601192+(14.9971640477211*COS(7.2297632686212*(3.99446941808823-4.98887518561928*A34*(-3.99960182757038+COS(4.79103403975263*(-4.93649992197022+0.548501114442731*A34+COS(2*A34)))))*(-3.22988654374793-0.281358009578427*COS(2.56148765862011-4.98887518561928*A34*(-4.80866797625728+SIN(0.800018370903837*A34)))*COS(3.99960182757038+0.802760835468067*A34-SIN(3.63856223273564+2.39242737561493*(-3.55758155173696+A34*COS(1.88798582082793-0.954686574668724*(-2.45901451925469-A34))*COS(1.3535428489671-A34)))))))/(-2.68040664779619+4.71429072962941*A34)+0.422411570190596*(2.84998290041866-A34+(1.47103694491149*(-3.48100177581264-(4.98887518561928-4.36804034069583*(1.98316501213097+A34))*(2.7432550937851-COS(0.0961303194453544*(-1.88715071355834-A34)))-3.37722705693013*COS(61.434624383347/(3.59775884314241+A34))))/(-0.149595478071881+(5.05287942002899*(-4.80866797625728+COS(3.99960182757038-SIN(2.05140554304477*(3.53869582041341+0.642625310428873*(-4.98887518561928+4.71429072962941*COS(9.88368497153068*(8.49694830097067+A34)*COS(2.4491917519235+0.126733910093612*A34*(3.91025599020818+(16.3465458097698*(1.05977973817267+1.16300572234012*(-2.46732896677617-0.411781044851517/A34)))/(-2.68040664779619+4.70078070577661*(1.06262750913865-1.50348153263805/(-2.94753764999948-A34)+A34)-4.33694379755736*A34*(4.98887518561928+A34)*COS(0.170295058394658+A34)*(5.28337493763661+COS(0.0532611745752959+(157.23952076329*(4.98887518561928+14.6002669139512/A34)*SIN(3.03218906676567-8.38882341035202/(8.01094747798171+A34+0.257051852983846*(-3.75713260800135-1.07040364538095*((-0.000443277399365312*(-6.03008307981874+0.213506453898951*A34))/(-0.147611154991742+1.75789698123018*A34)-A34*COS(14.1629027418962/(-2.1524171444235+25.639042729176*A34*(-3.99960182757038+COS(48.4767124543816*(3.03218906676567-A34+6.42414781775628/(-0.0660482652435311+0.257051852983846*(-3.14312555891682+(-4.98887518561928*A34)/(-3.99960182757038+COS((0.275926127008928-2.71742103654254*A34)*A34)))+2.7455040553102*SIN(A34))))))))))))/A34))))))))))))/A34))))))))))))</f>
        <v>#NAME?</v>
      </c>
      <c r="CO34" t="e">
        <f t="shared" ref="CO34:CO65" ca="1" si="190">-2.68040664779619+3.26815724976605*(-4.32818391638471+A34)+(3.04660760086359*A34*COS(1.37207041088608*(-4.10807879143315+A34))*(4.00520834381412+(-4.98887518561928*A34)/(-3.99960182757038+COS(A34*(-0.632314551669474*A34+0.417883000824827*COS(A34)))))*_xludf.Sec(0.170295058394658+A34))/((-2.82446886063997+0.840417548617286*(-3.61374003834789+0.726766803142451*A34))*(4.59589314074098+COS(8.33173141036594*(-25.1125782090312-9.68092306913076/(2.63103449651635-3.75846601892861*A34))*(4.25725355322652+1.30787066945493*(3.61430970223965-9.51422517505519*(-1.06160925562607-2.29437822134384*(-0.493342480684203+(4.98887518561928-3.21933939259517*COS(2.95952201195641/A34))*(3.50623592254247-4.79926051150218*A34*(-2.82446886063997+4.32650292802309/(0.742685787659202+(3.87679405737174-0.0295397845405115/(-0.278329769886639+3.44502951232024/A34+A34))*(-0.228935614601192+(14.9971640477211*COS(7.2297632686212*(3.99446941808823-4.98887518561928*A34*(-3.99960182757038+COS(4.79103403975263*(-4.93649992197022+0.548501114442731*A34+COS(2*A34)))))*(-3.22988654374793-0.281358009578427*COS(2.56148765862011+9.78230878920156*(-4.80866797625728+SIN(0.800018370903837*A34)))*COS(3.99960182757038+0.802760835468067*A34-SIN(3.63856223273564+2.39242737561493*(-3.55758155173696+A34*COS(1.88798582082793-0.954686574668724*(-2.45901451925469-A34))*COS(1.3535428489671-A34)))))))/(-2.68040664779619+4.71429072962941*A34)+0.422411570190596*(2.84998290041866-A34+(1.47103694491149*(-1.39555239121383-(4.98887518561928-4.36804034069583*(1.98316501213097+A34))*(2.7432550937851-COS(0.0961303194453544*(-1.88715071355834-A34)))))/(-0.149595478071881+(5.05287942002899*(-4.80866797625728+COS(3.99960182757038-SIN(2.05140554304477*(3.53869582041341+0.642625310428873*(-4.98887518561928+4.71429072962941*COS(9.88368497153068*(8.49694830097067+A34)*COS(2.39274639189582+0.126733910093612*A34*(3.91025599020818+(16.3465458097698*(1.05977973817267+1.16300572234012*(-2.46732896677617-0.411781044851517/A34)))/(-2.68040664779619+4.70078070577661*(1.06262750913865-1.50348153263805/(-2.94753764999948-A34)+A34)-4.33694379755736*A34*(4.98887518561928+A34)*COS(0.170295058394658+A34)*(5.28337493763661+COS(0.0532611745752959+(157.23952076329*(4.98887518561928+14.6002669139512/A34)*SIN(3.03218906676567-8.38882341035202/(8.01094747798171+A34+0.257051852983846*(-3.75713260800135-1.07040364538095*((-0.000443277399365312*(-6.03008307981874+0.213506453898951*A34))/(-0.147611154991742+1.75789698123018*A34)-A34*COS(14.1629027418962/(-2.1524171444235+25.639042729176*A34*(-3.99960182757038+COS(48.4767124543816*(3.03218906676567-A34+6.42414781775628/(-0.0660482652435311+0.257051852983846*(-3.14312555891682+(-4.98887518561928*A34)/(-3.99960182757038+COS((0.275926127008928-2.71742103654254*A34)*A34)))+2.7455040553102*SIN(A34))))))))))))/A34))))))))))))/A34)))))))))))))</f>
        <v>#NAME?</v>
      </c>
      <c r="CP34" t="e">
        <f t="shared" ref="CP34:CP65" ca="1" si="191">-2.68040664779619+3.26815724976605*(-4.32818391638471+A34)+(-0.709008948398059*A34*COS(1.37207041088608*(-4.10807879143315+A34))*(4.00520834381412+(-4.98887518561928*A34)/(-3.99960182757038+COS(A34*(-0.632314551669474*A34+0.417883000824827*COS(A34)))))*_xludf.Sec(0.170295058394658+A34))/(4.59589314074098+COS(8.33173141036594*(-25.1125782090312-9.68092306913076/(2.63103449651635-3.75846601892861*A34))*(4.25725355322652+1.30787066945493*(3.61430970223965-9.51422517505519*(-1.06160925562607-2.29437822134384*(-0.493342480684203+(4.98887518561928-3.21933939259517*COS(2.95952201195641/A34))*(3.50623592254247-4.79926051150218*A34*(-2.82446886063997+4.32650292802309/(0.742685787659202+(3.87679405737174-0.0295397845405115/(-0.278329769886639+3.44502951232024/A34+A34))*(-0.228935614601192+(14.9971640477211*COS(7.2297632686212*(3.99446941808823-4.98887518561928*A34*(-3.99960182757038+COS(4.79103403975263*(-4.93649992197022+0.548501114442731*A34+COS(2*A34)))))*(-3.22988654374793-0.281358009578427*COS(2.56148765862011-4.98887518561928*A34*(-4.80866797625728+SIN(0.800018370903837*A34)))*COS(11.1837229463798-SIN(3.63856223273564+2.39242737561493*(-3.55758155173696+A34*COS(1.88798582082793-0.954686574668724*(-2.45901451925469-A34))*COS(1.3535428489671-A34)))))))/(-2.68040664779619+4.71429072962941*A34)+0.422411570190596*(2.84998290041866-A34+(1.47103694491149*(-1.39555239121383-(4.98887518561928-4.36804034069583*(1.98316501213097+A34))*(2.7432550937851-COS(0.0961303194453544*(-1.88715071355834-A34)))))/(-0.149595478071881+(5.05287942002899*(-4.80866797625728+COS(3.99960182757038-SIN(2.05140554304477*(3.53869582041341+0.642625310428873*(-4.98887518561928+4.71429072962941*COS(9.88368497153068*(8.49694830097067+A34)*COS(2.4491917519235+0.126733910093612*A34*(-2.0854493845988-3.34324458039753*(4.98887518561928+0.207957797239793*(5.51080754494867+A34))+(16.3465458097698*(1.05977973817267+1.16300572234012*(-2.46732896677617-0.411781044851517/A34)))/(-2.68040664779619+4.70078070577661*(1.06262750913865-1.50348153263805/(-2.94753764999948-A34)+A34)-4.33694379755736*A34*(4.98887518561928+A34)*COS(0.170295058394658+A34)*(5.28337493763661+COS(0.0532611745752959+(143.633609813542*(4.98887518561928+14.6002669139512/A34)*SIN(3.03218906676567-8.38882341035202/(8.01094747798171+A34+0.257051852983846*(-3.75713260800135-1.07040364538095*((-0.000443277399365312*(-6.03008307981874+0.213506453898951*A34))/(-0.147611154991742+1.75789698123018*A34)-A34*COS(14.1629027418962/(-2.1524171444235+25.639042729176*A34*(-3.99960182757038+COS(48.4767124543816*(3.03218906676567-A34+6.42414781775628/(-0.0660482652435311+0.257051852983846*(-3.14312555891682+(-4.98887518561928*A34)/(-3.99960182757038+COS((0.275926127008928-2.71742103654254*A34)*A34)))+2.7455040553102*SIN(A34))))))))))))/A34))))))))))))/A34))))))))))))</f>
        <v>#NAME?</v>
      </c>
      <c r="CQ34">
        <f t="shared" ref="CQ34:CQ65" si="192">-2.68040664779619+3.26815724976605*(-4.32818391638471+A34)-3.38944380226374*A34*(4.00520834381412+(-4.98887518561928*A34)/(-3.99960182757038+COS(A34*(-0.632314551669474*A34+0.417883000824827*COS(1.69231776375533-A34)))))</f>
        <v>-24.457754562309226</v>
      </c>
      <c r="CR34">
        <f t="shared" ref="CR34:CR65" si="193">-2.68040664779619+3.26815724976605*(-4.32818391638471+A34)-3.38944380226374*A34*(4.00520834381412+(-4.98887518561928*A34)/(-3.99960182757038+COS(A34*(-0.632314551669474*A34+0.417883000824827*COS(1.69231776375533-A34)))))</f>
        <v>-24.457754562309226</v>
      </c>
      <c r="CS34" t="e">
        <f t="shared" ref="CS34:CS65" ca="1" si="194">-2.68040664779619+3.26815724976605*(-4.32818391638471+A34)+(-0.709008948398059*A34*COS(1.37207041088608*(-4.10807879143315+A34))*(4.00520834381412+(-4.98887518561928*A34)/(-3.99960182757038+COS(A34*(-0.632314551669474*A34+0.417883000824827*COS(4.10807879143315-A34)))))*_xludf.Sec(0.170295058394658+A34))/(4.59589314074098+COS(8.33173141036594*(-17.6218175695207-9.68092306913076/(2.63103449651635-3.75846601892861*A34))*(4.25725355322652+1.30787066945493*(3.61430970223965-9.51422517505519*(-1.06160925562607-2.29437822134384*(-0.493342480684203+0.275926127008928*(4.98887518561928-3.21933939259517*COS(2.95952201195641/A34))))))))</f>
        <v>#NAME?</v>
      </c>
      <c r="CT34">
        <f t="shared" ref="CT34:CT65" si="195">-2.94771910567777+3.26815724976605*(-4.25451011033999+A34)+1.11893234114617*A34*(4.00520834381412+(-4.98887518561928*A34)/(-3.99960182757038+COS(A34*(-0.632314551669474*A34+0.417883000824827*COS(4.25451011033999-A34)))))*COS(1.4040687367408/(-4.98887518561928+4.71429072962941*COS((0.297294312348495*(-3.36785490109656+(-1.57102607467807*(-0.149595478071881+0.226941038297007*(-0.121513133008523-A34)))/(-4.98887518561928+4.71429072962941*COS(0.142575895922887/((8.49694830097067-0.083039162239692*(-0.121513133008523-A34))*COS((16.3465458097698*(-2.0854493845988-3.34324458039753*(4.98887518561928-4.36804034069583*(5.51080754494867+A34))))/(-2.68040664779619-22.704361212447*COS(A34)+A34*(3.52528169486105+0.161918567727517*A34*COS(2.41748880753433*(6.1455757743406+COS(2.91584722486154*A34))))*SIN(19.6682139459412-0.795102759632341*COS(68.9160609404252*COS(1.83519735848513+A34))))))))))/((8.49694830097067-0.083039162239692*(-0.121513133008523-A34))*(1.0394800911888+1.04167244177008*COS(1.81294974912869+A34)*COS((8.18267552189224*(4.98887518561928+6.77455575803839*(1.06031356604154-0.083039162239692*(-0.121513133008523-A34)+A34)))/(-2.68040664779619-22.704361212447*COS(A34)-4.70078070577661*(11.3473429631533-0.394227893263176*(6.1455757743406+0.996546284692553*A34-1.53799203177821/(-2.72657778739654-7.4835243903022*A34*COS(3.99960182757038-0.133501878471212*(2.49591688018556+2.43631280387371*(-4.98887518561928+4.71429072962941*COS((8.21181247720911*COS(2.50830961839955-0.731254605319344/(7.08949266013755-0.232555073155391*(-16.4992869180147-0.795102759632341*SIN(0.111193851026171/A34)))-0.61143419244799*(A34+(202.164902617383*A34*(4.98887518561928*A34-(-2.82446886063997-3.7143357466655/(-0.544906860997025+1.53799203177822*A34))*COS(0.170295058394658+A34))*(-0.194993543559572-5.28348997732341*(-4.78408070546661+COS(2.46732896677617+5.82204836337666*A34))))/(-2.68040664779619+(-5.37486174411623+A34)*(4.80417691425881*SIN(3.30059279399947*(-9.70316591524869-0.0660482652435311/(8.49694830097067+0.244866862155882*A34)))-2.02396703240454/((-1.80135995311096-0.632314551669474*A34)*SIN(1.88715071355834-2.72657778739654*A34)))))))/(8.49694830097067+(-0.121513133008523-A34)*SIN(A34)))))))+COS((0.53475582490541*(1.10580518363099-0.384556440725012*(-3.76423727434802+A34)*COS(4.37188607319144+A34)))/SIN(1.59975789297849/A34))))*SIN(0.222292567682933*COS(4.70968122087869-A34)*COS(0.278647963485005*(0.996546284692553*A34-2.41748880753433*(10.1527743305726+1.39470667654357/((2.65890055104007-A34)*COS(A34)))))))))))))</f>
        <v>-28.747295335953208</v>
      </c>
      <c r="CU34">
        <f t="shared" ref="CU34:CU65" si="196">-2.94771910567777+3.26815724976605*(-4.25451011033999+A34)+1.11893234114617*A34*(4.00520834381412+(-4.98887518561928*A34)/(-3.99960182757038+COS(A34*(-0.632314551669474*A34+0.417883000824827*COS(4.25451011033999-A34)))))*COS(1.4040687367408/(-4.98887518561928+4.71429072962941*COS((0.297294312348495*(-3.36785490109656+(-1.57102607467807*(-0.149595478071881+0.226941038297007*(-0.121513133008523-A34)))/(-4.98887518561928+4.71429072962941*COS(0.142575895922887/((8.49694830097067-0.083039162239692*(-0.121513133008523-A34))*COS((16.3465458097698*(-2.0854493845988-3.34324458039753*(4.98887518561928-4.36804034069583*(5.51080754494867+A34))))/(-2.68040664779619-22.704361212447*COS(A34)+A34*(3.52528169486105+0.161918567727517*A34*COS(2.41748880753433*(6.1455757743406+COS(2.91584722486154*A34))))*SIN(19.6682139459412-0.795102759632341*COS(68.9160609404252*COS(1.83519735848513+A34))))))))))/((8.49694830097067-0.083039162239692*(-0.121513133008523-A34))*(1.0394800911888+1.04167244177008*COS(1.81294974912869+A34)*COS((8.18267552189224*(4.98887518561928+6.77455575803839*(1.06031356604154-0.083039162239692*(-0.121513133008523-A34)+A34)))/(-2.68040664779619-22.704361212447*COS(A34)-4.70078070577661*(11.3473429631533-0.394227893263176*(6.1455757743406+0.996546284692553*A34-1.53799203177821/(-2.72657778739654-7.4835243903022*A34*COS(3.99960182757038-0.133501878471212*(2.49591688018556+2.43631280387371*(-4.98887518561928+4.71429072962941*COS((8.21181247720911*COS(2.50830961839955-0.731254605319344/(4.82455084038956+4.70078070577661*(3.19555560423838+A34))-0.61143419244799*(A34+(202.164902617383*A34*(4.98887518561928*A34-(-2.82446886063997-3.7143357466655/(-0.544906860997025+1.53799203177822*A34))*COS(0.170295058394658+A34))*(-0.194993543559572-5.28348997732341*(-4.78408070546661+COS(2.46732896677617+5.82204836337666*A34))))/(-2.68040664779619+(-5.37486174411623+A34)*(4.80417691425881*SIN(3.30059279399947*(-9.70316591524869-0.0660482652435311/(8.49694830097067+0.244866862155882*A34)))-2.02396703240454/((-1.80135995311096-0.632314551669474*A34)*SIN(1.88715071355834-2.72657778739654*A34)))))))/(8.49694830097067+(-0.121513133008523-A34)*SIN(A34)))))))+COS((0.53475582490541*(1.10580518363099-0.384556440725012*(-3.76423727434802+A34)*COS(4.37188607319144+A34)))/SIN(1.59975789297849/A34))))*SIN(0.222292567682933*COS(4.70968122087869-A34)*COS(0.278647963485005*(0.996546284692553*A34-2.41748880753433*(10.1527743305726+1.39470667654357/((2.65890055104007-A34)*COS(A34)))))))))))))</f>
        <v>-28.747295338692872</v>
      </c>
      <c r="CV34">
        <f t="shared" ref="CV34:CV65" si="197">-2.94771910567777+3.26815724976605*(-4.25451011033999+A34)+1.11893234114617*A34*(4.00520834381412+(-4.98887518561928*A34)/(-3.99960182757038+COS(A34*(-0.632314551669474*A34+0.417883000824827*COS(4.25451011033999-A34)))))*COS(1.4040687367408/(-4.98887518561928+4.71429072962941*COS((0.297294312348495*(-3.36785490109656+(-1.57102607467807*(-0.149595478071881+0.226941038297007*(-0.121513133008523-A34)))/(-4.98887518561928+4.71429072962941*COS(0.142575895922887/((8.49694830097067-0.083039162239692*(-0.121513133008523-A34))*COS((16.3465458097698*(-2.0854493845988-3.34324458039753*(4.98887518561928-4.36804034069583*(5.51080754494867+A34))))/(-2.68040664779619-22.704361212447*COS(A34)+A34*(3.52528169486105+0.161918567727517*A34*COS(2.41748880753433*(6.1455757743406+COS(2.91584722486154*A34))))*SIN(19.6682139459412-0.795102759632341*COS(68.9160609404252*COS(1.83519735848513+A34))))))))))/((8.49694830097067-0.083039162239692*(-0.121513133008523-A34))*(1.0394800911888+1.04167244177008*COS(1.81294974912869+A34)*COS((8.18267552189224*(4.98887518561928+6.77455575803839*(1.06031356604154-0.083039162239692*(-0.121513133008523-A34)+A34)))/(-2.68040664779619-22.704361212447*COS(A34)-4.70078070577661*(11.3473429631533-0.394227893263176*(6.1455757743406+0.996546284692553*A34-1.53799203177821/(-2.72657778739654-7.4835243903022*A34*COS(3.99960182757038-0.133501878471212*(2.49591688018556+2.43631280387371*(-4.98887518561928+4.71429072962941*COS((6.44427121882112*COS(2.50830961839955-0.731254605319344/(7.08949266013755-0.232555073155391*(-16.4992869180147-0.795102759632341*SIN(0.111193851026171/A34)))-0.61143419244799*(A34+(202.164902617383*A34*(4.98887518561928*A34-(-2.82446886063997-3.7143357466655/(-0.544906860997025+1.53799203177822*A34))*COS(0.170295058394658+A34))*(-0.194993543559572-5.28348997732341*(-4.78408070546661+COS(2.46732896677617+5.82204836337666*A34))))/(-2.68040664779619+(-5.37486174411623+A34)*(4.80417691425881*SIN(3.30059279399947*(-9.70316591524869-0.0660482652435311/(8.49694830097067+0.244866862155882*A34)))-2.02396703240454/((-1.80135995311096-0.632314551669474*A34)*SIN(1.88715071355834-2.72657778739654*A34)))))))/(8.49694830097067+(-0.121513133008523-A34)*SIN(A34)))))))+COS((0.53475582490541*(1.10580518363099-0.384556440725012*(-3.76423727434802+A34)*COS(4.37188607319144+A34)))/SIN(1.59975789297849/A34))))*SIN(0.222292567682933*COS(4.70968122087869-A34)*COS(0.278647963485005*(0.996546284692553*A34-2.41748880753433*(10.1527743305726+1.39470667654357/((2.65890055104007-A34)*COS(A34)))))))))))))</f>
        <v>-28.747295339467023</v>
      </c>
      <c r="CW34" t="e">
        <f t="shared" ref="CW34:CW65" ca="1" si="198">-2.68040664779619+3.26815724976605*(-4.32818391638471+A34)+(3.04660760086359*A34*COS(4.91193267185115*(-4.10807879143315+A34))*(4.00520834381412+(-4.98887518561928*A34)/(-3.99960182757038+COS(A34*(-0.632314551669474*A34+0.417883000824827*COS(4.25451011033999-1.16040849717421*A34)))))*_xludf.Sec(0.170295058394658+A34))/((-2.82446886063997+0.840417548617286*(6.15946370361734+0.726766803142451*A34))*(4.59589314074098+COS(63.3823813818608*(-3.03218906676567-9.68092306913076/(0.499649438297649+0.487888964740798*A34)-29.6570673718868*A34))))</f>
        <v>#NAME?</v>
      </c>
      <c r="CX34" t="e">
        <f t="shared" ref="CX34:CX65" ca="1" si="199">-2.68040664779619+3.26815724976605*(-4.32818391638471+A34)+(3.04660760086359*A34*COS(4.91193267185115*(-4.10807879143315+A34))*(4.00520834381412+(-4.98887518561928*A34)/(-3.99960182757038+COS(A34*(-0.632314551669474*A34+0.417883000824827*COS(4.25451011033999-1.16040849717421*A34)))))*_xludf.Sec(0.170295058394658+A34))/((-2.82446886063997+0.840417548617286*(6.15946370361734+0.726766803142451*A34))*(4.59589314074098+COS(63.3823813818608*(-3.03218906676567-9.68092306913076/(-38.4709766064104+0.487888964740798*A34)-29.6570673718868*A34))))</f>
        <v>#NAME?</v>
      </c>
    </row>
    <row r="35" spans="1:102" x14ac:dyDescent="0.25">
      <c r="A35">
        <v>-3.4653413</v>
      </c>
      <c r="B35">
        <v>-283.4997112478024</v>
      </c>
      <c r="C35">
        <f t="shared" si="100"/>
        <v>-896.20539551711749</v>
      </c>
      <c r="D35">
        <f t="shared" si="101"/>
        <v>-896.20539551711749</v>
      </c>
      <c r="E35">
        <f t="shared" si="102"/>
        <v>-5.4178666940597271</v>
      </c>
      <c r="F35">
        <f t="shared" si="103"/>
        <v>-913.94248556190234</v>
      </c>
      <c r="G35">
        <f t="shared" si="104"/>
        <v>-1762.9236893960162</v>
      </c>
      <c r="H35">
        <f t="shared" si="105"/>
        <v>-1762.9236893960162</v>
      </c>
      <c r="I35">
        <f t="shared" si="106"/>
        <v>-1888.8906253335456</v>
      </c>
      <c r="J35">
        <f t="shared" si="107"/>
        <v>-1930.1300907694647</v>
      </c>
      <c r="K35">
        <f t="shared" si="108"/>
        <v>-161.88944803228941</v>
      </c>
      <c r="L35">
        <f t="shared" si="109"/>
        <v>1339.3184635481155</v>
      </c>
      <c r="M35">
        <f t="shared" si="110"/>
        <v>-25.440275011213902</v>
      </c>
      <c r="N35">
        <f t="shared" si="111"/>
        <v>-720.2326896516588</v>
      </c>
      <c r="O35">
        <f t="shared" si="112"/>
        <v>-67.951898392952742</v>
      </c>
      <c r="P35">
        <f t="shared" si="113"/>
        <v>5.1297911674920424</v>
      </c>
      <c r="Q35">
        <f t="shared" si="114"/>
        <v>-241.44265084306807</v>
      </c>
      <c r="R35">
        <f t="shared" si="115"/>
        <v>-9.6756674138128229</v>
      </c>
      <c r="S35">
        <f t="shared" si="116"/>
        <v>-241.44265084306807</v>
      </c>
      <c r="T35">
        <f t="shared" si="117"/>
        <v>-1453.8570098640241</v>
      </c>
      <c r="U35">
        <f t="shared" si="118"/>
        <v>-685.89689991097066</v>
      </c>
      <c r="V35">
        <f t="shared" si="119"/>
        <v>-2108.2340637839716</v>
      </c>
      <c r="W35">
        <f t="shared" si="120"/>
        <v>-51.893198011044447</v>
      </c>
      <c r="X35">
        <f t="shared" si="121"/>
        <v>8.3676841229261569</v>
      </c>
      <c r="Y35">
        <f t="shared" si="122"/>
        <v>5616.281131628728</v>
      </c>
      <c r="Z35">
        <f t="shared" si="123"/>
        <v>5391.6509330766376</v>
      </c>
      <c r="AA35">
        <f t="shared" si="124"/>
        <v>283.08659976758759</v>
      </c>
      <c r="AB35">
        <f t="shared" si="125"/>
        <v>1293.201991867837</v>
      </c>
      <c r="AC35">
        <f t="shared" si="126"/>
        <v>-497.96612185554807</v>
      </c>
      <c r="AD35">
        <f t="shared" si="127"/>
        <v>-39.834959536612445</v>
      </c>
      <c r="AE35">
        <f t="shared" si="128"/>
        <v>-452.993219747701</v>
      </c>
      <c r="AF35">
        <f t="shared" si="129"/>
        <v>-778345.55071465729</v>
      </c>
      <c r="AG35">
        <f t="shared" si="130"/>
        <v>-778345.55071465729</v>
      </c>
      <c r="AH35">
        <f t="shared" si="131"/>
        <v>2051.5635781261499</v>
      </c>
      <c r="AI35">
        <f t="shared" si="132"/>
        <v>-165.24341192463822</v>
      </c>
      <c r="AJ35">
        <f t="shared" si="133"/>
        <v>-10384.142435082007</v>
      </c>
      <c r="AK35">
        <f t="shared" si="134"/>
        <v>-115.41487185235755</v>
      </c>
      <c r="AL35" t="e">
        <f t="shared" ca="1" si="135"/>
        <v>#NAME?</v>
      </c>
      <c r="AM35">
        <f t="shared" si="136"/>
        <v>-24.38130252604336</v>
      </c>
      <c r="AN35">
        <f t="shared" si="137"/>
        <v>-23.633989029256917</v>
      </c>
      <c r="AO35">
        <f t="shared" si="138"/>
        <v>-23.636158871642834</v>
      </c>
      <c r="AP35">
        <f t="shared" si="139"/>
        <v>-22.926845147343577</v>
      </c>
      <c r="AQ35" t="e">
        <f t="shared" ca="1" si="140"/>
        <v>#NAME?</v>
      </c>
      <c r="AR35">
        <f t="shared" si="141"/>
        <v>-59.019633089675096</v>
      </c>
      <c r="AS35">
        <f t="shared" si="142"/>
        <v>-52.044458528636582</v>
      </c>
      <c r="AT35">
        <f t="shared" si="143"/>
        <v>-63.983159065509952</v>
      </c>
      <c r="AU35">
        <f t="shared" si="144"/>
        <v>587.76951073659188</v>
      </c>
      <c r="AV35">
        <f t="shared" si="145"/>
        <v>-75.774063021754543</v>
      </c>
      <c r="AW35">
        <f t="shared" si="146"/>
        <v>-76.313295727692577</v>
      </c>
      <c r="AX35">
        <f t="shared" si="147"/>
        <v>-75.746029328774384</v>
      </c>
      <c r="AY35">
        <f t="shared" si="148"/>
        <v>-93.011403350276964</v>
      </c>
      <c r="AZ35">
        <f t="shared" si="149"/>
        <v>-56.754818730997641</v>
      </c>
      <c r="BA35">
        <f t="shared" si="150"/>
        <v>5.2440954546774599</v>
      </c>
      <c r="BB35">
        <f t="shared" si="151"/>
        <v>-75.496215386514535</v>
      </c>
      <c r="BC35">
        <f t="shared" si="152"/>
        <v>-75.510430155475689</v>
      </c>
      <c r="BD35">
        <f t="shared" si="153"/>
        <v>-75.487665157660075</v>
      </c>
      <c r="BE35">
        <f t="shared" si="154"/>
        <v>-16.381863159911841</v>
      </c>
      <c r="BF35">
        <f t="shared" si="155"/>
        <v>-16.381863159911841</v>
      </c>
      <c r="BG35">
        <f t="shared" si="156"/>
        <v>-27.980241088433697</v>
      </c>
      <c r="BH35">
        <f t="shared" si="157"/>
        <v>-64.672229208465069</v>
      </c>
      <c r="BI35">
        <f t="shared" si="158"/>
        <v>-64.672229208465069</v>
      </c>
      <c r="BJ35">
        <f t="shared" si="159"/>
        <v>-145.60202071955754</v>
      </c>
      <c r="BK35">
        <f t="shared" si="160"/>
        <v>-66.021015850254784</v>
      </c>
      <c r="BL35">
        <f t="shared" si="161"/>
        <v>-66.021015850254784</v>
      </c>
      <c r="BM35">
        <f t="shared" si="162"/>
        <v>-291.44973182706468</v>
      </c>
      <c r="BN35">
        <f t="shared" si="163"/>
        <v>3.5618493415203645</v>
      </c>
      <c r="BO35">
        <f t="shared" si="164"/>
        <v>-15.114311427733133</v>
      </c>
      <c r="BP35">
        <f t="shared" si="165"/>
        <v>-15.114313332436636</v>
      </c>
      <c r="BQ35">
        <f t="shared" si="166"/>
        <v>-15.114313332436636</v>
      </c>
      <c r="BR35">
        <f t="shared" si="167"/>
        <v>-14.710335557696197</v>
      </c>
      <c r="BS35">
        <f t="shared" si="168"/>
        <v>-14.710335557696197</v>
      </c>
      <c r="BT35">
        <f t="shared" si="169"/>
        <v>-14.710335557696197</v>
      </c>
      <c r="BU35">
        <f t="shared" si="170"/>
        <v>-29.977264604278915</v>
      </c>
      <c r="BV35">
        <f t="shared" si="171"/>
        <v>-28.975642513108372</v>
      </c>
      <c r="BW35">
        <f t="shared" si="172"/>
        <v>-30.140746071552503</v>
      </c>
      <c r="BX35">
        <f t="shared" si="173"/>
        <v>-30.004110866914282</v>
      </c>
      <c r="BY35">
        <f t="shared" si="174"/>
        <v>558.27906175411738</v>
      </c>
      <c r="BZ35">
        <f t="shared" si="175"/>
        <v>-3583.9262903156769</v>
      </c>
      <c r="CA35">
        <f t="shared" si="176"/>
        <v>-3583.9281561241005</v>
      </c>
      <c r="CB35">
        <f t="shared" si="177"/>
        <v>-1956.5222675857021</v>
      </c>
      <c r="CC35">
        <f t="shared" si="178"/>
        <v>-3680.8528106804897</v>
      </c>
      <c r="CD35">
        <f t="shared" si="179"/>
        <v>-3680.8528106804897</v>
      </c>
      <c r="CE35">
        <f t="shared" si="180"/>
        <v>-3684.2407988917398</v>
      </c>
      <c r="CF35">
        <f t="shared" si="181"/>
        <v>-3684.2407988917398</v>
      </c>
      <c r="CG35">
        <f t="shared" si="182"/>
        <v>-21.901951082676373</v>
      </c>
      <c r="CH35">
        <f t="shared" si="183"/>
        <v>-21.901951082676373</v>
      </c>
      <c r="CI35">
        <f t="shared" si="184"/>
        <v>-21.904818191948998</v>
      </c>
      <c r="CJ35">
        <f t="shared" si="185"/>
        <v>-21.900309819143256</v>
      </c>
      <c r="CK35">
        <f t="shared" si="186"/>
        <v>-22.292737864282074</v>
      </c>
      <c r="CL35" t="e">
        <f t="shared" ca="1" si="187"/>
        <v>#NAME?</v>
      </c>
      <c r="CM35" t="e">
        <f t="shared" ca="1" si="188"/>
        <v>#NAME?</v>
      </c>
      <c r="CN35" t="e">
        <f t="shared" ca="1" si="189"/>
        <v>#NAME?</v>
      </c>
      <c r="CO35" t="e">
        <f t="shared" ca="1" si="190"/>
        <v>#NAME?</v>
      </c>
      <c r="CP35" t="e">
        <f t="shared" ca="1" si="191"/>
        <v>#NAME?</v>
      </c>
      <c r="CQ35">
        <f t="shared" si="192"/>
        <v>-27.738242412173626</v>
      </c>
      <c r="CR35">
        <f t="shared" si="193"/>
        <v>-27.738242412173626</v>
      </c>
      <c r="CS35" t="e">
        <f t="shared" ca="1" si="194"/>
        <v>#NAME?</v>
      </c>
      <c r="CT35">
        <f t="shared" si="195"/>
        <v>-27.599321480303619</v>
      </c>
      <c r="CU35">
        <f t="shared" si="196"/>
        <v>-27.599321378231078</v>
      </c>
      <c r="CV35">
        <f t="shared" si="197"/>
        <v>-27.599321232711187</v>
      </c>
      <c r="CW35" t="e">
        <f t="shared" ca="1" si="198"/>
        <v>#NAME?</v>
      </c>
      <c r="CX35" t="e">
        <f t="shared" ca="1" si="199"/>
        <v>#NAME?</v>
      </c>
    </row>
    <row r="36" spans="1:102" x14ac:dyDescent="0.25">
      <c r="A36">
        <v>-3.2673215999999998</v>
      </c>
      <c r="B36">
        <v>-243.90319284649877</v>
      </c>
      <c r="C36">
        <f t="shared" si="100"/>
        <v>-861.40825111325796</v>
      </c>
      <c r="D36">
        <f t="shared" si="101"/>
        <v>-861.40825111325796</v>
      </c>
      <c r="E36">
        <f t="shared" si="102"/>
        <v>-5.1869002060934735</v>
      </c>
      <c r="F36">
        <f t="shared" si="103"/>
        <v>-866.10832594926364</v>
      </c>
      <c r="G36">
        <f t="shared" si="104"/>
        <v>-1499.1292958647791</v>
      </c>
      <c r="H36">
        <f t="shared" si="105"/>
        <v>-1499.1292958647791</v>
      </c>
      <c r="I36">
        <f t="shared" si="106"/>
        <v>-1606.2472188413369</v>
      </c>
      <c r="J36">
        <f t="shared" si="107"/>
        <v>-1645.1301410490953</v>
      </c>
      <c r="K36">
        <f t="shared" si="108"/>
        <v>-148.04177072787814</v>
      </c>
      <c r="L36">
        <f t="shared" si="109"/>
        <v>1295.3445318885879</v>
      </c>
      <c r="M36">
        <f t="shared" si="110"/>
        <v>-21.85260685427285</v>
      </c>
      <c r="N36">
        <f t="shared" si="111"/>
        <v>-643.74862158882638</v>
      </c>
      <c r="O36">
        <f t="shared" si="112"/>
        <v>-62.819155689205374</v>
      </c>
      <c r="P36">
        <f t="shared" si="113"/>
        <v>4.8868147501231469</v>
      </c>
      <c r="Q36">
        <f t="shared" si="114"/>
        <v>-216.3938874246752</v>
      </c>
      <c r="R36">
        <f t="shared" si="115"/>
        <v>-8.6718534517089143</v>
      </c>
      <c r="S36">
        <f t="shared" si="116"/>
        <v>-216.3938874246752</v>
      </c>
      <c r="T36">
        <f t="shared" si="117"/>
        <v>-1684.6562901232735</v>
      </c>
      <c r="U36">
        <f t="shared" si="118"/>
        <v>-220.90653282669157</v>
      </c>
      <c r="V36">
        <f t="shared" si="119"/>
        <v>-2263.5712237624157</v>
      </c>
      <c r="W36">
        <f t="shared" si="120"/>
        <v>372.33898491133061</v>
      </c>
      <c r="X36">
        <f t="shared" si="121"/>
        <v>1395.3552028123984</v>
      </c>
      <c r="Y36">
        <f t="shared" si="122"/>
        <v>-4106.1020404085311</v>
      </c>
      <c r="Z36">
        <f t="shared" si="123"/>
        <v>-3607.8894117449408</v>
      </c>
      <c r="AA36">
        <f t="shared" si="124"/>
        <v>377.96814770712172</v>
      </c>
      <c r="AB36">
        <f t="shared" si="125"/>
        <v>1664.9160868326233</v>
      </c>
      <c r="AC36">
        <f t="shared" si="126"/>
        <v>-392.82846649380815</v>
      </c>
      <c r="AD36">
        <f t="shared" si="127"/>
        <v>-485.58549156950164</v>
      </c>
      <c r="AE36">
        <f t="shared" si="128"/>
        <v>3003.1554193427378</v>
      </c>
      <c r="AF36">
        <f t="shared" si="129"/>
        <v>-928725.83154056256</v>
      </c>
      <c r="AG36">
        <f t="shared" si="130"/>
        <v>-928725.83154056256</v>
      </c>
      <c r="AH36">
        <f t="shared" si="131"/>
        <v>823.76504424920893</v>
      </c>
      <c r="AI36">
        <f t="shared" si="132"/>
        <v>-110.98667726098736</v>
      </c>
      <c r="AJ36">
        <f t="shared" si="133"/>
        <v>-8084.2161796142736</v>
      </c>
      <c r="AK36">
        <f t="shared" si="134"/>
        <v>-141.80691598945714</v>
      </c>
      <c r="AL36" t="e">
        <f t="shared" ca="1" si="135"/>
        <v>#NAME?</v>
      </c>
      <c r="AM36">
        <f t="shared" si="136"/>
        <v>-51.436400386080827</v>
      </c>
      <c r="AN36">
        <f t="shared" si="137"/>
        <v>-50.257523528447166</v>
      </c>
      <c r="AO36">
        <f t="shared" si="138"/>
        <v>-50.240927061989908</v>
      </c>
      <c r="AP36">
        <f t="shared" si="139"/>
        <v>-47.525239343324337</v>
      </c>
      <c r="AQ36" t="e">
        <f t="shared" ca="1" si="140"/>
        <v>#NAME?</v>
      </c>
      <c r="AR36">
        <f t="shared" si="141"/>
        <v>-41.368766063112595</v>
      </c>
      <c r="AS36">
        <f t="shared" si="142"/>
        <v>-0.13587785676637765</v>
      </c>
      <c r="AT36">
        <f t="shared" si="143"/>
        <v>-21.595736144636387</v>
      </c>
      <c r="AU36">
        <f t="shared" si="144"/>
        <v>-273.92659968265946</v>
      </c>
      <c r="AV36">
        <f t="shared" si="145"/>
        <v>-3.7452305660069101</v>
      </c>
      <c r="AW36">
        <f t="shared" si="146"/>
        <v>-3.5972619831044739</v>
      </c>
      <c r="AX36">
        <f t="shared" si="147"/>
        <v>-3.4895482583438948</v>
      </c>
      <c r="AY36">
        <f t="shared" si="148"/>
        <v>-21.465911170779137</v>
      </c>
      <c r="AZ36">
        <f t="shared" si="149"/>
        <v>-3.8356851957019593</v>
      </c>
      <c r="BA36">
        <f t="shared" si="150"/>
        <v>-22.499797431486559</v>
      </c>
      <c r="BB36">
        <f t="shared" si="151"/>
        <v>-8.3569251261365203</v>
      </c>
      <c r="BC36">
        <f t="shared" si="152"/>
        <v>-8.3723982921747542</v>
      </c>
      <c r="BD36">
        <f t="shared" si="153"/>
        <v>-8.3661280981255679</v>
      </c>
      <c r="BE36">
        <f t="shared" si="154"/>
        <v>-30.829251578564573</v>
      </c>
      <c r="BF36">
        <f t="shared" si="155"/>
        <v>-30.829251578564573</v>
      </c>
      <c r="BG36">
        <f t="shared" si="156"/>
        <v>-29.067756361950622</v>
      </c>
      <c r="BH36">
        <f t="shared" si="157"/>
        <v>-4.9447628606295133</v>
      </c>
      <c r="BI36">
        <f t="shared" si="158"/>
        <v>-4.9447628606295133</v>
      </c>
      <c r="BJ36">
        <f t="shared" si="159"/>
        <v>-5.3796119507904372</v>
      </c>
      <c r="BK36">
        <f t="shared" si="160"/>
        <v>-19.011771328799988</v>
      </c>
      <c r="BL36">
        <f t="shared" si="161"/>
        <v>-19.011771328799988</v>
      </c>
      <c r="BM36">
        <f t="shared" si="162"/>
        <v>-18.325634725128939</v>
      </c>
      <c r="BN36">
        <f t="shared" si="163"/>
        <v>6.5665281431286147</v>
      </c>
      <c r="BO36">
        <f t="shared" si="164"/>
        <v>10.347979698189192</v>
      </c>
      <c r="BP36">
        <f t="shared" si="165"/>
        <v>10.347981242739664</v>
      </c>
      <c r="BQ36">
        <f t="shared" si="166"/>
        <v>10.347981242739664</v>
      </c>
      <c r="BR36">
        <f t="shared" si="167"/>
        <v>-34.501227171982912</v>
      </c>
      <c r="BS36">
        <f t="shared" si="168"/>
        <v>-34.501227171982912</v>
      </c>
      <c r="BT36">
        <f t="shared" si="169"/>
        <v>-34.501227171982912</v>
      </c>
      <c r="BU36">
        <f t="shared" si="170"/>
        <v>-32.004234153738849</v>
      </c>
      <c r="BV36">
        <f t="shared" si="171"/>
        <v>-18.975773102318634</v>
      </c>
      <c r="BW36">
        <f t="shared" si="172"/>
        <v>-31.889699500677988</v>
      </c>
      <c r="BX36">
        <f t="shared" si="173"/>
        <v>-29.504332648632289</v>
      </c>
      <c r="BY36">
        <f t="shared" si="174"/>
        <v>583.75973946403155</v>
      </c>
      <c r="BZ36">
        <f t="shared" si="175"/>
        <v>-3842.4903547453418</v>
      </c>
      <c r="CA36">
        <f t="shared" si="176"/>
        <v>-3842.4927185947131</v>
      </c>
      <c r="CB36">
        <f t="shared" si="177"/>
        <v>-683.90546510845684</v>
      </c>
      <c r="CC36">
        <f t="shared" si="178"/>
        <v>-3947.7807140862888</v>
      </c>
      <c r="CD36">
        <f t="shared" si="179"/>
        <v>-3947.7807140862888</v>
      </c>
      <c r="CE36">
        <f t="shared" si="180"/>
        <v>-3949.8861090653886</v>
      </c>
      <c r="CF36">
        <f t="shared" si="181"/>
        <v>-3949.8861090653886</v>
      </c>
      <c r="CG36">
        <f t="shared" si="182"/>
        <v>-25.250232002894386</v>
      </c>
      <c r="CH36">
        <f t="shared" si="183"/>
        <v>-25.250232002894386</v>
      </c>
      <c r="CI36">
        <f t="shared" si="184"/>
        <v>-25.251105918404328</v>
      </c>
      <c r="CJ36">
        <f t="shared" si="185"/>
        <v>-25.250905615698873</v>
      </c>
      <c r="CK36">
        <f t="shared" si="186"/>
        <v>-25.251522457907242</v>
      </c>
      <c r="CL36" t="e">
        <f t="shared" ca="1" si="187"/>
        <v>#NAME?</v>
      </c>
      <c r="CM36" t="e">
        <f t="shared" ca="1" si="188"/>
        <v>#NAME?</v>
      </c>
      <c r="CN36" t="e">
        <f t="shared" ca="1" si="189"/>
        <v>#NAME?</v>
      </c>
      <c r="CO36" t="e">
        <f t="shared" ca="1" si="190"/>
        <v>#NAME?</v>
      </c>
      <c r="CP36" t="e">
        <f t="shared" ca="1" si="191"/>
        <v>#NAME?</v>
      </c>
      <c r="CQ36">
        <f t="shared" si="192"/>
        <v>-37.788224267254236</v>
      </c>
      <c r="CR36">
        <f t="shared" si="193"/>
        <v>-37.788224267254236</v>
      </c>
      <c r="CS36" t="e">
        <f t="shared" ca="1" si="194"/>
        <v>#NAME?</v>
      </c>
      <c r="CT36">
        <f t="shared" si="195"/>
        <v>-26.38264305752449</v>
      </c>
      <c r="CU36">
        <f t="shared" si="196"/>
        <v>-26.382643073924388</v>
      </c>
      <c r="CV36">
        <f t="shared" si="197"/>
        <v>-26.382643094324642</v>
      </c>
      <c r="CW36" t="e">
        <f t="shared" ca="1" si="198"/>
        <v>#NAME?</v>
      </c>
      <c r="CX36" t="e">
        <f t="shared" ca="1" si="199"/>
        <v>#NAME?</v>
      </c>
    </row>
    <row r="37" spans="1:102" x14ac:dyDescent="0.25">
      <c r="A37">
        <v>-3.0693017999999999</v>
      </c>
      <c r="B37">
        <v>-208.46389763529973</v>
      </c>
      <c r="C37">
        <f t="shared" si="100"/>
        <v>-826.61108913683142</v>
      </c>
      <c r="D37">
        <f t="shared" si="101"/>
        <v>-826.61108913683142</v>
      </c>
      <c r="E37">
        <f t="shared" si="102"/>
        <v>-4.9559336014890842</v>
      </c>
      <c r="F37">
        <f t="shared" si="103"/>
        <v>-818.27414218036199</v>
      </c>
      <c r="G37">
        <f t="shared" si="104"/>
        <v>-1264.1093724693771</v>
      </c>
      <c r="H37">
        <f t="shared" si="105"/>
        <v>-1264.1093724693771</v>
      </c>
      <c r="I37">
        <f t="shared" si="106"/>
        <v>-1354.4343169338963</v>
      </c>
      <c r="J37">
        <f t="shared" si="107"/>
        <v>-1390.960694723439</v>
      </c>
      <c r="K37">
        <f t="shared" si="108"/>
        <v>-134.8368504753135</v>
      </c>
      <c r="L37">
        <f t="shared" si="109"/>
        <v>1253.1867947903204</v>
      </c>
      <c r="M37">
        <f t="shared" si="110"/>
        <v>-18.519247499480944</v>
      </c>
      <c r="N37">
        <f t="shared" si="111"/>
        <v>-571.69798278867256</v>
      </c>
      <c r="O37">
        <f t="shared" si="112"/>
        <v>-57.837898330618152</v>
      </c>
      <c r="P37">
        <f t="shared" si="113"/>
        <v>4.6407203414972873</v>
      </c>
      <c r="Q37">
        <f t="shared" si="114"/>
        <v>-192.70899586355839</v>
      </c>
      <c r="R37">
        <f t="shared" si="115"/>
        <v>-7.7226958249292901</v>
      </c>
      <c r="S37">
        <f t="shared" si="116"/>
        <v>-192.70899586355839</v>
      </c>
      <c r="T37">
        <f t="shared" si="117"/>
        <v>-1512.4572933012887</v>
      </c>
      <c r="U37">
        <f t="shared" si="118"/>
        <v>148.24753242225421</v>
      </c>
      <c r="V37">
        <f t="shared" si="119"/>
        <v>-2054.7600193874737</v>
      </c>
      <c r="W37">
        <f t="shared" si="120"/>
        <v>677.66887244152576</v>
      </c>
      <c r="X37">
        <f t="shared" si="121"/>
        <v>1385.0814200845966</v>
      </c>
      <c r="Y37">
        <f t="shared" si="122"/>
        <v>-7825.4294374515439</v>
      </c>
      <c r="Z37">
        <f t="shared" si="123"/>
        <v>-7324.0790262226155</v>
      </c>
      <c r="AA37">
        <f t="shared" si="124"/>
        <v>429.0938157261329</v>
      </c>
      <c r="AB37">
        <f t="shared" si="125"/>
        <v>1873.523215467673</v>
      </c>
      <c r="AC37">
        <f t="shared" si="126"/>
        <v>-296.79986356421767</v>
      </c>
      <c r="AD37">
        <f t="shared" si="127"/>
        <v>-763.9798591778615</v>
      </c>
      <c r="AE37">
        <f t="shared" si="128"/>
        <v>3036.0087246398416</v>
      </c>
      <c r="AF37">
        <f t="shared" si="129"/>
        <v>-192113.99780436218</v>
      </c>
      <c r="AG37">
        <f t="shared" si="130"/>
        <v>-192113.99780436218</v>
      </c>
      <c r="AH37">
        <f t="shared" si="131"/>
        <v>494.80322744691506</v>
      </c>
      <c r="AI37">
        <f t="shared" si="132"/>
        <v>-54.10960285211911</v>
      </c>
      <c r="AJ37">
        <f t="shared" si="133"/>
        <v>-5811.2165240143822</v>
      </c>
      <c r="AK37">
        <f t="shared" si="134"/>
        <v>-88.052772343326183</v>
      </c>
      <c r="AL37" t="e">
        <f t="shared" ca="1" si="135"/>
        <v>#NAME?</v>
      </c>
      <c r="AM37">
        <f t="shared" si="136"/>
        <v>-72.053123079826008</v>
      </c>
      <c r="AN37">
        <f t="shared" si="137"/>
        <v>-66.807469582983543</v>
      </c>
      <c r="AO37">
        <f t="shared" si="138"/>
        <v>-67.001844933070302</v>
      </c>
      <c r="AP37">
        <f t="shared" si="139"/>
        <v>-65.956347379991868</v>
      </c>
      <c r="AQ37" t="e">
        <f t="shared" ca="1" si="140"/>
        <v>#NAME?</v>
      </c>
      <c r="AR37">
        <f t="shared" si="141"/>
        <v>-32.284874050288927</v>
      </c>
      <c r="AS37">
        <f t="shared" si="142"/>
        <v>29.171284470121531</v>
      </c>
      <c r="AT37">
        <f t="shared" si="143"/>
        <v>-65.255761172504975</v>
      </c>
      <c r="AU37">
        <f t="shared" si="144"/>
        <v>507.68332701274511</v>
      </c>
      <c r="AV37">
        <f t="shared" si="145"/>
        <v>39.06957679029469</v>
      </c>
      <c r="AW37">
        <f t="shared" si="146"/>
        <v>38.398346357973537</v>
      </c>
      <c r="AX37">
        <f t="shared" si="147"/>
        <v>38.39012662511432</v>
      </c>
      <c r="AY37">
        <f t="shared" si="148"/>
        <v>3.2157063703468154</v>
      </c>
      <c r="AZ37">
        <f t="shared" si="149"/>
        <v>9.5705067799141936</v>
      </c>
      <c r="BA37">
        <f t="shared" si="150"/>
        <v>-41.349010612663491</v>
      </c>
      <c r="BB37">
        <f t="shared" si="151"/>
        <v>11.030798821659346</v>
      </c>
      <c r="BC37">
        <f t="shared" si="152"/>
        <v>10.989747455431498</v>
      </c>
      <c r="BD37">
        <f t="shared" si="153"/>
        <v>11.032641149399886</v>
      </c>
      <c r="BE37">
        <f t="shared" si="154"/>
        <v>-39.119523132527505</v>
      </c>
      <c r="BF37">
        <f t="shared" si="155"/>
        <v>-39.119523132527505</v>
      </c>
      <c r="BG37">
        <f t="shared" si="156"/>
        <v>-23.773678742799671</v>
      </c>
      <c r="BH37">
        <f t="shared" si="157"/>
        <v>6.8722052197810406</v>
      </c>
      <c r="BI37">
        <f t="shared" si="158"/>
        <v>6.8722052197810406</v>
      </c>
      <c r="BJ37">
        <f t="shared" si="159"/>
        <v>36.772645394877991</v>
      </c>
      <c r="BK37">
        <f t="shared" si="160"/>
        <v>31.875939579952849</v>
      </c>
      <c r="BL37">
        <f t="shared" si="161"/>
        <v>31.875939579952849</v>
      </c>
      <c r="BM37">
        <f t="shared" si="162"/>
        <v>185.24544114099143</v>
      </c>
      <c r="BN37">
        <f t="shared" si="163"/>
        <v>0.3187902333112298</v>
      </c>
      <c r="BO37">
        <f t="shared" si="164"/>
        <v>7.6294644527921918</v>
      </c>
      <c r="BP37">
        <f t="shared" si="165"/>
        <v>7.6294623525275895</v>
      </c>
      <c r="BQ37">
        <f t="shared" si="166"/>
        <v>7.6294623525275895</v>
      </c>
      <c r="BR37">
        <f t="shared" si="167"/>
        <v>-24.805701552700715</v>
      </c>
      <c r="BS37">
        <f t="shared" si="168"/>
        <v>-24.805701552700715</v>
      </c>
      <c r="BT37">
        <f t="shared" si="169"/>
        <v>-24.805701552700715</v>
      </c>
      <c r="BU37">
        <f t="shared" si="170"/>
        <v>-30.331751132973491</v>
      </c>
      <c r="BV37">
        <f t="shared" si="171"/>
        <v>-7.3794038021125417</v>
      </c>
      <c r="BW37">
        <f t="shared" si="172"/>
        <v>-30.528444323990438</v>
      </c>
      <c r="BX37">
        <f t="shared" si="173"/>
        <v>-28.405104981913059</v>
      </c>
      <c r="BY37">
        <f t="shared" si="174"/>
        <v>447.12950247856719</v>
      </c>
      <c r="BZ37">
        <f t="shared" si="175"/>
        <v>-3076.4184615597565</v>
      </c>
      <c r="CA37">
        <f t="shared" si="176"/>
        <v>-3076.3520917293654</v>
      </c>
      <c r="CB37">
        <f t="shared" si="177"/>
        <v>538.497624357566</v>
      </c>
      <c r="CC37">
        <f t="shared" si="178"/>
        <v>-3159.9104285782141</v>
      </c>
      <c r="CD37">
        <f t="shared" si="179"/>
        <v>-3159.9104285782141</v>
      </c>
      <c r="CE37">
        <f t="shared" si="180"/>
        <v>-3162.4466744098163</v>
      </c>
      <c r="CF37">
        <f t="shared" si="181"/>
        <v>-3162.4466744098163</v>
      </c>
      <c r="CG37">
        <f t="shared" si="182"/>
        <v>-28.545464449147037</v>
      </c>
      <c r="CH37">
        <f t="shared" si="183"/>
        <v>-28.545464449147037</v>
      </c>
      <c r="CI37">
        <f t="shared" si="184"/>
        <v>-28.451080318238755</v>
      </c>
      <c r="CJ37">
        <f t="shared" si="185"/>
        <v>-28.559434806965669</v>
      </c>
      <c r="CK37">
        <f t="shared" si="186"/>
        <v>-28.559632173220866</v>
      </c>
      <c r="CL37" t="e">
        <f t="shared" ca="1" si="187"/>
        <v>#NAME?</v>
      </c>
      <c r="CM37" t="e">
        <f t="shared" ca="1" si="188"/>
        <v>#NAME?</v>
      </c>
      <c r="CN37" t="e">
        <f t="shared" ca="1" si="189"/>
        <v>#NAME?</v>
      </c>
      <c r="CO37" t="e">
        <f t="shared" ca="1" si="190"/>
        <v>#NAME?</v>
      </c>
      <c r="CP37" t="e">
        <f t="shared" ca="1" si="191"/>
        <v>#NAME?</v>
      </c>
      <c r="CQ37">
        <f t="shared" si="192"/>
        <v>-37.692717623780034</v>
      </c>
      <c r="CR37">
        <f t="shared" si="193"/>
        <v>-37.692717623780034</v>
      </c>
      <c r="CS37" t="e">
        <f t="shared" ca="1" si="194"/>
        <v>#NAME?</v>
      </c>
      <c r="CT37">
        <f t="shared" si="195"/>
        <v>-25.561229348484112</v>
      </c>
      <c r="CU37">
        <f t="shared" si="196"/>
        <v>-25.561229201921371</v>
      </c>
      <c r="CV37">
        <f t="shared" si="197"/>
        <v>-25.561229103264786</v>
      </c>
      <c r="CW37" t="e">
        <f t="shared" ca="1" si="198"/>
        <v>#NAME?</v>
      </c>
      <c r="CX37" t="e">
        <f t="shared" ca="1" si="199"/>
        <v>#NAME?</v>
      </c>
    </row>
    <row r="38" spans="1:102" x14ac:dyDescent="0.25">
      <c r="A38">
        <v>-2.8712819999999999</v>
      </c>
      <c r="B38">
        <v>-176.94888323329428</v>
      </c>
      <c r="C38">
        <f t="shared" si="100"/>
        <v>-791.81392716040477</v>
      </c>
      <c r="D38">
        <f t="shared" si="101"/>
        <v>-791.81392716040477</v>
      </c>
      <c r="E38">
        <f t="shared" si="102"/>
        <v>-4.724966996884695</v>
      </c>
      <c r="F38">
        <f t="shared" si="103"/>
        <v>-770.43995841146034</v>
      </c>
      <c r="G38">
        <f t="shared" si="104"/>
        <v>-1056.1201414502971</v>
      </c>
      <c r="H38">
        <f t="shared" si="105"/>
        <v>-1056.1201414502971</v>
      </c>
      <c r="I38">
        <f t="shared" si="106"/>
        <v>-1131.5835429580404</v>
      </c>
      <c r="J38">
        <f t="shared" si="107"/>
        <v>-1165.7533763293675</v>
      </c>
      <c r="K38">
        <f t="shared" si="108"/>
        <v>-122.2873819655035</v>
      </c>
      <c r="L38">
        <f t="shared" si="109"/>
        <v>1213.0700050542678</v>
      </c>
      <c r="M38">
        <f t="shared" si="110"/>
        <v>-15.440709991044427</v>
      </c>
      <c r="N38">
        <f t="shared" si="111"/>
        <v>-504.08081299512236</v>
      </c>
      <c r="O38">
        <f t="shared" si="112"/>
        <v>-53.008128947478141</v>
      </c>
      <c r="P38">
        <f t="shared" si="113"/>
        <v>4.3912045552251566</v>
      </c>
      <c r="Q38">
        <f t="shared" si="114"/>
        <v>-170.3879891537307</v>
      </c>
      <c r="R38">
        <f t="shared" si="115"/>
        <v>-6.8281950542011174</v>
      </c>
      <c r="S38">
        <f t="shared" si="116"/>
        <v>-170.3879891537307</v>
      </c>
      <c r="T38">
        <f t="shared" si="117"/>
        <v>-1429.3621742328485</v>
      </c>
      <c r="U38">
        <f t="shared" si="118"/>
        <v>433.45009493488004</v>
      </c>
      <c r="V38">
        <f t="shared" si="119"/>
        <v>-1270.8916951208939</v>
      </c>
      <c r="W38">
        <f t="shared" si="120"/>
        <v>872.41194767864431</v>
      </c>
      <c r="X38">
        <f t="shared" si="121"/>
        <v>288.42351680729143</v>
      </c>
      <c r="Y38">
        <f t="shared" si="122"/>
        <v>-2284.7259084252528</v>
      </c>
      <c r="Z38">
        <f t="shared" si="123"/>
        <v>-2227.1690422613806</v>
      </c>
      <c r="AA38">
        <f t="shared" si="124"/>
        <v>441.61236711214138</v>
      </c>
      <c r="AB38">
        <f t="shared" si="125"/>
        <v>1936.2428205848914</v>
      </c>
      <c r="AC38">
        <f t="shared" si="126"/>
        <v>-222.12491423396281</v>
      </c>
      <c r="AD38">
        <f t="shared" si="127"/>
        <v>-41.588358393179547</v>
      </c>
      <c r="AE38">
        <f t="shared" si="128"/>
        <v>975.72119139795814</v>
      </c>
      <c r="AF38">
        <f t="shared" si="129"/>
        <v>364087.82004625647</v>
      </c>
      <c r="AG38">
        <f t="shared" si="130"/>
        <v>364087.82004625647</v>
      </c>
      <c r="AH38">
        <f t="shared" si="131"/>
        <v>629.25886091398445</v>
      </c>
      <c r="AI38">
        <f t="shared" si="132"/>
        <v>-18.307674998383064</v>
      </c>
      <c r="AJ38">
        <f t="shared" si="133"/>
        <v>-3737.5507537751287</v>
      </c>
      <c r="AK38">
        <f t="shared" si="134"/>
        <v>-27.819008322526276</v>
      </c>
      <c r="AL38" t="e">
        <f t="shared" ca="1" si="135"/>
        <v>#NAME?</v>
      </c>
      <c r="AM38">
        <f t="shared" si="136"/>
        <v>-86.786710062516789</v>
      </c>
      <c r="AN38">
        <f t="shared" si="137"/>
        <v>-86.330105145898159</v>
      </c>
      <c r="AO38">
        <f t="shared" si="138"/>
        <v>-86.384804472863053</v>
      </c>
      <c r="AP38">
        <f t="shared" si="139"/>
        <v>-80.958313988927912</v>
      </c>
      <c r="AQ38" t="e">
        <f t="shared" ca="1" si="140"/>
        <v>#NAME?</v>
      </c>
      <c r="AR38">
        <f t="shared" si="141"/>
        <v>-21.250554877191966</v>
      </c>
      <c r="AS38">
        <f t="shared" si="142"/>
        <v>-31.090548675991283</v>
      </c>
      <c r="AT38">
        <f t="shared" si="143"/>
        <v>-5.6030146324060297</v>
      </c>
      <c r="AU38">
        <f t="shared" si="144"/>
        <v>465.87111299579516</v>
      </c>
      <c r="AV38">
        <f t="shared" si="145"/>
        <v>14.965015001650695</v>
      </c>
      <c r="AW38">
        <f t="shared" si="146"/>
        <v>14.842161790534885</v>
      </c>
      <c r="AX38">
        <f t="shared" si="147"/>
        <v>15.002990055092763</v>
      </c>
      <c r="AY38">
        <f t="shared" si="148"/>
        <v>29.851981611557367</v>
      </c>
      <c r="AZ38">
        <f t="shared" si="149"/>
        <v>10.490864825699905</v>
      </c>
      <c r="BA38">
        <f t="shared" si="150"/>
        <v>-38.597833024312578</v>
      </c>
      <c r="BB38">
        <f t="shared" si="151"/>
        <v>16.375679231798227</v>
      </c>
      <c r="BC38">
        <f t="shared" si="152"/>
        <v>16.374628499675158</v>
      </c>
      <c r="BD38">
        <f t="shared" si="153"/>
        <v>16.379286143451825</v>
      </c>
      <c r="BE38">
        <f t="shared" si="154"/>
        <v>-41.453032082826368</v>
      </c>
      <c r="BF38">
        <f t="shared" si="155"/>
        <v>-41.453032082826368</v>
      </c>
      <c r="BG38">
        <f t="shared" si="156"/>
        <v>-33.095331663946965</v>
      </c>
      <c r="BH38">
        <f t="shared" si="157"/>
        <v>35.665825382101396</v>
      </c>
      <c r="BI38">
        <f t="shared" si="158"/>
        <v>35.665825382101396</v>
      </c>
      <c r="BJ38">
        <f t="shared" si="159"/>
        <v>51.689935929105232</v>
      </c>
      <c r="BK38">
        <f t="shared" si="160"/>
        <v>-1.368787490685424</v>
      </c>
      <c r="BL38">
        <f t="shared" si="161"/>
        <v>-1.368787490685424</v>
      </c>
      <c r="BM38">
        <f t="shared" si="162"/>
        <v>146.34168628450732</v>
      </c>
      <c r="BN38">
        <f t="shared" si="163"/>
        <v>-9.1866057003762052</v>
      </c>
      <c r="BO38">
        <f t="shared" si="164"/>
        <v>-15.773197576016639</v>
      </c>
      <c r="BP38">
        <f t="shared" si="165"/>
        <v>-15.773197635903445</v>
      </c>
      <c r="BQ38">
        <f t="shared" si="166"/>
        <v>-15.773197635903445</v>
      </c>
      <c r="BR38">
        <f t="shared" si="167"/>
        <v>-20.867041547076845</v>
      </c>
      <c r="BS38">
        <f t="shared" si="168"/>
        <v>-20.867041547076845</v>
      </c>
      <c r="BT38">
        <f t="shared" si="169"/>
        <v>-20.867041547076845</v>
      </c>
      <c r="BU38">
        <f t="shared" si="170"/>
        <v>-27.924352833714231</v>
      </c>
      <c r="BV38">
        <f t="shared" si="171"/>
        <v>-19.693778184892899</v>
      </c>
      <c r="BW38">
        <f t="shared" si="172"/>
        <v>-26.374857157638495</v>
      </c>
      <c r="BX38">
        <f t="shared" si="173"/>
        <v>-27.102515393906714</v>
      </c>
      <c r="BY38">
        <f t="shared" si="174"/>
        <v>263.13850822475263</v>
      </c>
      <c r="BZ38">
        <f t="shared" si="175"/>
        <v>-1949.7227464324617</v>
      </c>
      <c r="CA38">
        <f t="shared" si="176"/>
        <v>-1949.7270504827968</v>
      </c>
      <c r="CB38">
        <f t="shared" si="177"/>
        <v>905.82847263567339</v>
      </c>
      <c r="CC38">
        <f t="shared" si="178"/>
        <v>-2001.8962220802364</v>
      </c>
      <c r="CD38">
        <f t="shared" si="179"/>
        <v>-2001.8962220802364</v>
      </c>
      <c r="CE38">
        <f t="shared" si="180"/>
        <v>-2003.8806567108436</v>
      </c>
      <c r="CF38">
        <f t="shared" si="181"/>
        <v>-2003.8806567108436</v>
      </c>
      <c r="CG38">
        <f t="shared" si="182"/>
        <v>-28.721588502701202</v>
      </c>
      <c r="CH38">
        <f t="shared" si="183"/>
        <v>-28.721588502701202</v>
      </c>
      <c r="CI38">
        <f t="shared" si="184"/>
        <v>-29.801675104485909</v>
      </c>
      <c r="CJ38">
        <f t="shared" si="185"/>
        <v>-29.857581934851439</v>
      </c>
      <c r="CK38">
        <f t="shared" si="186"/>
        <v>-28.667963734280036</v>
      </c>
      <c r="CL38" t="e">
        <f t="shared" ca="1" si="187"/>
        <v>#NAME?</v>
      </c>
      <c r="CM38" t="e">
        <f t="shared" ca="1" si="188"/>
        <v>#NAME?</v>
      </c>
      <c r="CN38" t="e">
        <f t="shared" ca="1" si="189"/>
        <v>#NAME?</v>
      </c>
      <c r="CO38" t="e">
        <f t="shared" ca="1" si="190"/>
        <v>#NAME?</v>
      </c>
      <c r="CP38" t="e">
        <f t="shared" ca="1" si="191"/>
        <v>#NAME?</v>
      </c>
      <c r="CQ38">
        <f t="shared" si="192"/>
        <v>-25.087327092261074</v>
      </c>
      <c r="CR38">
        <f t="shared" si="193"/>
        <v>-25.087327092261074</v>
      </c>
      <c r="CS38" t="e">
        <f t="shared" ca="1" si="194"/>
        <v>#NAME?</v>
      </c>
      <c r="CT38">
        <f t="shared" si="195"/>
        <v>-25.477194389413501</v>
      </c>
      <c r="CU38">
        <f t="shared" si="196"/>
        <v>-25.477180524672473</v>
      </c>
      <c r="CV38">
        <f t="shared" si="197"/>
        <v>-25.477112947556229</v>
      </c>
      <c r="CW38" t="e">
        <f t="shared" ca="1" si="198"/>
        <v>#NAME?</v>
      </c>
      <c r="CX38" t="e">
        <f t="shared" ca="1" si="199"/>
        <v>#NAME?</v>
      </c>
    </row>
    <row r="39" spans="1:102" x14ac:dyDescent="0.25">
      <c r="A39">
        <v>-2.6732624</v>
      </c>
      <c r="B39">
        <v>-149.12521012059443</v>
      </c>
      <c r="C39">
        <f t="shared" si="100"/>
        <v>-757.01680032911213</v>
      </c>
      <c r="D39">
        <f t="shared" si="101"/>
        <v>-757.01680032911213</v>
      </c>
      <c r="E39">
        <f t="shared" si="102"/>
        <v>-4.4940006255565788</v>
      </c>
      <c r="F39">
        <f t="shared" si="103"/>
        <v>-722.60582295508482</v>
      </c>
      <c r="G39">
        <f t="shared" si="104"/>
        <v>-873.41785661943322</v>
      </c>
      <c r="H39">
        <f t="shared" si="105"/>
        <v>-873.41785661943322</v>
      </c>
      <c r="I39">
        <f t="shared" si="106"/>
        <v>-935.82655408788014</v>
      </c>
      <c r="J39">
        <f t="shared" si="107"/>
        <v>-967.6398454211012</v>
      </c>
      <c r="K39">
        <f t="shared" si="108"/>
        <v>-110.40606439457463</v>
      </c>
      <c r="L39">
        <f t="shared" si="109"/>
        <v>1175.1534065955382</v>
      </c>
      <c r="M39">
        <f t="shared" si="110"/>
        <v>-12.617565137296452</v>
      </c>
      <c r="N39">
        <f t="shared" si="111"/>
        <v>-440.89717378481453</v>
      </c>
      <c r="O39">
        <f t="shared" si="112"/>
        <v>-48.329852188348298</v>
      </c>
      <c r="P39">
        <f t="shared" si="113"/>
        <v>4.137923426408765</v>
      </c>
      <c r="Q39">
        <f t="shared" si="114"/>
        <v>-149.43088777312414</v>
      </c>
      <c r="R39">
        <f t="shared" si="115"/>
        <v>-5.9883519601650734</v>
      </c>
      <c r="S39">
        <f t="shared" si="116"/>
        <v>-149.43088777312414</v>
      </c>
      <c r="T39">
        <f t="shared" si="117"/>
        <v>-875.23846168933119</v>
      </c>
      <c r="U39">
        <f t="shared" si="118"/>
        <v>609.74706675666891</v>
      </c>
      <c r="V39">
        <f t="shared" si="119"/>
        <v>-923.49980107893066</v>
      </c>
      <c r="W39">
        <f t="shared" si="120"/>
        <v>969.66998919092794</v>
      </c>
      <c r="X39">
        <f t="shared" si="121"/>
        <v>-445.32901197799123</v>
      </c>
      <c r="Y39">
        <f t="shared" si="122"/>
        <v>3808.538591850448</v>
      </c>
      <c r="Z39">
        <f t="shared" si="123"/>
        <v>4037.0906544976524</v>
      </c>
      <c r="AA39">
        <f t="shared" si="124"/>
        <v>422.3133880114691</v>
      </c>
      <c r="AB39">
        <f t="shared" si="125"/>
        <v>1876.5650618964203</v>
      </c>
      <c r="AC39">
        <f t="shared" si="126"/>
        <v>-171.61974296099248</v>
      </c>
      <c r="AD39">
        <f t="shared" si="127"/>
        <v>-45.214859168541928</v>
      </c>
      <c r="AE39">
        <f t="shared" si="128"/>
        <v>-64.621737060875674</v>
      </c>
      <c r="AF39">
        <f t="shared" si="129"/>
        <v>335394.56499174546</v>
      </c>
      <c r="AG39">
        <f t="shared" si="130"/>
        <v>335394.56499174546</v>
      </c>
      <c r="AH39">
        <f t="shared" si="131"/>
        <v>918.8291075678153</v>
      </c>
      <c r="AI39">
        <f t="shared" si="132"/>
        <v>-12.714272297593316</v>
      </c>
      <c r="AJ39">
        <f t="shared" si="133"/>
        <v>-1969.5164727433739</v>
      </c>
      <c r="AK39">
        <f t="shared" si="134"/>
        <v>-18.567844451155345</v>
      </c>
      <c r="AL39" t="e">
        <f t="shared" ca="1" si="135"/>
        <v>#NAME?</v>
      </c>
      <c r="AM39">
        <f t="shared" si="136"/>
        <v>-96.294589823966234</v>
      </c>
      <c r="AN39">
        <f t="shared" si="137"/>
        <v>-86.839635912996613</v>
      </c>
      <c r="AO39">
        <f t="shared" si="138"/>
        <v>-86.930773492764672</v>
      </c>
      <c r="AP39">
        <f t="shared" si="139"/>
        <v>-86.497218489922972</v>
      </c>
      <c r="AQ39" t="e">
        <f t="shared" ca="1" si="140"/>
        <v>#NAME?</v>
      </c>
      <c r="AR39">
        <f t="shared" si="141"/>
        <v>-12.672418106960562</v>
      </c>
      <c r="AS39">
        <f t="shared" si="142"/>
        <v>-86.804887933695454</v>
      </c>
      <c r="AT39">
        <f t="shared" si="143"/>
        <v>-87.973697945492887</v>
      </c>
      <c r="AU39">
        <f t="shared" si="144"/>
        <v>-1674.2341762661281</v>
      </c>
      <c r="AV39">
        <f t="shared" si="145"/>
        <v>9.6049568017870044</v>
      </c>
      <c r="AW39">
        <f t="shared" si="146"/>
        <v>9.127973023823543</v>
      </c>
      <c r="AX39">
        <f t="shared" si="147"/>
        <v>9.5309289060716083</v>
      </c>
      <c r="AY39">
        <f t="shared" si="148"/>
        <v>16.527921441069481</v>
      </c>
      <c r="AZ39">
        <f t="shared" si="149"/>
        <v>5.490289840936029</v>
      </c>
      <c r="BA39">
        <f t="shared" si="150"/>
        <v>-22.210487094974148</v>
      </c>
      <c r="BB39">
        <f t="shared" si="151"/>
        <v>-3.8862817469277715</v>
      </c>
      <c r="BC39">
        <f t="shared" si="152"/>
        <v>-3.8966532820041948</v>
      </c>
      <c r="BD39">
        <f t="shared" si="153"/>
        <v>-3.8938593064376157</v>
      </c>
      <c r="BE39">
        <f t="shared" si="154"/>
        <v>-38.665831003307076</v>
      </c>
      <c r="BF39">
        <f t="shared" si="155"/>
        <v>-38.665831003307076</v>
      </c>
      <c r="BG39">
        <f t="shared" si="156"/>
        <v>-47.771660142178419</v>
      </c>
      <c r="BH39">
        <f t="shared" si="157"/>
        <v>-4.9249167686815589</v>
      </c>
      <c r="BI39">
        <f t="shared" si="158"/>
        <v>-4.9249167686815589</v>
      </c>
      <c r="BJ39">
        <f t="shared" si="159"/>
        <v>10.574148620584079</v>
      </c>
      <c r="BK39">
        <f t="shared" si="160"/>
        <v>-10.399944232317324</v>
      </c>
      <c r="BL39">
        <f t="shared" si="161"/>
        <v>-10.399944232317324</v>
      </c>
      <c r="BM39">
        <f t="shared" si="162"/>
        <v>48.573491909474967</v>
      </c>
      <c r="BN39">
        <f t="shared" si="163"/>
        <v>-16.701427511809889</v>
      </c>
      <c r="BO39">
        <f t="shared" si="164"/>
        <v>-36.134404361564968</v>
      </c>
      <c r="BP39">
        <f t="shared" si="165"/>
        <v>-36.134404353781065</v>
      </c>
      <c r="BQ39">
        <f t="shared" si="166"/>
        <v>-36.134404353781065</v>
      </c>
      <c r="BR39">
        <f t="shared" si="167"/>
        <v>-22.896717421565317</v>
      </c>
      <c r="BS39">
        <f t="shared" si="168"/>
        <v>-22.896717421565317</v>
      </c>
      <c r="BT39">
        <f t="shared" si="169"/>
        <v>-22.896717421565317</v>
      </c>
      <c r="BU39">
        <f t="shared" si="170"/>
        <v>-25.518323326317869</v>
      </c>
      <c r="BV39">
        <f t="shared" si="171"/>
        <v>-29.909084491694411</v>
      </c>
      <c r="BW39">
        <f t="shared" si="172"/>
        <v>-26.797940782657435</v>
      </c>
      <c r="BX39">
        <f t="shared" si="173"/>
        <v>-25.937538809079452</v>
      </c>
      <c r="BY39">
        <f t="shared" si="174"/>
        <v>122.14362877100142</v>
      </c>
      <c r="BZ39">
        <f t="shared" si="175"/>
        <v>-1043.4246479226342</v>
      </c>
      <c r="CA39">
        <f t="shared" si="176"/>
        <v>-1043.4065652992047</v>
      </c>
      <c r="CB39">
        <f t="shared" si="177"/>
        <v>754.18618488709444</v>
      </c>
      <c r="CC39">
        <f t="shared" si="178"/>
        <v>-1070.7599452881127</v>
      </c>
      <c r="CD39">
        <f t="shared" si="179"/>
        <v>-1070.7599452881127</v>
      </c>
      <c r="CE39">
        <f t="shared" si="180"/>
        <v>-1071.8295148675543</v>
      </c>
      <c r="CF39">
        <f t="shared" si="181"/>
        <v>-1071.8295148675543</v>
      </c>
      <c r="CG39">
        <f t="shared" si="182"/>
        <v>-28.700496836976718</v>
      </c>
      <c r="CH39">
        <f t="shared" si="183"/>
        <v>-28.700496836976718</v>
      </c>
      <c r="CI39">
        <f t="shared" si="184"/>
        <v>-27.814180474311421</v>
      </c>
      <c r="CJ39">
        <f t="shared" si="185"/>
        <v>-28.885044925441338</v>
      </c>
      <c r="CK39">
        <f t="shared" si="186"/>
        <v>-27.525287111164367</v>
      </c>
      <c r="CL39" t="e">
        <f t="shared" ca="1" si="187"/>
        <v>#NAME?</v>
      </c>
      <c r="CM39" t="e">
        <f t="shared" ca="1" si="188"/>
        <v>#NAME?</v>
      </c>
      <c r="CN39" t="e">
        <f t="shared" ca="1" si="189"/>
        <v>#NAME?</v>
      </c>
      <c r="CO39" t="e">
        <f t="shared" ca="1" si="190"/>
        <v>#NAME?</v>
      </c>
      <c r="CP39" t="e">
        <f t="shared" ca="1" si="191"/>
        <v>#NAME?</v>
      </c>
      <c r="CQ39">
        <f t="shared" si="192"/>
        <v>-15.876421517087845</v>
      </c>
      <c r="CR39">
        <f t="shared" si="193"/>
        <v>-15.876421517087845</v>
      </c>
      <c r="CS39" t="e">
        <f t="shared" ca="1" si="194"/>
        <v>#NAME?</v>
      </c>
      <c r="CT39">
        <f t="shared" si="195"/>
        <v>-25.611323914864162</v>
      </c>
      <c r="CU39">
        <f t="shared" si="196"/>
        <v>-25.611323443721588</v>
      </c>
      <c r="CV39">
        <f t="shared" si="197"/>
        <v>-25.611324545683512</v>
      </c>
      <c r="CW39" t="e">
        <f t="shared" ca="1" si="198"/>
        <v>#NAME?</v>
      </c>
      <c r="CX39" t="e">
        <f t="shared" ca="1" si="199"/>
        <v>#NAME?</v>
      </c>
    </row>
    <row r="40" spans="1:102" x14ac:dyDescent="0.25">
      <c r="A40">
        <v>-2.4752426000000001</v>
      </c>
      <c r="B40">
        <v>-124.75993591628921</v>
      </c>
      <c r="C40">
        <f t="shared" si="100"/>
        <v>-722.21963835268548</v>
      </c>
      <c r="D40">
        <f t="shared" si="101"/>
        <v>-722.21963835268548</v>
      </c>
      <c r="E40">
        <f t="shared" si="102"/>
        <v>-4.2630340209521886</v>
      </c>
      <c r="F40">
        <f t="shared" si="103"/>
        <v>-674.77163918618317</v>
      </c>
      <c r="G40">
        <f t="shared" si="104"/>
        <v>-714.2582318506918</v>
      </c>
      <c r="H40">
        <f t="shared" si="105"/>
        <v>-714.2582318506918</v>
      </c>
      <c r="I40">
        <f t="shared" si="106"/>
        <v>-765.29442897911895</v>
      </c>
      <c r="J40">
        <f t="shared" si="107"/>
        <v>-794.75117589412423</v>
      </c>
      <c r="K40">
        <f t="shared" si="108"/>
        <v>-99.205561289227447</v>
      </c>
      <c r="L40">
        <f t="shared" si="109"/>
        <v>1139.5285145884279</v>
      </c>
      <c r="M40">
        <f t="shared" si="110"/>
        <v>-10.050440387866976</v>
      </c>
      <c r="N40">
        <f t="shared" si="111"/>
        <v>-382.14693752666773</v>
      </c>
      <c r="O40">
        <f t="shared" si="112"/>
        <v>-43.803058603099892</v>
      </c>
      <c r="P40">
        <f t="shared" si="113"/>
        <v>3.8804844426609613</v>
      </c>
      <c r="Q40">
        <f t="shared" si="114"/>
        <v>-129.83764938835074</v>
      </c>
      <c r="R40">
        <f t="shared" si="115"/>
        <v>-5.2031648463363762</v>
      </c>
      <c r="S40">
        <f t="shared" si="116"/>
        <v>-129.83764938835074</v>
      </c>
      <c r="T40">
        <f t="shared" si="117"/>
        <v>-616.51995527138217</v>
      </c>
      <c r="U40">
        <f t="shared" si="118"/>
        <v>721.99160102324311</v>
      </c>
      <c r="V40">
        <f t="shared" si="119"/>
        <v>-599.74244800863823</v>
      </c>
      <c r="W40">
        <f t="shared" si="120"/>
        <v>985.48883469261398</v>
      </c>
      <c r="X40">
        <f t="shared" si="121"/>
        <v>-138.89741271532185</v>
      </c>
      <c r="Y40">
        <f t="shared" si="122"/>
        <v>1656.8381032883335</v>
      </c>
      <c r="Z40">
        <f t="shared" si="123"/>
        <v>1645.5965818587965</v>
      </c>
      <c r="AA40">
        <f t="shared" si="124"/>
        <v>378.97649877455069</v>
      </c>
      <c r="AB40">
        <f t="shared" si="125"/>
        <v>1722.5703212499502</v>
      </c>
      <c r="AC40">
        <f t="shared" si="126"/>
        <v>-132.71754918586126</v>
      </c>
      <c r="AD40">
        <f t="shared" si="127"/>
        <v>-34.895076623951724</v>
      </c>
      <c r="AE40">
        <f t="shared" si="128"/>
        <v>-56.104802361890634</v>
      </c>
      <c r="AF40">
        <f t="shared" si="129"/>
        <v>-4370.5215398107594</v>
      </c>
      <c r="AG40">
        <f t="shared" si="130"/>
        <v>-4370.5215398107594</v>
      </c>
      <c r="AH40">
        <f t="shared" si="131"/>
        <v>1120.6261868314436</v>
      </c>
      <c r="AI40">
        <f t="shared" si="132"/>
        <v>-30.787395593512993</v>
      </c>
      <c r="AJ40">
        <f t="shared" si="133"/>
        <v>-633.67615514715271</v>
      </c>
      <c r="AK40">
        <f t="shared" si="134"/>
        <v>-46.970138761108473</v>
      </c>
      <c r="AL40" t="e">
        <f t="shared" ca="1" si="135"/>
        <v>#NAME?</v>
      </c>
      <c r="AM40">
        <f t="shared" si="136"/>
        <v>-101.07376041328371</v>
      </c>
      <c r="AN40">
        <f t="shared" si="137"/>
        <v>-100.73822287310625</v>
      </c>
      <c r="AO40">
        <f t="shared" si="138"/>
        <v>-100.83495361452022</v>
      </c>
      <c r="AP40">
        <f t="shared" si="139"/>
        <v>-85.743932872314019</v>
      </c>
      <c r="AQ40" t="e">
        <f t="shared" ca="1" si="140"/>
        <v>#NAME?</v>
      </c>
      <c r="AR40">
        <f t="shared" si="141"/>
        <v>-21.301232540819075</v>
      </c>
      <c r="AS40">
        <f t="shared" si="142"/>
        <v>-96.553612056419027</v>
      </c>
      <c r="AT40">
        <f t="shared" si="143"/>
        <v>-88.314379421610724</v>
      </c>
      <c r="AU40">
        <f t="shared" si="144"/>
        <v>-215.11579083582731</v>
      </c>
      <c r="AV40">
        <f t="shared" si="145"/>
        <v>-19.29084359355376</v>
      </c>
      <c r="AW40">
        <f t="shared" si="146"/>
        <v>-19.28015300454738</v>
      </c>
      <c r="AX40">
        <f t="shared" si="147"/>
        <v>-19.290805416405963</v>
      </c>
      <c r="AY40">
        <f t="shared" si="148"/>
        <v>-11.246141468698498</v>
      </c>
      <c r="AZ40">
        <f t="shared" si="149"/>
        <v>-20.793278174534095</v>
      </c>
      <c r="BA40">
        <f t="shared" si="150"/>
        <v>-26.384182405977594</v>
      </c>
      <c r="BB40">
        <f t="shared" si="151"/>
        <v>-19.946018351803076</v>
      </c>
      <c r="BC40">
        <f t="shared" si="152"/>
        <v>-19.948926365488724</v>
      </c>
      <c r="BD40">
        <f t="shared" si="153"/>
        <v>-19.948361717936361</v>
      </c>
      <c r="BE40">
        <f t="shared" si="154"/>
        <v>-39.18210695598696</v>
      </c>
      <c r="BF40">
        <f t="shared" si="155"/>
        <v>-39.18210695598696</v>
      </c>
      <c r="BG40">
        <f t="shared" si="156"/>
        <v>-32.080377827220353</v>
      </c>
      <c r="BH40">
        <f t="shared" si="157"/>
        <v>-19.943382844252234</v>
      </c>
      <c r="BI40">
        <f t="shared" si="158"/>
        <v>-19.943382844252234</v>
      </c>
      <c r="BJ40">
        <f t="shared" si="159"/>
        <v>-17.807288786379331</v>
      </c>
      <c r="BK40">
        <f t="shared" si="160"/>
        <v>-21.850324013198492</v>
      </c>
      <c r="BL40">
        <f t="shared" si="161"/>
        <v>-21.850324013198492</v>
      </c>
      <c r="BM40">
        <f t="shared" si="162"/>
        <v>-49.800861640634942</v>
      </c>
      <c r="BN40">
        <f t="shared" si="163"/>
        <v>-18.468302145954706</v>
      </c>
      <c r="BO40">
        <f t="shared" si="164"/>
        <v>-28.731435905715816</v>
      </c>
      <c r="BP40">
        <f t="shared" si="165"/>
        <v>-28.73143591068013</v>
      </c>
      <c r="BQ40">
        <f t="shared" si="166"/>
        <v>-28.73143591068013</v>
      </c>
      <c r="BR40">
        <f t="shared" si="167"/>
        <v>-26.47953857617858</v>
      </c>
      <c r="BS40">
        <f t="shared" si="168"/>
        <v>-26.47953857617858</v>
      </c>
      <c r="BT40">
        <f t="shared" si="169"/>
        <v>-26.47953857617858</v>
      </c>
      <c r="BU40">
        <f t="shared" si="170"/>
        <v>-25.331814112319041</v>
      </c>
      <c r="BV40">
        <f t="shared" si="171"/>
        <v>-27.040097633061478</v>
      </c>
      <c r="BW40">
        <f t="shared" si="172"/>
        <v>-25.817482889117692</v>
      </c>
      <c r="BX40">
        <f t="shared" si="173"/>
        <v>-25.134230713137164</v>
      </c>
      <c r="BY40">
        <f t="shared" si="174"/>
        <v>79.679075039919624</v>
      </c>
      <c r="BZ40">
        <f t="shared" si="175"/>
        <v>-773.8495521635582</v>
      </c>
      <c r="CA40">
        <f t="shared" si="176"/>
        <v>-773.82534451482684</v>
      </c>
      <c r="CB40">
        <f t="shared" si="177"/>
        <v>369.06990476372891</v>
      </c>
      <c r="CC40">
        <f t="shared" si="178"/>
        <v>-793.70107978502938</v>
      </c>
      <c r="CD40">
        <f t="shared" si="179"/>
        <v>-793.70107978502938</v>
      </c>
      <c r="CE40">
        <f t="shared" si="180"/>
        <v>-794.36272829672521</v>
      </c>
      <c r="CF40">
        <f t="shared" si="181"/>
        <v>-794.36272829672521</v>
      </c>
      <c r="CG40">
        <f t="shared" si="182"/>
        <v>-25.560228900482702</v>
      </c>
      <c r="CH40">
        <f t="shared" si="183"/>
        <v>-25.560228900482702</v>
      </c>
      <c r="CI40">
        <f t="shared" si="184"/>
        <v>-26.139204984589536</v>
      </c>
      <c r="CJ40">
        <f t="shared" si="185"/>
        <v>-26.165493074089976</v>
      </c>
      <c r="CK40">
        <f t="shared" si="186"/>
        <v>-25.397121601370792</v>
      </c>
      <c r="CL40" t="e">
        <f t="shared" ca="1" si="187"/>
        <v>#NAME?</v>
      </c>
      <c r="CM40" t="e">
        <f t="shared" ca="1" si="188"/>
        <v>#NAME?</v>
      </c>
      <c r="CN40" t="e">
        <f t="shared" ca="1" si="189"/>
        <v>#NAME?</v>
      </c>
      <c r="CO40" t="e">
        <f t="shared" ca="1" si="190"/>
        <v>#NAME?</v>
      </c>
      <c r="CP40" t="e">
        <f t="shared" ca="1" si="191"/>
        <v>#NAME?</v>
      </c>
      <c r="CQ40">
        <f t="shared" si="192"/>
        <v>-12.114567608170818</v>
      </c>
      <c r="CR40">
        <f t="shared" si="193"/>
        <v>-12.114567608170818</v>
      </c>
      <c r="CS40" t="e">
        <f t="shared" ca="1" si="194"/>
        <v>#NAME?</v>
      </c>
      <c r="CT40">
        <f t="shared" si="195"/>
        <v>-25.063695189244179</v>
      </c>
      <c r="CU40">
        <f t="shared" si="196"/>
        <v>-25.062740203177093</v>
      </c>
      <c r="CV40">
        <f t="shared" si="197"/>
        <v>-25.072991955648543</v>
      </c>
      <c r="CW40" t="e">
        <f t="shared" ca="1" si="198"/>
        <v>#NAME?</v>
      </c>
      <c r="CX40" t="e">
        <f t="shared" ca="1" si="199"/>
        <v>#NAME?</v>
      </c>
    </row>
    <row r="41" spans="1:102" x14ac:dyDescent="0.25">
      <c r="A41">
        <v>-2.2772228999999999</v>
      </c>
      <c r="B41">
        <v>-103.62011919314196</v>
      </c>
      <c r="C41">
        <f t="shared" si="100"/>
        <v>-687.42249394882595</v>
      </c>
      <c r="D41">
        <f t="shared" si="101"/>
        <v>-687.42249394882595</v>
      </c>
      <c r="E41">
        <f t="shared" si="102"/>
        <v>-4.0320675329859359</v>
      </c>
      <c r="F41">
        <f t="shared" si="103"/>
        <v>-626.93747957354446</v>
      </c>
      <c r="G41">
        <f t="shared" si="104"/>
        <v>-576.89760977140838</v>
      </c>
      <c r="H41">
        <f t="shared" si="105"/>
        <v>-576.89760977140838</v>
      </c>
      <c r="I41">
        <f t="shared" si="106"/>
        <v>-618.11891996747579</v>
      </c>
      <c r="J41">
        <f t="shared" si="107"/>
        <v>-645.21912365432013</v>
      </c>
      <c r="K41">
        <f t="shared" si="108"/>
        <v>-88.69857765559766</v>
      </c>
      <c r="L41">
        <f t="shared" si="109"/>
        <v>1106.2192829552253</v>
      </c>
      <c r="M41">
        <f t="shared" si="110"/>
        <v>-7.7400476350048146</v>
      </c>
      <c r="N41">
        <f t="shared" si="111"/>
        <v>-327.83019658564189</v>
      </c>
      <c r="O41">
        <f t="shared" si="112"/>
        <v>-39.427755164577384</v>
      </c>
      <c r="P41">
        <f t="shared" si="113"/>
        <v>3.6184396244003585</v>
      </c>
      <c r="Q41">
        <f t="shared" si="114"/>
        <v>-111.60830471630928</v>
      </c>
      <c r="R41">
        <f t="shared" si="115"/>
        <v>-4.4726349436760655</v>
      </c>
      <c r="S41">
        <f t="shared" si="116"/>
        <v>-111.60830471630928</v>
      </c>
      <c r="T41">
        <f t="shared" si="117"/>
        <v>-253.46283839198711</v>
      </c>
      <c r="U41">
        <f t="shared" si="118"/>
        <v>800.78190379816817</v>
      </c>
      <c r="V41">
        <f t="shared" si="119"/>
        <v>-503.60465864821896</v>
      </c>
      <c r="W41">
        <f t="shared" si="120"/>
        <v>937.41342198065604</v>
      </c>
      <c r="X41">
        <f t="shared" si="121"/>
        <v>545.48637918751922</v>
      </c>
      <c r="Y41">
        <f t="shared" si="122"/>
        <v>-411.69028517823403</v>
      </c>
      <c r="Z41">
        <f t="shared" si="123"/>
        <v>-410.41391137610748</v>
      </c>
      <c r="AA41">
        <f t="shared" si="124"/>
        <v>319.72058838045848</v>
      </c>
      <c r="AB41">
        <f t="shared" si="125"/>
        <v>1505.2045164038987</v>
      </c>
      <c r="AC41">
        <f t="shared" si="126"/>
        <v>-81.617606460012752</v>
      </c>
      <c r="AD41">
        <f t="shared" si="127"/>
        <v>14.185644523851199</v>
      </c>
      <c r="AE41">
        <f t="shared" si="128"/>
        <v>1056.8027573336276</v>
      </c>
      <c r="AF41">
        <f t="shared" si="129"/>
        <v>-142451.60544910349</v>
      </c>
      <c r="AG41">
        <f t="shared" si="130"/>
        <v>-142451.60544910349</v>
      </c>
      <c r="AH41">
        <f t="shared" si="131"/>
        <v>1096.9149380611664</v>
      </c>
      <c r="AI41">
        <f t="shared" si="132"/>
        <v>-56.842237786607527</v>
      </c>
      <c r="AJ41">
        <f t="shared" si="133"/>
        <v>118.92543116955235</v>
      </c>
      <c r="AK41">
        <f t="shared" si="134"/>
        <v>-66.388166792037623</v>
      </c>
      <c r="AL41" t="e">
        <f t="shared" ca="1" si="135"/>
        <v>#NAME?</v>
      </c>
      <c r="AM41">
        <f t="shared" si="136"/>
        <v>-101.38506994149624</v>
      </c>
      <c r="AN41">
        <f t="shared" si="137"/>
        <v>-87.706033520688337</v>
      </c>
      <c r="AO41">
        <f t="shared" si="138"/>
        <v>-88.090689276742808</v>
      </c>
      <c r="AP41">
        <f t="shared" si="139"/>
        <v>-102.08025871734259</v>
      </c>
      <c r="AQ41" t="e">
        <f t="shared" ca="1" si="140"/>
        <v>#NAME?</v>
      </c>
      <c r="AR41">
        <f t="shared" si="141"/>
        <v>-43.110051059201808</v>
      </c>
      <c r="AS41">
        <f t="shared" si="142"/>
        <v>-71.247177123461285</v>
      </c>
      <c r="AT41">
        <f t="shared" si="143"/>
        <v>-64.397736778577084</v>
      </c>
      <c r="AU41">
        <f t="shared" si="144"/>
        <v>780.09750777829595</v>
      </c>
      <c r="AV41">
        <f t="shared" si="145"/>
        <v>-14.040186185703918</v>
      </c>
      <c r="AW41">
        <f t="shared" si="146"/>
        <v>-13.938420582797708</v>
      </c>
      <c r="AX41">
        <f t="shared" si="147"/>
        <v>-14.042541645816229</v>
      </c>
      <c r="AY41">
        <f t="shared" si="148"/>
        <v>-17.41275678938954</v>
      </c>
      <c r="AZ41">
        <f t="shared" si="149"/>
        <v>-19.578515822708738</v>
      </c>
      <c r="BA41">
        <f t="shared" si="150"/>
        <v>-28.771680963983691</v>
      </c>
      <c r="BB41">
        <f t="shared" si="151"/>
        <v>-17.542123316747432</v>
      </c>
      <c r="BC41">
        <f t="shared" si="152"/>
        <v>-17.5442967046726</v>
      </c>
      <c r="BD41">
        <f t="shared" si="153"/>
        <v>-17.541141750128773</v>
      </c>
      <c r="BE41">
        <f t="shared" si="154"/>
        <v>-36.543282706511647</v>
      </c>
      <c r="BF41">
        <f t="shared" si="155"/>
        <v>-36.543282706511647</v>
      </c>
      <c r="BG41">
        <f t="shared" si="156"/>
        <v>-18.661332432180991</v>
      </c>
      <c r="BH41">
        <f t="shared" si="157"/>
        <v>-15.322749096676715</v>
      </c>
      <c r="BI41">
        <f t="shared" si="158"/>
        <v>-15.322749096676715</v>
      </c>
      <c r="BJ41">
        <f t="shared" si="159"/>
        <v>-12.736917145622483</v>
      </c>
      <c r="BK41">
        <f t="shared" si="160"/>
        <v>-14.714770533580483</v>
      </c>
      <c r="BL41">
        <f t="shared" si="161"/>
        <v>-14.714770533580483</v>
      </c>
      <c r="BM41">
        <f t="shared" si="162"/>
        <v>131.31736563641473</v>
      </c>
      <c r="BN41">
        <f t="shared" si="163"/>
        <v>-13.694202491119144</v>
      </c>
      <c r="BO41">
        <f t="shared" si="164"/>
        <v>-0.11883699062796182</v>
      </c>
      <c r="BP41">
        <f t="shared" si="165"/>
        <v>-0.11883701020889603</v>
      </c>
      <c r="BQ41">
        <f t="shared" si="166"/>
        <v>-0.11883701020889603</v>
      </c>
      <c r="BR41">
        <f t="shared" si="167"/>
        <v>-32.211159698059461</v>
      </c>
      <c r="BS41">
        <f t="shared" si="168"/>
        <v>-32.211159698059461</v>
      </c>
      <c r="BT41">
        <f t="shared" si="169"/>
        <v>-32.211159698059461</v>
      </c>
      <c r="BU41">
        <f t="shared" si="170"/>
        <v>-27.351669022462584</v>
      </c>
      <c r="BV41">
        <f t="shared" si="171"/>
        <v>-7.8005401044438081</v>
      </c>
      <c r="BW41">
        <f t="shared" si="172"/>
        <v>-27.085284566542956</v>
      </c>
      <c r="BX41">
        <f t="shared" si="173"/>
        <v>-24.747370075067554</v>
      </c>
      <c r="BY41">
        <f t="shared" si="174"/>
        <v>137.74581899855551</v>
      </c>
      <c r="BZ41">
        <f t="shared" si="175"/>
        <v>-1229.7592048316401</v>
      </c>
      <c r="CA41">
        <f t="shared" si="176"/>
        <v>-1229.7129406819886</v>
      </c>
      <c r="CB41">
        <f t="shared" si="177"/>
        <v>130.7040748972374</v>
      </c>
      <c r="CC41">
        <f t="shared" si="178"/>
        <v>-1261.0689726328644</v>
      </c>
      <c r="CD41">
        <f t="shared" si="179"/>
        <v>-1261.0689726328644</v>
      </c>
      <c r="CE41">
        <f t="shared" si="180"/>
        <v>-1261.797605534847</v>
      </c>
      <c r="CF41">
        <f t="shared" si="181"/>
        <v>-1261.797605534847</v>
      </c>
      <c r="CG41">
        <f t="shared" si="182"/>
        <v>-24.800520237570485</v>
      </c>
      <c r="CH41">
        <f t="shared" si="183"/>
        <v>-24.800520237570485</v>
      </c>
      <c r="CI41">
        <f t="shared" si="184"/>
        <v>-24.695061779562948</v>
      </c>
      <c r="CJ41">
        <f t="shared" si="185"/>
        <v>-24.928790507547038</v>
      </c>
      <c r="CK41">
        <f t="shared" si="186"/>
        <v>-24.489421936216598</v>
      </c>
      <c r="CL41" t="e">
        <f t="shared" ca="1" si="187"/>
        <v>#NAME?</v>
      </c>
      <c r="CM41" t="e">
        <f t="shared" ca="1" si="188"/>
        <v>#NAME?</v>
      </c>
      <c r="CN41" t="e">
        <f t="shared" ca="1" si="189"/>
        <v>#NAME?</v>
      </c>
      <c r="CO41" t="e">
        <f t="shared" ca="1" si="190"/>
        <v>#NAME?</v>
      </c>
      <c r="CP41" t="e">
        <f t="shared" ca="1" si="191"/>
        <v>#NAME?</v>
      </c>
      <c r="CQ41">
        <f t="shared" si="192"/>
        <v>-11.344028761966024</v>
      </c>
      <c r="CR41">
        <f t="shared" si="193"/>
        <v>-11.344028761966024</v>
      </c>
      <c r="CS41" t="e">
        <f t="shared" ca="1" si="194"/>
        <v>#NAME?</v>
      </c>
      <c r="CT41">
        <f t="shared" si="195"/>
        <v>-25.283222081967097</v>
      </c>
      <c r="CU41">
        <f t="shared" si="196"/>
        <v>-25.283425010676822</v>
      </c>
      <c r="CV41">
        <f t="shared" si="197"/>
        <v>-25.285294437895931</v>
      </c>
      <c r="CW41" t="e">
        <f t="shared" ca="1" si="198"/>
        <v>#NAME?</v>
      </c>
      <c r="CX41" t="e">
        <f t="shared" ca="1" si="199"/>
        <v>#NAME?</v>
      </c>
    </row>
    <row r="42" spans="1:102" x14ac:dyDescent="0.25">
      <c r="A42">
        <v>-2.0792031</v>
      </c>
      <c r="B42">
        <v>-85.472818047078903</v>
      </c>
      <c r="C42">
        <f t="shared" si="100"/>
        <v>-652.62533197239929</v>
      </c>
      <c r="D42">
        <f t="shared" si="101"/>
        <v>-652.62533197239929</v>
      </c>
      <c r="E42">
        <f t="shared" si="102"/>
        <v>-3.8011009283815467</v>
      </c>
      <c r="F42">
        <f t="shared" si="103"/>
        <v>-579.10329580464293</v>
      </c>
      <c r="G42">
        <f t="shared" si="104"/>
        <v>-459.5919338462827</v>
      </c>
      <c r="H42">
        <f t="shared" si="105"/>
        <v>-459.5919338462827</v>
      </c>
      <c r="I42">
        <f t="shared" si="106"/>
        <v>-492.43135170449665</v>
      </c>
      <c r="J42">
        <f t="shared" si="107"/>
        <v>-517.17501097312527</v>
      </c>
      <c r="K42">
        <f t="shared" si="108"/>
        <v>-78.897790413952222</v>
      </c>
      <c r="L42">
        <f t="shared" si="109"/>
        <v>1075.1837623093336</v>
      </c>
      <c r="M42">
        <f t="shared" si="110"/>
        <v>-5.68717835002691</v>
      </c>
      <c r="N42">
        <f t="shared" si="111"/>
        <v>-277.94689610180046</v>
      </c>
      <c r="O42">
        <f t="shared" si="112"/>
        <v>-35.203937453722027</v>
      </c>
      <c r="P42">
        <f t="shared" si="113"/>
        <v>3.3512734653741911</v>
      </c>
      <c r="Q42">
        <f t="shared" si="114"/>
        <v>-94.742835345352148</v>
      </c>
      <c r="R42">
        <f t="shared" si="115"/>
        <v>-3.7967615143485589</v>
      </c>
      <c r="S42">
        <f t="shared" si="116"/>
        <v>-94.742835345352148</v>
      </c>
      <c r="T42">
        <f t="shared" si="117"/>
        <v>69.418502606057103</v>
      </c>
      <c r="U42">
        <f t="shared" si="118"/>
        <v>780.61663336631693</v>
      </c>
      <c r="V42">
        <f t="shared" si="119"/>
        <v>-247.85286882095187</v>
      </c>
      <c r="W42">
        <f t="shared" si="120"/>
        <v>843.3310822194735</v>
      </c>
      <c r="X42">
        <f t="shared" si="121"/>
        <v>711.15811463767727</v>
      </c>
      <c r="Y42">
        <f t="shared" si="122"/>
        <v>-2561.7578884339378</v>
      </c>
      <c r="Z42">
        <f t="shared" si="123"/>
        <v>-3203.0347389754311</v>
      </c>
      <c r="AA42">
        <f t="shared" si="124"/>
        <v>252.39441616388436</v>
      </c>
      <c r="AB42">
        <f t="shared" si="125"/>
        <v>1257.5045693451325</v>
      </c>
      <c r="AC42">
        <f t="shared" si="126"/>
        <v>-1.2433767765578878</v>
      </c>
      <c r="AD42">
        <f t="shared" si="127"/>
        <v>-28.005885784974893</v>
      </c>
      <c r="AE42">
        <f t="shared" si="128"/>
        <v>1440.0412149749427</v>
      </c>
      <c r="AF42">
        <f t="shared" si="129"/>
        <v>-76123.381480514377</v>
      </c>
      <c r="AG42">
        <f t="shared" si="130"/>
        <v>-76123.381480514377</v>
      </c>
      <c r="AH42">
        <f t="shared" si="131"/>
        <v>764.35590444591571</v>
      </c>
      <c r="AI42">
        <f t="shared" si="132"/>
        <v>-75.545357347035718</v>
      </c>
      <c r="AJ42">
        <f t="shared" si="133"/>
        <v>266.90163098293647</v>
      </c>
      <c r="AK42">
        <f t="shared" si="134"/>
        <v>-56.872959570498139</v>
      </c>
      <c r="AL42" t="e">
        <f t="shared" ca="1" si="135"/>
        <v>#NAME?</v>
      </c>
      <c r="AM42">
        <f t="shared" si="136"/>
        <v>-97.52149040016441</v>
      </c>
      <c r="AN42">
        <f t="shared" si="137"/>
        <v>-100.49573212170347</v>
      </c>
      <c r="AO42">
        <f t="shared" si="138"/>
        <v>-100.62691866803121</v>
      </c>
      <c r="AP42">
        <f t="shared" si="139"/>
        <v>-90.076279676114211</v>
      </c>
      <c r="AQ42" t="e">
        <f t="shared" ca="1" si="140"/>
        <v>#NAME?</v>
      </c>
      <c r="AR42">
        <f t="shared" si="141"/>
        <v>-61.295142337991535</v>
      </c>
      <c r="AS42">
        <f t="shared" si="142"/>
        <v>-46.075093143779874</v>
      </c>
      <c r="AT42">
        <f t="shared" si="143"/>
        <v>-102.45219014003283</v>
      </c>
      <c r="AU42">
        <f t="shared" si="144"/>
        <v>1353.1279080967122</v>
      </c>
      <c r="AV42">
        <f t="shared" si="145"/>
        <v>19.523430224379542</v>
      </c>
      <c r="AW42">
        <f t="shared" si="146"/>
        <v>19.661314766754334</v>
      </c>
      <c r="AX42">
        <f t="shared" si="147"/>
        <v>19.541463220898574</v>
      </c>
      <c r="AY42">
        <f t="shared" si="148"/>
        <v>-1.7083354437073233</v>
      </c>
      <c r="AZ42">
        <f t="shared" si="149"/>
        <v>1.6057126531839323</v>
      </c>
      <c r="BA42">
        <f t="shared" si="150"/>
        <v>-33.565507136221008</v>
      </c>
      <c r="BB42">
        <f t="shared" si="151"/>
        <v>5.1010110389270693</v>
      </c>
      <c r="BC42">
        <f t="shared" si="152"/>
        <v>5.1008780394214419</v>
      </c>
      <c r="BD42">
        <f t="shared" si="153"/>
        <v>5.0896663574923018</v>
      </c>
      <c r="BE42">
        <f t="shared" si="154"/>
        <v>-35.760277269260385</v>
      </c>
      <c r="BF42">
        <f t="shared" si="155"/>
        <v>-35.760277269260385</v>
      </c>
      <c r="BG42">
        <f t="shared" si="156"/>
        <v>-1.5699486794274016</v>
      </c>
      <c r="BH42">
        <f t="shared" si="157"/>
        <v>-1.6878699694026089</v>
      </c>
      <c r="BI42">
        <f t="shared" si="158"/>
        <v>-1.6878699694026089</v>
      </c>
      <c r="BJ42">
        <f t="shared" si="159"/>
        <v>29.37582440701361</v>
      </c>
      <c r="BK42">
        <f t="shared" si="160"/>
        <v>19.143895314393877</v>
      </c>
      <c r="BL42">
        <f t="shared" si="161"/>
        <v>19.143895314393877</v>
      </c>
      <c r="BM42">
        <f t="shared" si="162"/>
        <v>301.02258529044201</v>
      </c>
      <c r="BN42">
        <f t="shared" si="163"/>
        <v>-4.5879791439888784</v>
      </c>
      <c r="BO42">
        <f t="shared" si="164"/>
        <v>25.48105237164166</v>
      </c>
      <c r="BP42">
        <f t="shared" si="165"/>
        <v>25.481052495849987</v>
      </c>
      <c r="BQ42">
        <f t="shared" si="166"/>
        <v>25.481052495849987</v>
      </c>
      <c r="BR42">
        <f t="shared" si="167"/>
        <v>-34.573379293227546</v>
      </c>
      <c r="BS42">
        <f t="shared" si="168"/>
        <v>-34.573379293227546</v>
      </c>
      <c r="BT42">
        <f t="shared" si="169"/>
        <v>-34.573379293227546</v>
      </c>
      <c r="BU42">
        <f t="shared" si="170"/>
        <v>-28.824765654720107</v>
      </c>
      <c r="BV42">
        <f t="shared" si="171"/>
        <v>3.7728139541655352</v>
      </c>
      <c r="BW42">
        <f t="shared" si="172"/>
        <v>-25.865480030174261</v>
      </c>
      <c r="BX42">
        <f t="shared" si="173"/>
        <v>-24.636178345013036</v>
      </c>
      <c r="BY42">
        <f t="shared" si="174"/>
        <v>252.7620704653186</v>
      </c>
      <c r="BZ42">
        <f t="shared" si="175"/>
        <v>-2167.4938747775273</v>
      </c>
      <c r="CA42">
        <f t="shared" si="176"/>
        <v>-2154.9972188408592</v>
      </c>
      <c r="CB42">
        <f t="shared" si="177"/>
        <v>318.87306046553283</v>
      </c>
      <c r="CC42">
        <f t="shared" si="178"/>
        <v>-2221.4358988074955</v>
      </c>
      <c r="CD42">
        <f t="shared" si="179"/>
        <v>-2221.4358988074955</v>
      </c>
      <c r="CE42">
        <f t="shared" si="180"/>
        <v>-2222.5559251858294</v>
      </c>
      <c r="CF42">
        <f t="shared" si="181"/>
        <v>-2222.5559251858294</v>
      </c>
      <c r="CG42">
        <f t="shared" si="182"/>
        <v>-24.530387988070373</v>
      </c>
      <c r="CH42">
        <f t="shared" si="183"/>
        <v>-24.530387988070373</v>
      </c>
      <c r="CI42">
        <f t="shared" si="184"/>
        <v>-24.832862583911641</v>
      </c>
      <c r="CJ42">
        <f t="shared" si="185"/>
        <v>-26.729995369534446</v>
      </c>
      <c r="CK42">
        <f t="shared" si="186"/>
        <v>-24.86418003479719</v>
      </c>
      <c r="CL42" t="e">
        <f t="shared" ca="1" si="187"/>
        <v>#NAME?</v>
      </c>
      <c r="CM42" t="e">
        <f t="shared" ca="1" si="188"/>
        <v>#NAME?</v>
      </c>
      <c r="CN42" t="e">
        <f t="shared" ca="1" si="189"/>
        <v>#NAME?</v>
      </c>
      <c r="CO42" t="e">
        <f t="shared" ca="1" si="190"/>
        <v>#NAME?</v>
      </c>
      <c r="CP42" t="e">
        <f t="shared" ca="1" si="191"/>
        <v>#NAME?</v>
      </c>
      <c r="CQ42">
        <f t="shared" si="192"/>
        <v>-11.843618519965748</v>
      </c>
      <c r="CR42">
        <f t="shared" si="193"/>
        <v>-11.843618519965748</v>
      </c>
      <c r="CS42" t="e">
        <f t="shared" ca="1" si="194"/>
        <v>#NAME?</v>
      </c>
      <c r="CT42">
        <f t="shared" si="195"/>
        <v>-25.142601202311809</v>
      </c>
      <c r="CU42">
        <f t="shared" si="196"/>
        <v>-25.141060984524749</v>
      </c>
      <c r="CV42">
        <f t="shared" si="197"/>
        <v>-25.188017430444923</v>
      </c>
      <c r="CW42" t="e">
        <f t="shared" ca="1" si="198"/>
        <v>#NAME?</v>
      </c>
      <c r="CX42" t="e">
        <f t="shared" ca="1" si="199"/>
        <v>#NAME?</v>
      </c>
    </row>
    <row r="43" spans="1:102" x14ac:dyDescent="0.25">
      <c r="A43">
        <v>-1.8811834000000001</v>
      </c>
      <c r="B43">
        <v>-70.085091527700541</v>
      </c>
      <c r="C43">
        <f t="shared" si="100"/>
        <v>-617.82818756853976</v>
      </c>
      <c r="D43">
        <f t="shared" si="101"/>
        <v>-617.82818756853976</v>
      </c>
      <c r="E43">
        <f t="shared" si="102"/>
        <v>-3.5701344404152939</v>
      </c>
      <c r="F43">
        <f t="shared" si="103"/>
        <v>-531.26913619200434</v>
      </c>
      <c r="G43">
        <f t="shared" si="104"/>
        <v>-360.59740592728588</v>
      </c>
      <c r="H43">
        <f t="shared" si="105"/>
        <v>-360.59740592728588</v>
      </c>
      <c r="I43">
        <f t="shared" si="106"/>
        <v>-386.3633256916541</v>
      </c>
      <c r="J43">
        <f t="shared" si="107"/>
        <v>-408.75044173212183</v>
      </c>
      <c r="K43">
        <f t="shared" si="108"/>
        <v>-69.815896986869319</v>
      </c>
      <c r="L43">
        <f t="shared" si="109"/>
        <v>1046.3179818074702</v>
      </c>
      <c r="M43">
        <f t="shared" si="110"/>
        <v>-3.892727874694716</v>
      </c>
      <c r="N43">
        <f t="shared" si="111"/>
        <v>-232.49708645727736</v>
      </c>
      <c r="O43">
        <f t="shared" si="112"/>
        <v>-31.131609736589731</v>
      </c>
      <c r="P43">
        <f t="shared" si="113"/>
        <v>3.07839116842778</v>
      </c>
      <c r="Q43">
        <f t="shared" si="114"/>
        <v>-79.241258309603566</v>
      </c>
      <c r="R43">
        <f t="shared" si="115"/>
        <v>-3.1755452409860268</v>
      </c>
      <c r="S43">
        <f t="shared" si="116"/>
        <v>-79.241258309603566</v>
      </c>
      <c r="T43">
        <f t="shared" si="117"/>
        <v>273.88925514814696</v>
      </c>
      <c r="U43">
        <f t="shared" si="118"/>
        <v>670.39045448012882</v>
      </c>
      <c r="V43">
        <f t="shared" si="119"/>
        <v>-72.292612529627249</v>
      </c>
      <c r="W43">
        <f t="shared" si="120"/>
        <v>720.48906577957541</v>
      </c>
      <c r="X43">
        <f t="shared" si="121"/>
        <v>307.75306338737158</v>
      </c>
      <c r="Y43">
        <f t="shared" si="122"/>
        <v>-831.23537376409479</v>
      </c>
      <c r="Z43">
        <f t="shared" si="123"/>
        <v>-1441.6254211545811</v>
      </c>
      <c r="AA43">
        <f t="shared" si="124"/>
        <v>184.04634703884199</v>
      </c>
      <c r="AB43">
        <f t="shared" si="125"/>
        <v>1019.4836715211957</v>
      </c>
      <c r="AC43">
        <f t="shared" si="126"/>
        <v>71.457873498882435</v>
      </c>
      <c r="AD43">
        <f t="shared" si="127"/>
        <v>77.740008498623411</v>
      </c>
      <c r="AE43">
        <f t="shared" si="128"/>
        <v>394.75358922556705</v>
      </c>
      <c r="AF43">
        <f t="shared" si="129"/>
        <v>10312.102674468646</v>
      </c>
      <c r="AG43">
        <f t="shared" si="130"/>
        <v>10312.102674468646</v>
      </c>
      <c r="AH43">
        <f t="shared" si="131"/>
        <v>317.63836888580272</v>
      </c>
      <c r="AI43">
        <f t="shared" si="132"/>
        <v>-79.096554576165872</v>
      </c>
      <c r="AJ43">
        <f t="shared" si="133"/>
        <v>76.171360114417496</v>
      </c>
      <c r="AK43">
        <f t="shared" si="134"/>
        <v>-35.808107233093715</v>
      </c>
      <c r="AL43" t="e">
        <f t="shared" ca="1" si="135"/>
        <v>#NAME?</v>
      </c>
      <c r="AM43">
        <f t="shared" si="136"/>
        <v>-90.350915709656732</v>
      </c>
      <c r="AN43">
        <f t="shared" si="137"/>
        <v>-90.289708887286892</v>
      </c>
      <c r="AO43">
        <f t="shared" si="138"/>
        <v>-89.805212611764816</v>
      </c>
      <c r="AP43">
        <f t="shared" si="139"/>
        <v>-100.99278913857526</v>
      </c>
      <c r="AQ43" t="e">
        <f t="shared" ca="1" si="140"/>
        <v>#NAME?</v>
      </c>
      <c r="AR43">
        <f t="shared" si="141"/>
        <v>-93.67500275914874</v>
      </c>
      <c r="AS43">
        <f t="shared" si="142"/>
        <v>-65.853680029905391</v>
      </c>
      <c r="AT43">
        <f t="shared" si="143"/>
        <v>-94.545947409290378</v>
      </c>
      <c r="AU43">
        <f t="shared" si="144"/>
        <v>-273.8352092545245</v>
      </c>
      <c r="AV43">
        <f t="shared" si="145"/>
        <v>39.207653330023817</v>
      </c>
      <c r="AW43">
        <f t="shared" si="146"/>
        <v>39.605331756005171</v>
      </c>
      <c r="AX43">
        <f t="shared" si="147"/>
        <v>39.207854187969886</v>
      </c>
      <c r="AY43">
        <f t="shared" si="148"/>
        <v>34.028312697057913</v>
      </c>
      <c r="AZ43">
        <f t="shared" si="149"/>
        <v>44.615410933056026</v>
      </c>
      <c r="BA43">
        <f t="shared" si="150"/>
        <v>-12.364560882694597</v>
      </c>
      <c r="BB43">
        <f t="shared" si="151"/>
        <v>26.071763187467354</v>
      </c>
      <c r="BC43">
        <f t="shared" si="152"/>
        <v>26.072992060948188</v>
      </c>
      <c r="BD43">
        <f t="shared" si="153"/>
        <v>26.082482832729568</v>
      </c>
      <c r="BE43">
        <f t="shared" si="154"/>
        <v>-32.906665475726996</v>
      </c>
      <c r="BF43">
        <f t="shared" si="155"/>
        <v>-32.906665475726996</v>
      </c>
      <c r="BG43">
        <f t="shared" si="156"/>
        <v>-1.3415736021690456</v>
      </c>
      <c r="BH43">
        <f t="shared" si="157"/>
        <v>38.715168077829901</v>
      </c>
      <c r="BI43">
        <f t="shared" si="158"/>
        <v>38.715168077829901</v>
      </c>
      <c r="BJ43">
        <f t="shared" si="159"/>
        <v>58.883477326418394</v>
      </c>
      <c r="BK43">
        <f t="shared" si="160"/>
        <v>20.761283731432826</v>
      </c>
      <c r="BL43">
        <f t="shared" si="161"/>
        <v>20.761283731432826</v>
      </c>
      <c r="BM43">
        <f t="shared" si="162"/>
        <v>383.52091414639017</v>
      </c>
      <c r="BN43">
        <f t="shared" si="163"/>
        <v>5.5282026815874978</v>
      </c>
      <c r="BO43">
        <f t="shared" si="164"/>
        <v>38.259424207851424</v>
      </c>
      <c r="BP43">
        <f t="shared" si="165"/>
        <v>38.259425804746826</v>
      </c>
      <c r="BQ43">
        <f t="shared" si="166"/>
        <v>38.259425804746826</v>
      </c>
      <c r="BR43">
        <f t="shared" si="167"/>
        <v>-34.071265760146026</v>
      </c>
      <c r="BS43">
        <f t="shared" si="168"/>
        <v>-34.071265760146026</v>
      </c>
      <c r="BT43">
        <f t="shared" si="169"/>
        <v>-34.071265760146026</v>
      </c>
      <c r="BU43">
        <f t="shared" si="170"/>
        <v>-29.396564523018696</v>
      </c>
      <c r="BV43">
        <f t="shared" si="171"/>
        <v>1.7516530297603516</v>
      </c>
      <c r="BW43">
        <f t="shared" si="172"/>
        <v>-18.132244728553186</v>
      </c>
      <c r="BX43">
        <f t="shared" si="173"/>
        <v>-24.58962087918875</v>
      </c>
      <c r="BY43">
        <f t="shared" si="174"/>
        <v>370.92079878045274</v>
      </c>
      <c r="BZ43">
        <f t="shared" si="175"/>
        <v>-3219.2803059616672</v>
      </c>
      <c r="CA43">
        <f t="shared" si="176"/>
        <v>-3219.0419419375467</v>
      </c>
      <c r="CB43">
        <f t="shared" si="177"/>
        <v>612.15521470311705</v>
      </c>
      <c r="CC43">
        <f t="shared" si="178"/>
        <v>-3296.5483494254058</v>
      </c>
      <c r="CD43">
        <f t="shared" si="179"/>
        <v>-3296.5483494254058</v>
      </c>
      <c r="CE43">
        <f t="shared" si="180"/>
        <v>-3298.2685258067017</v>
      </c>
      <c r="CF43">
        <f t="shared" si="181"/>
        <v>-3298.2685258067017</v>
      </c>
      <c r="CG43">
        <f t="shared" si="182"/>
        <v>-24.125594577748014</v>
      </c>
      <c r="CH43">
        <f t="shared" si="183"/>
        <v>-24.125594577748014</v>
      </c>
      <c r="CI43">
        <f t="shared" si="184"/>
        <v>-27.022112984091148</v>
      </c>
      <c r="CJ43">
        <f t="shared" si="185"/>
        <v>-27.357021687421856</v>
      </c>
      <c r="CK43">
        <f t="shared" si="186"/>
        <v>-26.424714619124472</v>
      </c>
      <c r="CL43" t="e">
        <f t="shared" ca="1" si="187"/>
        <v>#NAME?</v>
      </c>
      <c r="CM43" t="e">
        <f t="shared" ca="1" si="188"/>
        <v>#NAME?</v>
      </c>
      <c r="CN43" t="e">
        <f t="shared" ca="1" si="189"/>
        <v>#NAME?</v>
      </c>
      <c r="CO43" t="e">
        <f t="shared" ca="1" si="190"/>
        <v>#NAME?</v>
      </c>
      <c r="CP43" t="e">
        <f t="shared" ca="1" si="191"/>
        <v>#NAME?</v>
      </c>
      <c r="CQ43">
        <f t="shared" si="192"/>
        <v>-12.57532073462931</v>
      </c>
      <c r="CR43">
        <f t="shared" si="193"/>
        <v>-12.57532073462931</v>
      </c>
      <c r="CS43" t="e">
        <f t="shared" ca="1" si="194"/>
        <v>#NAME?</v>
      </c>
      <c r="CT43">
        <f t="shared" si="195"/>
        <v>-27.199872121120997</v>
      </c>
      <c r="CU43">
        <f t="shared" si="196"/>
        <v>-27.377986684201215</v>
      </c>
      <c r="CV43">
        <f t="shared" si="197"/>
        <v>-27.422295195156632</v>
      </c>
      <c r="CW43" t="e">
        <f t="shared" ca="1" si="198"/>
        <v>#NAME?</v>
      </c>
      <c r="CX43" t="e">
        <f t="shared" ca="1" si="199"/>
        <v>#NAME?</v>
      </c>
    </row>
    <row r="44" spans="1:102" x14ac:dyDescent="0.25">
      <c r="A44">
        <v>-1.6831636000000001</v>
      </c>
      <c r="B44">
        <v>-57.223998684607395</v>
      </c>
      <c r="C44">
        <f t="shared" si="100"/>
        <v>-583.03102559211311</v>
      </c>
      <c r="D44">
        <f t="shared" si="101"/>
        <v>-583.03102559211311</v>
      </c>
      <c r="E44">
        <f t="shared" si="102"/>
        <v>-3.3391678358109047</v>
      </c>
      <c r="F44">
        <f t="shared" si="103"/>
        <v>-483.43495242310269</v>
      </c>
      <c r="G44">
        <f t="shared" si="104"/>
        <v>-278.17000822889258</v>
      </c>
      <c r="H44">
        <f t="shared" si="105"/>
        <v>-278.17000822889258</v>
      </c>
      <c r="I44">
        <f t="shared" si="106"/>
        <v>-298.04620809907289</v>
      </c>
      <c r="J44">
        <f t="shared" si="107"/>
        <v>-318.07677972132484</v>
      </c>
      <c r="K44">
        <f t="shared" si="108"/>
        <v>-61.465575733957806</v>
      </c>
      <c r="L44">
        <f t="shared" si="109"/>
        <v>1019.4612371272227</v>
      </c>
      <c r="M44">
        <f t="shared" si="110"/>
        <v>-2.3577032121483978</v>
      </c>
      <c r="N44">
        <f t="shared" si="111"/>
        <v>-191.48072174774123</v>
      </c>
      <c r="O44">
        <f t="shared" si="112"/>
        <v>-27.210767900127408</v>
      </c>
      <c r="P44">
        <f t="shared" si="113"/>
        <v>2.7991014827023601</v>
      </c>
      <c r="Q44">
        <f t="shared" si="114"/>
        <v>-65.103557952462637</v>
      </c>
      <c r="R44">
        <f t="shared" si="115"/>
        <v>-2.6089854961597094</v>
      </c>
      <c r="S44">
        <f t="shared" si="116"/>
        <v>-65.103557952462637</v>
      </c>
      <c r="T44">
        <f t="shared" si="117"/>
        <v>446.73613977267695</v>
      </c>
      <c r="U44">
        <f t="shared" si="118"/>
        <v>539.85253881807239</v>
      </c>
      <c r="V44">
        <f t="shared" si="119"/>
        <v>44.992085217392727</v>
      </c>
      <c r="W44">
        <f t="shared" si="120"/>
        <v>584.61421519893304</v>
      </c>
      <c r="X44">
        <f t="shared" si="121"/>
        <v>-67.200437889797996</v>
      </c>
      <c r="Y44">
        <f t="shared" si="122"/>
        <v>612.36368219615622</v>
      </c>
      <c r="Z44">
        <f t="shared" si="123"/>
        <v>559.91359508011374</v>
      </c>
      <c r="AA44">
        <f t="shared" si="124"/>
        <v>120.50230765167444</v>
      </c>
      <c r="AB44">
        <f t="shared" si="125"/>
        <v>916.91734917799249</v>
      </c>
      <c r="AC44">
        <f t="shared" si="126"/>
        <v>54.377956261892578</v>
      </c>
      <c r="AD44">
        <f t="shared" si="127"/>
        <v>18.662924897722618</v>
      </c>
      <c r="AE44">
        <f t="shared" si="128"/>
        <v>-36.382011409389975</v>
      </c>
      <c r="AF44">
        <f t="shared" si="129"/>
        <v>25991.165954031912</v>
      </c>
      <c r="AG44">
        <f t="shared" si="130"/>
        <v>25991.165954031912</v>
      </c>
      <c r="AH44">
        <f t="shared" si="131"/>
        <v>-64.323707306272325</v>
      </c>
      <c r="AI44">
        <f t="shared" si="132"/>
        <v>-69.013940773927871</v>
      </c>
      <c r="AJ44">
        <f t="shared" si="133"/>
        <v>-63.856777720696741</v>
      </c>
      <c r="AK44">
        <f t="shared" si="134"/>
        <v>-25.2019475692009</v>
      </c>
      <c r="AL44" t="e">
        <f t="shared" ca="1" si="135"/>
        <v>#NAME?</v>
      </c>
      <c r="AM44">
        <f t="shared" si="136"/>
        <v>-81.7096767474373</v>
      </c>
      <c r="AN44">
        <f t="shared" si="137"/>
        <v>-85.613543981023213</v>
      </c>
      <c r="AO44">
        <f t="shared" si="138"/>
        <v>-85.627734368164724</v>
      </c>
      <c r="AP44">
        <f t="shared" si="139"/>
        <v>-78.003978574032459</v>
      </c>
      <c r="AQ44" t="e">
        <f t="shared" ca="1" si="140"/>
        <v>#NAME?</v>
      </c>
      <c r="AR44">
        <f t="shared" si="141"/>
        <v>-69.127773920877345</v>
      </c>
      <c r="AS44">
        <f t="shared" si="142"/>
        <v>-80.271491408641836</v>
      </c>
      <c r="AT44">
        <f t="shared" si="143"/>
        <v>-83.456719768856814</v>
      </c>
      <c r="AU44">
        <f t="shared" si="144"/>
        <v>-1354.4782941372523</v>
      </c>
      <c r="AV44">
        <f t="shared" si="145"/>
        <v>42.197913554727805</v>
      </c>
      <c r="AW44">
        <f t="shared" si="146"/>
        <v>42.053949157005931</v>
      </c>
      <c r="AX44">
        <f t="shared" si="147"/>
        <v>42.203829368539417</v>
      </c>
      <c r="AY44">
        <f t="shared" si="148"/>
        <v>42.546438187716831</v>
      </c>
      <c r="AZ44">
        <f t="shared" si="149"/>
        <v>27.694262403912479</v>
      </c>
      <c r="BA44">
        <f t="shared" si="150"/>
        <v>-38.677946873060748</v>
      </c>
      <c r="BB44">
        <f t="shared" si="151"/>
        <v>34.753340904324361</v>
      </c>
      <c r="BC44">
        <f t="shared" si="152"/>
        <v>34.750638155383243</v>
      </c>
      <c r="BD44">
        <f t="shared" si="153"/>
        <v>34.762882202358682</v>
      </c>
      <c r="BE44">
        <f t="shared" si="154"/>
        <v>-34.428786557130564</v>
      </c>
      <c r="BF44">
        <f t="shared" si="155"/>
        <v>-34.428786557130564</v>
      </c>
      <c r="BG44">
        <f t="shared" si="156"/>
        <v>49.828898171033259</v>
      </c>
      <c r="BH44">
        <f t="shared" si="157"/>
        <v>23.88903473938672</v>
      </c>
      <c r="BI44">
        <f t="shared" si="158"/>
        <v>23.88903473938672</v>
      </c>
      <c r="BJ44">
        <f t="shared" si="159"/>
        <v>63.264518207919892</v>
      </c>
      <c r="BK44">
        <f t="shared" si="160"/>
        <v>45.38408522770812</v>
      </c>
      <c r="BL44">
        <f t="shared" si="161"/>
        <v>45.38408522770812</v>
      </c>
      <c r="BM44">
        <f t="shared" si="162"/>
        <v>322.84191266337263</v>
      </c>
      <c r="BN44">
        <f t="shared" si="163"/>
        <v>14.104718859729218</v>
      </c>
      <c r="BO44">
        <f t="shared" si="164"/>
        <v>43.910607872523606</v>
      </c>
      <c r="BP44">
        <f t="shared" si="165"/>
        <v>43.91060794424326</v>
      </c>
      <c r="BQ44">
        <f t="shared" si="166"/>
        <v>43.91060794424326</v>
      </c>
      <c r="BR44">
        <f t="shared" si="167"/>
        <v>-33.012838659805809</v>
      </c>
      <c r="BS44">
        <f t="shared" si="168"/>
        <v>-33.012838659805809</v>
      </c>
      <c r="BT44">
        <f t="shared" si="169"/>
        <v>-33.012838659805809</v>
      </c>
      <c r="BU44">
        <f t="shared" si="170"/>
        <v>-27.833436700917957</v>
      </c>
      <c r="BV44">
        <f t="shared" si="171"/>
        <v>18.729121276300468</v>
      </c>
      <c r="BW44">
        <f t="shared" si="172"/>
        <v>-23.649986177458963</v>
      </c>
      <c r="BX44">
        <f t="shared" si="173"/>
        <v>-24.446065072680749</v>
      </c>
      <c r="BY44">
        <f t="shared" si="174"/>
        <v>456.75383170862347</v>
      </c>
      <c r="BZ44">
        <f t="shared" si="175"/>
        <v>-4102.0314263914042</v>
      </c>
      <c r="CA44">
        <f t="shared" si="176"/>
        <v>-4102.1500583777852</v>
      </c>
      <c r="CB44">
        <f t="shared" si="177"/>
        <v>733.64589486905822</v>
      </c>
      <c r="CC44">
        <f t="shared" si="178"/>
        <v>-4196.3400794741719</v>
      </c>
      <c r="CD44">
        <f t="shared" si="179"/>
        <v>-4196.3400794741719</v>
      </c>
      <c r="CE44">
        <f t="shared" si="180"/>
        <v>-4198.5207564714774</v>
      </c>
      <c r="CF44">
        <f t="shared" si="181"/>
        <v>-4198.5207564714774</v>
      </c>
      <c r="CG44">
        <f t="shared" si="182"/>
        <v>-23.591902483458881</v>
      </c>
      <c r="CH44">
        <f t="shared" si="183"/>
        <v>-23.591902483458881</v>
      </c>
      <c r="CI44">
        <f t="shared" si="184"/>
        <v>-25.846110606124398</v>
      </c>
      <c r="CJ44">
        <f t="shared" si="185"/>
        <v>-26.634304391110931</v>
      </c>
      <c r="CK44">
        <f t="shared" si="186"/>
        <v>-24.457164227439065</v>
      </c>
      <c r="CL44" t="e">
        <f t="shared" ca="1" si="187"/>
        <v>#NAME?</v>
      </c>
      <c r="CM44" t="e">
        <f t="shared" ca="1" si="188"/>
        <v>#NAME?</v>
      </c>
      <c r="CN44" t="e">
        <f t="shared" ca="1" si="189"/>
        <v>#NAME?</v>
      </c>
      <c r="CO44" t="e">
        <f t="shared" ca="1" si="190"/>
        <v>#NAME?</v>
      </c>
      <c r="CP44" t="e">
        <f t="shared" ca="1" si="191"/>
        <v>#NAME?</v>
      </c>
      <c r="CQ44">
        <f t="shared" si="192"/>
        <v>-12.96212189096194</v>
      </c>
      <c r="CR44">
        <f t="shared" si="193"/>
        <v>-12.96212189096194</v>
      </c>
      <c r="CS44" t="e">
        <f t="shared" ca="1" si="194"/>
        <v>#NAME?</v>
      </c>
      <c r="CT44">
        <f t="shared" si="195"/>
        <v>-23.749361238799864</v>
      </c>
      <c r="CU44">
        <f t="shared" si="196"/>
        <v>-23.749361997363245</v>
      </c>
      <c r="CV44">
        <f t="shared" si="197"/>
        <v>-23.749432748006928</v>
      </c>
      <c r="CW44" t="e">
        <f t="shared" ca="1" si="198"/>
        <v>#NAME?</v>
      </c>
      <c r="CX44" t="e">
        <f t="shared" ca="1" si="199"/>
        <v>#NAME?</v>
      </c>
    </row>
    <row r="45" spans="1:102" x14ac:dyDescent="0.25">
      <c r="A45">
        <v>-1.4851439</v>
      </c>
      <c r="B45">
        <v>-46.656597613725651</v>
      </c>
      <c r="C45">
        <f t="shared" si="100"/>
        <v>-548.23388118825346</v>
      </c>
      <c r="D45">
        <f t="shared" si="101"/>
        <v>-548.23388118825346</v>
      </c>
      <c r="E45">
        <f t="shared" si="102"/>
        <v>-3.108201347844652</v>
      </c>
      <c r="F45">
        <f t="shared" si="103"/>
        <v>-435.6007928104641</v>
      </c>
      <c r="G45">
        <f t="shared" si="104"/>
        <v>-210.56590737601246</v>
      </c>
      <c r="H45">
        <f t="shared" si="105"/>
        <v>-210.56590737601246</v>
      </c>
      <c r="I45">
        <f t="shared" si="106"/>
        <v>-225.61156268407018</v>
      </c>
      <c r="J45">
        <f t="shared" si="107"/>
        <v>-243.2855910781613</v>
      </c>
      <c r="K45">
        <f t="shared" si="108"/>
        <v>-53.859522612825174</v>
      </c>
      <c r="L45">
        <f t="shared" si="109"/>
        <v>994.40309987278147</v>
      </c>
      <c r="M45">
        <f t="shared" si="110"/>
        <v>-1.0832495812529148</v>
      </c>
      <c r="N45">
        <f t="shared" si="111"/>
        <v>-154.89784339972078</v>
      </c>
      <c r="O45">
        <f t="shared" si="112"/>
        <v>-23.44141590438533</v>
      </c>
      <c r="P45">
        <f t="shared" si="113"/>
        <v>2.5125976744921252</v>
      </c>
      <c r="Q45">
        <f t="shared" si="114"/>
        <v>-52.329748553006915</v>
      </c>
      <c r="R45">
        <f t="shared" si="115"/>
        <v>-2.0970828520949554</v>
      </c>
      <c r="S45">
        <f t="shared" si="116"/>
        <v>-52.329748553006915</v>
      </c>
      <c r="T45">
        <f t="shared" si="117"/>
        <v>314.7588246880884</v>
      </c>
      <c r="U45">
        <f t="shared" si="118"/>
        <v>432.50882182657301</v>
      </c>
      <c r="V45">
        <f t="shared" si="119"/>
        <v>90.587456186938127</v>
      </c>
      <c r="W45">
        <f t="shared" si="120"/>
        <v>449.12618777244506</v>
      </c>
      <c r="X45">
        <f t="shared" si="121"/>
        <v>-56.24669492018225</v>
      </c>
      <c r="Y45">
        <f t="shared" si="122"/>
        <v>1156.7405803509798</v>
      </c>
      <c r="Z45">
        <f t="shared" si="123"/>
        <v>550.4848498946817</v>
      </c>
      <c r="AA45">
        <f t="shared" si="124"/>
        <v>66.074338530551941</v>
      </c>
      <c r="AB45">
        <f t="shared" si="125"/>
        <v>122.98237885775477</v>
      </c>
      <c r="AC45">
        <f t="shared" si="126"/>
        <v>31.760425911119679</v>
      </c>
      <c r="AD45">
        <f t="shared" si="127"/>
        <v>-27.593283384199253</v>
      </c>
      <c r="AE45">
        <f t="shared" si="128"/>
        <v>-87.306885095520983</v>
      </c>
      <c r="AF45">
        <f t="shared" si="129"/>
        <v>6494.4087878910859</v>
      </c>
      <c r="AG45">
        <f t="shared" si="130"/>
        <v>6494.4087878910859</v>
      </c>
      <c r="AH45">
        <f t="shared" si="131"/>
        <v>-240.73938579755321</v>
      </c>
      <c r="AI45">
        <f t="shared" si="132"/>
        <v>-52.818498799968069</v>
      </c>
      <c r="AJ45">
        <f t="shared" si="133"/>
        <v>-38.975273999562191</v>
      </c>
      <c r="AK45">
        <f t="shared" si="134"/>
        <v>-27.040968452726325</v>
      </c>
      <c r="AL45" t="e">
        <f t="shared" ca="1" si="135"/>
        <v>#NAME?</v>
      </c>
      <c r="AM45">
        <f t="shared" si="136"/>
        <v>-74.048085678537362</v>
      </c>
      <c r="AN45">
        <f t="shared" si="137"/>
        <v>-79.93154375935849</v>
      </c>
      <c r="AO45">
        <f t="shared" si="138"/>
        <v>-79.957217528834491</v>
      </c>
      <c r="AP45">
        <f t="shared" si="139"/>
        <v>-86.240312767733315</v>
      </c>
      <c r="AQ45" t="e">
        <f t="shared" ca="1" si="140"/>
        <v>#NAME?</v>
      </c>
      <c r="AR45">
        <f t="shared" si="141"/>
        <v>-97.751731667713585</v>
      </c>
      <c r="AS45">
        <f t="shared" si="142"/>
        <v>-77.601456707955123</v>
      </c>
      <c r="AT45">
        <f t="shared" si="143"/>
        <v>-67.430964791205696</v>
      </c>
      <c r="AU45">
        <f t="shared" si="144"/>
        <v>-620.96508245200039</v>
      </c>
      <c r="AV45">
        <f t="shared" si="145"/>
        <v>47.937603162141947</v>
      </c>
      <c r="AW45">
        <f t="shared" si="146"/>
        <v>47.861707006563528</v>
      </c>
      <c r="AX45">
        <f t="shared" si="147"/>
        <v>47.956477191674757</v>
      </c>
      <c r="AY45">
        <f t="shared" si="148"/>
        <v>30.291203667925416</v>
      </c>
      <c r="AZ45">
        <f t="shared" si="149"/>
        <v>23.678313463411818</v>
      </c>
      <c r="BA45">
        <f t="shared" si="150"/>
        <v>-43.091213181264621</v>
      </c>
      <c r="BB45">
        <f t="shared" si="151"/>
        <v>44.378880182654939</v>
      </c>
      <c r="BC45">
        <f t="shared" si="152"/>
        <v>44.344700456926077</v>
      </c>
      <c r="BD45">
        <f t="shared" si="153"/>
        <v>44.381397917758704</v>
      </c>
      <c r="BE45">
        <f t="shared" si="154"/>
        <v>-33.492128187233632</v>
      </c>
      <c r="BF45">
        <f t="shared" si="155"/>
        <v>-33.492128187233632</v>
      </c>
      <c r="BG45">
        <f t="shared" si="156"/>
        <v>27.337496279284988</v>
      </c>
      <c r="BH45">
        <f t="shared" si="157"/>
        <v>53.811752688701404</v>
      </c>
      <c r="BI45">
        <f t="shared" si="158"/>
        <v>53.811752688701404</v>
      </c>
      <c r="BJ45">
        <f t="shared" si="159"/>
        <v>66.02541900145016</v>
      </c>
      <c r="BK45">
        <f t="shared" si="160"/>
        <v>37.7717715507112</v>
      </c>
      <c r="BL45">
        <f t="shared" si="161"/>
        <v>37.7717715507112</v>
      </c>
      <c r="BM45">
        <f t="shared" si="162"/>
        <v>282.22128607831866</v>
      </c>
      <c r="BN45">
        <f t="shared" si="163"/>
        <v>19.919509339282691</v>
      </c>
      <c r="BO45">
        <f t="shared" si="164"/>
        <v>41.725523065379562</v>
      </c>
      <c r="BP45">
        <f t="shared" si="165"/>
        <v>41.725514935461831</v>
      </c>
      <c r="BQ45">
        <f t="shared" si="166"/>
        <v>41.725514935461831</v>
      </c>
      <c r="BR45">
        <f t="shared" si="167"/>
        <v>-32.078896488157419</v>
      </c>
      <c r="BS45">
        <f t="shared" si="168"/>
        <v>-32.078896488157419</v>
      </c>
      <c r="BT45">
        <f t="shared" si="169"/>
        <v>-32.078896488157419</v>
      </c>
      <c r="BU45">
        <f t="shared" si="170"/>
        <v>-23.19876619502401</v>
      </c>
      <c r="BV45">
        <f t="shared" si="171"/>
        <v>3.3772632026940173</v>
      </c>
      <c r="BW45">
        <f t="shared" si="172"/>
        <v>-16.352964504574707</v>
      </c>
      <c r="BX45">
        <f t="shared" si="173"/>
        <v>-24.123682833825676</v>
      </c>
      <c r="BY45">
        <f t="shared" si="174"/>
        <v>497.82350015457473</v>
      </c>
      <c r="BZ45">
        <f t="shared" si="175"/>
        <v>-4679.3093587597596</v>
      </c>
      <c r="CA45">
        <f t="shared" si="176"/>
        <v>-4679.4086778536848</v>
      </c>
      <c r="CB45">
        <f t="shared" si="177"/>
        <v>709.34654508704273</v>
      </c>
      <c r="CC45">
        <f t="shared" si="178"/>
        <v>-4782.0078466910136</v>
      </c>
      <c r="CD45">
        <f t="shared" si="179"/>
        <v>-4782.0078466910136</v>
      </c>
      <c r="CE45">
        <f t="shared" si="180"/>
        <v>-4784.1956790386712</v>
      </c>
      <c r="CF45">
        <f t="shared" si="181"/>
        <v>-4784.1956790386712</v>
      </c>
      <c r="CG45">
        <f t="shared" si="182"/>
        <v>-22.792646298916505</v>
      </c>
      <c r="CH45">
        <f t="shared" si="183"/>
        <v>-22.792646298916505</v>
      </c>
      <c r="CI45">
        <f t="shared" si="184"/>
        <v>-22.98514756212116</v>
      </c>
      <c r="CJ45">
        <f t="shared" si="185"/>
        <v>-25.354836178722763</v>
      </c>
      <c r="CK45">
        <f t="shared" si="186"/>
        <v>-24.910603460052307</v>
      </c>
      <c r="CL45" t="e">
        <f t="shared" ca="1" si="187"/>
        <v>#NAME?</v>
      </c>
      <c r="CM45" t="e">
        <f t="shared" ca="1" si="188"/>
        <v>#NAME?</v>
      </c>
      <c r="CN45" t="e">
        <f t="shared" ca="1" si="189"/>
        <v>#NAME?</v>
      </c>
      <c r="CO45" t="e">
        <f t="shared" ca="1" si="190"/>
        <v>#NAME?</v>
      </c>
      <c r="CP45" t="e">
        <f t="shared" ca="1" si="191"/>
        <v>#NAME?</v>
      </c>
      <c r="CQ45">
        <f t="shared" si="192"/>
        <v>-12.872097329085188</v>
      </c>
      <c r="CR45">
        <f t="shared" si="193"/>
        <v>-12.872097329085188</v>
      </c>
      <c r="CS45" t="e">
        <f t="shared" ca="1" si="194"/>
        <v>#NAME?</v>
      </c>
      <c r="CT45">
        <f t="shared" si="195"/>
        <v>-25.150697441366141</v>
      </c>
      <c r="CU45">
        <f t="shared" si="196"/>
        <v>-25.150654652926068</v>
      </c>
      <c r="CV45">
        <f t="shared" si="197"/>
        <v>-25.15066313749443</v>
      </c>
      <c r="CW45" t="e">
        <f t="shared" ca="1" si="198"/>
        <v>#NAME?</v>
      </c>
      <c r="CX45" t="e">
        <f t="shared" ca="1" si="199"/>
        <v>#NAME?</v>
      </c>
    </row>
    <row r="46" spans="1:102" x14ac:dyDescent="0.25">
      <c r="A46">
        <v>-1.2871242000000001</v>
      </c>
      <c r="B46">
        <v>-38.149946410981499</v>
      </c>
      <c r="C46">
        <f t="shared" si="100"/>
        <v>-513.43673678439393</v>
      </c>
      <c r="D46">
        <f t="shared" si="101"/>
        <v>-513.43673678439393</v>
      </c>
      <c r="E46">
        <f t="shared" si="102"/>
        <v>-2.8772348598783992</v>
      </c>
      <c r="F46">
        <f t="shared" si="103"/>
        <v>-387.76663319782551</v>
      </c>
      <c r="G46">
        <f t="shared" si="104"/>
        <v>-156.04114181351284</v>
      </c>
      <c r="H46">
        <f t="shared" si="105"/>
        <v>-156.04114181351284</v>
      </c>
      <c r="I46">
        <f t="shared" si="106"/>
        <v>-167.19081586501753</v>
      </c>
      <c r="J46">
        <f t="shared" si="107"/>
        <v>-182.50830103094776</v>
      </c>
      <c r="K46">
        <f t="shared" si="108"/>
        <v>-47.010420739211867</v>
      </c>
      <c r="L46">
        <f t="shared" si="109"/>
        <v>970.89144545422641</v>
      </c>
      <c r="M46">
        <f t="shared" si="110"/>
        <v>-7.0667975121024254E-2</v>
      </c>
      <c r="N46">
        <f t="shared" si="111"/>
        <v>-122.74842958050139</v>
      </c>
      <c r="O46">
        <f t="shared" si="112"/>
        <v>-19.823551731087672</v>
      </c>
      <c r="P46">
        <f t="shared" si="113"/>
        <v>2.217931120857827</v>
      </c>
      <c r="Q46">
        <f t="shared" si="114"/>
        <v>-40.919822627316847</v>
      </c>
      <c r="R46">
        <f t="shared" si="115"/>
        <v>-1.6398370088782408</v>
      </c>
      <c r="S46">
        <f t="shared" si="116"/>
        <v>-40.919822627316847</v>
      </c>
      <c r="T46">
        <f t="shared" si="117"/>
        <v>185.91494571348568</v>
      </c>
      <c r="U46">
        <f t="shared" si="118"/>
        <v>356.51969676807124</v>
      </c>
      <c r="V46">
        <f t="shared" si="119"/>
        <v>85.848202975732008</v>
      </c>
      <c r="W46">
        <f t="shared" si="120"/>
        <v>324.49172705459608</v>
      </c>
      <c r="X46">
        <f t="shared" si="121"/>
        <v>137.64159622748841</v>
      </c>
      <c r="Y46">
        <f t="shared" si="122"/>
        <v>-88.258903023532582</v>
      </c>
      <c r="Z46">
        <f t="shared" si="123"/>
        <v>-87.33924317648858</v>
      </c>
      <c r="AA46">
        <f t="shared" si="124"/>
        <v>23.410519962835657</v>
      </c>
      <c r="AB46">
        <f t="shared" si="125"/>
        <v>163.72760389429024</v>
      </c>
      <c r="AC46">
        <f t="shared" si="126"/>
        <v>119.28315585591506</v>
      </c>
      <c r="AD46">
        <f t="shared" si="127"/>
        <v>-80.356086544089536</v>
      </c>
      <c r="AE46">
        <f t="shared" si="128"/>
        <v>-155.57289830228433</v>
      </c>
      <c r="AF46">
        <f t="shared" si="129"/>
        <v>-3767.3499051206072</v>
      </c>
      <c r="AG46">
        <f t="shared" si="130"/>
        <v>-3767.3499051206072</v>
      </c>
      <c r="AH46">
        <f t="shared" si="131"/>
        <v>-162.94081705598347</v>
      </c>
      <c r="AI46">
        <f t="shared" si="132"/>
        <v>-38.514551454622485</v>
      </c>
      <c r="AJ46">
        <f t="shared" si="133"/>
        <v>-16.00919265512794</v>
      </c>
      <c r="AK46">
        <f t="shared" si="134"/>
        <v>-30.239143456115229</v>
      </c>
      <c r="AL46" t="e">
        <f t="shared" ca="1" si="135"/>
        <v>#NAME?</v>
      </c>
      <c r="AM46">
        <f t="shared" si="136"/>
        <v>-69.213486353641088</v>
      </c>
      <c r="AN46">
        <f t="shared" si="137"/>
        <v>-88.711298920474292</v>
      </c>
      <c r="AO46">
        <f t="shared" si="138"/>
        <v>-88.711291775526064</v>
      </c>
      <c r="AP46">
        <f t="shared" si="139"/>
        <v>-86.784340129461668</v>
      </c>
      <c r="AQ46" t="e">
        <f t="shared" ca="1" si="140"/>
        <v>#NAME?</v>
      </c>
      <c r="AR46">
        <f t="shared" si="141"/>
        <v>-102.0151761981127</v>
      </c>
      <c r="AS46">
        <f t="shared" si="142"/>
        <v>-68.471775863957774</v>
      </c>
      <c r="AT46">
        <f t="shared" si="143"/>
        <v>-73.813125794008343</v>
      </c>
      <c r="AU46">
        <f t="shared" si="144"/>
        <v>289.50451603312752</v>
      </c>
      <c r="AV46">
        <f t="shared" si="145"/>
        <v>48.128738127038012</v>
      </c>
      <c r="AW46">
        <f t="shared" si="146"/>
        <v>48.160907314095262</v>
      </c>
      <c r="AX46">
        <f t="shared" si="147"/>
        <v>48.240166930868149</v>
      </c>
      <c r="AY46">
        <f t="shared" si="148"/>
        <v>27.534994604902728</v>
      </c>
      <c r="AZ46">
        <f t="shared" si="149"/>
        <v>31.744669519594822</v>
      </c>
      <c r="BA46">
        <f t="shared" si="150"/>
        <v>-30.381230968804136</v>
      </c>
      <c r="BB46">
        <f t="shared" si="151"/>
        <v>32.37416066943014</v>
      </c>
      <c r="BC46">
        <f t="shared" si="152"/>
        <v>32.396586579146955</v>
      </c>
      <c r="BD46">
        <f t="shared" si="153"/>
        <v>32.395807363584908</v>
      </c>
      <c r="BE46">
        <f t="shared" si="154"/>
        <v>-32.344342503659661</v>
      </c>
      <c r="BF46">
        <f t="shared" si="155"/>
        <v>-32.344342503659661</v>
      </c>
      <c r="BG46">
        <f t="shared" si="156"/>
        <v>-21.404951153765097</v>
      </c>
      <c r="BH46">
        <f t="shared" si="157"/>
        <v>34.509188146530036</v>
      </c>
      <c r="BI46">
        <f t="shared" si="158"/>
        <v>34.509188146530036</v>
      </c>
      <c r="BJ46">
        <f t="shared" si="159"/>
        <v>62.145235185813434</v>
      </c>
      <c r="BK46">
        <f t="shared" si="160"/>
        <v>27.935959287981955</v>
      </c>
      <c r="BL46">
        <f t="shared" si="161"/>
        <v>27.935959287981955</v>
      </c>
      <c r="BM46">
        <f t="shared" si="162"/>
        <v>185.6827741470691</v>
      </c>
      <c r="BN46">
        <f t="shared" si="163"/>
        <v>22.717201871558554</v>
      </c>
      <c r="BO46">
        <f t="shared" si="164"/>
        <v>35.422727600603665</v>
      </c>
      <c r="BP46">
        <f t="shared" si="165"/>
        <v>35.425546583702584</v>
      </c>
      <c r="BQ46">
        <f t="shared" si="166"/>
        <v>35.425546583702584</v>
      </c>
      <c r="BR46">
        <f t="shared" si="167"/>
        <v>-30.777033164095123</v>
      </c>
      <c r="BS46">
        <f t="shared" si="168"/>
        <v>-30.777033164095123</v>
      </c>
      <c r="BT46">
        <f t="shared" si="169"/>
        <v>-30.777033164095123</v>
      </c>
      <c r="BU46">
        <f t="shared" si="170"/>
        <v>-24.49693014417165</v>
      </c>
      <c r="BV46">
        <f t="shared" si="171"/>
        <v>15.803735846497812</v>
      </c>
      <c r="BW46">
        <f t="shared" si="172"/>
        <v>-16.157879451200536</v>
      </c>
      <c r="BX46">
        <f t="shared" si="173"/>
        <v>-23.611984264788717</v>
      </c>
      <c r="BY46">
        <f t="shared" si="174"/>
        <v>489.494885025109</v>
      </c>
      <c r="BZ46">
        <f t="shared" si="175"/>
        <v>-4923.92385075932</v>
      </c>
      <c r="CA46">
        <f t="shared" si="176"/>
        <v>-4929.0555948662113</v>
      </c>
      <c r="CB46">
        <f t="shared" si="177"/>
        <v>617.30098136086633</v>
      </c>
      <c r="CC46">
        <f t="shared" si="178"/>
        <v>-5024.5207854619757</v>
      </c>
      <c r="CD46">
        <f t="shared" si="179"/>
        <v>-5024.5207854619757</v>
      </c>
      <c r="CE46">
        <f t="shared" si="180"/>
        <v>-5026.3523210500953</v>
      </c>
      <c r="CF46">
        <f t="shared" si="181"/>
        <v>-5026.3523210500953</v>
      </c>
      <c r="CG46">
        <f t="shared" si="182"/>
        <v>-22.157118262662429</v>
      </c>
      <c r="CH46">
        <f t="shared" si="183"/>
        <v>-22.157118262662429</v>
      </c>
      <c r="CI46">
        <f t="shared" si="184"/>
        <v>-24.078732746094083</v>
      </c>
      <c r="CJ46">
        <f t="shared" si="185"/>
        <v>-24.082921637319313</v>
      </c>
      <c r="CK46">
        <f t="shared" si="186"/>
        <v>-22.931937085164058</v>
      </c>
      <c r="CL46" t="e">
        <f t="shared" ca="1" si="187"/>
        <v>#NAME?</v>
      </c>
      <c r="CM46" t="e">
        <f t="shared" ca="1" si="188"/>
        <v>#NAME?</v>
      </c>
      <c r="CN46" t="e">
        <f t="shared" ca="1" si="189"/>
        <v>#NAME?</v>
      </c>
      <c r="CO46" t="e">
        <f t="shared" ca="1" si="190"/>
        <v>#NAME?</v>
      </c>
      <c r="CP46" t="e">
        <f t="shared" ca="1" si="191"/>
        <v>#NAME?</v>
      </c>
      <c r="CQ46">
        <f t="shared" si="192"/>
        <v>-12.508475066330917</v>
      </c>
      <c r="CR46">
        <f t="shared" si="193"/>
        <v>-12.508475066330917</v>
      </c>
      <c r="CS46" t="e">
        <f t="shared" ca="1" si="194"/>
        <v>#NAME?</v>
      </c>
      <c r="CT46">
        <f t="shared" si="195"/>
        <v>-22.795001619294489</v>
      </c>
      <c r="CU46">
        <f t="shared" si="196"/>
        <v>-22.795013659248134</v>
      </c>
      <c r="CV46">
        <f t="shared" si="197"/>
        <v>-22.795099940867967</v>
      </c>
      <c r="CW46" t="e">
        <f t="shared" ca="1" si="198"/>
        <v>#NAME?</v>
      </c>
      <c r="CX46" t="e">
        <f t="shared" ca="1" si="199"/>
        <v>#NAME?</v>
      </c>
    </row>
    <row r="47" spans="1:102" x14ac:dyDescent="0.25">
      <c r="A47">
        <v>-1.0891044000000001</v>
      </c>
      <c r="B47">
        <v>-31.471104364394044</v>
      </c>
      <c r="C47">
        <f t="shared" si="100"/>
        <v>-478.63957480796734</v>
      </c>
      <c r="D47">
        <f t="shared" si="101"/>
        <v>-478.63957480796734</v>
      </c>
      <c r="E47">
        <f t="shared" si="102"/>
        <v>-2.6462682552740096</v>
      </c>
      <c r="F47">
        <f t="shared" si="103"/>
        <v>-339.93244942892386</v>
      </c>
      <c r="G47">
        <f t="shared" si="104"/>
        <v>-112.85177640653495</v>
      </c>
      <c r="H47">
        <f t="shared" si="105"/>
        <v>-112.85177640653495</v>
      </c>
      <c r="I47">
        <f t="shared" si="106"/>
        <v>-120.91542236837957</v>
      </c>
      <c r="J47">
        <f t="shared" si="107"/>
        <v>-133.87636311609401</v>
      </c>
      <c r="K47">
        <f t="shared" si="108"/>
        <v>-40.930954757900778</v>
      </c>
      <c r="L47">
        <f t="shared" si="109"/>
        <v>948.64157914122245</v>
      </c>
      <c r="M47">
        <f t="shared" si="110"/>
        <v>0.67855359655887915</v>
      </c>
      <c r="N47">
        <f t="shared" si="111"/>
        <v>-95.032467412972267</v>
      </c>
      <c r="O47">
        <f t="shared" si="112"/>
        <v>-16.357173667964187</v>
      </c>
      <c r="P47">
        <f t="shared" si="113"/>
        <v>1.9139792944744538</v>
      </c>
      <c r="Q47">
        <f t="shared" si="114"/>
        <v>-30.87377544651935</v>
      </c>
      <c r="R47">
        <f t="shared" si="115"/>
        <v>-1.2372477770028518</v>
      </c>
      <c r="S47">
        <f t="shared" si="116"/>
        <v>-30.87377544651935</v>
      </c>
      <c r="T47">
        <f t="shared" si="117"/>
        <v>82.029473523235552</v>
      </c>
      <c r="U47">
        <f t="shared" si="118"/>
        <v>264.40836618709415</v>
      </c>
      <c r="V47">
        <f t="shared" si="119"/>
        <v>105.75912363909684</v>
      </c>
      <c r="W47">
        <f t="shared" si="120"/>
        <v>217.80666049623622</v>
      </c>
      <c r="X47">
        <f t="shared" si="121"/>
        <v>197.57931439306495</v>
      </c>
      <c r="Y47">
        <f t="shared" si="122"/>
        <v>-507.59220342278348</v>
      </c>
      <c r="Z47">
        <f t="shared" si="123"/>
        <v>-528.00118960107795</v>
      </c>
      <c r="AA47">
        <f t="shared" si="124"/>
        <v>-6.5110869002447167</v>
      </c>
      <c r="AB47">
        <f t="shared" si="125"/>
        <v>68.868593330990123</v>
      </c>
      <c r="AC47">
        <f t="shared" si="126"/>
        <v>14.806857653617314</v>
      </c>
      <c r="AD47">
        <f t="shared" si="127"/>
        <v>-38.437446405536321</v>
      </c>
      <c r="AE47">
        <f t="shared" si="128"/>
        <v>43.622827917569737</v>
      </c>
      <c r="AF47">
        <f t="shared" si="129"/>
        <v>-4175.2547794926622</v>
      </c>
      <c r="AG47">
        <f t="shared" si="130"/>
        <v>-4175.2547794926622</v>
      </c>
      <c r="AH47">
        <f t="shared" si="131"/>
        <v>23.845545294770393</v>
      </c>
      <c r="AI47">
        <f t="shared" si="132"/>
        <v>-30.323150506092563</v>
      </c>
      <c r="AJ47">
        <f t="shared" si="133"/>
        <v>-16.419440882446828</v>
      </c>
      <c r="AK47">
        <f t="shared" si="134"/>
        <v>-28.419880717789351</v>
      </c>
      <c r="AL47" t="e">
        <f t="shared" ca="1" si="135"/>
        <v>#NAME?</v>
      </c>
      <c r="AM47">
        <f t="shared" si="136"/>
        <v>-67.203130601079678</v>
      </c>
      <c r="AN47">
        <f t="shared" si="137"/>
        <v>-64.274225616005268</v>
      </c>
      <c r="AO47">
        <f t="shared" si="138"/>
        <v>-64.276891941267152</v>
      </c>
      <c r="AP47">
        <f t="shared" si="139"/>
        <v>-62.175053901879998</v>
      </c>
      <c r="AQ47" t="e">
        <f t="shared" ca="1" si="140"/>
        <v>#NAME?</v>
      </c>
      <c r="AR47">
        <f t="shared" si="141"/>
        <v>-73.546525594637913</v>
      </c>
      <c r="AS47">
        <f t="shared" si="142"/>
        <v>-58.579700934986363</v>
      </c>
      <c r="AT47">
        <f t="shared" si="143"/>
        <v>-86.685860883950951</v>
      </c>
      <c r="AU47">
        <f t="shared" si="144"/>
        <v>681.56296606132071</v>
      </c>
      <c r="AV47">
        <f t="shared" si="145"/>
        <v>20.05230601539283</v>
      </c>
      <c r="AW47">
        <f t="shared" si="146"/>
        <v>20.05297491925424</v>
      </c>
      <c r="AX47">
        <f t="shared" si="147"/>
        <v>19.842924870147471</v>
      </c>
      <c r="AY47">
        <f t="shared" si="148"/>
        <v>23.893286836060888</v>
      </c>
      <c r="AZ47">
        <f t="shared" si="149"/>
        <v>38.941937879479973</v>
      </c>
      <c r="BA47">
        <f t="shared" si="150"/>
        <v>-16.009146414463174</v>
      </c>
      <c r="BB47">
        <f t="shared" si="151"/>
        <v>34.024027812144936</v>
      </c>
      <c r="BC47">
        <f t="shared" si="152"/>
        <v>34.048733164820142</v>
      </c>
      <c r="BD47">
        <f t="shared" si="153"/>
        <v>34.024670207652207</v>
      </c>
      <c r="BE47">
        <f t="shared" si="154"/>
        <v>-29.941852636373369</v>
      </c>
      <c r="BF47">
        <f t="shared" si="155"/>
        <v>-29.941852636373369</v>
      </c>
      <c r="BG47">
        <f t="shared" si="156"/>
        <v>29.957363492648049</v>
      </c>
      <c r="BH47">
        <f t="shared" si="157"/>
        <v>29.079234074234751</v>
      </c>
      <c r="BI47">
        <f t="shared" si="158"/>
        <v>29.079234074234751</v>
      </c>
      <c r="BJ47">
        <f t="shared" si="159"/>
        <v>48.981197662427135</v>
      </c>
      <c r="BK47">
        <f t="shared" si="160"/>
        <v>36.520276964193073</v>
      </c>
      <c r="BL47">
        <f t="shared" si="161"/>
        <v>36.520276964193073</v>
      </c>
      <c r="BM47">
        <f t="shared" si="162"/>
        <v>223.89989911810224</v>
      </c>
      <c r="BN47">
        <f t="shared" si="163"/>
        <v>22.702207856572297</v>
      </c>
      <c r="BO47">
        <f t="shared" si="164"/>
        <v>26.362094693436948</v>
      </c>
      <c r="BP47">
        <f t="shared" si="165"/>
        <v>26.362020106087609</v>
      </c>
      <c r="BQ47">
        <f t="shared" si="166"/>
        <v>26.362020106087609</v>
      </c>
      <c r="BR47">
        <f t="shared" si="167"/>
        <v>-28.809984791644915</v>
      </c>
      <c r="BS47">
        <f t="shared" si="168"/>
        <v>-28.809984791644915</v>
      </c>
      <c r="BT47">
        <f t="shared" si="169"/>
        <v>-28.809984791644915</v>
      </c>
      <c r="BU47">
        <f t="shared" si="170"/>
        <v>-21.010542563856468</v>
      </c>
      <c r="BV47">
        <f t="shared" si="171"/>
        <v>12.501413154722037</v>
      </c>
      <c r="BW47">
        <f t="shared" si="172"/>
        <v>-24.135421857179992</v>
      </c>
      <c r="BX47">
        <f t="shared" si="173"/>
        <v>-22.916194225468299</v>
      </c>
      <c r="BY47">
        <f t="shared" si="174"/>
        <v>461.43394018973095</v>
      </c>
      <c r="BZ47">
        <f t="shared" si="175"/>
        <v>-4850.6975009405696</v>
      </c>
      <c r="CA47">
        <f t="shared" si="176"/>
        <v>-4850.5237252168199</v>
      </c>
      <c r="CB47">
        <f t="shared" si="177"/>
        <v>510.34491192732696</v>
      </c>
      <c r="CC47">
        <f t="shared" si="178"/>
        <v>-4946.9261758744706</v>
      </c>
      <c r="CD47">
        <f t="shared" si="179"/>
        <v>-4946.9261758744706</v>
      </c>
      <c r="CE47">
        <f t="shared" si="180"/>
        <v>-4948.3276177682374</v>
      </c>
      <c r="CF47">
        <f t="shared" si="181"/>
        <v>-4948.3276177682374</v>
      </c>
      <c r="CG47">
        <f t="shared" si="182"/>
        <v>-21.498365906355634</v>
      </c>
      <c r="CH47">
        <f t="shared" si="183"/>
        <v>-21.498365906355634</v>
      </c>
      <c r="CI47">
        <f t="shared" si="184"/>
        <v>-23.11176007328087</v>
      </c>
      <c r="CJ47">
        <f t="shared" si="185"/>
        <v>-23.110314875128957</v>
      </c>
      <c r="CK47">
        <f t="shared" si="186"/>
        <v>-23.099249078503441</v>
      </c>
      <c r="CL47" t="e">
        <f t="shared" ca="1" si="187"/>
        <v>#NAME?</v>
      </c>
      <c r="CM47" t="e">
        <f t="shared" ca="1" si="188"/>
        <v>#NAME?</v>
      </c>
      <c r="CN47" t="e">
        <f t="shared" ca="1" si="189"/>
        <v>#NAME?</v>
      </c>
      <c r="CO47" t="e">
        <f t="shared" ca="1" si="190"/>
        <v>#NAME?</v>
      </c>
      <c r="CP47" t="e">
        <f t="shared" ca="1" si="191"/>
        <v>#NAME?</v>
      </c>
      <c r="CQ47">
        <f t="shared" si="192"/>
        <v>-12.172438001410717</v>
      </c>
      <c r="CR47">
        <f t="shared" si="193"/>
        <v>-12.172438001410717</v>
      </c>
      <c r="CS47" t="e">
        <f t="shared" ca="1" si="194"/>
        <v>#NAME?</v>
      </c>
      <c r="CT47">
        <f t="shared" si="195"/>
        <v>-17.747041321463612</v>
      </c>
      <c r="CU47">
        <f t="shared" si="196"/>
        <v>-17.747165193372538</v>
      </c>
      <c r="CV47">
        <f t="shared" si="197"/>
        <v>-17.748448454457904</v>
      </c>
      <c r="CW47" t="e">
        <f t="shared" ca="1" si="198"/>
        <v>#NAME?</v>
      </c>
      <c r="CX47" t="e">
        <f t="shared" ca="1" si="199"/>
        <v>#NAME?</v>
      </c>
    </row>
    <row r="48" spans="1:102" x14ac:dyDescent="0.25">
      <c r="A48">
        <v>-0.8910846</v>
      </c>
      <c r="B48">
        <v>-26.387128435067424</v>
      </c>
      <c r="C48">
        <f t="shared" si="100"/>
        <v>-443.84241283154063</v>
      </c>
      <c r="D48">
        <f t="shared" si="101"/>
        <v>-443.84241283154063</v>
      </c>
      <c r="E48">
        <f t="shared" si="102"/>
        <v>-2.4153016506696199</v>
      </c>
      <c r="F48">
        <f t="shared" si="103"/>
        <v>-292.09826566002221</v>
      </c>
      <c r="G48">
        <f t="shared" si="104"/>
        <v>-79.253923310955884</v>
      </c>
      <c r="H48">
        <f t="shared" si="105"/>
        <v>-79.253923310955884</v>
      </c>
      <c r="I48">
        <f t="shared" si="106"/>
        <v>-84.916887590441732</v>
      </c>
      <c r="J48">
        <f t="shared" si="107"/>
        <v>-95.521283919940373</v>
      </c>
      <c r="K48">
        <f t="shared" si="108"/>
        <v>-35.633815857553643</v>
      </c>
      <c r="L48">
        <f t="shared" si="109"/>
        <v>927.3459959778329</v>
      </c>
      <c r="M48">
        <f t="shared" si="110"/>
        <v>1.1627051117614369</v>
      </c>
      <c r="N48">
        <f t="shared" si="111"/>
        <v>-71.749974252046741</v>
      </c>
      <c r="O48">
        <f t="shared" si="112"/>
        <v>-13.042283580287927</v>
      </c>
      <c r="P48">
        <f t="shared" si="113"/>
        <v>1.5994043177684667</v>
      </c>
      <c r="Q48">
        <f t="shared" si="114"/>
        <v>-22.191613117010881</v>
      </c>
      <c r="R48">
        <f t="shared" si="115"/>
        <v>-0.8893154011789135</v>
      </c>
      <c r="S48">
        <f t="shared" si="116"/>
        <v>-22.191613117010881</v>
      </c>
      <c r="T48">
        <f t="shared" si="117"/>
        <v>5.3020606606387339</v>
      </c>
      <c r="U48">
        <f t="shared" si="118"/>
        <v>146.9635491073582</v>
      </c>
      <c r="V48">
        <f t="shared" si="119"/>
        <v>84.451577724193385</v>
      </c>
      <c r="W48">
        <f t="shared" si="120"/>
        <v>132.69112807318149</v>
      </c>
      <c r="X48">
        <f t="shared" si="121"/>
        <v>101.66706844252239</v>
      </c>
      <c r="Y48">
        <f t="shared" si="122"/>
        <v>-316.62485594493046</v>
      </c>
      <c r="Z48">
        <f t="shared" si="123"/>
        <v>-272.95213471338593</v>
      </c>
      <c r="AA48">
        <f t="shared" si="124"/>
        <v>-24.252911332400991</v>
      </c>
      <c r="AB48">
        <f t="shared" si="125"/>
        <v>-1.1094150105265896</v>
      </c>
      <c r="AC48">
        <f t="shared" si="126"/>
        <v>34.833932269504402</v>
      </c>
      <c r="AD48">
        <f t="shared" si="127"/>
        <v>-21.956404679667937</v>
      </c>
      <c r="AE48">
        <f t="shared" si="128"/>
        <v>58.062571231777305</v>
      </c>
      <c r="AF48">
        <f t="shared" si="129"/>
        <v>-953.28631628190044</v>
      </c>
      <c r="AG48">
        <f t="shared" si="130"/>
        <v>-953.28631628190044</v>
      </c>
      <c r="AH48">
        <f t="shared" si="131"/>
        <v>57.413701151715991</v>
      </c>
      <c r="AI48">
        <f t="shared" si="132"/>
        <v>-27.686658752699483</v>
      </c>
      <c r="AJ48">
        <f t="shared" si="133"/>
        <v>27.585732922867738</v>
      </c>
      <c r="AK48">
        <f t="shared" si="134"/>
        <v>-24.124359598879664</v>
      </c>
      <c r="AL48" t="e">
        <f t="shared" ca="1" si="135"/>
        <v>#NAME?</v>
      </c>
      <c r="AM48">
        <f t="shared" si="136"/>
        <v>-66.01568459736589</v>
      </c>
      <c r="AN48">
        <f t="shared" si="137"/>
        <v>-72.754186917553099</v>
      </c>
      <c r="AO48">
        <f t="shared" si="138"/>
        <v>-72.73969437146107</v>
      </c>
      <c r="AP48">
        <f t="shared" si="139"/>
        <v>-71.285973352061106</v>
      </c>
      <c r="AQ48" t="e">
        <f t="shared" ca="1" si="140"/>
        <v>#NAME?</v>
      </c>
      <c r="AR48">
        <f t="shared" si="141"/>
        <v>-67.73060257286852</v>
      </c>
      <c r="AS48">
        <f t="shared" si="142"/>
        <v>-56.860268504234583</v>
      </c>
      <c r="AT48">
        <f t="shared" si="143"/>
        <v>-69.653408224965176</v>
      </c>
      <c r="AU48">
        <f t="shared" si="144"/>
        <v>194.06816486407826</v>
      </c>
      <c r="AV48">
        <f t="shared" si="145"/>
        <v>27.004412448684587</v>
      </c>
      <c r="AW48">
        <f t="shared" si="146"/>
        <v>26.968307854266978</v>
      </c>
      <c r="AX48">
        <f t="shared" si="147"/>
        <v>26.859974622736143</v>
      </c>
      <c r="AY48">
        <f t="shared" si="148"/>
        <v>18.665340013284347</v>
      </c>
      <c r="AZ48">
        <f t="shared" si="149"/>
        <v>15.235198508411816</v>
      </c>
      <c r="BA48">
        <f t="shared" si="150"/>
        <v>-31.459562269075928</v>
      </c>
      <c r="BB48">
        <f t="shared" si="151"/>
        <v>24.074644171757413</v>
      </c>
      <c r="BC48">
        <f t="shared" si="152"/>
        <v>24.083898846069765</v>
      </c>
      <c r="BD48">
        <f t="shared" si="153"/>
        <v>24.075156350023398</v>
      </c>
      <c r="BE48">
        <f t="shared" si="154"/>
        <v>-29.942318596887279</v>
      </c>
      <c r="BF48">
        <f t="shared" si="155"/>
        <v>-29.942318596887279</v>
      </c>
      <c r="BG48">
        <f t="shared" si="156"/>
        <v>1.1022495891917465</v>
      </c>
      <c r="BH48">
        <f t="shared" si="157"/>
        <v>24.031491932748281</v>
      </c>
      <c r="BI48">
        <f t="shared" si="158"/>
        <v>24.031491932748281</v>
      </c>
      <c r="BJ48">
        <f t="shared" si="159"/>
        <v>35.859203046353826</v>
      </c>
      <c r="BK48">
        <f t="shared" si="160"/>
        <v>24.230745683567225</v>
      </c>
      <c r="BL48">
        <f t="shared" si="161"/>
        <v>24.230745683567225</v>
      </c>
      <c r="BM48">
        <f t="shared" si="162"/>
        <v>247.53212428866237</v>
      </c>
      <c r="BN48">
        <f t="shared" si="163"/>
        <v>20.202962014841287</v>
      </c>
      <c r="BO48">
        <f t="shared" si="164"/>
        <v>23.376532320008064</v>
      </c>
      <c r="BP48">
        <f t="shared" si="165"/>
        <v>23.37653383138834</v>
      </c>
      <c r="BQ48">
        <f t="shared" si="166"/>
        <v>23.37653383138834</v>
      </c>
      <c r="BR48">
        <f t="shared" si="167"/>
        <v>-26.605701617650471</v>
      </c>
      <c r="BS48">
        <f t="shared" si="168"/>
        <v>-26.605701617650471</v>
      </c>
      <c r="BT48">
        <f t="shared" si="169"/>
        <v>-26.605701617650471</v>
      </c>
      <c r="BU48">
        <f t="shared" si="170"/>
        <v>-20.210074812076925</v>
      </c>
      <c r="BV48">
        <f t="shared" si="171"/>
        <v>7.5359312880106835</v>
      </c>
      <c r="BW48">
        <f t="shared" si="172"/>
        <v>-20.564588005043305</v>
      </c>
      <c r="BX48">
        <f t="shared" si="173"/>
        <v>-22.061579682778191</v>
      </c>
      <c r="BY48">
        <f t="shared" si="174"/>
        <v>400.56191914626925</v>
      </c>
      <c r="BZ48">
        <f t="shared" si="175"/>
        <v>-4502.2485699551662</v>
      </c>
      <c r="CA48">
        <f t="shared" si="176"/>
        <v>-4502.1415332953566</v>
      </c>
      <c r="CB48">
        <f t="shared" si="177"/>
        <v>417.6092561687006</v>
      </c>
      <c r="CC48">
        <f t="shared" si="178"/>
        <v>-4586.4346055881279</v>
      </c>
      <c r="CD48">
        <f t="shared" si="179"/>
        <v>-4586.4346055881279</v>
      </c>
      <c r="CE48">
        <f t="shared" si="180"/>
        <v>-4587.4898560678957</v>
      </c>
      <c r="CF48">
        <f t="shared" si="181"/>
        <v>-4587.4898560678957</v>
      </c>
      <c r="CG48">
        <f t="shared" si="182"/>
        <v>-22.278669561888215</v>
      </c>
      <c r="CH48">
        <f t="shared" si="183"/>
        <v>-22.278669561888215</v>
      </c>
      <c r="CI48">
        <f t="shared" si="184"/>
        <v>-22.244563194624167</v>
      </c>
      <c r="CJ48">
        <f t="shared" si="185"/>
        <v>-22.276413480130689</v>
      </c>
      <c r="CK48">
        <f t="shared" si="186"/>
        <v>-22.102455777606156</v>
      </c>
      <c r="CL48" t="e">
        <f t="shared" ca="1" si="187"/>
        <v>#NAME?</v>
      </c>
      <c r="CM48" t="e">
        <f t="shared" ca="1" si="188"/>
        <v>#NAME?</v>
      </c>
      <c r="CN48" t="e">
        <f t="shared" ca="1" si="189"/>
        <v>#NAME?</v>
      </c>
      <c r="CO48" t="e">
        <f t="shared" ca="1" si="190"/>
        <v>#NAME?</v>
      </c>
      <c r="CP48" t="e">
        <f t="shared" ca="1" si="191"/>
        <v>#NAME?</v>
      </c>
      <c r="CQ48">
        <f t="shared" si="192"/>
        <v>-12.091444946613871</v>
      </c>
      <c r="CR48">
        <f t="shared" si="193"/>
        <v>-12.091444946613871</v>
      </c>
      <c r="CS48" t="e">
        <f t="shared" ca="1" si="194"/>
        <v>#NAME?</v>
      </c>
      <c r="CT48">
        <f t="shared" si="195"/>
        <v>-17.732112878461137</v>
      </c>
      <c r="CU48">
        <f t="shared" si="196"/>
        <v>-17.732169664986202</v>
      </c>
      <c r="CV48">
        <f t="shared" si="197"/>
        <v>-17.732394478308933</v>
      </c>
      <c r="CW48" t="e">
        <f t="shared" ca="1" si="198"/>
        <v>#NAME?</v>
      </c>
      <c r="CX48" t="e">
        <f t="shared" ca="1" si="199"/>
        <v>#NAME?</v>
      </c>
    </row>
    <row r="49" spans="1:102" x14ac:dyDescent="0.25">
      <c r="A49">
        <v>-0.69306480000000004</v>
      </c>
      <c r="B49">
        <v>-22.665079557197238</v>
      </c>
      <c r="C49">
        <f t="shared" si="100"/>
        <v>-409.04525085511409</v>
      </c>
      <c r="D49">
        <f t="shared" si="101"/>
        <v>-409.04525085511409</v>
      </c>
      <c r="E49">
        <f t="shared" si="102"/>
        <v>-2.1843350460652307</v>
      </c>
      <c r="F49">
        <f t="shared" si="103"/>
        <v>-244.26408189112053</v>
      </c>
      <c r="G49">
        <f t="shared" si="104"/>
        <v>-53.503663991876039</v>
      </c>
      <c r="H49">
        <f t="shared" si="105"/>
        <v>-53.503663991876039</v>
      </c>
      <c r="I49">
        <f t="shared" si="106"/>
        <v>-57.326684043751783</v>
      </c>
      <c r="J49">
        <f t="shared" si="107"/>
        <v>-65.574535955034634</v>
      </c>
      <c r="K49">
        <f t="shared" si="108"/>
        <v>-31.131691575835724</v>
      </c>
      <c r="L49">
        <f t="shared" si="109"/>
        <v>906.68443383050453</v>
      </c>
      <c r="M49">
        <f t="shared" si="110"/>
        <v>1.3798133559368535</v>
      </c>
      <c r="N49">
        <f t="shared" si="111"/>
        <v>-52.900950097724838</v>
      </c>
      <c r="O49">
        <f t="shared" si="112"/>
        <v>-9.8788814680589052</v>
      </c>
      <c r="P49">
        <f t="shared" si="113"/>
        <v>1.2725981080626068</v>
      </c>
      <c r="Q49">
        <f t="shared" si="114"/>
        <v>-14.873335638791463</v>
      </c>
      <c r="R49">
        <f t="shared" si="115"/>
        <v>-0.59603988140642628</v>
      </c>
      <c r="S49">
        <f t="shared" si="116"/>
        <v>-14.873335638791463</v>
      </c>
      <c r="T49">
        <f t="shared" si="117"/>
        <v>-31.60726109055172</v>
      </c>
      <c r="U49">
        <f t="shared" si="118"/>
        <v>48.222929213544369</v>
      </c>
      <c r="V49">
        <f t="shared" si="119"/>
        <v>55.407337008717761</v>
      </c>
      <c r="W49">
        <f t="shared" si="120"/>
        <v>69.550148656468977</v>
      </c>
      <c r="X49">
        <f t="shared" si="121"/>
        <v>11.761636583798577</v>
      </c>
      <c r="Y49">
        <f t="shared" si="122"/>
        <v>40.068673900301135</v>
      </c>
      <c r="Z49">
        <f t="shared" si="123"/>
        <v>41.940697440340664</v>
      </c>
      <c r="AA49">
        <f t="shared" si="124"/>
        <v>-31.669659433323705</v>
      </c>
      <c r="AB49">
        <f t="shared" si="125"/>
        <v>-36.725675360083159</v>
      </c>
      <c r="AC49">
        <f t="shared" si="126"/>
        <v>6.7918142921580191</v>
      </c>
      <c r="AD49">
        <f t="shared" si="127"/>
        <v>-18.578398546789987</v>
      </c>
      <c r="AE49">
        <f t="shared" si="128"/>
        <v>-30.57343241414409</v>
      </c>
      <c r="AF49">
        <f t="shared" si="129"/>
        <v>509.84053618135312</v>
      </c>
      <c r="AG49">
        <f t="shared" si="130"/>
        <v>509.84053618135312</v>
      </c>
      <c r="AH49">
        <f t="shared" si="131"/>
        <v>-34.801016893948628</v>
      </c>
      <c r="AI49">
        <f t="shared" si="132"/>
        <v>-27.266517576762464</v>
      </c>
      <c r="AJ49">
        <f t="shared" si="133"/>
        <v>-20.652152738024739</v>
      </c>
      <c r="AK49">
        <f t="shared" si="134"/>
        <v>-21.146221710662079</v>
      </c>
      <c r="AL49" t="e">
        <f t="shared" ca="1" si="135"/>
        <v>#NAME?</v>
      </c>
      <c r="AM49">
        <f t="shared" si="136"/>
        <v>-62.76030887200303</v>
      </c>
      <c r="AN49">
        <f t="shared" si="137"/>
        <v>-57.507418784453165</v>
      </c>
      <c r="AO49">
        <f t="shared" si="138"/>
        <v>-57.483769593576397</v>
      </c>
      <c r="AP49">
        <f t="shared" si="139"/>
        <v>-48.695434481917708</v>
      </c>
      <c r="AQ49" t="e">
        <f t="shared" ca="1" si="140"/>
        <v>#NAME?</v>
      </c>
      <c r="AR49">
        <f t="shared" si="141"/>
        <v>-48.089470723993855</v>
      </c>
      <c r="AS49">
        <f t="shared" si="142"/>
        <v>-52.947716597685897</v>
      </c>
      <c r="AT49">
        <f t="shared" si="143"/>
        <v>-64.033789990422719</v>
      </c>
      <c r="AU49">
        <f t="shared" si="144"/>
        <v>-216.35380262763854</v>
      </c>
      <c r="AV49">
        <f t="shared" si="145"/>
        <v>20.348095631547327</v>
      </c>
      <c r="AW49">
        <f t="shared" si="146"/>
        <v>20.380562689210858</v>
      </c>
      <c r="AX49">
        <f t="shared" si="147"/>
        <v>20.437847091984668</v>
      </c>
      <c r="AY49">
        <f t="shared" si="148"/>
        <v>16.392328878333405</v>
      </c>
      <c r="AZ49">
        <f t="shared" si="149"/>
        <v>18.625382793737291</v>
      </c>
      <c r="BA49">
        <f t="shared" si="150"/>
        <v>-19.385567799279752</v>
      </c>
      <c r="BB49">
        <f t="shared" si="151"/>
        <v>17.131176554534719</v>
      </c>
      <c r="BC49">
        <f t="shared" si="152"/>
        <v>17.134904853002737</v>
      </c>
      <c r="BD49">
        <f t="shared" si="153"/>
        <v>17.108403864856029</v>
      </c>
      <c r="BE49">
        <f t="shared" si="154"/>
        <v>-27.852006880650155</v>
      </c>
      <c r="BF49">
        <f t="shared" si="155"/>
        <v>-27.852006880650155</v>
      </c>
      <c r="BG49">
        <f t="shared" si="156"/>
        <v>22.535205064193057</v>
      </c>
      <c r="BH49">
        <f t="shared" si="157"/>
        <v>11.609581678789919</v>
      </c>
      <c r="BI49">
        <f t="shared" si="158"/>
        <v>11.609581678789919</v>
      </c>
      <c r="BJ49">
        <f t="shared" si="159"/>
        <v>23.883614095118801</v>
      </c>
      <c r="BK49">
        <f t="shared" si="160"/>
        <v>20.095716664544529</v>
      </c>
      <c r="BL49">
        <f t="shared" si="161"/>
        <v>20.095716664544529</v>
      </c>
      <c r="BM49">
        <f t="shared" si="162"/>
        <v>225.71984402451062</v>
      </c>
      <c r="BN49">
        <f t="shared" si="163"/>
        <v>15.50615095871596</v>
      </c>
      <c r="BO49">
        <f t="shared" si="164"/>
        <v>13.778447488539623</v>
      </c>
      <c r="BP49">
        <f t="shared" si="165"/>
        <v>13.778450485748021</v>
      </c>
      <c r="BQ49">
        <f t="shared" si="166"/>
        <v>13.778450485748021</v>
      </c>
      <c r="BR49">
        <f t="shared" si="167"/>
        <v>-24.78419292748287</v>
      </c>
      <c r="BS49">
        <f t="shared" si="168"/>
        <v>-24.78419292748287</v>
      </c>
      <c r="BT49">
        <f t="shared" si="169"/>
        <v>-24.78419292748287</v>
      </c>
      <c r="BU49">
        <f t="shared" si="170"/>
        <v>-19.134932342804401</v>
      </c>
      <c r="BV49">
        <f t="shared" si="171"/>
        <v>-3.4940992947523313</v>
      </c>
      <c r="BW49">
        <f t="shared" si="172"/>
        <v>-16.248008159004286</v>
      </c>
      <c r="BX49">
        <f t="shared" si="173"/>
        <v>-21.078170188552143</v>
      </c>
      <c r="BY49">
        <f t="shared" si="174"/>
        <v>322.34706482122658</v>
      </c>
      <c r="BZ49">
        <f t="shared" si="175"/>
        <v>-3907.1108238301022</v>
      </c>
      <c r="CA49">
        <f t="shared" si="176"/>
        <v>-3907.0234135623905</v>
      </c>
      <c r="CB49">
        <f t="shared" si="177"/>
        <v>337.72104681105145</v>
      </c>
      <c r="CC49">
        <f t="shared" si="178"/>
        <v>-3975.7101019034667</v>
      </c>
      <c r="CD49">
        <f t="shared" si="179"/>
        <v>-3975.7101019034667</v>
      </c>
      <c r="CE49">
        <f t="shared" si="180"/>
        <v>-3976.4759172742229</v>
      </c>
      <c r="CF49">
        <f t="shared" si="181"/>
        <v>-3976.4759172742229</v>
      </c>
      <c r="CG49">
        <f t="shared" si="182"/>
        <v>-21.1124757579299</v>
      </c>
      <c r="CH49">
        <f t="shared" si="183"/>
        <v>-21.1124757579299</v>
      </c>
      <c r="CI49">
        <f t="shared" si="184"/>
        <v>-19.215415473285208</v>
      </c>
      <c r="CJ49">
        <f t="shared" si="185"/>
        <v>-21.340864806026588</v>
      </c>
      <c r="CK49">
        <f t="shared" si="186"/>
        <v>-20.799476308910972</v>
      </c>
      <c r="CL49" t="e">
        <f t="shared" ca="1" si="187"/>
        <v>#NAME?</v>
      </c>
      <c r="CM49" t="e">
        <f t="shared" ca="1" si="188"/>
        <v>#NAME?</v>
      </c>
      <c r="CN49" t="e">
        <f t="shared" ca="1" si="189"/>
        <v>#NAME?</v>
      </c>
      <c r="CO49" t="e">
        <f t="shared" ca="1" si="190"/>
        <v>#NAME?</v>
      </c>
      <c r="CP49" t="e">
        <f t="shared" ca="1" si="191"/>
        <v>#NAME?</v>
      </c>
      <c r="CQ49">
        <f t="shared" si="192"/>
        <v>-12.385877387217239</v>
      </c>
      <c r="CR49">
        <f t="shared" si="193"/>
        <v>-12.385877387217239</v>
      </c>
      <c r="CS49" t="e">
        <f t="shared" ca="1" si="194"/>
        <v>#NAME?</v>
      </c>
      <c r="CT49">
        <f t="shared" si="195"/>
        <v>-17.553459838870577</v>
      </c>
      <c r="CU49">
        <f t="shared" si="196"/>
        <v>-17.553448363714981</v>
      </c>
      <c r="CV49">
        <f t="shared" si="197"/>
        <v>-17.554760287113861</v>
      </c>
      <c r="CW49" t="e">
        <f t="shared" ca="1" si="198"/>
        <v>#NAME?</v>
      </c>
      <c r="CX49" t="e">
        <f t="shared" ca="1" si="199"/>
        <v>#NAME?</v>
      </c>
    </row>
    <row r="50" spans="1:102" x14ac:dyDescent="0.25">
      <c r="A50">
        <v>-0.49504500000000001</v>
      </c>
      <c r="B50">
        <v>-20.072015616361039</v>
      </c>
      <c r="C50">
        <f t="shared" si="100"/>
        <v>-374.2480888786875</v>
      </c>
      <c r="D50">
        <f t="shared" si="101"/>
        <v>-374.2480888786875</v>
      </c>
      <c r="E50">
        <f t="shared" si="102"/>
        <v>-1.9533684414608414</v>
      </c>
      <c r="F50">
        <f t="shared" si="103"/>
        <v>-196.42989812221887</v>
      </c>
      <c r="G50">
        <f t="shared" si="104"/>
        <v>-33.857079914395747</v>
      </c>
      <c r="H50">
        <f t="shared" si="105"/>
        <v>-33.857079914395747</v>
      </c>
      <c r="I50">
        <f t="shared" si="106"/>
        <v>-36.276284240857358</v>
      </c>
      <c r="J50">
        <f t="shared" si="107"/>
        <v>-42.167591733924404</v>
      </c>
      <c r="K50">
        <f t="shared" si="108"/>
        <v>-27.437269450412252</v>
      </c>
      <c r="L50">
        <f t="shared" si="109"/>
        <v>886.33400790599114</v>
      </c>
      <c r="M50">
        <f t="shared" si="110"/>
        <v>1.3275884279321302</v>
      </c>
      <c r="N50">
        <f t="shared" si="111"/>
        <v>-38.485394950006523</v>
      </c>
      <c r="O50">
        <f t="shared" si="112"/>
        <v>-6.8669673312771122</v>
      </c>
      <c r="P50">
        <f t="shared" si="113"/>
        <v>0.93161076999327419</v>
      </c>
      <c r="Q50">
        <f t="shared" si="114"/>
        <v>-8.9189430118610833</v>
      </c>
      <c r="R50">
        <f t="shared" si="115"/>
        <v>-0.3574212176853902</v>
      </c>
      <c r="S50">
        <f t="shared" si="116"/>
        <v>-8.9189430118610833</v>
      </c>
      <c r="T50">
        <f t="shared" si="117"/>
        <v>-38.680033868920532</v>
      </c>
      <c r="U50">
        <f t="shared" si="118"/>
        <v>8.8361116657641219</v>
      </c>
      <c r="V50">
        <f t="shared" si="119"/>
        <v>14.549508662498948</v>
      </c>
      <c r="W50">
        <f t="shared" si="120"/>
        <v>26.192403349031739</v>
      </c>
      <c r="X50">
        <f t="shared" si="121"/>
        <v>-6.5596220721222522</v>
      </c>
      <c r="Y50">
        <f t="shared" si="122"/>
        <v>62.723644490470974</v>
      </c>
      <c r="Z50">
        <f t="shared" si="123"/>
        <v>62.948638819032226</v>
      </c>
      <c r="AA50">
        <f t="shared" si="124"/>
        <v>-31.565819646079579</v>
      </c>
      <c r="AB50">
        <f t="shared" si="125"/>
        <v>-44.321045051747106</v>
      </c>
      <c r="AC50">
        <f t="shared" si="126"/>
        <v>7.8475192468172317</v>
      </c>
      <c r="AD50">
        <f t="shared" si="127"/>
        <v>-22.120588246006989</v>
      </c>
      <c r="AE50">
        <f t="shared" si="128"/>
        <v>-13.608323620562864</v>
      </c>
      <c r="AF50">
        <f t="shared" si="129"/>
        <v>211.872861866297</v>
      </c>
      <c r="AG50">
        <f t="shared" si="130"/>
        <v>211.872861866297</v>
      </c>
      <c r="AH50">
        <f t="shared" si="131"/>
        <v>-10.066148496436076</v>
      </c>
      <c r="AI50">
        <f t="shared" si="132"/>
        <v>-25.960149190611645</v>
      </c>
      <c r="AJ50">
        <f t="shared" si="133"/>
        <v>-12.162926564093137</v>
      </c>
      <c r="AK50">
        <f t="shared" si="134"/>
        <v>-19.715309548374304</v>
      </c>
      <c r="AL50" t="e">
        <f t="shared" ca="1" si="135"/>
        <v>#NAME?</v>
      </c>
      <c r="AM50">
        <f t="shared" si="136"/>
        <v>-54.962980286020411</v>
      </c>
      <c r="AN50">
        <f t="shared" si="137"/>
        <v>-51.99323369253883</v>
      </c>
      <c r="AO50">
        <f t="shared" si="138"/>
        <v>-52.013916552133352</v>
      </c>
      <c r="AP50">
        <f t="shared" si="139"/>
        <v>-43.931141896105331</v>
      </c>
      <c r="AQ50" t="e">
        <f t="shared" ca="1" si="140"/>
        <v>#NAME?</v>
      </c>
      <c r="AR50">
        <f t="shared" si="141"/>
        <v>-50.253166581950055</v>
      </c>
      <c r="AS50">
        <f t="shared" si="142"/>
        <v>-43.554759172063434</v>
      </c>
      <c r="AT50">
        <f t="shared" si="143"/>
        <v>-53.230096290577755</v>
      </c>
      <c r="AU50">
        <f t="shared" si="144"/>
        <v>-175.22944223240728</v>
      </c>
      <c r="AV50">
        <f t="shared" si="145"/>
        <v>9.7193922730792579</v>
      </c>
      <c r="AW50">
        <f t="shared" si="146"/>
        <v>9.7203342946929681</v>
      </c>
      <c r="AX50">
        <f t="shared" si="147"/>
        <v>9.7207662391735781</v>
      </c>
      <c r="AY50">
        <f t="shared" si="148"/>
        <v>9.7949147568969011</v>
      </c>
      <c r="AZ50">
        <f t="shared" si="149"/>
        <v>6.7225941590571807</v>
      </c>
      <c r="BA50">
        <f t="shared" si="150"/>
        <v>-22.172242700448798</v>
      </c>
      <c r="BB50">
        <f t="shared" si="151"/>
        <v>8.9287056621115966</v>
      </c>
      <c r="BC50">
        <f t="shared" si="152"/>
        <v>8.9486039441490881</v>
      </c>
      <c r="BD50">
        <f t="shared" si="153"/>
        <v>8.929575728043428</v>
      </c>
      <c r="BE50">
        <f t="shared" si="154"/>
        <v>-25.109524462976704</v>
      </c>
      <c r="BF50">
        <f t="shared" si="155"/>
        <v>-25.109524462976704</v>
      </c>
      <c r="BG50">
        <f t="shared" si="156"/>
        <v>0.81282667885401949</v>
      </c>
      <c r="BH50">
        <f t="shared" si="157"/>
        <v>9.8769787098270818</v>
      </c>
      <c r="BI50">
        <f t="shared" si="158"/>
        <v>9.8769787098270818</v>
      </c>
      <c r="BJ50">
        <f t="shared" si="159"/>
        <v>12.930790270874436</v>
      </c>
      <c r="BK50">
        <f t="shared" si="160"/>
        <v>9.0313800161045563</v>
      </c>
      <c r="BL50">
        <f t="shared" si="161"/>
        <v>9.0313800161045563</v>
      </c>
      <c r="BM50">
        <f t="shared" si="162"/>
        <v>175.86549962639987</v>
      </c>
      <c r="BN50">
        <f t="shared" si="163"/>
        <v>8.785838798886882</v>
      </c>
      <c r="BO50">
        <f t="shared" si="164"/>
        <v>8.7534898902623048</v>
      </c>
      <c r="BP50">
        <f t="shared" si="165"/>
        <v>8.7534897683971629</v>
      </c>
      <c r="BQ50">
        <f t="shared" si="166"/>
        <v>8.7534897683971629</v>
      </c>
      <c r="BR50">
        <f t="shared" si="167"/>
        <v>-23.039080321452815</v>
      </c>
      <c r="BS50">
        <f t="shared" si="168"/>
        <v>-23.039080321452815</v>
      </c>
      <c r="BT50">
        <f t="shared" si="169"/>
        <v>-23.039080321452815</v>
      </c>
      <c r="BU50">
        <f t="shared" si="170"/>
        <v>-21.464980440106132</v>
      </c>
      <c r="BV50">
        <f t="shared" si="171"/>
        <v>-9.3558199894940728</v>
      </c>
      <c r="BW50">
        <f t="shared" si="172"/>
        <v>-18.081532365425765</v>
      </c>
      <c r="BX50">
        <f t="shared" si="173"/>
        <v>-19.954982860431738</v>
      </c>
      <c r="BY50">
        <f t="shared" si="174"/>
        <v>232.73220432727572</v>
      </c>
      <c r="BZ50">
        <f t="shared" si="175"/>
        <v>-3083.8626695594849</v>
      </c>
      <c r="CA50">
        <f t="shared" si="176"/>
        <v>-3083.7723826742931</v>
      </c>
      <c r="CB50">
        <f t="shared" si="177"/>
        <v>227.75931347159562</v>
      </c>
      <c r="CC50">
        <f t="shared" si="178"/>
        <v>-3134.6389750308076</v>
      </c>
      <c r="CD50">
        <f t="shared" si="179"/>
        <v>-3134.6389750308076</v>
      </c>
      <c r="CE50">
        <f t="shared" si="180"/>
        <v>-3135.1345610030298</v>
      </c>
      <c r="CF50">
        <f t="shared" si="181"/>
        <v>-3135.1345610030298</v>
      </c>
      <c r="CG50">
        <f t="shared" si="182"/>
        <v>-20.104300381699048</v>
      </c>
      <c r="CH50">
        <f t="shared" si="183"/>
        <v>-20.104300381699048</v>
      </c>
      <c r="CI50">
        <f t="shared" si="184"/>
        <v>-20.214928500824897</v>
      </c>
      <c r="CJ50">
        <f t="shared" si="185"/>
        <v>-20.239878599593567</v>
      </c>
      <c r="CK50">
        <f t="shared" si="186"/>
        <v>-20.064617675901463</v>
      </c>
      <c r="CL50" t="e">
        <f t="shared" ca="1" si="187"/>
        <v>#NAME?</v>
      </c>
      <c r="CM50" t="e">
        <f t="shared" ca="1" si="188"/>
        <v>#NAME?</v>
      </c>
      <c r="CN50" t="e">
        <f t="shared" ca="1" si="189"/>
        <v>#NAME?</v>
      </c>
      <c r="CO50" t="e">
        <f t="shared" ca="1" si="190"/>
        <v>#NAME?</v>
      </c>
      <c r="CP50" t="e">
        <f t="shared" ca="1" si="191"/>
        <v>#NAME?</v>
      </c>
      <c r="CQ50">
        <f t="shared" si="192"/>
        <v>-13.104260500801553</v>
      </c>
      <c r="CR50">
        <f t="shared" si="193"/>
        <v>-13.104260500801553</v>
      </c>
      <c r="CS50" t="e">
        <f t="shared" ca="1" si="194"/>
        <v>#NAME?</v>
      </c>
      <c r="CT50">
        <f t="shared" si="195"/>
        <v>-17.515993270533336</v>
      </c>
      <c r="CU50">
        <f t="shared" si="196"/>
        <v>-17.515982732503623</v>
      </c>
      <c r="CV50">
        <f t="shared" si="197"/>
        <v>-17.5161315345375</v>
      </c>
      <c r="CW50" t="e">
        <f t="shared" ca="1" si="198"/>
        <v>#NAME?</v>
      </c>
      <c r="CX50" t="e">
        <f t="shared" ca="1" si="199"/>
        <v>#NAME?</v>
      </c>
    </row>
    <row r="51" spans="1:102" x14ac:dyDescent="0.25">
      <c r="A51">
        <v>-0.29702519999999999</v>
      </c>
      <c r="B51">
        <v>-18.374995213392104</v>
      </c>
      <c r="C51">
        <f t="shared" si="100"/>
        <v>-339.4509269022609</v>
      </c>
      <c r="D51">
        <f t="shared" si="101"/>
        <v>-339.4509269022609</v>
      </c>
      <c r="E51">
        <f t="shared" si="102"/>
        <v>-1.722401836856452</v>
      </c>
      <c r="F51">
        <f t="shared" si="103"/>
        <v>-148.59571435331722</v>
      </c>
      <c r="G51">
        <f t="shared" si="104"/>
        <v>-18.570252543615414</v>
      </c>
      <c r="H51">
        <f t="shared" si="105"/>
        <v>-18.570252543615414</v>
      </c>
      <c r="I51">
        <f t="shared" si="106"/>
        <v>-19.897160694306141</v>
      </c>
      <c r="J51">
        <f t="shared" si="107"/>
        <v>-23.431923769157397</v>
      </c>
      <c r="K51">
        <f t="shared" si="108"/>
        <v>-24.563237018948495</v>
      </c>
      <c r="L51">
        <f t="shared" si="109"/>
        <v>865.97906006229869</v>
      </c>
      <c r="M51">
        <f t="shared" si="110"/>
        <v>1.0033575519412234</v>
      </c>
      <c r="N51">
        <f t="shared" si="111"/>
        <v>-28.503308808891799</v>
      </c>
      <c r="O51">
        <f t="shared" si="112"/>
        <v>-4.0065411699425511</v>
      </c>
      <c r="P51">
        <f t="shared" si="113"/>
        <v>0.57405467927475218</v>
      </c>
      <c r="Q51">
        <f t="shared" si="114"/>
        <v>-4.3284352362197467</v>
      </c>
      <c r="R51">
        <f t="shared" si="115"/>
        <v>-0.17345941001580509</v>
      </c>
      <c r="S51">
        <f t="shared" si="116"/>
        <v>-4.3284352362197467</v>
      </c>
      <c r="T51">
        <f t="shared" si="117"/>
        <v>-32.575012920770398</v>
      </c>
      <c r="U51">
        <f t="shared" si="118"/>
        <v>-17.243336740902009</v>
      </c>
      <c r="V51">
        <f t="shared" si="119"/>
        <v>-3.6409963215295988</v>
      </c>
      <c r="W51">
        <f t="shared" si="120"/>
        <v>-1.2702290584013305</v>
      </c>
      <c r="X51">
        <f t="shared" si="121"/>
        <v>-5.5710076926546783</v>
      </c>
      <c r="Y51">
        <f t="shared" si="122"/>
        <v>-30.606110627566991</v>
      </c>
      <c r="Z51">
        <f t="shared" si="123"/>
        <v>-30.279406788602124</v>
      </c>
      <c r="AA51">
        <f t="shared" si="124"/>
        <v>-27.28942582888353</v>
      </c>
      <c r="AB51">
        <f t="shared" si="125"/>
        <v>-35.49204951390719</v>
      </c>
      <c r="AC51">
        <f t="shared" si="126"/>
        <v>-8.7261483249565703</v>
      </c>
      <c r="AD51">
        <f t="shared" si="127"/>
        <v>-18.743163019537675</v>
      </c>
      <c r="AE51">
        <f t="shared" si="128"/>
        <v>-16.73135261290227</v>
      </c>
      <c r="AF51">
        <f t="shared" si="129"/>
        <v>-42.030150526833879</v>
      </c>
      <c r="AG51">
        <f t="shared" si="130"/>
        <v>-42.030150526833879</v>
      </c>
      <c r="AH51">
        <f t="shared" si="131"/>
        <v>-16.575014092702332</v>
      </c>
      <c r="AI51">
        <f t="shared" si="132"/>
        <v>-22.700200340999878</v>
      </c>
      <c r="AJ51">
        <f t="shared" si="133"/>
        <v>-14.285427282958949</v>
      </c>
      <c r="AK51">
        <f t="shared" si="134"/>
        <v>-18.615302505231867</v>
      </c>
      <c r="AL51" t="e">
        <f t="shared" ca="1" si="135"/>
        <v>#NAME?</v>
      </c>
      <c r="AM51">
        <f t="shared" si="136"/>
        <v>-40.794775529788751</v>
      </c>
      <c r="AN51">
        <f t="shared" si="137"/>
        <v>-32.285579283101669</v>
      </c>
      <c r="AO51">
        <f t="shared" si="138"/>
        <v>-32.28874220599198</v>
      </c>
      <c r="AP51">
        <f t="shared" si="139"/>
        <v>-41.239830924266457</v>
      </c>
      <c r="AQ51" t="e">
        <f t="shared" ca="1" si="140"/>
        <v>#NAME?</v>
      </c>
      <c r="AR51">
        <f t="shared" si="141"/>
        <v>-40.3736494718014</v>
      </c>
      <c r="AS51">
        <f t="shared" si="142"/>
        <v>-32.912650641193167</v>
      </c>
      <c r="AT51">
        <f t="shared" si="143"/>
        <v>-39.158391649442088</v>
      </c>
      <c r="AU51">
        <f t="shared" si="144"/>
        <v>-22.981711616506161</v>
      </c>
      <c r="AV51">
        <f t="shared" si="145"/>
        <v>-1.731414921211023</v>
      </c>
      <c r="AW51">
        <f t="shared" si="146"/>
        <v>-1.7290290103044796</v>
      </c>
      <c r="AX51">
        <f t="shared" si="147"/>
        <v>-1.7394754783298261</v>
      </c>
      <c r="AY51">
        <f t="shared" si="148"/>
        <v>-1.3622434293572532</v>
      </c>
      <c r="AZ51">
        <f t="shared" si="149"/>
        <v>-1.4429960881273551</v>
      </c>
      <c r="BA51">
        <f t="shared" si="150"/>
        <v>-20.185596849661003</v>
      </c>
      <c r="BB51">
        <f t="shared" si="151"/>
        <v>-1.188653213932529</v>
      </c>
      <c r="BC51">
        <f t="shared" si="152"/>
        <v>-1.1884062173146788</v>
      </c>
      <c r="BD51">
        <f t="shared" si="153"/>
        <v>-1.1882652641831797</v>
      </c>
      <c r="BE51">
        <f t="shared" si="154"/>
        <v>-22.641535507358203</v>
      </c>
      <c r="BF51">
        <f t="shared" si="155"/>
        <v>-22.641535507358203</v>
      </c>
      <c r="BG51">
        <f t="shared" si="156"/>
        <v>4.0455518954153966</v>
      </c>
      <c r="BH51">
        <f t="shared" si="157"/>
        <v>-1.5841608732491146</v>
      </c>
      <c r="BI51">
        <f t="shared" si="158"/>
        <v>-1.5841608732491146</v>
      </c>
      <c r="BJ51">
        <f t="shared" si="159"/>
        <v>1.5994363209812654</v>
      </c>
      <c r="BK51">
        <f t="shared" si="160"/>
        <v>-1.5235799203217724</v>
      </c>
      <c r="BL51">
        <f t="shared" si="161"/>
        <v>-1.5235799203217724</v>
      </c>
      <c r="BM51">
        <f t="shared" si="162"/>
        <v>106.13713358824424</v>
      </c>
      <c r="BN51">
        <f t="shared" si="163"/>
        <v>7.6991658919236983E-2</v>
      </c>
      <c r="BO51">
        <f t="shared" si="164"/>
        <v>-1.2764053028935827</v>
      </c>
      <c r="BP51">
        <f t="shared" si="165"/>
        <v>-1.2764048791696823</v>
      </c>
      <c r="BQ51">
        <f t="shared" si="166"/>
        <v>-1.2764048791696823</v>
      </c>
      <c r="BR51">
        <f t="shared" si="167"/>
        <v>-20.953135860982481</v>
      </c>
      <c r="BS51">
        <f t="shared" si="168"/>
        <v>-20.953135860982481</v>
      </c>
      <c r="BT51">
        <f t="shared" si="169"/>
        <v>-20.953135860982481</v>
      </c>
      <c r="BU51">
        <f t="shared" si="170"/>
        <v>-17.557841711858888</v>
      </c>
      <c r="BV51">
        <f t="shared" si="171"/>
        <v>-9.2259087759258644</v>
      </c>
      <c r="BW51">
        <f t="shared" si="172"/>
        <v>-17.777507440016816</v>
      </c>
      <c r="BX51">
        <f t="shared" si="173"/>
        <v>-18.707769129923342</v>
      </c>
      <c r="BY51">
        <f t="shared" si="174"/>
        <v>135.88152841786058</v>
      </c>
      <c r="BZ51">
        <f t="shared" si="175"/>
        <v>-2035.7459301416632</v>
      </c>
      <c r="CA51">
        <f t="shared" si="176"/>
        <v>-2035.6627012600552</v>
      </c>
      <c r="CB51">
        <f t="shared" si="177"/>
        <v>132.18049672340271</v>
      </c>
      <c r="CC51">
        <f t="shared" si="178"/>
        <v>-2067.2227942083118</v>
      </c>
      <c r="CD51">
        <f t="shared" si="179"/>
        <v>-2067.2227942083118</v>
      </c>
      <c r="CE51">
        <f t="shared" si="180"/>
        <v>-2067.4749731440934</v>
      </c>
      <c r="CF51">
        <f t="shared" si="181"/>
        <v>-2067.4749731440934</v>
      </c>
      <c r="CG51">
        <f t="shared" si="182"/>
        <v>-18.991583343225074</v>
      </c>
      <c r="CH51">
        <f t="shared" si="183"/>
        <v>-18.991583343225074</v>
      </c>
      <c r="CI51">
        <f t="shared" si="184"/>
        <v>-18.984403304933807</v>
      </c>
      <c r="CJ51">
        <f t="shared" si="185"/>
        <v>-18.988853191768353</v>
      </c>
      <c r="CK51">
        <f t="shared" si="186"/>
        <v>-18.978210349471823</v>
      </c>
      <c r="CL51" t="e">
        <f t="shared" ca="1" si="187"/>
        <v>#NAME?</v>
      </c>
      <c r="CM51" t="e">
        <f t="shared" ca="1" si="188"/>
        <v>#NAME?</v>
      </c>
      <c r="CN51" t="e">
        <f t="shared" ca="1" si="189"/>
        <v>#NAME?</v>
      </c>
      <c r="CO51" t="e">
        <f t="shared" ca="1" si="190"/>
        <v>#NAME?</v>
      </c>
      <c r="CP51" t="e">
        <f t="shared" ca="1" si="191"/>
        <v>#NAME?</v>
      </c>
      <c r="CQ51">
        <f t="shared" si="192"/>
        <v>-14.261411364623264</v>
      </c>
      <c r="CR51">
        <f t="shared" si="193"/>
        <v>-14.261411364623264</v>
      </c>
      <c r="CS51" t="e">
        <f t="shared" ca="1" si="194"/>
        <v>#NAME?</v>
      </c>
      <c r="CT51">
        <f t="shared" si="195"/>
        <v>-17.415656930469741</v>
      </c>
      <c r="CU51">
        <f t="shared" si="196"/>
        <v>-17.415656829488949</v>
      </c>
      <c r="CV51">
        <f t="shared" si="197"/>
        <v>-17.415655653411367</v>
      </c>
      <c r="CW51" t="e">
        <f t="shared" ca="1" si="198"/>
        <v>#NAME?</v>
      </c>
      <c r="CX51" t="e">
        <f t="shared" ca="1" si="199"/>
        <v>#NAME?</v>
      </c>
    </row>
    <row r="52" spans="1:102" x14ac:dyDescent="0.25">
      <c r="A52">
        <v>-9.9005399999999993E-2</v>
      </c>
      <c r="B52">
        <v>-17.341076770309787</v>
      </c>
      <c r="C52">
        <f t="shared" si="100"/>
        <v>-304.65376492583431</v>
      </c>
      <c r="D52">
        <f t="shared" si="101"/>
        <v>-304.65376492583431</v>
      </c>
      <c r="E52">
        <f t="shared" si="102"/>
        <v>-1.4914352322520625</v>
      </c>
      <c r="F52">
        <f t="shared" si="103"/>
        <v>-100.76153058441557</v>
      </c>
      <c r="G52">
        <f t="shared" si="104"/>
        <v>-5.8992633446354139</v>
      </c>
      <c r="H52">
        <f t="shared" si="105"/>
        <v>-5.8992633446354139</v>
      </c>
      <c r="I52">
        <f t="shared" si="106"/>
        <v>-6.3207859166458311</v>
      </c>
      <c r="J52">
        <f t="shared" si="107"/>
        <v>-7.4990045732812902</v>
      </c>
      <c r="K52">
        <f t="shared" si="108"/>
        <v>-22.522281819109701</v>
      </c>
      <c r="L52">
        <f t="shared" si="109"/>
        <v>845.32044347379292</v>
      </c>
      <c r="M52">
        <f t="shared" si="110"/>
        <v>0.40398156519429501</v>
      </c>
      <c r="N52">
        <f t="shared" si="111"/>
        <v>-22.954691674380676</v>
      </c>
      <c r="O52">
        <f t="shared" si="112"/>
        <v>-1.2976029840552226</v>
      </c>
      <c r="P52">
        <f t="shared" si="113"/>
        <v>0.19697434792102114</v>
      </c>
      <c r="Q52">
        <f t="shared" si="114"/>
        <v>-1.101812311867451</v>
      </c>
      <c r="R52">
        <f t="shared" si="115"/>
        <v>-4.4154458397671049E-2</v>
      </c>
      <c r="S52">
        <f t="shared" si="116"/>
        <v>-1.101812311867451</v>
      </c>
      <c r="T52">
        <f t="shared" si="117"/>
        <v>-26.394601575998923</v>
      </c>
      <c r="U52">
        <f t="shared" si="118"/>
        <v>-24.385366951194118</v>
      </c>
      <c r="V52">
        <f t="shared" si="119"/>
        <v>-16.900038651012068</v>
      </c>
      <c r="W52">
        <f t="shared" si="120"/>
        <v>-17.379618173686197</v>
      </c>
      <c r="X52">
        <f t="shared" si="121"/>
        <v>-16.978244760911508</v>
      </c>
      <c r="Y52">
        <f t="shared" si="122"/>
        <v>-29.479687919784631</v>
      </c>
      <c r="Z52">
        <f t="shared" si="123"/>
        <v>-29.003940782697356</v>
      </c>
      <c r="AA52">
        <f t="shared" si="124"/>
        <v>-22.296228357347665</v>
      </c>
      <c r="AB52">
        <f t="shared" si="125"/>
        <v>-23.582332684114338</v>
      </c>
      <c r="AC52">
        <f t="shared" si="126"/>
        <v>-19.582608853298808</v>
      </c>
      <c r="AD52">
        <f t="shared" si="127"/>
        <v>-17.601010162789041</v>
      </c>
      <c r="AE52">
        <f t="shared" si="128"/>
        <v>-18.21693007348696</v>
      </c>
      <c r="AF52">
        <f t="shared" si="129"/>
        <v>-23.943131886403592</v>
      </c>
      <c r="AG52">
        <f t="shared" si="130"/>
        <v>-23.943131886403592</v>
      </c>
      <c r="AH52">
        <f t="shared" si="131"/>
        <v>-18.254796188939018</v>
      </c>
      <c r="AI52">
        <f t="shared" si="132"/>
        <v>-18.869713080231346</v>
      </c>
      <c r="AJ52">
        <f t="shared" si="133"/>
        <v>-17.309531431989747</v>
      </c>
      <c r="AK52">
        <f t="shared" si="134"/>
        <v>-17.610246731283556</v>
      </c>
      <c r="AL52" t="e">
        <f t="shared" ca="1" si="135"/>
        <v>#NAME?</v>
      </c>
      <c r="AM52">
        <f t="shared" si="136"/>
        <v>-24.118576541969766</v>
      </c>
      <c r="AN52">
        <f t="shared" si="137"/>
        <v>-23.556863919148263</v>
      </c>
      <c r="AO52">
        <f t="shared" si="138"/>
        <v>-23.561938698882784</v>
      </c>
      <c r="AP52">
        <f t="shared" si="139"/>
        <v>-25.780645054219882</v>
      </c>
      <c r="AQ52" t="e">
        <f t="shared" ca="1" si="140"/>
        <v>#NAME?</v>
      </c>
      <c r="AR52">
        <f t="shared" si="141"/>
        <v>-22.150354222847863</v>
      </c>
      <c r="AS52">
        <f t="shared" si="142"/>
        <v>-22.344733779666615</v>
      </c>
      <c r="AT52">
        <f t="shared" si="143"/>
        <v>-24.789020752246572</v>
      </c>
      <c r="AU52">
        <f t="shared" si="144"/>
        <v>-9.339233726907926</v>
      </c>
      <c r="AV52">
        <f t="shared" si="145"/>
        <v>-10.767628202348973</v>
      </c>
      <c r="AW52">
        <f t="shared" si="146"/>
        <v>-10.764371930511823</v>
      </c>
      <c r="AX52">
        <f t="shared" si="147"/>
        <v>-10.765250066224098</v>
      </c>
      <c r="AY52">
        <f t="shared" si="148"/>
        <v>-10.896352571520364</v>
      </c>
      <c r="AZ52">
        <f t="shared" si="149"/>
        <v>-11.618310037156146</v>
      </c>
      <c r="BA52">
        <f t="shared" si="150"/>
        <v>-18.420353907943941</v>
      </c>
      <c r="BB52">
        <f t="shared" si="151"/>
        <v>-11.542992049501869</v>
      </c>
      <c r="BC52">
        <f t="shared" si="152"/>
        <v>-11.542934053614101</v>
      </c>
      <c r="BD52">
        <f t="shared" si="153"/>
        <v>-11.545865843497172</v>
      </c>
      <c r="BE52">
        <f t="shared" si="154"/>
        <v>-19.202653998115046</v>
      </c>
      <c r="BF52">
        <f t="shared" si="155"/>
        <v>-19.202653998115046</v>
      </c>
      <c r="BG52">
        <f t="shared" si="156"/>
        <v>-10.768068828728298</v>
      </c>
      <c r="BH52">
        <f t="shared" si="157"/>
        <v>-10.911748262067302</v>
      </c>
      <c r="BI52">
        <f t="shared" si="158"/>
        <v>-10.911748262067302</v>
      </c>
      <c r="BJ52">
        <f t="shared" si="159"/>
        <v>-10.662705123421631</v>
      </c>
      <c r="BK52">
        <f t="shared" si="160"/>
        <v>-11.224351140742737</v>
      </c>
      <c r="BL52">
        <f t="shared" si="161"/>
        <v>-11.224351140742737</v>
      </c>
      <c r="BM52">
        <f t="shared" si="162"/>
        <v>25.340079102837642</v>
      </c>
      <c r="BN52">
        <f t="shared" si="163"/>
        <v>-10.71192145756153</v>
      </c>
      <c r="BO52">
        <f t="shared" si="164"/>
        <v>-10.96639215154466</v>
      </c>
      <c r="BP52">
        <f t="shared" si="165"/>
        <v>-10.966392135530031</v>
      </c>
      <c r="BQ52">
        <f t="shared" si="166"/>
        <v>-10.966392135530031</v>
      </c>
      <c r="BR52">
        <f t="shared" si="167"/>
        <v>-18.513263129053243</v>
      </c>
      <c r="BS52">
        <f t="shared" si="168"/>
        <v>-18.513263129053243</v>
      </c>
      <c r="BT52">
        <f t="shared" si="169"/>
        <v>-18.513263129053243</v>
      </c>
      <c r="BU52">
        <f t="shared" si="170"/>
        <v>-17.363050039651309</v>
      </c>
      <c r="BV52">
        <f t="shared" si="171"/>
        <v>-15.349086878678282</v>
      </c>
      <c r="BW52">
        <f t="shared" si="172"/>
        <v>-17.143816625583099</v>
      </c>
      <c r="BX52">
        <f t="shared" si="173"/>
        <v>-17.327282862805923</v>
      </c>
      <c r="BY52">
        <f t="shared" si="174"/>
        <v>34.572934692708699</v>
      </c>
      <c r="BZ52">
        <f t="shared" si="175"/>
        <v>-752.12674892809468</v>
      </c>
      <c r="CA52">
        <f t="shared" si="176"/>
        <v>-756.03158089082365</v>
      </c>
      <c r="CB52">
        <f t="shared" si="177"/>
        <v>33.841670956446094</v>
      </c>
      <c r="CC52">
        <f t="shared" si="178"/>
        <v>-763.02721373821737</v>
      </c>
      <c r="CD52">
        <f t="shared" si="179"/>
        <v>-763.02721373821737</v>
      </c>
      <c r="CE52">
        <f t="shared" si="180"/>
        <v>-763.09187279031835</v>
      </c>
      <c r="CF52">
        <f t="shared" si="181"/>
        <v>-763.09187279031835</v>
      </c>
      <c r="CG52">
        <f t="shared" si="182"/>
        <v>-17.598586401037082</v>
      </c>
      <c r="CH52">
        <f t="shared" si="183"/>
        <v>-17.598586401037082</v>
      </c>
      <c r="CI52">
        <f t="shared" si="184"/>
        <v>-17.595604439056604</v>
      </c>
      <c r="CJ52">
        <f t="shared" si="185"/>
        <v>-17.599602836540232</v>
      </c>
      <c r="CK52">
        <f t="shared" si="186"/>
        <v>-17.600408908288639</v>
      </c>
      <c r="CL52" t="e">
        <f t="shared" ca="1" si="187"/>
        <v>#NAME?</v>
      </c>
      <c r="CM52" t="e">
        <f t="shared" ca="1" si="188"/>
        <v>#NAME?</v>
      </c>
      <c r="CN52" t="e">
        <f t="shared" ca="1" si="189"/>
        <v>#NAME?</v>
      </c>
      <c r="CO52" t="e">
        <f t="shared" ca="1" si="190"/>
        <v>#NAME?</v>
      </c>
      <c r="CP52" t="e">
        <f t="shared" ca="1" si="191"/>
        <v>#NAME?</v>
      </c>
      <c r="CQ52">
        <f t="shared" si="192"/>
        <v>-15.860373431394462</v>
      </c>
      <c r="CR52">
        <f t="shared" si="193"/>
        <v>-15.860373431394462</v>
      </c>
      <c r="CS52" t="e">
        <f t="shared" ca="1" si="194"/>
        <v>#NAME?</v>
      </c>
      <c r="CT52">
        <f t="shared" si="195"/>
        <v>-17.082631041438802</v>
      </c>
      <c r="CU52">
        <f t="shared" si="196"/>
        <v>-17.082630922466343</v>
      </c>
      <c r="CV52">
        <f t="shared" si="197"/>
        <v>-17.082633349340199</v>
      </c>
      <c r="CW52" t="e">
        <f t="shared" ca="1" si="198"/>
        <v>#NAME?</v>
      </c>
      <c r="CX52" t="e">
        <f t="shared" ca="1" si="199"/>
        <v>#NAME?</v>
      </c>
    </row>
    <row r="53" spans="1:102" x14ac:dyDescent="0.25">
      <c r="A53">
        <v>9.9014400000000002E-2</v>
      </c>
      <c r="B53">
        <v>-16.737318589924147</v>
      </c>
      <c r="C53">
        <f t="shared" si="100"/>
        <v>-269.85660294940772</v>
      </c>
      <c r="D53">
        <f t="shared" si="101"/>
        <v>-269.85660294940772</v>
      </c>
      <c r="E53">
        <f t="shared" si="102"/>
        <v>-1.2604686276476733</v>
      </c>
      <c r="F53">
        <f t="shared" si="103"/>
        <v>-52.927346815513914</v>
      </c>
      <c r="G53">
        <f t="shared" si="104"/>
        <v>5.8998062174438761</v>
      </c>
      <c r="H53">
        <f t="shared" si="105"/>
        <v>5.8998062174438761</v>
      </c>
      <c r="I53">
        <f t="shared" si="106"/>
        <v>6.3213675795758961</v>
      </c>
      <c r="J53">
        <f t="shared" si="107"/>
        <v>7.4996933411562337</v>
      </c>
      <c r="K53">
        <f t="shared" si="108"/>
        <v>-21.327091388561122</v>
      </c>
      <c r="L53">
        <f t="shared" si="109"/>
        <v>824.08397491133826</v>
      </c>
      <c r="M53">
        <f t="shared" si="110"/>
        <v>-0.47425145017734044</v>
      </c>
      <c r="N53">
        <f t="shared" si="111"/>
        <v>-21.839543546473148</v>
      </c>
      <c r="O53">
        <f t="shared" si="112"/>
        <v>1.2598472263848739</v>
      </c>
      <c r="P53">
        <f t="shared" si="113"/>
        <v>-0.20333307165829911</v>
      </c>
      <c r="Q53">
        <f t="shared" si="114"/>
        <v>0.76092576119580313</v>
      </c>
      <c r="R53">
        <f t="shared" si="115"/>
        <v>3.0493637169011927E-2</v>
      </c>
      <c r="S53">
        <f t="shared" si="116"/>
        <v>0.76092576119580313</v>
      </c>
      <c r="T53">
        <f t="shared" si="117"/>
        <v>-30.803578257830438</v>
      </c>
      <c r="U53">
        <f t="shared" si="118"/>
        <v>-28.494859457184038</v>
      </c>
      <c r="V53">
        <f t="shared" si="119"/>
        <v>-20.990458032594635</v>
      </c>
      <c r="W53">
        <f t="shared" si="120"/>
        <v>-26.316654477838362</v>
      </c>
      <c r="X53">
        <f t="shared" si="121"/>
        <v>-25.837017542959625</v>
      </c>
      <c r="Y53">
        <f t="shared" si="122"/>
        <v>-14.458882784209603</v>
      </c>
      <c r="Z53">
        <f t="shared" si="123"/>
        <v>-14.490019065617339</v>
      </c>
      <c r="AA53">
        <f t="shared" si="124"/>
        <v>-19.719884807863139</v>
      </c>
      <c r="AB53">
        <f t="shared" si="125"/>
        <v>-21.336003925444722</v>
      </c>
      <c r="AC53">
        <f t="shared" si="126"/>
        <v>-20.357796779855267</v>
      </c>
      <c r="AD53">
        <f t="shared" si="127"/>
        <v>-16.980776809827177</v>
      </c>
      <c r="AE53">
        <f t="shared" si="128"/>
        <v>-17.389486393652732</v>
      </c>
      <c r="AF53">
        <f t="shared" si="129"/>
        <v>-19.080046185855188</v>
      </c>
      <c r="AG53">
        <f t="shared" si="130"/>
        <v>-19.080046185855188</v>
      </c>
      <c r="AH53">
        <f t="shared" si="131"/>
        <v>-17.460116638530994</v>
      </c>
      <c r="AI53">
        <f t="shared" si="132"/>
        <v>-15.058279900980361</v>
      </c>
      <c r="AJ53">
        <f t="shared" si="133"/>
        <v>-14.357541176185094</v>
      </c>
      <c r="AK53">
        <f t="shared" si="134"/>
        <v>-16.906153987393427</v>
      </c>
      <c r="AL53" t="e">
        <f t="shared" ca="1" si="135"/>
        <v>#NAME?</v>
      </c>
      <c r="AM53">
        <f t="shared" si="136"/>
        <v>-8.5294640244134978</v>
      </c>
      <c r="AN53">
        <f t="shared" si="137"/>
        <v>-9.9087733244737723</v>
      </c>
      <c r="AO53">
        <f t="shared" si="138"/>
        <v>-9.8878672038848414</v>
      </c>
      <c r="AP53">
        <f t="shared" si="139"/>
        <v>-10.905039478652107</v>
      </c>
      <c r="AQ53" t="e">
        <f t="shared" ca="1" si="140"/>
        <v>#NAME?</v>
      </c>
      <c r="AR53">
        <f t="shared" si="141"/>
        <v>-9.1985394176252004</v>
      </c>
      <c r="AS53">
        <f t="shared" si="142"/>
        <v>-10.973921151871904</v>
      </c>
      <c r="AT53">
        <f t="shared" si="143"/>
        <v>-10.874247909922843</v>
      </c>
      <c r="AU53">
        <f t="shared" si="144"/>
        <v>-10.256815932692666</v>
      </c>
      <c r="AV53">
        <f t="shared" si="145"/>
        <v>-23.259272080508804</v>
      </c>
      <c r="AW53">
        <f t="shared" si="146"/>
        <v>-23.259417815320507</v>
      </c>
      <c r="AX53">
        <f t="shared" si="147"/>
        <v>-23.259123378660526</v>
      </c>
      <c r="AY53">
        <f t="shared" si="148"/>
        <v>-23.308171913533926</v>
      </c>
      <c r="AZ53">
        <f t="shared" si="149"/>
        <v>-23.997147944700369</v>
      </c>
      <c r="BA53">
        <f t="shared" si="150"/>
        <v>-16.611547010431291</v>
      </c>
      <c r="BB53">
        <f t="shared" si="151"/>
        <v>-23.671422541479011</v>
      </c>
      <c r="BC53">
        <f t="shared" si="152"/>
        <v>-23.670966258751378</v>
      </c>
      <c r="BD53">
        <f t="shared" si="153"/>
        <v>-23.670408599420224</v>
      </c>
      <c r="BE53">
        <f t="shared" si="154"/>
        <v>-15.31715598074434</v>
      </c>
      <c r="BF53">
        <f t="shared" si="155"/>
        <v>-15.31715598074434</v>
      </c>
      <c r="BG53">
        <f t="shared" si="156"/>
        <v>-26.653811446877853</v>
      </c>
      <c r="BH53">
        <f t="shared" si="157"/>
        <v>-23.06171508175882</v>
      </c>
      <c r="BI53">
        <f t="shared" si="158"/>
        <v>-23.06171508175882</v>
      </c>
      <c r="BJ53">
        <f t="shared" si="159"/>
        <v>-23.630971413521646</v>
      </c>
      <c r="BK53">
        <f t="shared" si="160"/>
        <v>-23.442547918107849</v>
      </c>
      <c r="BL53">
        <f t="shared" si="161"/>
        <v>-23.442547918107849</v>
      </c>
      <c r="BM53">
        <f t="shared" si="162"/>
        <v>-63.877839462552885</v>
      </c>
      <c r="BN53">
        <f t="shared" si="163"/>
        <v>-23.709811148473229</v>
      </c>
      <c r="BO53">
        <f t="shared" si="164"/>
        <v>-23.664284910765573</v>
      </c>
      <c r="BP53">
        <f t="shared" si="165"/>
        <v>-23.664284877851536</v>
      </c>
      <c r="BQ53">
        <f t="shared" si="166"/>
        <v>-23.664284877851536</v>
      </c>
      <c r="BR53">
        <f t="shared" si="167"/>
        <v>-15.729905145841009</v>
      </c>
      <c r="BS53">
        <f t="shared" si="168"/>
        <v>-15.729905145841009</v>
      </c>
      <c r="BT53">
        <f t="shared" si="169"/>
        <v>-15.729905145841009</v>
      </c>
      <c r="BU53">
        <f t="shared" si="170"/>
        <v>-16.379254453436864</v>
      </c>
      <c r="BV53">
        <f t="shared" si="171"/>
        <v>-21.418849999344751</v>
      </c>
      <c r="BW53">
        <f t="shared" si="172"/>
        <v>-16.764476101958032</v>
      </c>
      <c r="BX53">
        <f t="shared" si="173"/>
        <v>-15.80637570782123</v>
      </c>
      <c r="BY53">
        <f t="shared" si="174"/>
        <v>-68.754277093738281</v>
      </c>
      <c r="BZ53">
        <f t="shared" si="175"/>
        <v>781.56503471506153</v>
      </c>
      <c r="CA53">
        <f t="shared" si="176"/>
        <v>781.68872064264735</v>
      </c>
      <c r="CB53">
        <f t="shared" si="177"/>
        <v>-69.05519322538089</v>
      </c>
      <c r="CC53">
        <f t="shared" si="178"/>
        <v>792.62525275030248</v>
      </c>
      <c r="CD53">
        <f t="shared" si="179"/>
        <v>792.62525275030248</v>
      </c>
      <c r="CE53">
        <f t="shared" si="180"/>
        <v>792.66695764959206</v>
      </c>
      <c r="CF53">
        <f t="shared" si="181"/>
        <v>792.66695764959206</v>
      </c>
      <c r="CG53">
        <f t="shared" si="182"/>
        <v>-16.132602165525554</v>
      </c>
      <c r="CH53">
        <f t="shared" si="183"/>
        <v>-16.132602165525554</v>
      </c>
      <c r="CI53">
        <f t="shared" si="184"/>
        <v>-16.081920358119071</v>
      </c>
      <c r="CJ53">
        <f t="shared" si="185"/>
        <v>-16.068509890835905</v>
      </c>
      <c r="CK53">
        <f t="shared" si="186"/>
        <v>-16.102591361912229</v>
      </c>
      <c r="CL53" t="e">
        <f t="shared" ca="1" si="187"/>
        <v>#NAME?</v>
      </c>
      <c r="CM53" t="e">
        <f t="shared" ca="1" si="188"/>
        <v>#NAME?</v>
      </c>
      <c r="CN53" t="e">
        <f t="shared" ca="1" si="189"/>
        <v>#NAME?</v>
      </c>
      <c r="CO53" t="e">
        <f t="shared" ca="1" si="190"/>
        <v>#NAME?</v>
      </c>
      <c r="CP53" t="e">
        <f t="shared" ca="1" si="191"/>
        <v>#NAME?</v>
      </c>
      <c r="CQ53">
        <f t="shared" si="192"/>
        <v>-17.901426895408036</v>
      </c>
      <c r="CR53">
        <f t="shared" si="193"/>
        <v>-17.901426895408036</v>
      </c>
      <c r="CS53" t="e">
        <f t="shared" ca="1" si="194"/>
        <v>#NAME?</v>
      </c>
      <c r="CT53">
        <f t="shared" si="195"/>
        <v>-16.65348799192418</v>
      </c>
      <c r="CU53">
        <f t="shared" si="196"/>
        <v>-16.653489355592537</v>
      </c>
      <c r="CV53">
        <f t="shared" si="197"/>
        <v>-16.65346382343844</v>
      </c>
      <c r="CW53" t="e">
        <f t="shared" ca="1" si="198"/>
        <v>#NAME?</v>
      </c>
      <c r="CX53" t="e">
        <f t="shared" ca="1" si="199"/>
        <v>#NAME?</v>
      </c>
    </row>
    <row r="54" spans="1:102" x14ac:dyDescent="0.25">
      <c r="A54">
        <v>0.29703420000000003</v>
      </c>
      <c r="B54">
        <v>-16.330779034649886</v>
      </c>
      <c r="C54">
        <f t="shared" si="100"/>
        <v>-235.05944097298115</v>
      </c>
      <c r="D54">
        <f t="shared" si="101"/>
        <v>-235.05944097298115</v>
      </c>
      <c r="E54">
        <f t="shared" si="102"/>
        <v>-1.0295020230432839</v>
      </c>
      <c r="F54">
        <f t="shared" si="103"/>
        <v>-5.0931630466122702</v>
      </c>
      <c r="G54">
        <f t="shared" si="104"/>
        <v>18.570874677522085</v>
      </c>
      <c r="H54">
        <f t="shared" si="105"/>
        <v>18.570874677522085</v>
      </c>
      <c r="I54">
        <f t="shared" si="106"/>
        <v>19.897827281811363</v>
      </c>
      <c r="J54">
        <f t="shared" si="107"/>
        <v>23.4326974616075</v>
      </c>
      <c r="K54">
        <f t="shared" si="108"/>
        <v>-20.990353264968007</v>
      </c>
      <c r="L54">
        <f t="shared" si="109"/>
        <v>802.02781844341541</v>
      </c>
      <c r="M54">
        <f t="shared" si="110"/>
        <v>-1.6357630376563537</v>
      </c>
      <c r="N54">
        <f t="shared" si="111"/>
        <v>-25.157864425169215</v>
      </c>
      <c r="O54">
        <f t="shared" si="112"/>
        <v>3.665809461377739</v>
      </c>
      <c r="P54">
        <f t="shared" si="113"/>
        <v>-0.63156996134804033</v>
      </c>
      <c r="Q54">
        <f t="shared" si="114"/>
        <v>1.2597789829700157</v>
      </c>
      <c r="R54">
        <f t="shared" si="115"/>
        <v>5.0484876684243861E-2</v>
      </c>
      <c r="S54">
        <f t="shared" si="116"/>
        <v>1.2597789829700157</v>
      </c>
      <c r="T54">
        <f t="shared" si="117"/>
        <v>-49.639497573215984</v>
      </c>
      <c r="U54">
        <f t="shared" si="118"/>
        <v>-39.999134111517783</v>
      </c>
      <c r="V54">
        <f t="shared" si="119"/>
        <v>-18.192171187403506</v>
      </c>
      <c r="W54">
        <f t="shared" si="120"/>
        <v>-31.085893049279036</v>
      </c>
      <c r="X54">
        <f t="shared" si="121"/>
        <v>-31.196031562231283</v>
      </c>
      <c r="Y54">
        <f t="shared" si="122"/>
        <v>12.291686811321988</v>
      </c>
      <c r="Z54">
        <f t="shared" si="123"/>
        <v>12.207984075235267</v>
      </c>
      <c r="AA54">
        <f t="shared" si="124"/>
        <v>-21.982839778100391</v>
      </c>
      <c r="AB54">
        <f t="shared" si="125"/>
        <v>-38.938092736302075</v>
      </c>
      <c r="AC54">
        <f t="shared" si="126"/>
        <v>-17.923100490952272</v>
      </c>
      <c r="AD54">
        <f t="shared" si="127"/>
        <v>-14.43193828564517</v>
      </c>
      <c r="AE54">
        <f t="shared" si="128"/>
        <v>-14.019409015105236</v>
      </c>
      <c r="AF54">
        <f t="shared" si="129"/>
        <v>-42.325972763185405</v>
      </c>
      <c r="AG54">
        <f t="shared" si="130"/>
        <v>-42.325972763185405</v>
      </c>
      <c r="AH54">
        <f t="shared" si="131"/>
        <v>-15.369021669508848</v>
      </c>
      <c r="AI54">
        <f t="shared" si="132"/>
        <v>-11.553492030978589</v>
      </c>
      <c r="AJ54">
        <f t="shared" si="133"/>
        <v>11.372493079994143</v>
      </c>
      <c r="AK54">
        <f t="shared" si="134"/>
        <v>-16.527623994040379</v>
      </c>
      <c r="AL54" t="e">
        <f t="shared" ca="1" si="135"/>
        <v>#NAME?</v>
      </c>
      <c r="AM54">
        <f t="shared" si="136"/>
        <v>4.8712731051090934</v>
      </c>
      <c r="AN54">
        <f t="shared" si="137"/>
        <v>13.732124311259868</v>
      </c>
      <c r="AO54">
        <f t="shared" si="138"/>
        <v>13.765757263923044</v>
      </c>
      <c r="AP54">
        <f t="shared" si="139"/>
        <v>14.035948905924984</v>
      </c>
      <c r="AQ54" t="e">
        <f t="shared" ca="1" si="140"/>
        <v>#NAME?</v>
      </c>
      <c r="AR54">
        <f t="shared" si="141"/>
        <v>11.926937276575599</v>
      </c>
      <c r="AS54">
        <f t="shared" si="142"/>
        <v>1.2879023691375924</v>
      </c>
      <c r="AT54">
        <f t="shared" si="143"/>
        <v>7.1253591688225288</v>
      </c>
      <c r="AU54">
        <f t="shared" si="144"/>
        <v>-22.144593387358757</v>
      </c>
      <c r="AV54">
        <f t="shared" si="145"/>
        <v>-37.284165803941214</v>
      </c>
      <c r="AW54">
        <f t="shared" si="146"/>
        <v>-37.287565276515011</v>
      </c>
      <c r="AX54">
        <f t="shared" si="147"/>
        <v>-37.276817366893816</v>
      </c>
      <c r="AY54">
        <f t="shared" si="148"/>
        <v>-37.510332132428303</v>
      </c>
      <c r="AZ54">
        <f t="shared" si="149"/>
        <v>-38.139996704534198</v>
      </c>
      <c r="BA54">
        <f t="shared" si="150"/>
        <v>-14.286999137523711</v>
      </c>
      <c r="BB54">
        <f t="shared" si="151"/>
        <v>-38.199831318253757</v>
      </c>
      <c r="BC54">
        <f t="shared" si="152"/>
        <v>-38.2011358811355</v>
      </c>
      <c r="BD54">
        <f t="shared" si="153"/>
        <v>-38.201197081696222</v>
      </c>
      <c r="BE54">
        <f t="shared" si="154"/>
        <v>-10.915160158207602</v>
      </c>
      <c r="BF54">
        <f t="shared" si="155"/>
        <v>-10.915160158207602</v>
      </c>
      <c r="BG54">
        <f t="shared" si="156"/>
        <v>-37.93034497799875</v>
      </c>
      <c r="BH54">
        <f t="shared" si="157"/>
        <v>-37.027780215706926</v>
      </c>
      <c r="BI54">
        <f t="shared" si="158"/>
        <v>-37.027780215706926</v>
      </c>
      <c r="BJ54">
        <f t="shared" si="159"/>
        <v>-36.591137993641354</v>
      </c>
      <c r="BK54">
        <f t="shared" si="160"/>
        <v>-37.676472846044881</v>
      </c>
      <c r="BL54">
        <f t="shared" si="161"/>
        <v>-37.676472846044881</v>
      </c>
      <c r="BM54">
        <f t="shared" si="162"/>
        <v>-171.70298310518967</v>
      </c>
      <c r="BN54">
        <f t="shared" si="163"/>
        <v>-38.883505933782111</v>
      </c>
      <c r="BO54">
        <f t="shared" si="164"/>
        <v>-38.645920493106871</v>
      </c>
      <c r="BP54">
        <f t="shared" si="165"/>
        <v>-38.64600336736256</v>
      </c>
      <c r="BQ54">
        <f t="shared" si="166"/>
        <v>-38.64600336736256</v>
      </c>
      <c r="BR54">
        <f t="shared" si="167"/>
        <v>-12.607284459916968</v>
      </c>
      <c r="BS54">
        <f t="shared" si="168"/>
        <v>-12.607284459916968</v>
      </c>
      <c r="BT54">
        <f t="shared" si="169"/>
        <v>-12.607284459916968</v>
      </c>
      <c r="BU54">
        <f t="shared" si="170"/>
        <v>-16.164474468401654</v>
      </c>
      <c r="BV54">
        <f t="shared" si="171"/>
        <v>-27.228754866157903</v>
      </c>
      <c r="BW54">
        <f t="shared" si="172"/>
        <v>-15.6450666537235</v>
      </c>
      <c r="BX54">
        <f t="shared" si="173"/>
        <v>-14.147320196422942</v>
      </c>
      <c r="BY54">
        <f t="shared" si="174"/>
        <v>-170.41051572390722</v>
      </c>
      <c r="BZ54">
        <f t="shared" si="175"/>
        <v>2561.5869701327406</v>
      </c>
      <c r="CA54">
        <f t="shared" si="176"/>
        <v>2561.8060979703837</v>
      </c>
      <c r="CB54">
        <f t="shared" si="177"/>
        <v>-171.60805560438661</v>
      </c>
      <c r="CC54">
        <f t="shared" si="178"/>
        <v>2595.9438881357219</v>
      </c>
      <c r="CD54">
        <f t="shared" si="179"/>
        <v>2595.9438881357219</v>
      </c>
      <c r="CE54">
        <f t="shared" si="180"/>
        <v>2595.9927675308227</v>
      </c>
      <c r="CF54">
        <f t="shared" si="181"/>
        <v>2595.9927675308227</v>
      </c>
      <c r="CG54">
        <f t="shared" si="182"/>
        <v>-14.400545453472256</v>
      </c>
      <c r="CH54">
        <f t="shared" si="183"/>
        <v>-14.400545453472256</v>
      </c>
      <c r="CI54">
        <f t="shared" si="184"/>
        <v>-14.403889873409419</v>
      </c>
      <c r="CJ54">
        <f t="shared" si="185"/>
        <v>-14.399309131518164</v>
      </c>
      <c r="CK54">
        <f t="shared" si="186"/>
        <v>-14.660635133647</v>
      </c>
      <c r="CL54" t="e">
        <f t="shared" ca="1" si="187"/>
        <v>#NAME?</v>
      </c>
      <c r="CM54" t="e">
        <f t="shared" ca="1" si="188"/>
        <v>#NAME?</v>
      </c>
      <c r="CN54" t="e">
        <f t="shared" ca="1" si="189"/>
        <v>#NAME?</v>
      </c>
      <c r="CO54" t="e">
        <f t="shared" ca="1" si="190"/>
        <v>#NAME?</v>
      </c>
      <c r="CP54" t="e">
        <f t="shared" ca="1" si="191"/>
        <v>#NAME?</v>
      </c>
      <c r="CQ54">
        <f t="shared" si="192"/>
        <v>-20.38447883987169</v>
      </c>
      <c r="CR54">
        <f t="shared" si="193"/>
        <v>-20.38447883987169</v>
      </c>
      <c r="CS54" t="e">
        <f t="shared" ca="1" si="194"/>
        <v>#NAME?</v>
      </c>
      <c r="CT54">
        <f t="shared" si="195"/>
        <v>-17.102803389128063</v>
      </c>
      <c r="CU54">
        <f t="shared" si="196"/>
        <v>-17.103389862763436</v>
      </c>
      <c r="CV54">
        <f t="shared" si="197"/>
        <v>-17.101370393319907</v>
      </c>
      <c r="CW54" t="e">
        <f t="shared" ca="1" si="198"/>
        <v>#NAME?</v>
      </c>
      <c r="CX54" t="e">
        <f t="shared" ca="1" si="199"/>
        <v>#NAME?</v>
      </c>
    </row>
    <row r="55" spans="1:102" x14ac:dyDescent="0.25">
      <c r="A55">
        <v>0.49505399999999999</v>
      </c>
      <c r="B55">
        <v>-15.888516466901713</v>
      </c>
      <c r="C55">
        <f t="shared" si="100"/>
        <v>-200.26227899655456</v>
      </c>
      <c r="D55">
        <f t="shared" si="101"/>
        <v>-200.26227899655456</v>
      </c>
      <c r="E55">
        <f t="shared" si="102"/>
        <v>-0.79853541843889453</v>
      </c>
      <c r="F55">
        <f t="shared" si="103"/>
        <v>42.741020722289385</v>
      </c>
      <c r="G55">
        <f t="shared" si="104"/>
        <v>33.857860570498815</v>
      </c>
      <c r="H55">
        <f t="shared" si="105"/>
        <v>33.857860570498815</v>
      </c>
      <c r="I55">
        <f t="shared" si="106"/>
        <v>36.277120677512876</v>
      </c>
      <c r="J55">
        <f t="shared" si="107"/>
        <v>42.168535275524803</v>
      </c>
      <c r="K55">
        <f t="shared" si="108"/>
        <v>-21.524754985995614</v>
      </c>
      <c r="L55">
        <f t="shared" si="109"/>
        <v>778.94860245015752</v>
      </c>
      <c r="M55">
        <f t="shared" si="110"/>
        <v>-3.085862456196014</v>
      </c>
      <c r="N55">
        <f t="shared" si="111"/>
        <v>-32.909654310468881</v>
      </c>
      <c r="O55">
        <f t="shared" si="112"/>
        <v>5.9202837209233712</v>
      </c>
      <c r="P55">
        <f t="shared" si="113"/>
        <v>-1.0937999080547698</v>
      </c>
      <c r="Q55">
        <f t="shared" si="114"/>
        <v>0.39474735345518647</v>
      </c>
      <c r="R55">
        <f t="shared" si="115"/>
        <v>1.5819260148024747E-2</v>
      </c>
      <c r="S55">
        <f t="shared" si="116"/>
        <v>0.39474735345518647</v>
      </c>
      <c r="T55">
        <f t="shared" si="117"/>
        <v>-67.203430871839913</v>
      </c>
      <c r="U55">
        <f t="shared" si="118"/>
        <v>-55.538158386055059</v>
      </c>
      <c r="V55">
        <f t="shared" si="119"/>
        <v>-12.796679749607641</v>
      </c>
      <c r="W55">
        <f t="shared" si="120"/>
        <v>-33.03362816894861</v>
      </c>
      <c r="X55">
        <f t="shared" si="121"/>
        <v>-39.559856910852446</v>
      </c>
      <c r="Y55">
        <f t="shared" si="122"/>
        <v>135.48485265060472</v>
      </c>
      <c r="Z55">
        <f t="shared" si="123"/>
        <v>140.29742324410049</v>
      </c>
      <c r="AA55">
        <f t="shared" si="124"/>
        <v>-30.479319112358411</v>
      </c>
      <c r="AB55">
        <f t="shared" si="125"/>
        <v>-82.352276155495645</v>
      </c>
      <c r="AC55">
        <f t="shared" si="126"/>
        <v>-15.341888089601742</v>
      </c>
      <c r="AD55">
        <f t="shared" si="127"/>
        <v>-24.835729666143102</v>
      </c>
      <c r="AE55">
        <f t="shared" si="128"/>
        <v>-7.8270223961737546</v>
      </c>
      <c r="AF55">
        <f t="shared" si="129"/>
        <v>-182.94289847425316</v>
      </c>
      <c r="AG55">
        <f t="shared" si="130"/>
        <v>-182.94289847425316</v>
      </c>
      <c r="AH55">
        <f t="shared" si="131"/>
        <v>-11.31176356888739</v>
      </c>
      <c r="AI55">
        <f t="shared" si="132"/>
        <v>-7.1304645602185621</v>
      </c>
      <c r="AJ55">
        <f t="shared" si="133"/>
        <v>56.655224101667599</v>
      </c>
      <c r="AK55">
        <f t="shared" si="134"/>
        <v>-16.680674016280317</v>
      </c>
      <c r="AL55" t="e">
        <f t="shared" ca="1" si="135"/>
        <v>#NAME?</v>
      </c>
      <c r="AM55">
        <f t="shared" si="136"/>
        <v>28.913546615915728</v>
      </c>
      <c r="AN55">
        <f t="shared" si="137"/>
        <v>22.539384868118727</v>
      </c>
      <c r="AO55">
        <f t="shared" si="138"/>
        <v>22.603597581304353</v>
      </c>
      <c r="AP55">
        <f t="shared" si="139"/>
        <v>38.181801166747206</v>
      </c>
      <c r="AQ55" t="e">
        <f t="shared" ca="1" si="140"/>
        <v>#NAME?</v>
      </c>
      <c r="AR55">
        <f t="shared" si="141"/>
        <v>18.513372306241447</v>
      </c>
      <c r="AS55">
        <f t="shared" si="142"/>
        <v>14.494097054400026</v>
      </c>
      <c r="AT55">
        <f t="shared" si="143"/>
        <v>33.048512581368826</v>
      </c>
      <c r="AU55">
        <f t="shared" si="144"/>
        <v>-255.91067420622792</v>
      </c>
      <c r="AV55">
        <f t="shared" si="145"/>
        <v>-55.918253697177263</v>
      </c>
      <c r="AW55">
        <f t="shared" si="146"/>
        <v>-55.955082322878354</v>
      </c>
      <c r="AX55">
        <f t="shared" si="147"/>
        <v>-55.950418086466257</v>
      </c>
      <c r="AY55">
        <f t="shared" si="148"/>
        <v>-52.720090072017257</v>
      </c>
      <c r="AZ55">
        <f t="shared" si="149"/>
        <v>-52.818772588876598</v>
      </c>
      <c r="BA55">
        <f t="shared" si="150"/>
        <v>-10.412342327247057</v>
      </c>
      <c r="BB55">
        <f t="shared" si="151"/>
        <v>-55.394085927450305</v>
      </c>
      <c r="BC55">
        <f t="shared" si="152"/>
        <v>-55.397783710488504</v>
      </c>
      <c r="BD55">
        <f t="shared" si="153"/>
        <v>-55.365524634960586</v>
      </c>
      <c r="BE55">
        <f t="shared" si="154"/>
        <v>-6.1534611267476365</v>
      </c>
      <c r="BF55">
        <f t="shared" si="155"/>
        <v>-6.1534611267476365</v>
      </c>
      <c r="BG55">
        <f t="shared" si="156"/>
        <v>-58.540454097701293</v>
      </c>
      <c r="BH55">
        <f t="shared" si="157"/>
        <v>-52.648543162054423</v>
      </c>
      <c r="BI55">
        <f t="shared" si="158"/>
        <v>-52.648543162054423</v>
      </c>
      <c r="BJ55">
        <f t="shared" si="159"/>
        <v>-48.473453575842292</v>
      </c>
      <c r="BK55">
        <f t="shared" si="160"/>
        <v>-52.143986728580302</v>
      </c>
      <c r="BL55">
        <f t="shared" si="161"/>
        <v>-52.143986728580302</v>
      </c>
      <c r="BM55">
        <f t="shared" si="162"/>
        <v>-283.32883222222245</v>
      </c>
      <c r="BN55">
        <f t="shared" si="163"/>
        <v>-55.825582683531351</v>
      </c>
      <c r="BO55">
        <f t="shared" si="164"/>
        <v>-56.011823541689203</v>
      </c>
      <c r="BP55">
        <f t="shared" si="165"/>
        <v>-56.01191422876586</v>
      </c>
      <c r="BQ55">
        <f t="shared" si="166"/>
        <v>-56.01191422876586</v>
      </c>
      <c r="BR55">
        <f t="shared" si="167"/>
        <v>-9.153822010244383</v>
      </c>
      <c r="BS55">
        <f t="shared" si="168"/>
        <v>-9.153822010244383</v>
      </c>
      <c r="BT55">
        <f t="shared" si="169"/>
        <v>-9.153822010244383</v>
      </c>
      <c r="BU55">
        <f t="shared" si="170"/>
        <v>-13.757850093184938</v>
      </c>
      <c r="BV55">
        <f t="shared" si="171"/>
        <v>-42.238696821793873</v>
      </c>
      <c r="BW55">
        <f t="shared" si="172"/>
        <v>-14.006009709960603</v>
      </c>
      <c r="BX55">
        <f t="shared" si="173"/>
        <v>-12.374771527547606</v>
      </c>
      <c r="BY55">
        <f t="shared" si="174"/>
        <v>-264.43393461687344</v>
      </c>
      <c r="BZ55">
        <f t="shared" si="175"/>
        <v>4542.173450155622</v>
      </c>
      <c r="CA55">
        <f t="shared" si="176"/>
        <v>4542.2841938542579</v>
      </c>
      <c r="CB55">
        <f t="shared" si="177"/>
        <v>-270.26201180026879</v>
      </c>
      <c r="CC55">
        <f t="shared" si="178"/>
        <v>4600.5250236028114</v>
      </c>
      <c r="CD55">
        <f t="shared" si="179"/>
        <v>4600.5250236028114</v>
      </c>
      <c r="CE55">
        <f t="shared" si="180"/>
        <v>4600.4804789123291</v>
      </c>
      <c r="CF55">
        <f t="shared" si="181"/>
        <v>4600.4804789123291</v>
      </c>
      <c r="CG55">
        <f t="shared" si="182"/>
        <v>-12.679666109917768</v>
      </c>
      <c r="CH55">
        <f t="shared" si="183"/>
        <v>-12.679666109917768</v>
      </c>
      <c r="CI55">
        <f t="shared" si="184"/>
        <v>-13.266539322359876</v>
      </c>
      <c r="CJ55">
        <f t="shared" si="185"/>
        <v>-12.621943590132481</v>
      </c>
      <c r="CK55">
        <f t="shared" si="186"/>
        <v>-13.892253687864505</v>
      </c>
      <c r="CL55" t="e">
        <f t="shared" ca="1" si="187"/>
        <v>#NAME?</v>
      </c>
      <c r="CM55" t="e">
        <f t="shared" ca="1" si="188"/>
        <v>#NAME?</v>
      </c>
      <c r="CN55" t="e">
        <f t="shared" ca="1" si="189"/>
        <v>#NAME?</v>
      </c>
      <c r="CO55" t="e">
        <f t="shared" ca="1" si="190"/>
        <v>#NAME?</v>
      </c>
      <c r="CP55" t="e">
        <f t="shared" ca="1" si="191"/>
        <v>#NAME?</v>
      </c>
      <c r="CQ55">
        <f t="shared" si="192"/>
        <v>-23.308364954878744</v>
      </c>
      <c r="CR55">
        <f t="shared" si="193"/>
        <v>-23.308364954878744</v>
      </c>
      <c r="CS55" t="e">
        <f t="shared" ca="1" si="194"/>
        <v>#NAME?</v>
      </c>
      <c r="CT55">
        <f t="shared" si="195"/>
        <v>-15.450005990123449</v>
      </c>
      <c r="CU55">
        <f t="shared" si="196"/>
        <v>-15.451342644830556</v>
      </c>
      <c r="CV55">
        <f t="shared" si="197"/>
        <v>-15.388143569461892</v>
      </c>
      <c r="CW55" t="e">
        <f t="shared" ca="1" si="198"/>
        <v>#NAME?</v>
      </c>
      <c r="CX55" t="e">
        <f t="shared" ca="1" si="199"/>
        <v>#NAME?</v>
      </c>
    </row>
    <row r="56" spans="1:102" x14ac:dyDescent="0.25">
      <c r="A56">
        <v>0.69307379999999996</v>
      </c>
      <c r="B56">
        <v>-15.177589189489684</v>
      </c>
      <c r="C56">
        <f t="shared" si="100"/>
        <v>-165.46511702012796</v>
      </c>
      <c r="D56">
        <f t="shared" si="101"/>
        <v>-165.46511702012796</v>
      </c>
      <c r="E56">
        <f t="shared" si="102"/>
        <v>-0.56756881383450519</v>
      </c>
      <c r="F56">
        <f t="shared" si="103"/>
        <v>90.575204491191016</v>
      </c>
      <c r="G56">
        <f t="shared" si="104"/>
        <v>53.504682431273707</v>
      </c>
      <c r="H56">
        <f t="shared" si="105"/>
        <v>53.504682431273707</v>
      </c>
      <c r="I56">
        <f t="shared" si="106"/>
        <v>57.32777525413276</v>
      </c>
      <c r="J56">
        <f t="shared" si="107"/>
        <v>65.575734270360485</v>
      </c>
      <c r="K56">
        <f t="shared" si="108"/>
        <v>-22.942984089309185</v>
      </c>
      <c r="L56">
        <f t="shared" si="109"/>
        <v>754.68611522614663</v>
      </c>
      <c r="M56">
        <f t="shared" si="110"/>
        <v>-4.8309812370870056</v>
      </c>
      <c r="N56">
        <f t="shared" si="111"/>
        <v>-45.09491320237214</v>
      </c>
      <c r="O56">
        <f t="shared" si="112"/>
        <v>8.0232700050217716</v>
      </c>
      <c r="P56">
        <f t="shared" si="113"/>
        <v>-1.5979786656687025</v>
      </c>
      <c r="Q56">
        <f t="shared" si="114"/>
        <v>-1.8341691273486842</v>
      </c>
      <c r="R56">
        <f t="shared" si="115"/>
        <v>-7.3503212439645402E-2</v>
      </c>
      <c r="S56">
        <f t="shared" si="116"/>
        <v>-1.8341691273486842</v>
      </c>
      <c r="T56">
        <f t="shared" si="117"/>
        <v>-121.13023125289286</v>
      </c>
      <c r="U56">
        <f t="shared" si="118"/>
        <v>-97.672220719402731</v>
      </c>
      <c r="V56">
        <f t="shared" si="119"/>
        <v>-4.8250580167238635</v>
      </c>
      <c r="W56">
        <f t="shared" si="120"/>
        <v>-31.768371978056514</v>
      </c>
      <c r="X56">
        <f t="shared" si="121"/>
        <v>-31.474118478483444</v>
      </c>
      <c r="Y56">
        <f t="shared" si="122"/>
        <v>162.62356810179566</v>
      </c>
      <c r="Z56">
        <f t="shared" si="123"/>
        <v>118.7600262687133</v>
      </c>
      <c r="AA56">
        <f t="shared" si="124"/>
        <v>-45.356530078741478</v>
      </c>
      <c r="AB56">
        <f t="shared" si="125"/>
        <v>-151.95964186832026</v>
      </c>
      <c r="AC56">
        <f t="shared" si="126"/>
        <v>-7.6801733314115541</v>
      </c>
      <c r="AD56">
        <f t="shared" si="127"/>
        <v>-32.538233757155432</v>
      </c>
      <c r="AE56">
        <f t="shared" si="128"/>
        <v>-24.303054463624793</v>
      </c>
      <c r="AF56">
        <f t="shared" si="129"/>
        <v>-267.16136138737892</v>
      </c>
      <c r="AG56">
        <f t="shared" si="130"/>
        <v>-267.16136138737892</v>
      </c>
      <c r="AH56">
        <f t="shared" si="131"/>
        <v>-20.042638422862993</v>
      </c>
      <c r="AI56">
        <f t="shared" si="132"/>
        <v>-0.85474402135197636</v>
      </c>
      <c r="AJ56">
        <f t="shared" si="133"/>
        <v>181.11422554893366</v>
      </c>
      <c r="AK56">
        <f t="shared" si="134"/>
        <v>-17.129302582618095</v>
      </c>
      <c r="AL56" t="e">
        <f t="shared" ca="1" si="135"/>
        <v>#NAME?</v>
      </c>
      <c r="AM56">
        <f t="shared" si="136"/>
        <v>52.904606451321435</v>
      </c>
      <c r="AN56">
        <f t="shared" si="137"/>
        <v>37.996067599826318</v>
      </c>
      <c r="AO56">
        <f t="shared" si="138"/>
        <v>37.951786677730354</v>
      </c>
      <c r="AP56">
        <f t="shared" si="139"/>
        <v>54.482217400798731</v>
      </c>
      <c r="AQ56" t="e">
        <f t="shared" ca="1" si="140"/>
        <v>#NAME?</v>
      </c>
      <c r="AR56">
        <f t="shared" si="141"/>
        <v>63.387218384416045</v>
      </c>
      <c r="AS56">
        <f t="shared" si="142"/>
        <v>31.459461169568218</v>
      </c>
      <c r="AT56">
        <f t="shared" si="143"/>
        <v>59.718850647665974</v>
      </c>
      <c r="AU56">
        <f t="shared" si="144"/>
        <v>-370.00725406762399</v>
      </c>
      <c r="AV56">
        <f t="shared" si="145"/>
        <v>-71.330265832215375</v>
      </c>
      <c r="AW56">
        <f t="shared" si="146"/>
        <v>-71.350558129808249</v>
      </c>
      <c r="AX56">
        <f t="shared" si="147"/>
        <v>-71.342768068206027</v>
      </c>
      <c r="AY56">
        <f t="shared" si="148"/>
        <v>-70.653437350384777</v>
      </c>
      <c r="AZ56">
        <f t="shared" si="149"/>
        <v>-70.564593845766794</v>
      </c>
      <c r="BA56">
        <f t="shared" si="150"/>
        <v>-7.7048328084499547</v>
      </c>
      <c r="BB56">
        <f t="shared" si="151"/>
        <v>-73.415302932747707</v>
      </c>
      <c r="BC56">
        <f t="shared" si="152"/>
        <v>-73.431809109762852</v>
      </c>
      <c r="BD56">
        <f t="shared" si="153"/>
        <v>-73.416575249178294</v>
      </c>
      <c r="BE56">
        <f t="shared" si="154"/>
        <v>-0.81386802924607693</v>
      </c>
      <c r="BF56">
        <f t="shared" si="155"/>
        <v>-0.81386802924607693</v>
      </c>
      <c r="BG56">
        <f t="shared" si="156"/>
        <v>-62.949924915131199</v>
      </c>
      <c r="BH56">
        <f t="shared" si="157"/>
        <v>-78.073326270093247</v>
      </c>
      <c r="BI56">
        <f t="shared" si="158"/>
        <v>-78.073326270093247</v>
      </c>
      <c r="BJ56">
        <f t="shared" si="159"/>
        <v>-58.89129010047963</v>
      </c>
      <c r="BK56">
        <f t="shared" si="160"/>
        <v>-77.695045922809541</v>
      </c>
      <c r="BL56">
        <f t="shared" si="161"/>
        <v>-77.695045922809541</v>
      </c>
      <c r="BM56">
        <f t="shared" si="162"/>
        <v>-426.80695521801891</v>
      </c>
      <c r="BN56">
        <f t="shared" si="163"/>
        <v>-73.803414584674272</v>
      </c>
      <c r="BO56">
        <f t="shared" si="164"/>
        <v>-72.124670323614055</v>
      </c>
      <c r="BP56">
        <f t="shared" si="165"/>
        <v>-72.124645750004063</v>
      </c>
      <c r="BQ56">
        <f t="shared" si="166"/>
        <v>-72.124645750004063</v>
      </c>
      <c r="BR56">
        <f t="shared" si="167"/>
        <v>-5.3127362957525577</v>
      </c>
      <c r="BS56">
        <f t="shared" si="168"/>
        <v>-5.3127362957525577</v>
      </c>
      <c r="BT56">
        <f t="shared" si="169"/>
        <v>-5.3127362957525577</v>
      </c>
      <c r="BU56">
        <f t="shared" si="170"/>
        <v>-12.000748986201655</v>
      </c>
      <c r="BV56">
        <f t="shared" si="171"/>
        <v>-28.184503259734996</v>
      </c>
      <c r="BW56">
        <f t="shared" si="172"/>
        <v>-14.342448286911567</v>
      </c>
      <c r="BX56">
        <f t="shared" si="173"/>
        <v>-10.537094765520873</v>
      </c>
      <c r="BY56">
        <f t="shared" si="174"/>
        <v>-343.85587144454439</v>
      </c>
      <c r="BZ56">
        <f t="shared" si="175"/>
        <v>6641.0507999906768</v>
      </c>
      <c r="CA56">
        <f t="shared" si="176"/>
        <v>6641.1792782118664</v>
      </c>
      <c r="CB56">
        <f t="shared" si="177"/>
        <v>-373.47131446753076</v>
      </c>
      <c r="CC56">
        <f t="shared" si="178"/>
        <v>6722.8857328806325</v>
      </c>
      <c r="CD56">
        <f t="shared" si="179"/>
        <v>6722.8857328806325</v>
      </c>
      <c r="CE56">
        <f t="shared" si="180"/>
        <v>6722.6638962234447</v>
      </c>
      <c r="CF56">
        <f t="shared" si="181"/>
        <v>6722.6638962234447</v>
      </c>
      <c r="CG56">
        <f t="shared" si="182"/>
        <v>-12.019016072145996</v>
      </c>
      <c r="CH56">
        <f t="shared" si="183"/>
        <v>-12.019016072145996</v>
      </c>
      <c r="CI56">
        <f t="shared" si="184"/>
        <v>-12.922819214166918</v>
      </c>
      <c r="CJ56">
        <f t="shared" si="185"/>
        <v>-10.773051067976237</v>
      </c>
      <c r="CK56">
        <f t="shared" si="186"/>
        <v>-11.2887134542648</v>
      </c>
      <c r="CL56" t="e">
        <f t="shared" ca="1" si="187"/>
        <v>#NAME?</v>
      </c>
      <c r="CM56" t="e">
        <f t="shared" ca="1" si="188"/>
        <v>#NAME?</v>
      </c>
      <c r="CN56" t="e">
        <f t="shared" ca="1" si="189"/>
        <v>#NAME?</v>
      </c>
      <c r="CO56" t="e">
        <f t="shared" ca="1" si="190"/>
        <v>#NAME?</v>
      </c>
      <c r="CP56" t="e">
        <f t="shared" ca="1" si="191"/>
        <v>#NAME?</v>
      </c>
      <c r="CQ56">
        <f t="shared" si="192"/>
        <v>-26.667443707341551</v>
      </c>
      <c r="CR56">
        <f t="shared" si="193"/>
        <v>-26.667443707341551</v>
      </c>
      <c r="CS56" t="e">
        <f t="shared" ca="1" si="194"/>
        <v>#NAME?</v>
      </c>
      <c r="CT56">
        <f t="shared" si="195"/>
        <v>-15.294016493864865</v>
      </c>
      <c r="CU56">
        <f t="shared" si="196"/>
        <v>-15.301986436093376</v>
      </c>
      <c r="CV56">
        <f t="shared" si="197"/>
        <v>-15.309758530216746</v>
      </c>
      <c r="CW56" t="e">
        <f t="shared" ca="1" si="198"/>
        <v>#NAME?</v>
      </c>
      <c r="CX56" t="e">
        <f t="shared" ca="1" si="199"/>
        <v>#NAME?</v>
      </c>
    </row>
    <row r="57" spans="1:102" x14ac:dyDescent="0.25">
      <c r="A57">
        <v>0.89109360000000004</v>
      </c>
      <c r="B57">
        <v>-13.965055862851731</v>
      </c>
      <c r="C57">
        <f t="shared" si="100"/>
        <v>-130.66795504370134</v>
      </c>
      <c r="D57">
        <f t="shared" si="101"/>
        <v>-130.66795504370134</v>
      </c>
      <c r="E57">
        <f t="shared" si="102"/>
        <v>-0.33660220923011575</v>
      </c>
      <c r="F57">
        <f t="shared" si="103"/>
        <v>138.40938826009267</v>
      </c>
      <c r="G57">
        <f t="shared" si="104"/>
        <v>79.255258794746396</v>
      </c>
      <c r="H57">
        <f t="shared" si="105"/>
        <v>79.255258794746396</v>
      </c>
      <c r="I57">
        <f t="shared" si="106"/>
        <v>84.918318499123359</v>
      </c>
      <c r="J57">
        <f t="shared" si="107"/>
        <v>95.522821933566874</v>
      </c>
      <c r="K57">
        <f t="shared" si="108"/>
        <v>-25.257728112573979</v>
      </c>
      <c r="L57">
        <f t="shared" si="109"/>
        <v>729.12647174531764</v>
      </c>
      <c r="M57">
        <f t="shared" si="110"/>
        <v>-6.8789862612652577</v>
      </c>
      <c r="N57">
        <f t="shared" si="111"/>
        <v>-61.713641100879002</v>
      </c>
      <c r="O57">
        <f t="shared" si="112"/>
        <v>9.974768313672941</v>
      </c>
      <c r="P57">
        <f t="shared" si="113"/>
        <v>-2.1547546798316604</v>
      </c>
      <c r="Q57">
        <f t="shared" si="114"/>
        <v>-5.4269704594415984</v>
      </c>
      <c r="R57">
        <f t="shared" si="115"/>
        <v>-0.21748254107876669</v>
      </c>
      <c r="S57">
        <f t="shared" si="116"/>
        <v>-5.4269704594415984</v>
      </c>
      <c r="T57">
        <f t="shared" si="117"/>
        <v>-190.30975436186208</v>
      </c>
      <c r="U57">
        <f t="shared" si="118"/>
        <v>-162.6023045985614</v>
      </c>
      <c r="V57">
        <f t="shared" si="119"/>
        <v>-7.3639946875910507</v>
      </c>
      <c r="W57">
        <f t="shared" si="120"/>
        <v>-25.474366572871684</v>
      </c>
      <c r="X57">
        <f t="shared" si="121"/>
        <v>1.0593215654849679</v>
      </c>
      <c r="Y57">
        <f t="shared" si="122"/>
        <v>-174.13115097593138</v>
      </c>
      <c r="Z57">
        <f t="shared" si="123"/>
        <v>-172.36143144445529</v>
      </c>
      <c r="AA57">
        <f t="shared" si="124"/>
        <v>-65.413072997344386</v>
      </c>
      <c r="AB57">
        <f t="shared" si="125"/>
        <v>-241.36980475385914</v>
      </c>
      <c r="AC57">
        <f t="shared" si="126"/>
        <v>-14.384041580072591</v>
      </c>
      <c r="AD57">
        <f t="shared" si="127"/>
        <v>-19.383422808134416</v>
      </c>
      <c r="AE57">
        <f t="shared" si="128"/>
        <v>-41.706542875110564</v>
      </c>
      <c r="AF57">
        <f t="shared" si="129"/>
        <v>57.061412442236424</v>
      </c>
      <c r="AG57">
        <f t="shared" si="130"/>
        <v>57.061412442236424</v>
      </c>
      <c r="AH57">
        <f t="shared" si="131"/>
        <v>-43.614202603483179</v>
      </c>
      <c r="AI57">
        <f t="shared" si="132"/>
        <v>6.2919297269196299</v>
      </c>
      <c r="AJ57">
        <f t="shared" si="133"/>
        <v>-61.972736132422675</v>
      </c>
      <c r="AK57">
        <f t="shared" si="134"/>
        <v>-16.65717629869717</v>
      </c>
      <c r="AL57" t="e">
        <f t="shared" ca="1" si="135"/>
        <v>#NAME?</v>
      </c>
      <c r="AM57">
        <f t="shared" si="136"/>
        <v>74.057249547617516</v>
      </c>
      <c r="AN57">
        <f t="shared" si="137"/>
        <v>68.231796619568982</v>
      </c>
      <c r="AO57">
        <f t="shared" si="138"/>
        <v>68.250175494938759</v>
      </c>
      <c r="AP57">
        <f t="shared" si="139"/>
        <v>47.262361525245034</v>
      </c>
      <c r="AQ57" t="e">
        <f t="shared" ca="1" si="140"/>
        <v>#NAME?</v>
      </c>
      <c r="AR57">
        <f t="shared" si="141"/>
        <v>57.729587843941687</v>
      </c>
      <c r="AS57">
        <f t="shared" si="142"/>
        <v>56.14111589900601</v>
      </c>
      <c r="AT57">
        <f t="shared" si="143"/>
        <v>91.477296589020241</v>
      </c>
      <c r="AU57">
        <f t="shared" si="144"/>
        <v>332.04386757447156</v>
      </c>
      <c r="AV57">
        <f t="shared" si="145"/>
        <v>-81.529030638596183</v>
      </c>
      <c r="AW57">
        <f t="shared" si="146"/>
        <v>-81.484047097370095</v>
      </c>
      <c r="AX57">
        <f t="shared" si="147"/>
        <v>-81.538175251177421</v>
      </c>
      <c r="AY57">
        <f t="shared" si="148"/>
        <v>-92.264016406067313</v>
      </c>
      <c r="AZ57">
        <f t="shared" si="149"/>
        <v>-97.814407090274401</v>
      </c>
      <c r="BA57">
        <f t="shared" si="150"/>
        <v>-12.66413580974293</v>
      </c>
      <c r="BB57">
        <f t="shared" si="151"/>
        <v>-92.844198890520005</v>
      </c>
      <c r="BC57">
        <f t="shared" si="152"/>
        <v>-92.826596180743536</v>
      </c>
      <c r="BD57">
        <f t="shared" si="153"/>
        <v>-92.828094764112649</v>
      </c>
      <c r="BE57">
        <f t="shared" si="154"/>
        <v>4.8681750720267054</v>
      </c>
      <c r="BF57">
        <f t="shared" si="155"/>
        <v>4.8681750720267054</v>
      </c>
      <c r="BG57">
        <f t="shared" si="156"/>
        <v>-87.152932381089769</v>
      </c>
      <c r="BH57">
        <f t="shared" si="157"/>
        <v>-92.534172176078869</v>
      </c>
      <c r="BI57">
        <f t="shared" si="158"/>
        <v>-92.534172176078869</v>
      </c>
      <c r="BJ57">
        <f t="shared" si="159"/>
        <v>-68.307613384042668</v>
      </c>
      <c r="BK57">
        <f t="shared" si="160"/>
        <v>-101.9869663883384</v>
      </c>
      <c r="BL57">
        <f t="shared" si="161"/>
        <v>-101.9869663883384</v>
      </c>
      <c r="BM57">
        <f t="shared" si="162"/>
        <v>-620.47084099420545</v>
      </c>
      <c r="BN57">
        <f t="shared" si="163"/>
        <v>-92.179481679793383</v>
      </c>
      <c r="BO57">
        <f t="shared" si="164"/>
        <v>-93.989996030366825</v>
      </c>
      <c r="BP57">
        <f t="shared" si="165"/>
        <v>-93.989876182859646</v>
      </c>
      <c r="BQ57">
        <f t="shared" si="166"/>
        <v>-93.989876182859646</v>
      </c>
      <c r="BR57">
        <f t="shared" si="167"/>
        <v>-1.1070184909728198</v>
      </c>
      <c r="BS57">
        <f t="shared" si="168"/>
        <v>-1.1070184909728198</v>
      </c>
      <c r="BT57">
        <f t="shared" si="169"/>
        <v>-1.1070184909728198</v>
      </c>
      <c r="BU57">
        <f t="shared" si="170"/>
        <v>-10.007633766679685</v>
      </c>
      <c r="BV57">
        <f t="shared" si="171"/>
        <v>-31.354940437089546</v>
      </c>
      <c r="BW57">
        <f t="shared" si="172"/>
        <v>-14.194189820094012</v>
      </c>
      <c r="BX57">
        <f t="shared" si="173"/>
        <v>-8.675062889865</v>
      </c>
      <c r="BY57">
        <f t="shared" si="174"/>
        <v>-403.74078145310261</v>
      </c>
      <c r="BZ57">
        <f t="shared" si="175"/>
        <v>8786.6244566040914</v>
      </c>
      <c r="CA57">
        <f t="shared" si="176"/>
        <v>8786.7786960989724</v>
      </c>
      <c r="CB57">
        <f t="shared" si="177"/>
        <v>-429.95217508569067</v>
      </c>
      <c r="CC57">
        <f t="shared" si="178"/>
        <v>8890.0929441692842</v>
      </c>
      <c r="CD57">
        <f t="shared" si="179"/>
        <v>8890.0929441692842</v>
      </c>
      <c r="CE57">
        <f t="shared" si="180"/>
        <v>8889.5848058740103</v>
      </c>
      <c r="CF57">
        <f t="shared" si="181"/>
        <v>8889.5848058740103</v>
      </c>
      <c r="CG57">
        <f t="shared" si="182"/>
        <v>-12.149009623327311</v>
      </c>
      <c r="CH57">
        <f t="shared" si="183"/>
        <v>-12.149009623327311</v>
      </c>
      <c r="CI57">
        <f t="shared" si="184"/>
        <v>-12.53926806421282</v>
      </c>
      <c r="CJ57">
        <f t="shared" si="185"/>
        <v>-8.866712872754146</v>
      </c>
      <c r="CK57">
        <f t="shared" si="186"/>
        <v>-9.3672591903567852</v>
      </c>
      <c r="CL57" t="e">
        <f t="shared" ca="1" si="187"/>
        <v>#NAME?</v>
      </c>
      <c r="CM57" t="e">
        <f t="shared" ca="1" si="188"/>
        <v>#NAME?</v>
      </c>
      <c r="CN57" t="e">
        <f t="shared" ca="1" si="189"/>
        <v>#NAME?</v>
      </c>
      <c r="CO57" t="e">
        <f t="shared" ca="1" si="190"/>
        <v>#NAME?</v>
      </c>
      <c r="CP57" t="e">
        <f t="shared" ca="1" si="191"/>
        <v>#NAME?</v>
      </c>
      <c r="CQ57">
        <f t="shared" si="192"/>
        <v>-30.443173224036762</v>
      </c>
      <c r="CR57">
        <f t="shared" si="193"/>
        <v>-30.443173224036762</v>
      </c>
      <c r="CS57" t="e">
        <f t="shared" ca="1" si="194"/>
        <v>#NAME?</v>
      </c>
      <c r="CT57">
        <f t="shared" si="195"/>
        <v>-17.441045890958765</v>
      </c>
      <c r="CU57">
        <f t="shared" si="196"/>
        <v>-17.303389374774476</v>
      </c>
      <c r="CV57">
        <f t="shared" si="197"/>
        <v>-17.0286781949372</v>
      </c>
      <c r="CW57" t="e">
        <f t="shared" ca="1" si="198"/>
        <v>#NAME?</v>
      </c>
      <c r="CX57" t="e">
        <f t="shared" ca="1" si="199"/>
        <v>#NAME?</v>
      </c>
    </row>
    <row r="58" spans="1:102" x14ac:dyDescent="0.25">
      <c r="A58">
        <v>1.0891135000000001</v>
      </c>
      <c r="B58">
        <v>-12.017973592959663</v>
      </c>
      <c r="C58">
        <f t="shared" si="100"/>
        <v>-95.870775494707758</v>
      </c>
      <c r="D58">
        <f t="shared" si="101"/>
        <v>-95.870775494707758</v>
      </c>
      <c r="E58">
        <f t="shared" si="102"/>
        <v>-0.10563548798758982</v>
      </c>
      <c r="F58">
        <f t="shared" si="103"/>
        <v>186.24359618525739</v>
      </c>
      <c r="G58">
        <f t="shared" si="104"/>
        <v>112.85352743803092</v>
      </c>
      <c r="H58">
        <f t="shared" si="105"/>
        <v>112.85352743803092</v>
      </c>
      <c r="I58">
        <f t="shared" si="106"/>
        <v>120.91729851707349</v>
      </c>
      <c r="J58">
        <f t="shared" si="107"/>
        <v>133.87834755978776</v>
      </c>
      <c r="K58">
        <f t="shared" si="108"/>
        <v>-28.481676453257712</v>
      </c>
      <c r="L58">
        <f t="shared" si="109"/>
        <v>702.20367994391074</v>
      </c>
      <c r="M58">
        <f t="shared" si="110"/>
        <v>-9.2396051086195872</v>
      </c>
      <c r="N58">
        <f t="shared" si="111"/>
        <v>-82.765849756800492</v>
      </c>
      <c r="O58">
        <f t="shared" si="112"/>
        <v>11.774779517631371</v>
      </c>
      <c r="P58">
        <f t="shared" si="113"/>
        <v>-2.7787139319367626</v>
      </c>
      <c r="Q58">
        <f t="shared" si="114"/>
        <v>-10.383659490331203</v>
      </c>
      <c r="R58">
        <f t="shared" si="115"/>
        <v>-0.41611883988147652</v>
      </c>
      <c r="S58">
        <f t="shared" si="116"/>
        <v>-10.383659490331203</v>
      </c>
      <c r="T58">
        <f t="shared" si="117"/>
        <v>-268.83086830618055</v>
      </c>
      <c r="U58">
        <f t="shared" si="118"/>
        <v>-265.10647061659989</v>
      </c>
      <c r="V58">
        <f t="shared" si="119"/>
        <v>-13.266344532576532</v>
      </c>
      <c r="W58">
        <f t="shared" si="120"/>
        <v>-11.534968558188913</v>
      </c>
      <c r="X58">
        <f t="shared" si="121"/>
        <v>25.201106438690672</v>
      </c>
      <c r="Y58">
        <f t="shared" si="122"/>
        <v>-577.91648529892711</v>
      </c>
      <c r="Z58">
        <f t="shared" si="123"/>
        <v>-366.9421243523559</v>
      </c>
      <c r="AA58">
        <f t="shared" si="124"/>
        <v>-88.125184977024404</v>
      </c>
      <c r="AB58">
        <f t="shared" si="125"/>
        <v>-335.55402877759718</v>
      </c>
      <c r="AC58">
        <f t="shared" si="126"/>
        <v>-24.636521222113601</v>
      </c>
      <c r="AD58">
        <f t="shared" si="127"/>
        <v>7.2546651230854309</v>
      </c>
      <c r="AE58">
        <f t="shared" si="128"/>
        <v>-13.121829374346788</v>
      </c>
      <c r="AF58">
        <f t="shared" si="129"/>
        <v>452.84337762563882</v>
      </c>
      <c r="AG58">
        <f t="shared" si="130"/>
        <v>452.84337762563882</v>
      </c>
      <c r="AH58">
        <f t="shared" si="131"/>
        <v>-27.355364585314177</v>
      </c>
      <c r="AI58">
        <f t="shared" si="132"/>
        <v>11.203936244351903</v>
      </c>
      <c r="AJ58">
        <f t="shared" si="133"/>
        <v>270.60252252988118</v>
      </c>
      <c r="AK58">
        <f t="shared" si="134"/>
        <v>-15.494283823743075</v>
      </c>
      <c r="AL58" t="e">
        <f t="shared" ca="1" si="135"/>
        <v>#NAME?</v>
      </c>
      <c r="AM58">
        <f t="shared" si="136"/>
        <v>89.486094158418098</v>
      </c>
      <c r="AN58">
        <f t="shared" si="137"/>
        <v>98.018558615608399</v>
      </c>
      <c r="AO58">
        <f t="shared" si="138"/>
        <v>97.818241042429847</v>
      </c>
      <c r="AP58">
        <f t="shared" si="139"/>
        <v>121.69758712658769</v>
      </c>
      <c r="AQ58" t="e">
        <f t="shared" ca="1" si="140"/>
        <v>#NAME?</v>
      </c>
      <c r="AR58">
        <f t="shared" si="141"/>
        <v>85.526977486840892</v>
      </c>
      <c r="AS58">
        <f t="shared" si="142"/>
        <v>82.050253144326661</v>
      </c>
      <c r="AT58">
        <f t="shared" si="143"/>
        <v>114.08979399643252</v>
      </c>
      <c r="AU58">
        <f t="shared" si="144"/>
        <v>1257.6265326102161</v>
      </c>
      <c r="AV58">
        <f t="shared" si="145"/>
        <v>-98.260767774395234</v>
      </c>
      <c r="AW58">
        <f t="shared" si="146"/>
        <v>-98.161345698877227</v>
      </c>
      <c r="AX58">
        <f t="shared" si="147"/>
        <v>-98.17337972644431</v>
      </c>
      <c r="AY58">
        <f t="shared" si="148"/>
        <v>-124.20436772356331</v>
      </c>
      <c r="AZ58">
        <f t="shared" si="149"/>
        <v>-123.77498221254754</v>
      </c>
      <c r="BA58">
        <f t="shared" si="150"/>
        <v>-14.417224742020775</v>
      </c>
      <c r="BB58">
        <f t="shared" si="151"/>
        <v>-114.0178558249965</v>
      </c>
      <c r="BC58">
        <f t="shared" si="152"/>
        <v>-114.09338104342308</v>
      </c>
      <c r="BD58">
        <f t="shared" si="153"/>
        <v>-114.03840435430342</v>
      </c>
      <c r="BE58">
        <f t="shared" si="154"/>
        <v>12.409715432382271</v>
      </c>
      <c r="BF58">
        <f t="shared" si="155"/>
        <v>12.409715432382271</v>
      </c>
      <c r="BG58">
        <f t="shared" si="156"/>
        <v>-112.39821061881105</v>
      </c>
      <c r="BH58">
        <f t="shared" si="157"/>
        <v>-97.281863530254455</v>
      </c>
      <c r="BI58">
        <f t="shared" si="158"/>
        <v>-97.281863530254455</v>
      </c>
      <c r="BJ58">
        <f t="shared" si="159"/>
        <v>-77.555750779975838</v>
      </c>
      <c r="BK58">
        <f t="shared" si="160"/>
        <v>-107.57107894755643</v>
      </c>
      <c r="BL58">
        <f t="shared" si="161"/>
        <v>-107.57107894755643</v>
      </c>
      <c r="BM58">
        <f t="shared" si="162"/>
        <v>-850.4328557682004</v>
      </c>
      <c r="BN58">
        <f t="shared" si="163"/>
        <v>-110.86450453615518</v>
      </c>
      <c r="BO58">
        <f t="shared" si="164"/>
        <v>-113.46756264253109</v>
      </c>
      <c r="BP58">
        <f t="shared" si="165"/>
        <v>-113.46923879483785</v>
      </c>
      <c r="BQ58">
        <f t="shared" si="166"/>
        <v>-113.46923879483785</v>
      </c>
      <c r="BR58">
        <f t="shared" si="167"/>
        <v>3.135351267082898</v>
      </c>
      <c r="BS58">
        <f t="shared" si="168"/>
        <v>3.135351267082898</v>
      </c>
      <c r="BT58">
        <f t="shared" si="169"/>
        <v>3.135351267082898</v>
      </c>
      <c r="BU58">
        <f t="shared" si="170"/>
        <v>-7.817974058774718</v>
      </c>
      <c r="BV58">
        <f t="shared" si="171"/>
        <v>-81.206769390426672</v>
      </c>
      <c r="BW58">
        <f t="shared" si="172"/>
        <v>-9.8467057405250866</v>
      </c>
      <c r="BX58">
        <f t="shared" si="173"/>
        <v>-6.7917385976931097</v>
      </c>
      <c r="BY58">
        <f t="shared" si="174"/>
        <v>-442.96861736950456</v>
      </c>
      <c r="BZ58">
        <f t="shared" si="175"/>
        <v>10968.937918018531</v>
      </c>
      <c r="CA58">
        <f t="shared" si="176"/>
        <v>10969.132736199692</v>
      </c>
      <c r="CB58">
        <f t="shared" si="177"/>
        <v>-480.90729516383993</v>
      </c>
      <c r="CC58">
        <f t="shared" si="178"/>
        <v>11091.196093179606</v>
      </c>
      <c r="CD58">
        <f t="shared" si="179"/>
        <v>11091.196093179606</v>
      </c>
      <c r="CE58">
        <f t="shared" si="180"/>
        <v>11090.125888116689</v>
      </c>
      <c r="CF58">
        <f t="shared" si="181"/>
        <v>11090.125888116689</v>
      </c>
      <c r="CG58">
        <f t="shared" si="182"/>
        <v>-7.6990009430869319</v>
      </c>
      <c r="CH58">
        <f t="shared" si="183"/>
        <v>-7.6990009430869319</v>
      </c>
      <c r="CI58">
        <f t="shared" si="184"/>
        <v>-9.7981353565171787</v>
      </c>
      <c r="CJ58">
        <f t="shared" si="185"/>
        <v>-6.8932157113284749</v>
      </c>
      <c r="CK58">
        <f t="shared" si="186"/>
        <v>-8.0634537937968283</v>
      </c>
      <c r="CL58" t="e">
        <f t="shared" ca="1" si="187"/>
        <v>#NAME?</v>
      </c>
      <c r="CM58" t="e">
        <f t="shared" ca="1" si="188"/>
        <v>#NAME?</v>
      </c>
      <c r="CN58" t="e">
        <f t="shared" ca="1" si="189"/>
        <v>#NAME?</v>
      </c>
      <c r="CO58" t="e">
        <f t="shared" ca="1" si="190"/>
        <v>#NAME?</v>
      </c>
      <c r="CP58" t="e">
        <f t="shared" ca="1" si="191"/>
        <v>#NAME?</v>
      </c>
      <c r="CQ58">
        <f t="shared" si="192"/>
        <v>-34.586526744566484</v>
      </c>
      <c r="CR58">
        <f t="shared" si="193"/>
        <v>-34.586526744566484</v>
      </c>
      <c r="CS58" t="e">
        <f t="shared" ca="1" si="194"/>
        <v>#NAME?</v>
      </c>
      <c r="CT58">
        <f t="shared" si="195"/>
        <v>-7.1328728614461845</v>
      </c>
      <c r="CU58">
        <f t="shared" si="196"/>
        <v>-7.1209800687498763</v>
      </c>
      <c r="CV58">
        <f t="shared" si="197"/>
        <v>-6.774496092367869</v>
      </c>
      <c r="CW58" t="e">
        <f t="shared" ca="1" si="198"/>
        <v>#NAME?</v>
      </c>
      <c r="CX58" t="e">
        <f t="shared" ca="1" si="199"/>
        <v>#NAME?</v>
      </c>
    </row>
    <row r="59" spans="1:102" x14ac:dyDescent="0.25">
      <c r="A59">
        <v>1.2871332</v>
      </c>
      <c r="B59">
        <v>-9.1034033194639719</v>
      </c>
      <c r="C59">
        <f t="shared" si="100"/>
        <v>-61.07363109084816</v>
      </c>
      <c r="D59">
        <f t="shared" si="101"/>
        <v>-61.07363109084816</v>
      </c>
      <c r="E59">
        <f t="shared" si="102"/>
        <v>0.12533099997866293</v>
      </c>
      <c r="F59">
        <f t="shared" si="103"/>
        <v>234.07775579789597</v>
      </c>
      <c r="G59">
        <f t="shared" si="104"/>
        <v>156.04334916938356</v>
      </c>
      <c r="H59">
        <f t="shared" si="105"/>
        <v>156.04334916938356</v>
      </c>
      <c r="I59">
        <f t="shared" si="106"/>
        <v>167.19318094402581</v>
      </c>
      <c r="J59">
        <f t="shared" si="107"/>
        <v>182.51077321490092</v>
      </c>
      <c r="K59">
        <f t="shared" si="108"/>
        <v>-32.627511069618237</v>
      </c>
      <c r="L59">
        <f t="shared" si="109"/>
        <v>673.89969705985106</v>
      </c>
      <c r="M59">
        <f t="shared" si="110"/>
        <v>-11.925003564634689</v>
      </c>
      <c r="N59">
        <f t="shared" si="111"/>
        <v>-108.2515039177035</v>
      </c>
      <c r="O59">
        <f t="shared" si="112"/>
        <v>13.423301004633583</v>
      </c>
      <c r="P59">
        <f t="shared" si="113"/>
        <v>-3.4903832966074391</v>
      </c>
      <c r="Q59">
        <f t="shared" si="114"/>
        <v>-16.704227677494544</v>
      </c>
      <c r="R59">
        <f t="shared" si="115"/>
        <v>-0.66941176651136203</v>
      </c>
      <c r="S59">
        <f t="shared" si="116"/>
        <v>-16.704227677494544</v>
      </c>
      <c r="T59">
        <f t="shared" si="117"/>
        <v>-356.18761711156014</v>
      </c>
      <c r="U59">
        <f t="shared" si="118"/>
        <v>-440.69694686281906</v>
      </c>
      <c r="V59">
        <f t="shared" si="119"/>
        <v>-30.37737279769869</v>
      </c>
      <c r="W59">
        <f t="shared" si="120"/>
        <v>12.670050210008714</v>
      </c>
      <c r="X59">
        <f t="shared" si="121"/>
        <v>30.24814507347574</v>
      </c>
      <c r="Y59">
        <f t="shared" si="122"/>
        <v>80.774975515292965</v>
      </c>
      <c r="Z59">
        <f t="shared" si="123"/>
        <v>126.58626707516714</v>
      </c>
      <c r="AA59">
        <f t="shared" si="124"/>
        <v>-109.8021587971603</v>
      </c>
      <c r="AB59">
        <f t="shared" si="125"/>
        <v>-402.29587000057455</v>
      </c>
      <c r="AC59">
        <f t="shared" si="126"/>
        <v>-46.453069907130462</v>
      </c>
      <c r="AD59">
        <f t="shared" si="127"/>
        <v>104.30405350038289</v>
      </c>
      <c r="AE59">
        <f t="shared" si="128"/>
        <v>139.8813196477544</v>
      </c>
      <c r="AF59">
        <f t="shared" si="129"/>
        <v>97.069354296886033</v>
      </c>
      <c r="AG59">
        <f t="shared" si="130"/>
        <v>97.069354296886033</v>
      </c>
      <c r="AH59">
        <f t="shared" si="131"/>
        <v>35.896663572829461</v>
      </c>
      <c r="AI59">
        <f t="shared" si="132"/>
        <v>10.542544480225203</v>
      </c>
      <c r="AJ59">
        <f t="shared" si="133"/>
        <v>425.78371307502499</v>
      </c>
      <c r="AK59">
        <f t="shared" si="134"/>
        <v>-17.434382495022955</v>
      </c>
      <c r="AL59" t="e">
        <f t="shared" ca="1" si="135"/>
        <v>#NAME?</v>
      </c>
      <c r="AM59">
        <f t="shared" si="136"/>
        <v>97.498066104923439</v>
      </c>
      <c r="AN59">
        <f t="shared" si="137"/>
        <v>75.466719972482494</v>
      </c>
      <c r="AO59">
        <f t="shared" si="138"/>
        <v>75.449717855754372</v>
      </c>
      <c r="AP59">
        <f t="shared" si="139"/>
        <v>136.72583208717424</v>
      </c>
      <c r="AQ59" t="e">
        <f t="shared" ca="1" si="140"/>
        <v>#NAME?</v>
      </c>
      <c r="AR59">
        <f t="shared" si="141"/>
        <v>136.68513740499731</v>
      </c>
      <c r="AS59">
        <f t="shared" si="142"/>
        <v>92.925544547716726</v>
      </c>
      <c r="AT59">
        <f t="shared" si="143"/>
        <v>80.998858656154894</v>
      </c>
      <c r="AU59">
        <f t="shared" si="144"/>
        <v>926.10130223907481</v>
      </c>
      <c r="AV59">
        <f t="shared" si="145"/>
        <v>-114.81877011756181</v>
      </c>
      <c r="AW59">
        <f t="shared" si="146"/>
        <v>-115.15162799771332</v>
      </c>
      <c r="AX59">
        <f t="shared" si="147"/>
        <v>-114.82446677001673</v>
      </c>
      <c r="AY59">
        <f t="shared" si="148"/>
        <v>-148.69615760958726</v>
      </c>
      <c r="AZ59">
        <f t="shared" si="149"/>
        <v>-121.39334631592939</v>
      </c>
      <c r="BA59">
        <f t="shared" si="150"/>
        <v>14.311169374904541</v>
      </c>
      <c r="BB59">
        <f t="shared" si="151"/>
        <v>-138.40056745148169</v>
      </c>
      <c r="BC59">
        <f t="shared" si="152"/>
        <v>-138.43135502670336</v>
      </c>
      <c r="BD59">
        <f t="shared" si="153"/>
        <v>-138.40317824789025</v>
      </c>
      <c r="BE59">
        <f t="shared" si="154"/>
        <v>19.127423072300196</v>
      </c>
      <c r="BF59">
        <f t="shared" si="155"/>
        <v>19.127423072300196</v>
      </c>
      <c r="BG59">
        <f t="shared" si="156"/>
        <v>-146.87433737133708</v>
      </c>
      <c r="BH59">
        <f t="shared" si="157"/>
        <v>-132.74352819577049</v>
      </c>
      <c r="BI59">
        <f t="shared" si="158"/>
        <v>-132.74352819577049</v>
      </c>
      <c r="BJ59">
        <f t="shared" si="159"/>
        <v>-75.874803262666205</v>
      </c>
      <c r="BK59">
        <f t="shared" si="160"/>
        <v>-120.829570290744</v>
      </c>
      <c r="BL59">
        <f t="shared" si="161"/>
        <v>-120.829570290744</v>
      </c>
      <c r="BM59">
        <f t="shared" si="162"/>
        <v>-946.53864426894245</v>
      </c>
      <c r="BN59">
        <f t="shared" si="163"/>
        <v>-130.49923877106502</v>
      </c>
      <c r="BO59">
        <f t="shared" si="164"/>
        <v>-145.76890529762991</v>
      </c>
      <c r="BP59">
        <f t="shared" si="165"/>
        <v>-145.76866133761681</v>
      </c>
      <c r="BQ59">
        <f t="shared" si="166"/>
        <v>-145.76866133761681</v>
      </c>
      <c r="BR59">
        <f t="shared" si="167"/>
        <v>7.3431514746712843</v>
      </c>
      <c r="BS59">
        <f t="shared" si="168"/>
        <v>7.3431514746712843</v>
      </c>
      <c r="BT59">
        <f t="shared" si="169"/>
        <v>7.3431514746712843</v>
      </c>
      <c r="BU59">
        <f t="shared" si="170"/>
        <v>-1.995588953541926</v>
      </c>
      <c r="BV59">
        <f t="shared" si="171"/>
        <v>-20.045795158717706</v>
      </c>
      <c r="BW59">
        <f t="shared" si="172"/>
        <v>-13.756781750587267</v>
      </c>
      <c r="BX59">
        <f t="shared" si="173"/>
        <v>-4.8504572892785589</v>
      </c>
      <c r="BY59">
        <f t="shared" si="174"/>
        <v>-463.38754494668024</v>
      </c>
      <c r="BZ59">
        <f t="shared" si="175"/>
        <v>13260.237240947894</v>
      </c>
      <c r="CA59">
        <f t="shared" si="176"/>
        <v>13260.501952365321</v>
      </c>
      <c r="CB59">
        <f t="shared" si="177"/>
        <v>-539.81954788397195</v>
      </c>
      <c r="CC59">
        <f t="shared" si="178"/>
        <v>13400.147560419719</v>
      </c>
      <c r="CD59">
        <f t="shared" si="179"/>
        <v>13400.147560419719</v>
      </c>
      <c r="CE59">
        <f t="shared" si="180"/>
        <v>13398.255537723995</v>
      </c>
      <c r="CF59">
        <f t="shared" si="181"/>
        <v>13398.255537723995</v>
      </c>
      <c r="CG59">
        <f t="shared" si="182"/>
        <v>-10.994170294236877</v>
      </c>
      <c r="CH59">
        <f t="shared" si="183"/>
        <v>-10.994170294236877</v>
      </c>
      <c r="CI59">
        <f t="shared" si="184"/>
        <v>-7.8567042317351001</v>
      </c>
      <c r="CJ59">
        <f t="shared" si="185"/>
        <v>-4.8326571886780201</v>
      </c>
      <c r="CK59">
        <f t="shared" si="186"/>
        <v>-9.7717580756007507</v>
      </c>
      <c r="CL59" t="e">
        <f t="shared" ca="1" si="187"/>
        <v>#NAME?</v>
      </c>
      <c r="CM59" t="e">
        <f t="shared" ca="1" si="188"/>
        <v>#NAME?</v>
      </c>
      <c r="CN59" t="e">
        <f t="shared" ca="1" si="189"/>
        <v>#NAME?</v>
      </c>
      <c r="CO59" t="e">
        <f t="shared" ca="1" si="190"/>
        <v>#NAME?</v>
      </c>
      <c r="CP59" t="e">
        <f t="shared" ca="1" si="191"/>
        <v>#NAME?</v>
      </c>
      <c r="CQ59">
        <f t="shared" si="192"/>
        <v>-38.989270742467291</v>
      </c>
      <c r="CR59">
        <f t="shared" si="193"/>
        <v>-38.989270742467291</v>
      </c>
      <c r="CS59" t="e">
        <f t="shared" ca="1" si="194"/>
        <v>#NAME?</v>
      </c>
      <c r="CT59">
        <f t="shared" si="195"/>
        <v>-19.817183551154709</v>
      </c>
      <c r="CU59">
        <f t="shared" si="196"/>
        <v>-19.898673558022193</v>
      </c>
      <c r="CV59">
        <f t="shared" si="197"/>
        <v>-15.128075908310114</v>
      </c>
      <c r="CW59" t="e">
        <f t="shared" ca="1" si="198"/>
        <v>#NAME?</v>
      </c>
      <c r="CX59" t="e">
        <f t="shared" ca="1" si="199"/>
        <v>#NAME?</v>
      </c>
    </row>
    <row r="60" spans="1:102" x14ac:dyDescent="0.25">
      <c r="A60">
        <v>1.4851529999999999</v>
      </c>
      <c r="B60">
        <v>-4.9884028066542427</v>
      </c>
      <c r="C60">
        <f t="shared" si="100"/>
        <v>-26.276469114421573</v>
      </c>
      <c r="D60">
        <f t="shared" si="101"/>
        <v>-26.276469114421573</v>
      </c>
      <c r="E60">
        <f t="shared" si="102"/>
        <v>0.35629760458305237</v>
      </c>
      <c r="F60">
        <f t="shared" si="103"/>
        <v>281.91193956679757</v>
      </c>
      <c r="G60">
        <f t="shared" si="104"/>
        <v>210.56870025034729</v>
      </c>
      <c r="H60">
        <f t="shared" si="105"/>
        <v>210.56870025034729</v>
      </c>
      <c r="I60">
        <f t="shared" si="106"/>
        <v>225.61455511884233</v>
      </c>
      <c r="J60">
        <f t="shared" si="107"/>
        <v>243.28869180793325</v>
      </c>
      <c r="K60">
        <f t="shared" si="108"/>
        <v>-37.707925078728209</v>
      </c>
      <c r="L60">
        <f t="shared" si="109"/>
        <v>644.24272606826628</v>
      </c>
      <c r="M60">
        <f t="shared" si="110"/>
        <v>-14.950616971445964</v>
      </c>
      <c r="N60">
        <f t="shared" si="111"/>
        <v>-138.17063883602114</v>
      </c>
      <c r="O60">
        <f t="shared" si="112"/>
        <v>14.920335386943053</v>
      </c>
      <c r="P60">
        <f t="shared" si="113"/>
        <v>-4.3196031598018285</v>
      </c>
      <c r="Q60">
        <f t="shared" si="114"/>
        <v>-24.388683563454578</v>
      </c>
      <c r="R60">
        <f t="shared" si="115"/>
        <v>-0.97736166330483643</v>
      </c>
      <c r="S60">
        <f t="shared" si="116"/>
        <v>-24.388683563454578</v>
      </c>
      <c r="T60">
        <f t="shared" si="117"/>
        <v>-450.28607817194137</v>
      </c>
      <c r="U60">
        <f t="shared" si="118"/>
        <v>-625.2977296129651</v>
      </c>
      <c r="V60">
        <f t="shared" si="119"/>
        <v>-62.135067128800713</v>
      </c>
      <c r="W60">
        <f t="shared" si="120"/>
        <v>48.950610622708083</v>
      </c>
      <c r="X60">
        <f t="shared" si="121"/>
        <v>59.65617304915348</v>
      </c>
      <c r="Y60">
        <f t="shared" si="122"/>
        <v>1064.3004789490326</v>
      </c>
      <c r="Z60">
        <f t="shared" si="123"/>
        <v>732.65361584560117</v>
      </c>
      <c r="AA60">
        <f t="shared" si="124"/>
        <v>-125.86320147808436</v>
      </c>
      <c r="AB60">
        <f t="shared" si="125"/>
        <v>-259.24221281688853</v>
      </c>
      <c r="AC60">
        <f t="shared" si="126"/>
        <v>-128.9389252177225</v>
      </c>
      <c r="AD60">
        <f t="shared" si="127"/>
        <v>159.16954074168294</v>
      </c>
      <c r="AE60">
        <f t="shared" si="128"/>
        <v>463.19111846831549</v>
      </c>
      <c r="AF60">
        <f t="shared" si="129"/>
        <v>36.421748555972727</v>
      </c>
      <c r="AG60">
        <f t="shared" si="130"/>
        <v>36.421748555972727</v>
      </c>
      <c r="AH60">
        <f t="shared" si="131"/>
        <v>144.97702610948915</v>
      </c>
      <c r="AI60">
        <f t="shared" si="132"/>
        <v>3.7593842227683432</v>
      </c>
      <c r="AJ60">
        <f t="shared" si="133"/>
        <v>76.993976336439587</v>
      </c>
      <c r="AK60">
        <f t="shared" si="134"/>
        <v>-25.018390998344728</v>
      </c>
      <c r="AL60" t="e">
        <f t="shared" ca="1" si="135"/>
        <v>#NAME?</v>
      </c>
      <c r="AM60">
        <f t="shared" si="136"/>
        <v>100.27009685652284</v>
      </c>
      <c r="AN60">
        <f t="shared" si="137"/>
        <v>191.36011011714825</v>
      </c>
      <c r="AO60">
        <f t="shared" si="138"/>
        <v>191.35468415598422</v>
      </c>
      <c r="AP60">
        <f t="shared" si="139"/>
        <v>98.479945435087544</v>
      </c>
      <c r="AQ60" t="e">
        <f t="shared" ca="1" si="140"/>
        <v>#NAME?</v>
      </c>
      <c r="AR60">
        <f t="shared" si="141"/>
        <v>146.60725639219351</v>
      </c>
      <c r="AS60">
        <f t="shared" si="142"/>
        <v>95.485041749941246</v>
      </c>
      <c r="AT60">
        <f t="shared" si="143"/>
        <v>165.66223571541605</v>
      </c>
      <c r="AU60">
        <f t="shared" si="144"/>
        <v>-1756.3628205672878</v>
      </c>
      <c r="AV60">
        <f t="shared" si="145"/>
        <v>-201.1021163766996</v>
      </c>
      <c r="AW60">
        <f t="shared" si="146"/>
        <v>-201.15985389101775</v>
      </c>
      <c r="AX60">
        <f t="shared" si="147"/>
        <v>-201.06389800893433</v>
      </c>
      <c r="AY60">
        <f t="shared" si="148"/>
        <v>-140.54053323701908</v>
      </c>
      <c r="AZ60">
        <f t="shared" si="149"/>
        <v>-126.66258620153121</v>
      </c>
      <c r="BA60">
        <f t="shared" si="150"/>
        <v>37.868985993419919</v>
      </c>
      <c r="BB60">
        <f t="shared" si="151"/>
        <v>-161.37683759536316</v>
      </c>
      <c r="BC60">
        <f t="shared" si="152"/>
        <v>-161.34235252157544</v>
      </c>
      <c r="BD60">
        <f t="shared" si="153"/>
        <v>-161.40226860833235</v>
      </c>
      <c r="BE60">
        <f t="shared" si="154"/>
        <v>25.454125524388026</v>
      </c>
      <c r="BF60">
        <f t="shared" si="155"/>
        <v>25.454125524388026</v>
      </c>
      <c r="BG60">
        <f t="shared" si="156"/>
        <v>10.879163134438052</v>
      </c>
      <c r="BH60">
        <f t="shared" si="157"/>
        <v>-142.00619460402078</v>
      </c>
      <c r="BI60">
        <f t="shared" si="158"/>
        <v>-142.00619460402078</v>
      </c>
      <c r="BJ60">
        <f t="shared" si="159"/>
        <v>-78.894981471495939</v>
      </c>
      <c r="BK60">
        <f t="shared" si="160"/>
        <v>-201.84927777843112</v>
      </c>
      <c r="BL60">
        <f t="shared" si="161"/>
        <v>-201.84927777843112</v>
      </c>
      <c r="BM60">
        <f t="shared" si="162"/>
        <v>-1161.4167595092674</v>
      </c>
      <c r="BN60">
        <f t="shared" si="163"/>
        <v>-152.54130504555002</v>
      </c>
      <c r="BO60">
        <f t="shared" si="164"/>
        <v>-171.26544452601709</v>
      </c>
      <c r="BP60">
        <f t="shared" si="165"/>
        <v>-171.26523923277387</v>
      </c>
      <c r="BQ60">
        <f t="shared" si="166"/>
        <v>-171.26523923277387</v>
      </c>
      <c r="BR60">
        <f t="shared" si="167"/>
        <v>12.14008417899128</v>
      </c>
      <c r="BS60">
        <f t="shared" si="168"/>
        <v>12.14008417899128</v>
      </c>
      <c r="BT60">
        <f t="shared" si="169"/>
        <v>12.14008417899128</v>
      </c>
      <c r="BU60">
        <f t="shared" si="170"/>
        <v>2.3155180762659615</v>
      </c>
      <c r="BV60">
        <f t="shared" si="171"/>
        <v>-63.333107690608273</v>
      </c>
      <c r="BW60">
        <f t="shared" si="172"/>
        <v>-27.153451049929611</v>
      </c>
      <c r="BX60">
        <f t="shared" si="173"/>
        <v>-2.7537959055622565</v>
      </c>
      <c r="BY60">
        <f t="shared" si="174"/>
        <v>-467.96510080334031</v>
      </c>
      <c r="BZ60">
        <f t="shared" si="175"/>
        <v>15824.935742179479</v>
      </c>
      <c r="CA60">
        <f t="shared" si="176"/>
        <v>15825.363345067988</v>
      </c>
      <c r="CB60">
        <f t="shared" si="177"/>
        <v>-589.28150143061293</v>
      </c>
      <c r="CC60">
        <f t="shared" si="178"/>
        <v>15984.526856539997</v>
      </c>
      <c r="CD60">
        <f t="shared" si="179"/>
        <v>15984.526856539997</v>
      </c>
      <c r="CE60">
        <f t="shared" si="180"/>
        <v>15981.701282277563</v>
      </c>
      <c r="CF60">
        <f t="shared" si="181"/>
        <v>15981.701282277563</v>
      </c>
      <c r="CG60">
        <f t="shared" si="182"/>
        <v>-5.1560240376018243</v>
      </c>
      <c r="CH60">
        <f t="shared" si="183"/>
        <v>-5.1560240376018243</v>
      </c>
      <c r="CI60">
        <f t="shared" si="184"/>
        <v>-6.345161987427284</v>
      </c>
      <c r="CJ60">
        <f t="shared" si="185"/>
        <v>-2.6627316330789697</v>
      </c>
      <c r="CK60">
        <f t="shared" si="186"/>
        <v>-8.3096485578896004</v>
      </c>
      <c r="CL60" t="e">
        <f t="shared" ca="1" si="187"/>
        <v>#NAME?</v>
      </c>
      <c r="CM60" t="e">
        <f t="shared" ca="1" si="188"/>
        <v>#NAME?</v>
      </c>
      <c r="CN60" t="e">
        <f t="shared" ca="1" si="189"/>
        <v>#NAME?</v>
      </c>
      <c r="CO60" t="e">
        <f t="shared" ca="1" si="190"/>
        <v>#NAME?</v>
      </c>
      <c r="CP60" t="e">
        <f t="shared" ca="1" si="191"/>
        <v>#NAME?</v>
      </c>
      <c r="CQ60">
        <f t="shared" si="192"/>
        <v>-43.456629503626928</v>
      </c>
      <c r="CR60">
        <f t="shared" si="193"/>
        <v>-43.456629503626928</v>
      </c>
      <c r="CS60" t="e">
        <f t="shared" ca="1" si="194"/>
        <v>#NAME?</v>
      </c>
      <c r="CT60">
        <f t="shared" si="195"/>
        <v>-17.356807416762269</v>
      </c>
      <c r="CU60">
        <f t="shared" si="196"/>
        <v>-17.310416197684781</v>
      </c>
      <c r="CV60">
        <f t="shared" si="197"/>
        <v>-17.268093456380949</v>
      </c>
      <c r="CW60" t="e">
        <f t="shared" ca="1" si="198"/>
        <v>#NAME?</v>
      </c>
      <c r="CX60" t="e">
        <f t="shared" ca="1" si="199"/>
        <v>#NAME?</v>
      </c>
    </row>
    <row r="61" spans="1:102" x14ac:dyDescent="0.25">
      <c r="A61">
        <v>1.6831727000000001</v>
      </c>
      <c r="B61">
        <v>0.55997008796191139</v>
      </c>
      <c r="C61">
        <f t="shared" si="100"/>
        <v>8.5206752894380706</v>
      </c>
      <c r="D61">
        <f t="shared" si="101"/>
        <v>8.5206752894380706</v>
      </c>
      <c r="E61">
        <f t="shared" si="102"/>
        <v>0.58726409254930534</v>
      </c>
      <c r="F61">
        <f t="shared" si="103"/>
        <v>329.74609917943621</v>
      </c>
      <c r="G61">
        <f t="shared" si="104"/>
        <v>278.17344223707971</v>
      </c>
      <c r="H61">
        <f t="shared" si="105"/>
        <v>278.17344223707971</v>
      </c>
      <c r="I61">
        <f t="shared" si="106"/>
        <v>298.04988747890712</v>
      </c>
      <c r="J61">
        <f t="shared" si="107"/>
        <v>318.08056739615887</v>
      </c>
      <c r="K61">
        <f t="shared" si="108"/>
        <v>-43.7356008731524</v>
      </c>
      <c r="L61">
        <f t="shared" si="109"/>
        <v>613.30434692248082</v>
      </c>
      <c r="M61">
        <f t="shared" si="110"/>
        <v>-18.336307086399014</v>
      </c>
      <c r="N61">
        <f t="shared" si="111"/>
        <v>-172.52322429342689</v>
      </c>
      <c r="O61">
        <f t="shared" si="112"/>
        <v>16.26588115255505</v>
      </c>
      <c r="P61">
        <f t="shared" si="113"/>
        <v>-5.3114784601006981</v>
      </c>
      <c r="Q61">
        <f t="shared" si="114"/>
        <v>-33.437019386910791</v>
      </c>
      <c r="R61">
        <f t="shared" si="115"/>
        <v>-1.3399682192325006</v>
      </c>
      <c r="S61">
        <f t="shared" si="116"/>
        <v>-33.437019386910791</v>
      </c>
      <c r="T61">
        <f t="shared" si="117"/>
        <v>-547.86580593778342</v>
      </c>
      <c r="U61">
        <f t="shared" si="118"/>
        <v>-760.70008808443936</v>
      </c>
      <c r="V61">
        <f t="shared" si="119"/>
        <v>-102.16636261990902</v>
      </c>
      <c r="W61">
        <f t="shared" si="120"/>
        <v>97.619192615953111</v>
      </c>
      <c r="X61">
        <f t="shared" si="121"/>
        <v>113.64076474540543</v>
      </c>
      <c r="Y61">
        <f t="shared" si="122"/>
        <v>901.65527300008523</v>
      </c>
      <c r="Z61">
        <f t="shared" si="123"/>
        <v>1328.5324395503205</v>
      </c>
      <c r="AA61">
        <f t="shared" si="124"/>
        <v>-131.21832020895818</v>
      </c>
      <c r="AB61">
        <f t="shared" si="125"/>
        <v>-858.15165611925977</v>
      </c>
      <c r="AC61">
        <f t="shared" si="126"/>
        <v>-203.58900254357098</v>
      </c>
      <c r="AD61">
        <f t="shared" si="127"/>
        <v>-57.058739344318283</v>
      </c>
      <c r="AE61">
        <f t="shared" si="128"/>
        <v>368.78117842494424</v>
      </c>
      <c r="AF61">
        <f t="shared" si="129"/>
        <v>630.56218385043462</v>
      </c>
      <c r="AG61">
        <f t="shared" si="130"/>
        <v>630.56218385043462</v>
      </c>
      <c r="AH61">
        <f t="shared" si="131"/>
        <v>298.41586632893751</v>
      </c>
      <c r="AI61">
        <f t="shared" si="132"/>
        <v>-4.9095452633287362</v>
      </c>
      <c r="AJ61">
        <f t="shared" si="133"/>
        <v>89.537473084352584</v>
      </c>
      <c r="AK61">
        <f t="shared" si="134"/>
        <v>-31.869259286746619</v>
      </c>
      <c r="AL61" t="e">
        <f t="shared" ca="1" si="135"/>
        <v>#NAME?</v>
      </c>
      <c r="AM61">
        <f t="shared" si="136"/>
        <v>105.52481831628793</v>
      </c>
      <c r="AN61">
        <f t="shared" si="137"/>
        <v>175.92179054375356</v>
      </c>
      <c r="AO61">
        <f t="shared" si="138"/>
        <v>175.99864455144672</v>
      </c>
      <c r="AP61">
        <f t="shared" si="139"/>
        <v>118.62474050014475</v>
      </c>
      <c r="AQ61" t="e">
        <f t="shared" ca="1" si="140"/>
        <v>#NAME?</v>
      </c>
      <c r="AR61">
        <f t="shared" si="141"/>
        <v>135.34169131823217</v>
      </c>
      <c r="AS61">
        <f t="shared" si="142"/>
        <v>104.83637659443391</v>
      </c>
      <c r="AT61">
        <f t="shared" si="143"/>
        <v>141.89807337412694</v>
      </c>
      <c r="AU61">
        <f t="shared" si="144"/>
        <v>-3250.2932496027302</v>
      </c>
      <c r="AV61">
        <f t="shared" si="145"/>
        <v>-169.54834983756274</v>
      </c>
      <c r="AW61">
        <f t="shared" si="146"/>
        <v>-169.67018348407578</v>
      </c>
      <c r="AX61">
        <f t="shared" si="147"/>
        <v>-169.53915253467568</v>
      </c>
      <c r="AY61">
        <f t="shared" si="148"/>
        <v>-204.29916787290665</v>
      </c>
      <c r="AZ61">
        <f t="shared" si="149"/>
        <v>-142.11479348064486</v>
      </c>
      <c r="BA61">
        <f t="shared" si="150"/>
        <v>54.176673251976794</v>
      </c>
      <c r="BB61">
        <f t="shared" si="151"/>
        <v>-194.33138701579625</v>
      </c>
      <c r="BC61">
        <f t="shared" si="152"/>
        <v>-194.28807994152663</v>
      </c>
      <c r="BD61">
        <f t="shared" si="153"/>
        <v>-194.28182348084331</v>
      </c>
      <c r="BE61">
        <f t="shared" si="154"/>
        <v>31.052498420363754</v>
      </c>
      <c r="BF61">
        <f t="shared" si="155"/>
        <v>31.052498420363754</v>
      </c>
      <c r="BG61">
        <f t="shared" si="156"/>
        <v>-152.60828746101609</v>
      </c>
      <c r="BH61">
        <f t="shared" si="157"/>
        <v>-237.17714129749899</v>
      </c>
      <c r="BI61">
        <f t="shared" si="158"/>
        <v>-237.17714129749899</v>
      </c>
      <c r="BJ61">
        <f t="shared" si="159"/>
        <v>-77.703953853743258</v>
      </c>
      <c r="BK61">
        <f t="shared" si="160"/>
        <v>-189.49673503811044</v>
      </c>
      <c r="BL61">
        <f t="shared" si="161"/>
        <v>-189.49673503811044</v>
      </c>
      <c r="BM61">
        <f t="shared" si="162"/>
        <v>-1513.2042693807691</v>
      </c>
      <c r="BN61">
        <f t="shared" si="163"/>
        <v>-179.59639783240544</v>
      </c>
      <c r="BO61">
        <f t="shared" si="164"/>
        <v>-192.12868132154622</v>
      </c>
      <c r="BP61">
        <f t="shared" si="165"/>
        <v>-192.1286558773663</v>
      </c>
      <c r="BQ61">
        <f t="shared" si="166"/>
        <v>-192.1286558773663</v>
      </c>
      <c r="BR61">
        <f t="shared" si="167"/>
        <v>18.454656867377977</v>
      </c>
      <c r="BS61">
        <f t="shared" si="168"/>
        <v>18.454656867377977</v>
      </c>
      <c r="BT61">
        <f t="shared" si="169"/>
        <v>18.454656867377977</v>
      </c>
      <c r="BU61">
        <f t="shared" si="170"/>
        <v>-7.109764561512554</v>
      </c>
      <c r="BV61">
        <f t="shared" si="171"/>
        <v>-138.59649243237411</v>
      </c>
      <c r="BW61">
        <f t="shared" si="172"/>
        <v>-28.269656447043303</v>
      </c>
      <c r="BX61">
        <f t="shared" si="173"/>
        <v>-0.34021339432228714</v>
      </c>
      <c r="BY61">
        <f t="shared" si="174"/>
        <v>-459.11992369601523</v>
      </c>
      <c r="BZ61">
        <f t="shared" si="175"/>
        <v>18957.151637687679</v>
      </c>
      <c r="CA61">
        <f t="shared" si="176"/>
        <v>18958.097445707968</v>
      </c>
      <c r="CB61">
        <f t="shared" si="177"/>
        <v>-635.88106058003405</v>
      </c>
      <c r="CC61">
        <f t="shared" si="178"/>
        <v>19143.801396271501</v>
      </c>
      <c r="CD61">
        <f t="shared" si="179"/>
        <v>19143.801396271501</v>
      </c>
      <c r="CE61">
        <f t="shared" si="180"/>
        <v>19140.796865350625</v>
      </c>
      <c r="CF61">
        <f t="shared" si="181"/>
        <v>19140.796865350625</v>
      </c>
      <c r="CG61">
        <f t="shared" si="182"/>
        <v>-8.745960890014663</v>
      </c>
      <c r="CH61">
        <f t="shared" si="183"/>
        <v>-8.745960890014663</v>
      </c>
      <c r="CI61">
        <f t="shared" si="184"/>
        <v>-5.5064533376434124</v>
      </c>
      <c r="CJ61">
        <f t="shared" si="185"/>
        <v>-0.35722685276237343</v>
      </c>
      <c r="CK61">
        <f t="shared" si="186"/>
        <v>-7.7748975397886113</v>
      </c>
      <c r="CL61" t="e">
        <f t="shared" ca="1" si="187"/>
        <v>#NAME?</v>
      </c>
      <c r="CM61" t="e">
        <f t="shared" ca="1" si="188"/>
        <v>#NAME?</v>
      </c>
      <c r="CN61" t="e">
        <f t="shared" ca="1" si="189"/>
        <v>#NAME?</v>
      </c>
      <c r="CO61" t="e">
        <f t="shared" ca="1" si="190"/>
        <v>#NAME?</v>
      </c>
      <c r="CP61" t="e">
        <f t="shared" ca="1" si="191"/>
        <v>#NAME?</v>
      </c>
      <c r="CQ61">
        <f t="shared" si="192"/>
        <v>-47.724878589816647</v>
      </c>
      <c r="CR61">
        <f t="shared" si="193"/>
        <v>-47.724878589816647</v>
      </c>
      <c r="CS61" t="e">
        <f t="shared" ca="1" si="194"/>
        <v>#NAME?</v>
      </c>
      <c r="CT61">
        <f t="shared" si="195"/>
        <v>-1.3646604037946428</v>
      </c>
      <c r="CU61">
        <f t="shared" si="196"/>
        <v>-1.0471901083692767</v>
      </c>
      <c r="CV61">
        <f t="shared" si="197"/>
        <v>-2.6037069887826387</v>
      </c>
      <c r="CW61" t="e">
        <f t="shared" ca="1" si="198"/>
        <v>#NAME?</v>
      </c>
      <c r="CX61" t="e">
        <f t="shared" ca="1" si="199"/>
        <v>#NAME?</v>
      </c>
    </row>
    <row r="62" spans="1:102" x14ac:dyDescent="0.25">
      <c r="A62">
        <v>1.8811924</v>
      </c>
      <c r="B62">
        <v>7.7746563147839751</v>
      </c>
      <c r="C62">
        <f t="shared" si="100"/>
        <v>43.317819693297679</v>
      </c>
      <c r="D62">
        <f t="shared" si="101"/>
        <v>43.317819693297679</v>
      </c>
      <c r="E62">
        <f t="shared" si="102"/>
        <v>0.81823058051555808</v>
      </c>
      <c r="F62">
        <f t="shared" si="103"/>
        <v>377.5802587920748</v>
      </c>
      <c r="G62">
        <f t="shared" si="104"/>
        <v>360.60151554875307</v>
      </c>
      <c r="H62">
        <f t="shared" si="105"/>
        <v>360.60151554875307</v>
      </c>
      <c r="I62">
        <f t="shared" si="106"/>
        <v>386.36772895965123</v>
      </c>
      <c r="J62">
        <f t="shared" si="107"/>
        <v>408.75495210506381</v>
      </c>
      <c r="K62">
        <f t="shared" si="108"/>
        <v>-50.723228299894956</v>
      </c>
      <c r="L62">
        <f t="shared" si="109"/>
        <v>581.1950508959219</v>
      </c>
      <c r="M62">
        <f t="shared" si="110"/>
        <v>-22.108088702440316</v>
      </c>
      <c r="N62">
        <f t="shared" si="111"/>
        <v>-211.30927427963354</v>
      </c>
      <c r="O62">
        <f t="shared" si="112"/>
        <v>17.459939095722625</v>
      </c>
      <c r="P62">
        <f t="shared" si="113"/>
        <v>-6.5375769495885647</v>
      </c>
      <c r="Q62">
        <f t="shared" si="114"/>
        <v>-43.849238684132672</v>
      </c>
      <c r="R62">
        <f t="shared" si="115"/>
        <v>-1.7572315760082045</v>
      </c>
      <c r="S62">
        <f t="shared" si="116"/>
        <v>-43.849238684132672</v>
      </c>
      <c r="T62">
        <f t="shared" si="117"/>
        <v>-646.89330024892911</v>
      </c>
      <c r="U62">
        <f t="shared" si="118"/>
        <v>-909.10973022998735</v>
      </c>
      <c r="V62">
        <f t="shared" si="119"/>
        <v>-146.74873109541963</v>
      </c>
      <c r="W62">
        <f t="shared" si="120"/>
        <v>157.03257933394997</v>
      </c>
      <c r="X62">
        <f t="shared" si="121"/>
        <v>107.36878661912078</v>
      </c>
      <c r="Y62">
        <f t="shared" si="122"/>
        <v>-1010.8873638298838</v>
      </c>
      <c r="Z62">
        <f t="shared" si="123"/>
        <v>-514.35656936923147</v>
      </c>
      <c r="AA62">
        <f t="shared" si="124"/>
        <v>-120.72856032909311</v>
      </c>
      <c r="AB62">
        <f t="shared" si="125"/>
        <v>-659.84297061160487</v>
      </c>
      <c r="AC62">
        <f t="shared" si="126"/>
        <v>-236.23343290026949</v>
      </c>
      <c r="AD62">
        <f t="shared" si="127"/>
        <v>-83.023151471953369</v>
      </c>
      <c r="AE62">
        <f t="shared" si="128"/>
        <v>87.535065743740191</v>
      </c>
      <c r="AF62">
        <f t="shared" si="129"/>
        <v>1246.3839285351974</v>
      </c>
      <c r="AG62">
        <f t="shared" si="130"/>
        <v>1246.3839285351974</v>
      </c>
      <c r="AH62">
        <f t="shared" si="131"/>
        <v>488.99823879929346</v>
      </c>
      <c r="AI62">
        <f t="shared" si="132"/>
        <v>-7.4476422674180256</v>
      </c>
      <c r="AJ62">
        <f t="shared" si="133"/>
        <v>683.38193576211995</v>
      </c>
      <c r="AK62">
        <f t="shared" si="134"/>
        <v>-26.901122431782134</v>
      </c>
      <c r="AL62" t="e">
        <f t="shared" ca="1" si="135"/>
        <v>#NAME?</v>
      </c>
      <c r="AM62">
        <f t="shared" si="136"/>
        <v>124.46131216716323</v>
      </c>
      <c r="AN62">
        <f t="shared" si="137"/>
        <v>124.95709392686547</v>
      </c>
      <c r="AO62">
        <f t="shared" si="138"/>
        <v>124.95696229321305</v>
      </c>
      <c r="AP62">
        <f t="shared" si="139"/>
        <v>213.5643015562614</v>
      </c>
      <c r="AQ62" t="e">
        <f t="shared" ca="1" si="140"/>
        <v>#NAME?</v>
      </c>
      <c r="AR62">
        <f t="shared" si="141"/>
        <v>151.48937397316186</v>
      </c>
      <c r="AS62">
        <f t="shared" si="142"/>
        <v>153.26168694668553</v>
      </c>
      <c r="AT62">
        <f t="shared" si="143"/>
        <v>260.77823787005894</v>
      </c>
      <c r="AU62">
        <f t="shared" si="144"/>
        <v>-684.85372215776874</v>
      </c>
      <c r="AV62">
        <f t="shared" si="145"/>
        <v>-161.99013516930441</v>
      </c>
      <c r="AW62">
        <f t="shared" si="146"/>
        <v>-161.66926031389318</v>
      </c>
      <c r="AX62">
        <f t="shared" si="147"/>
        <v>-161.98951789378361</v>
      </c>
      <c r="AY62">
        <f t="shared" si="148"/>
        <v>-211.61655294338121</v>
      </c>
      <c r="AZ62">
        <f t="shared" si="149"/>
        <v>-195.18954895252392</v>
      </c>
      <c r="BA62">
        <f t="shared" si="150"/>
        <v>36.300090960013058</v>
      </c>
      <c r="BB62">
        <f t="shared" si="151"/>
        <v>-226.75786170937801</v>
      </c>
      <c r="BC62">
        <f t="shared" si="152"/>
        <v>-226.78431172892749</v>
      </c>
      <c r="BD62">
        <f t="shared" si="153"/>
        <v>-226.7369925634631</v>
      </c>
      <c r="BE62">
        <f t="shared" si="154"/>
        <v>37.5152742646466</v>
      </c>
      <c r="BF62">
        <f t="shared" si="155"/>
        <v>37.5152742646466</v>
      </c>
      <c r="BG62">
        <f t="shared" si="156"/>
        <v>-522.69968976427765</v>
      </c>
      <c r="BH62">
        <f t="shared" si="157"/>
        <v>-240.51274946315323</v>
      </c>
      <c r="BI62">
        <f t="shared" si="158"/>
        <v>-240.51274946315323</v>
      </c>
      <c r="BJ62">
        <f t="shared" si="159"/>
        <v>-60.190614460450796</v>
      </c>
      <c r="BK62">
        <f t="shared" si="160"/>
        <v>-184.07087797557023</v>
      </c>
      <c r="BL62">
        <f t="shared" si="161"/>
        <v>-184.07087797557023</v>
      </c>
      <c r="BM62">
        <f t="shared" si="162"/>
        <v>-1821.8670201091265</v>
      </c>
      <c r="BN62">
        <f t="shared" si="163"/>
        <v>-215.8356803933716</v>
      </c>
      <c r="BO62">
        <f t="shared" si="164"/>
        <v>-231.07325794294394</v>
      </c>
      <c r="BP62">
        <f t="shared" si="165"/>
        <v>-231.07309207883577</v>
      </c>
      <c r="BQ62">
        <f t="shared" si="166"/>
        <v>-231.07309207883577</v>
      </c>
      <c r="BR62">
        <f t="shared" si="167"/>
        <v>24.508425063881194</v>
      </c>
      <c r="BS62">
        <f t="shared" si="168"/>
        <v>24.508425063881194</v>
      </c>
      <c r="BT62">
        <f t="shared" si="169"/>
        <v>24.508425063881194</v>
      </c>
      <c r="BU62">
        <f t="shared" si="170"/>
        <v>-3.4574763618664974</v>
      </c>
      <c r="BV62">
        <f t="shared" si="171"/>
        <v>-141.28067125207411</v>
      </c>
      <c r="BW62">
        <f t="shared" si="172"/>
        <v>-30.868512230340116</v>
      </c>
      <c r="BX62">
        <f t="shared" si="173"/>
        <v>2.6580859148776668</v>
      </c>
      <c r="BY62">
        <f t="shared" si="174"/>
        <v>-445.91320230342632</v>
      </c>
      <c r="BZ62">
        <f t="shared" si="175"/>
        <v>23133.274356383557</v>
      </c>
      <c r="CA62">
        <f t="shared" si="176"/>
        <v>23120.685622755344</v>
      </c>
      <c r="CB62">
        <f t="shared" si="177"/>
        <v>-667.31366525800149</v>
      </c>
      <c r="CC62">
        <f t="shared" si="178"/>
        <v>23347.970636119899</v>
      </c>
      <c r="CD62">
        <f t="shared" si="179"/>
        <v>23347.970636119899</v>
      </c>
      <c r="CE62">
        <f t="shared" si="180"/>
        <v>23344.407624214393</v>
      </c>
      <c r="CF62">
        <f t="shared" si="181"/>
        <v>23344.407624214393</v>
      </c>
      <c r="CG62">
        <f t="shared" si="182"/>
        <v>-6.8035317182895234</v>
      </c>
      <c r="CH62">
        <f t="shared" si="183"/>
        <v>-6.8035317182895234</v>
      </c>
      <c r="CI62">
        <f t="shared" si="184"/>
        <v>-5.4997653701933231</v>
      </c>
      <c r="CJ62">
        <f t="shared" si="185"/>
        <v>2.1187221975225974</v>
      </c>
      <c r="CK62">
        <f t="shared" si="186"/>
        <v>-4.2110824875369968</v>
      </c>
      <c r="CL62" t="e">
        <f t="shared" ca="1" si="187"/>
        <v>#NAME?</v>
      </c>
      <c r="CM62" t="e">
        <f t="shared" ca="1" si="188"/>
        <v>#NAME?</v>
      </c>
      <c r="CN62" t="e">
        <f t="shared" ca="1" si="189"/>
        <v>#NAME?</v>
      </c>
      <c r="CO62" t="e">
        <f t="shared" ca="1" si="190"/>
        <v>#NAME?</v>
      </c>
      <c r="CP62" t="e">
        <f t="shared" ca="1" si="191"/>
        <v>#NAME?</v>
      </c>
      <c r="CQ62">
        <f t="shared" si="192"/>
        <v>-51.580823935596534</v>
      </c>
      <c r="CR62">
        <f t="shared" si="193"/>
        <v>-51.580823935596534</v>
      </c>
      <c r="CS62" t="e">
        <f t="shared" ca="1" si="194"/>
        <v>#NAME?</v>
      </c>
      <c r="CT62">
        <f t="shared" si="195"/>
        <v>-18.418997374803006</v>
      </c>
      <c r="CU62">
        <f t="shared" si="196"/>
        <v>-20.959379112063377</v>
      </c>
      <c r="CV62">
        <f t="shared" si="197"/>
        <v>-22.810776238383351</v>
      </c>
      <c r="CW62" t="e">
        <f t="shared" ca="1" si="198"/>
        <v>#NAME?</v>
      </c>
      <c r="CX62" t="e">
        <f t="shared" ca="1" si="199"/>
        <v>#NAME?</v>
      </c>
    </row>
    <row r="63" spans="1:102" x14ac:dyDescent="0.25">
      <c r="A63">
        <v>2.0792122000000002</v>
      </c>
      <c r="B63">
        <v>16.888596824211433</v>
      </c>
      <c r="C63">
        <f t="shared" si="100"/>
        <v>78.114981669724301</v>
      </c>
      <c r="D63">
        <f t="shared" si="101"/>
        <v>78.114981669724301</v>
      </c>
      <c r="E63">
        <f t="shared" si="102"/>
        <v>1.0491971851199478</v>
      </c>
      <c r="F63">
        <f t="shared" si="103"/>
        <v>425.41444256097657</v>
      </c>
      <c r="G63">
        <f t="shared" si="104"/>
        <v>459.59689054768802</v>
      </c>
      <c r="H63">
        <f t="shared" si="105"/>
        <v>459.59689054768802</v>
      </c>
      <c r="I63">
        <f t="shared" si="106"/>
        <v>492.43666257919494</v>
      </c>
      <c r="J63">
        <f t="shared" si="107"/>
        <v>517.1804301428233</v>
      </c>
      <c r="K63">
        <f t="shared" si="108"/>
        <v>-58.683499145063628</v>
      </c>
      <c r="L63">
        <f t="shared" si="109"/>
        <v>548.05878275644613</v>
      </c>
      <c r="M63">
        <f t="shared" si="110"/>
        <v>-26.300704333489467</v>
      </c>
      <c r="N63">
        <f t="shared" si="111"/>
        <v>-254.52881173995829</v>
      </c>
      <c r="O63">
        <f t="shared" si="112"/>
        <v>18.50250970469326</v>
      </c>
      <c r="P63">
        <f t="shared" si="113"/>
        <v>-8.1186685136637262</v>
      </c>
      <c r="Q63">
        <f t="shared" si="114"/>
        <v>-55.625347746436134</v>
      </c>
      <c r="R63">
        <f t="shared" si="115"/>
        <v>-2.2291519857526074</v>
      </c>
      <c r="S63">
        <f t="shared" si="116"/>
        <v>-55.625347746436134</v>
      </c>
      <c r="T63">
        <f t="shared" si="117"/>
        <v>-749.33194297243142</v>
      </c>
      <c r="U63">
        <f t="shared" si="118"/>
        <v>-1043.7082170548028</v>
      </c>
      <c r="V63">
        <f t="shared" si="119"/>
        <v>-199.57172489153484</v>
      </c>
      <c r="W63">
        <f t="shared" si="120"/>
        <v>223.40599401955077</v>
      </c>
      <c r="X63">
        <f t="shared" si="121"/>
        <v>43.133055207138533</v>
      </c>
      <c r="Y63">
        <f t="shared" si="122"/>
        <v>-1780.0139729216107</v>
      </c>
      <c r="Z63">
        <f t="shared" si="123"/>
        <v>-1480.8105682557357</v>
      </c>
      <c r="AA63">
        <f t="shared" si="124"/>
        <v>-89.713560902934191</v>
      </c>
      <c r="AB63">
        <f t="shared" si="125"/>
        <v>-485.57000311746549</v>
      </c>
      <c r="AC63">
        <f t="shared" si="126"/>
        <v>-243.3789248885044</v>
      </c>
      <c r="AD63">
        <f t="shared" si="127"/>
        <v>-8.2325329285524376</v>
      </c>
      <c r="AE63">
        <f t="shared" si="128"/>
        <v>-27.677916669416369</v>
      </c>
      <c r="AF63">
        <f t="shared" si="129"/>
        <v>-4790.0834673005829</v>
      </c>
      <c r="AG63">
        <f t="shared" si="130"/>
        <v>-4790.0834673005829</v>
      </c>
      <c r="AH63">
        <f t="shared" si="131"/>
        <v>689.95607867463434</v>
      </c>
      <c r="AI63">
        <f t="shared" si="132"/>
        <v>3.6687539859672249</v>
      </c>
      <c r="AJ63">
        <f t="shared" si="133"/>
        <v>614.81403737533469</v>
      </c>
      <c r="AK63">
        <f t="shared" si="134"/>
        <v>-12.101412332238699</v>
      </c>
      <c r="AL63" t="e">
        <f t="shared" ca="1" si="135"/>
        <v>#NAME?</v>
      </c>
      <c r="AM63">
        <f t="shared" si="136"/>
        <v>165.84270158784284</v>
      </c>
      <c r="AN63">
        <f t="shared" si="137"/>
        <v>187.72069057020039</v>
      </c>
      <c r="AO63">
        <f t="shared" si="138"/>
        <v>187.64792581893212</v>
      </c>
      <c r="AP63">
        <f t="shared" si="139"/>
        <v>307.94996118929521</v>
      </c>
      <c r="AQ63" t="e">
        <f t="shared" ca="1" si="140"/>
        <v>#NAME?</v>
      </c>
      <c r="AR63">
        <f t="shared" si="141"/>
        <v>183.13357749644618</v>
      </c>
      <c r="AS63">
        <f t="shared" si="142"/>
        <v>254.96080466073906</v>
      </c>
      <c r="AT63">
        <f t="shared" si="143"/>
        <v>251.38907177883718</v>
      </c>
      <c r="AU63">
        <f t="shared" si="144"/>
        <v>4598.1325980483944</v>
      </c>
      <c r="AV63">
        <f t="shared" si="145"/>
        <v>-220.56512327852442</v>
      </c>
      <c r="AW63">
        <f t="shared" si="146"/>
        <v>-220.55989580601181</v>
      </c>
      <c r="AX63">
        <f t="shared" si="147"/>
        <v>-220.55336432570968</v>
      </c>
      <c r="AY63">
        <f t="shared" si="148"/>
        <v>-225.56173888466344</v>
      </c>
      <c r="AZ63">
        <f t="shared" si="149"/>
        <v>-343.87824865376689</v>
      </c>
      <c r="BA63">
        <f t="shared" si="150"/>
        <v>-73.339591315843364</v>
      </c>
      <c r="BB63">
        <f t="shared" si="151"/>
        <v>-266.0391015046942</v>
      </c>
      <c r="BC63">
        <f t="shared" si="152"/>
        <v>-266.06652643857433</v>
      </c>
      <c r="BD63">
        <f t="shared" si="153"/>
        <v>-266.08471374639356</v>
      </c>
      <c r="BE63">
        <f t="shared" si="154"/>
        <v>47.906323254608246</v>
      </c>
      <c r="BF63">
        <f t="shared" si="155"/>
        <v>47.906323254608246</v>
      </c>
      <c r="BG63">
        <f t="shared" si="156"/>
        <v>-316.83976688874941</v>
      </c>
      <c r="BH63">
        <f t="shared" si="157"/>
        <v>-213.07697645372613</v>
      </c>
      <c r="BI63">
        <f t="shared" si="158"/>
        <v>-213.07697645372613</v>
      </c>
      <c r="BJ63">
        <f t="shared" si="159"/>
        <v>-43.334039159891532</v>
      </c>
      <c r="BK63">
        <f t="shared" si="160"/>
        <v>-348.75113211311293</v>
      </c>
      <c r="BL63">
        <f t="shared" si="161"/>
        <v>-348.75113211311293</v>
      </c>
      <c r="BM63">
        <f t="shared" si="162"/>
        <v>-2140.3851518094166</v>
      </c>
      <c r="BN63">
        <f t="shared" si="163"/>
        <v>-264.64257820050824</v>
      </c>
      <c r="BO63">
        <f t="shared" si="164"/>
        <v>-270.56262446278737</v>
      </c>
      <c r="BP63">
        <f t="shared" si="165"/>
        <v>-270.56265562372175</v>
      </c>
      <c r="BQ63">
        <f t="shared" si="166"/>
        <v>-270.56265562372175</v>
      </c>
      <c r="BR63">
        <f t="shared" si="167"/>
        <v>24.971216598918268</v>
      </c>
      <c r="BS63">
        <f t="shared" si="168"/>
        <v>24.971216598918268</v>
      </c>
      <c r="BT63">
        <f t="shared" si="169"/>
        <v>24.971216598918268</v>
      </c>
      <c r="BU63">
        <f t="shared" si="170"/>
        <v>2.3892820139823581</v>
      </c>
      <c r="BV63">
        <f t="shared" si="171"/>
        <v>-146.82620243004337</v>
      </c>
      <c r="BW63">
        <f t="shared" si="172"/>
        <v>-30.326443873958038</v>
      </c>
      <c r="BX63">
        <f t="shared" si="173"/>
        <v>6.4575685479628664</v>
      </c>
      <c r="BY63">
        <f t="shared" si="174"/>
        <v>-390.71955251080954</v>
      </c>
      <c r="BZ63">
        <f t="shared" si="175"/>
        <v>28724.350114783214</v>
      </c>
      <c r="CA63">
        <f t="shared" si="176"/>
        <v>28723.296829516472</v>
      </c>
      <c r="CB63">
        <f t="shared" si="177"/>
        <v>-677.14313999796343</v>
      </c>
      <c r="CC63">
        <f t="shared" si="178"/>
        <v>28979.876646747773</v>
      </c>
      <c r="CD63">
        <f t="shared" si="179"/>
        <v>28979.876646747773</v>
      </c>
      <c r="CE63">
        <f t="shared" si="180"/>
        <v>28973.390171851821</v>
      </c>
      <c r="CF63">
        <f t="shared" si="181"/>
        <v>28973.390171851821</v>
      </c>
      <c r="CG63">
        <f t="shared" si="182"/>
        <v>-2.6268870305550518</v>
      </c>
      <c r="CH63">
        <f t="shared" si="183"/>
        <v>-2.6268870305550518</v>
      </c>
      <c r="CI63">
        <f t="shared" si="184"/>
        <v>-3.9063601113724591</v>
      </c>
      <c r="CJ63">
        <f t="shared" si="185"/>
        <v>4.8060863145120116</v>
      </c>
      <c r="CK63">
        <f t="shared" si="186"/>
        <v>3.6831950114502572</v>
      </c>
      <c r="CL63" t="e">
        <f t="shared" ca="1" si="187"/>
        <v>#NAME?</v>
      </c>
      <c r="CM63" t="e">
        <f t="shared" ca="1" si="188"/>
        <v>#NAME?</v>
      </c>
      <c r="CN63" t="e">
        <f t="shared" ca="1" si="189"/>
        <v>#NAME?</v>
      </c>
      <c r="CO63" t="e">
        <f t="shared" ca="1" si="190"/>
        <v>#NAME?</v>
      </c>
      <c r="CP63" t="e">
        <f t="shared" ca="1" si="191"/>
        <v>#NAME?</v>
      </c>
      <c r="CQ63">
        <f t="shared" si="192"/>
        <v>-55.06114084767065</v>
      </c>
      <c r="CR63">
        <f t="shared" si="193"/>
        <v>-55.06114084767065</v>
      </c>
      <c r="CS63" t="e">
        <f t="shared" ca="1" si="194"/>
        <v>#NAME?</v>
      </c>
      <c r="CT63">
        <f t="shared" si="195"/>
        <v>-14.688944100636782</v>
      </c>
      <c r="CU63">
        <f t="shared" si="196"/>
        <v>-14.222411819678815</v>
      </c>
      <c r="CV63">
        <f t="shared" si="197"/>
        <v>-19.701188446084139</v>
      </c>
      <c r="CW63" t="e">
        <f t="shared" ca="1" si="198"/>
        <v>#NAME?</v>
      </c>
      <c r="CX63" t="e">
        <f t="shared" ca="1" si="199"/>
        <v>#NAME?</v>
      </c>
    </row>
    <row r="64" spans="1:102" x14ac:dyDescent="0.25">
      <c r="A64">
        <v>2.2772320000000001</v>
      </c>
      <c r="B64">
        <v>28.134733520318107</v>
      </c>
      <c r="C64">
        <f t="shared" si="100"/>
        <v>112.91214364615089</v>
      </c>
      <c r="D64">
        <f t="shared" si="101"/>
        <v>112.91214364615089</v>
      </c>
      <c r="E64">
        <f t="shared" si="102"/>
        <v>1.280163789724337</v>
      </c>
      <c r="F64">
        <f t="shared" si="103"/>
        <v>473.24862632987816</v>
      </c>
      <c r="G64">
        <f t="shared" si="104"/>
        <v>576.90344803226026</v>
      </c>
      <c r="H64">
        <f t="shared" si="105"/>
        <v>576.90344803226026</v>
      </c>
      <c r="I64">
        <f t="shared" si="106"/>
        <v>618.1251753920626</v>
      </c>
      <c r="J64">
        <f t="shared" si="107"/>
        <v>645.22548737390684</v>
      </c>
      <c r="K64">
        <f t="shared" si="108"/>
        <v>-67.629097661025838</v>
      </c>
      <c r="L64">
        <f t="shared" si="109"/>
        <v>514.06653281284105</v>
      </c>
      <c r="M64">
        <f t="shared" si="110"/>
        <v>-30.961614122242011</v>
      </c>
      <c r="N64">
        <f t="shared" si="111"/>
        <v>-302.18181820688653</v>
      </c>
      <c r="O64">
        <f t="shared" si="112"/>
        <v>19.39359233821666</v>
      </c>
      <c r="P64">
        <f t="shared" si="113"/>
        <v>-10.275780609976023</v>
      </c>
      <c r="Q64">
        <f t="shared" si="114"/>
        <v>-68.765341660028625</v>
      </c>
      <c r="R64">
        <f t="shared" si="115"/>
        <v>-2.7557292515484608</v>
      </c>
      <c r="S64">
        <f t="shared" si="116"/>
        <v>-68.765341660028625</v>
      </c>
      <c r="T64">
        <f t="shared" si="117"/>
        <v>-862.99512118644157</v>
      </c>
      <c r="U64">
        <f t="shared" si="118"/>
        <v>-1085.3649970682618</v>
      </c>
      <c r="V64">
        <f t="shared" si="119"/>
        <v>-194.20095594904168</v>
      </c>
      <c r="W64">
        <f t="shared" si="120"/>
        <v>290.88668016868132</v>
      </c>
      <c r="X64">
        <f t="shared" si="121"/>
        <v>122.55049621611288</v>
      </c>
      <c r="Y64">
        <f t="shared" si="122"/>
        <v>-158.46148766617509</v>
      </c>
      <c r="Z64">
        <f t="shared" si="123"/>
        <v>-159.95298570578706</v>
      </c>
      <c r="AA64">
        <f t="shared" si="124"/>
        <v>-34.470253966264863</v>
      </c>
      <c r="AB64">
        <f t="shared" si="125"/>
        <v>-213.19039968385368</v>
      </c>
      <c r="AC64">
        <f t="shared" si="126"/>
        <v>-247.38367706796933</v>
      </c>
      <c r="AD64">
        <f t="shared" si="127"/>
        <v>156.96858070607169</v>
      </c>
      <c r="AE64">
        <f t="shared" si="128"/>
        <v>895.94421461190802</v>
      </c>
      <c r="AF64">
        <f t="shared" si="129"/>
        <v>-12539.536921593141</v>
      </c>
      <c r="AG64">
        <f t="shared" si="130"/>
        <v>-12539.536921593141</v>
      </c>
      <c r="AH64">
        <f t="shared" si="131"/>
        <v>839.74923913387056</v>
      </c>
      <c r="AI64">
        <f t="shared" si="132"/>
        <v>29.949545327844305</v>
      </c>
      <c r="AJ64">
        <f t="shared" si="133"/>
        <v>-1608.8739709118142</v>
      </c>
      <c r="AK64">
        <f t="shared" si="134"/>
        <v>-9.4790798592885697</v>
      </c>
      <c r="AL64" t="e">
        <f t="shared" ca="1" si="135"/>
        <v>#NAME?</v>
      </c>
      <c r="AM64">
        <f t="shared" si="136"/>
        <v>230.42899506675531</v>
      </c>
      <c r="AN64">
        <f t="shared" si="137"/>
        <v>344.15962375973163</v>
      </c>
      <c r="AO64">
        <f t="shared" si="138"/>
        <v>344.1908425101077</v>
      </c>
      <c r="AP64">
        <f t="shared" si="139"/>
        <v>260.10720084868359</v>
      </c>
      <c r="AQ64" t="e">
        <f t="shared" ca="1" si="140"/>
        <v>#NAME?</v>
      </c>
      <c r="AR64">
        <f t="shared" si="141"/>
        <v>319.26268559688617</v>
      </c>
      <c r="AS64">
        <f t="shared" si="142"/>
        <v>331.81886733075709</v>
      </c>
      <c r="AT64">
        <f t="shared" si="143"/>
        <v>258.59794758515494</v>
      </c>
      <c r="AU64">
        <f t="shared" si="144"/>
        <v>6792.6885890591311</v>
      </c>
      <c r="AV64">
        <f t="shared" si="145"/>
        <v>-407.36688777237794</v>
      </c>
      <c r="AW64">
        <f t="shared" si="146"/>
        <v>-407.14178227617475</v>
      </c>
      <c r="AX64">
        <f t="shared" si="147"/>
        <v>-407.42006121920775</v>
      </c>
      <c r="AY64">
        <f t="shared" si="148"/>
        <v>-347.30699073185065</v>
      </c>
      <c r="AZ64">
        <f t="shared" si="149"/>
        <v>-216.4415974729441</v>
      </c>
      <c r="BA64">
        <f t="shared" si="150"/>
        <v>96.963370335074288</v>
      </c>
      <c r="BB64">
        <f t="shared" si="151"/>
        <v>-308.21957965833769</v>
      </c>
      <c r="BC64">
        <f t="shared" si="152"/>
        <v>-308.24490814160112</v>
      </c>
      <c r="BD64">
        <f t="shared" si="153"/>
        <v>-308.14446617110121</v>
      </c>
      <c r="BE64">
        <f t="shared" si="154"/>
        <v>46.627828634788656</v>
      </c>
      <c r="BF64">
        <f t="shared" si="155"/>
        <v>46.627828634788656</v>
      </c>
      <c r="BG64">
        <f t="shared" si="156"/>
        <v>-327.7061720727537</v>
      </c>
      <c r="BH64">
        <f t="shared" si="157"/>
        <v>-227.30739109330332</v>
      </c>
      <c r="BI64">
        <f t="shared" si="158"/>
        <v>-227.30739109330332</v>
      </c>
      <c r="BJ64">
        <f t="shared" si="159"/>
        <v>-0.38400597645948942</v>
      </c>
      <c r="BK64">
        <f t="shared" si="160"/>
        <v>-394.57320681352576</v>
      </c>
      <c r="BL64">
        <f t="shared" si="161"/>
        <v>-394.57320681352576</v>
      </c>
      <c r="BM64">
        <f t="shared" si="162"/>
        <v>-2546.6126300707483</v>
      </c>
      <c r="BN64">
        <f t="shared" si="163"/>
        <v>-315.27724726654765</v>
      </c>
      <c r="BO64">
        <f t="shared" si="164"/>
        <v>-299.72542238045787</v>
      </c>
      <c r="BP64">
        <f t="shared" si="165"/>
        <v>-299.72544118274294</v>
      </c>
      <c r="BQ64">
        <f t="shared" si="166"/>
        <v>-299.72544118274294</v>
      </c>
      <c r="BR64">
        <f t="shared" si="167"/>
        <v>29.81898512018369</v>
      </c>
      <c r="BS64">
        <f t="shared" si="168"/>
        <v>29.81898512018369</v>
      </c>
      <c r="BT64">
        <f t="shared" si="169"/>
        <v>29.81898512018369</v>
      </c>
      <c r="BU64">
        <f t="shared" si="170"/>
        <v>5.4249215475502215</v>
      </c>
      <c r="BV64">
        <f t="shared" si="171"/>
        <v>-181.33790095641328</v>
      </c>
      <c r="BW64">
        <f t="shared" si="172"/>
        <v>1.4454036112285884</v>
      </c>
      <c r="BX64">
        <f t="shared" si="173"/>
        <v>10.366420340802209</v>
      </c>
      <c r="BY64">
        <f t="shared" si="174"/>
        <v>-282.86788992029318</v>
      </c>
      <c r="BZ64">
        <f t="shared" si="175"/>
        <v>34535.046426741792</v>
      </c>
      <c r="CA64">
        <f t="shared" si="176"/>
        <v>34534.414276631229</v>
      </c>
      <c r="CB64">
        <f t="shared" si="177"/>
        <v>-658.83955542375224</v>
      </c>
      <c r="CC64">
        <f t="shared" si="178"/>
        <v>34818.26049421572</v>
      </c>
      <c r="CD64">
        <f t="shared" si="179"/>
        <v>34818.26049421572</v>
      </c>
      <c r="CE64">
        <f t="shared" si="180"/>
        <v>34806.734753838253</v>
      </c>
      <c r="CF64">
        <f t="shared" si="181"/>
        <v>34806.734753838253</v>
      </c>
      <c r="CG64">
        <f t="shared" si="182"/>
        <v>-1.2167459526530404</v>
      </c>
      <c r="CH64">
        <f t="shared" si="183"/>
        <v>-1.2167459526530404</v>
      </c>
      <c r="CI64">
        <f t="shared" si="184"/>
        <v>0.78313496372571656</v>
      </c>
      <c r="CJ64">
        <f t="shared" si="185"/>
        <v>7.7313721874405488</v>
      </c>
      <c r="CK64">
        <f t="shared" si="186"/>
        <v>3.6715424357903483</v>
      </c>
      <c r="CL64" t="e">
        <f t="shared" ca="1" si="187"/>
        <v>#NAME?</v>
      </c>
      <c r="CM64" t="e">
        <f t="shared" ca="1" si="188"/>
        <v>#NAME?</v>
      </c>
      <c r="CN64" t="e">
        <f t="shared" ca="1" si="189"/>
        <v>#NAME?</v>
      </c>
      <c r="CO64" t="e">
        <f t="shared" ca="1" si="190"/>
        <v>#NAME?</v>
      </c>
      <c r="CP64" t="e">
        <f t="shared" ca="1" si="191"/>
        <v>#NAME?</v>
      </c>
      <c r="CQ64">
        <f t="shared" si="192"/>
        <v>-58.596465406974374</v>
      </c>
      <c r="CR64">
        <f t="shared" si="193"/>
        <v>-58.596465406974374</v>
      </c>
      <c r="CS64" t="e">
        <f t="shared" ca="1" si="194"/>
        <v>#NAME?</v>
      </c>
      <c r="CT64">
        <f t="shared" si="195"/>
        <v>-8.2110088413105018</v>
      </c>
      <c r="CU64">
        <f t="shared" si="196"/>
        <v>-8.4564589404603563</v>
      </c>
      <c r="CV64">
        <f t="shared" si="197"/>
        <v>-25.509826810054566</v>
      </c>
      <c r="CW64" t="e">
        <f t="shared" ca="1" si="198"/>
        <v>#NAME?</v>
      </c>
      <c r="CX64" t="e">
        <f t="shared" ca="1" si="199"/>
        <v>#NAME?</v>
      </c>
    </row>
    <row r="65" spans="1:102" x14ac:dyDescent="0.25">
      <c r="A65">
        <v>2.4752516999999998</v>
      </c>
      <c r="B65">
        <v>41.746008307177775</v>
      </c>
      <c r="C65">
        <f t="shared" si="100"/>
        <v>147.70928805001043</v>
      </c>
      <c r="D65">
        <f t="shared" si="101"/>
        <v>147.70928805001043</v>
      </c>
      <c r="E65">
        <f t="shared" si="102"/>
        <v>1.5111302776905897</v>
      </c>
      <c r="F65">
        <f t="shared" si="103"/>
        <v>521.08278594251669</v>
      </c>
      <c r="G65">
        <f t="shared" si="104"/>
        <v>714.26503181226121</v>
      </c>
      <c r="H65">
        <f t="shared" si="105"/>
        <v>714.26503181226121</v>
      </c>
      <c r="I65">
        <f t="shared" si="106"/>
        <v>765.30171482123353</v>
      </c>
      <c r="J65">
        <f t="shared" si="107"/>
        <v>794.75857003123849</v>
      </c>
      <c r="K65">
        <f t="shared" si="108"/>
        <v>-77.572706109787475</v>
      </c>
      <c r="L65">
        <f t="shared" si="109"/>
        <v>479.40915258745395</v>
      </c>
      <c r="M65">
        <f t="shared" si="110"/>
        <v>-36.157408861997183</v>
      </c>
      <c r="N65">
        <f t="shared" si="111"/>
        <v>-354.26826625729757</v>
      </c>
      <c r="O65">
        <f t="shared" si="112"/>
        <v>20.133186661048221</v>
      </c>
      <c r="P65">
        <f t="shared" si="113"/>
        <v>-13.461485695667603</v>
      </c>
      <c r="Q65">
        <f t="shared" si="114"/>
        <v>-83.26921275607053</v>
      </c>
      <c r="R65">
        <f t="shared" si="115"/>
        <v>-3.33696306607168</v>
      </c>
      <c r="S65">
        <f t="shared" si="116"/>
        <v>-83.26921275607053</v>
      </c>
      <c r="T65">
        <f t="shared" si="117"/>
        <v>-1001.3596878401055</v>
      </c>
      <c r="U65">
        <f t="shared" si="118"/>
        <v>-1054.4436388864278</v>
      </c>
      <c r="V65">
        <f t="shared" si="119"/>
        <v>-219.3516687424044</v>
      </c>
      <c r="W65">
        <f t="shared" si="120"/>
        <v>351.83363287137337</v>
      </c>
      <c r="X65">
        <f t="shared" si="121"/>
        <v>461.04801350706038</v>
      </c>
      <c r="Y65">
        <f t="shared" si="122"/>
        <v>2425.0034029664816</v>
      </c>
      <c r="Z65">
        <f t="shared" si="123"/>
        <v>4297.1824906098491</v>
      </c>
      <c r="AA65">
        <f t="shared" si="124"/>
        <v>47.236289093221572</v>
      </c>
      <c r="AB65">
        <f t="shared" si="125"/>
        <v>183.42397298267269</v>
      </c>
      <c r="AC65">
        <f t="shared" si="126"/>
        <v>-259.24692043271301</v>
      </c>
      <c r="AD65">
        <f t="shared" si="127"/>
        <v>955.17219398391921</v>
      </c>
      <c r="AE65">
        <f t="shared" si="128"/>
        <v>4283.2990663605624</v>
      </c>
      <c r="AF65">
        <f t="shared" si="129"/>
        <v>1618.2240717262969</v>
      </c>
      <c r="AG65">
        <f t="shared" si="130"/>
        <v>1618.2240717262969</v>
      </c>
      <c r="AH65">
        <f t="shared" si="131"/>
        <v>846.62986368052964</v>
      </c>
      <c r="AI65">
        <f t="shared" si="132"/>
        <v>63.580023856408495</v>
      </c>
      <c r="AJ65">
        <f t="shared" si="133"/>
        <v>-6284.5392360620681</v>
      </c>
      <c r="AK65">
        <f t="shared" si="134"/>
        <v>-36.416596771346704</v>
      </c>
      <c r="AL65" t="e">
        <f t="shared" ca="1" si="135"/>
        <v>#NAME?</v>
      </c>
      <c r="AM65">
        <f t="shared" si="136"/>
        <v>310.68495571350451</v>
      </c>
      <c r="AN65">
        <f t="shared" si="137"/>
        <v>224.90817545777557</v>
      </c>
      <c r="AO65">
        <f t="shared" si="138"/>
        <v>225.08556094085915</v>
      </c>
      <c r="AP65">
        <f t="shared" si="139"/>
        <v>173.41036208124427</v>
      </c>
      <c r="AQ65" t="e">
        <f t="shared" ca="1" si="140"/>
        <v>#NAME?</v>
      </c>
      <c r="AR65">
        <f t="shared" si="141"/>
        <v>357.6512235321772</v>
      </c>
      <c r="AS65">
        <f t="shared" si="142"/>
        <v>377.18343523668699</v>
      </c>
      <c r="AT65">
        <f t="shared" si="143"/>
        <v>411.78888884103048</v>
      </c>
      <c r="AU65">
        <f t="shared" si="144"/>
        <v>-884.51728323695397</v>
      </c>
      <c r="AV65">
        <f t="shared" si="145"/>
        <v>-312.68057533428532</v>
      </c>
      <c r="AW65">
        <f t="shared" si="146"/>
        <v>-312.66342554460152</v>
      </c>
      <c r="AX65">
        <f t="shared" si="147"/>
        <v>-312.69580800770893</v>
      </c>
      <c r="AY65">
        <f t="shared" si="148"/>
        <v>-325.55382849588739</v>
      </c>
      <c r="AZ65">
        <f t="shared" si="149"/>
        <v>-482.78250863904924</v>
      </c>
      <c r="BA65">
        <f t="shared" si="150"/>
        <v>-123.78789671310965</v>
      </c>
      <c r="BB65">
        <f t="shared" si="151"/>
        <v>-319.32036707085695</v>
      </c>
      <c r="BC65">
        <f t="shared" si="152"/>
        <v>-319.28543908990213</v>
      </c>
      <c r="BD65">
        <f t="shared" si="153"/>
        <v>-319.38860361861543</v>
      </c>
      <c r="BE65">
        <f t="shared" si="154"/>
        <v>70.322826063299885</v>
      </c>
      <c r="BF65">
        <f t="shared" si="155"/>
        <v>70.322826063299885</v>
      </c>
      <c r="BG65">
        <f t="shared" si="156"/>
        <v>-600.11555619258968</v>
      </c>
      <c r="BH65">
        <f t="shared" si="157"/>
        <v>-321.60491732147329</v>
      </c>
      <c r="BI65">
        <f t="shared" si="158"/>
        <v>-321.60491732147329</v>
      </c>
      <c r="BJ65">
        <f t="shared" si="159"/>
        <v>46.157195250906625</v>
      </c>
      <c r="BK65">
        <f t="shared" si="160"/>
        <v>-243.15581437357352</v>
      </c>
      <c r="BL65">
        <f t="shared" si="161"/>
        <v>-243.15581437357352</v>
      </c>
      <c r="BM65">
        <f t="shared" si="162"/>
        <v>-2951.4097893791973</v>
      </c>
      <c r="BN65">
        <f t="shared" si="163"/>
        <v>-339.57332485964491</v>
      </c>
      <c r="BO65">
        <f t="shared" si="164"/>
        <v>-318.42950241440053</v>
      </c>
      <c r="BP65">
        <f t="shared" si="165"/>
        <v>-318.42950774836447</v>
      </c>
      <c r="BQ65">
        <f t="shared" si="166"/>
        <v>-318.42950774836447</v>
      </c>
      <c r="BR65">
        <f t="shared" si="167"/>
        <v>44.699107840296335</v>
      </c>
      <c r="BS65">
        <f t="shared" si="168"/>
        <v>44.699107840296335</v>
      </c>
      <c r="BT65">
        <f t="shared" si="169"/>
        <v>44.699107840296335</v>
      </c>
      <c r="BU65">
        <f t="shared" si="170"/>
        <v>19.884150264675789</v>
      </c>
      <c r="BV65">
        <f t="shared" si="171"/>
        <v>-221.01348170390838</v>
      </c>
      <c r="BW65">
        <f t="shared" si="172"/>
        <v>8.8137925838906899</v>
      </c>
      <c r="BX65">
        <f t="shared" si="173"/>
        <v>12.600687268941163</v>
      </c>
      <c r="BY65">
        <f t="shared" si="174"/>
        <v>-98.785670116180441</v>
      </c>
      <c r="BZ65">
        <f t="shared" si="175"/>
        <v>37384.988335645918</v>
      </c>
      <c r="CA65">
        <f t="shared" si="176"/>
        <v>37384.533393492144</v>
      </c>
      <c r="CB65">
        <f t="shared" si="177"/>
        <v>-608.74250064057776</v>
      </c>
      <c r="CC65">
        <f t="shared" si="178"/>
        <v>37659.154431809184</v>
      </c>
      <c r="CD65">
        <f t="shared" si="179"/>
        <v>37659.154431809184</v>
      </c>
      <c r="CE65">
        <f t="shared" si="180"/>
        <v>37646.089923404208</v>
      </c>
      <c r="CF65">
        <f t="shared" si="181"/>
        <v>37646.089923404208</v>
      </c>
      <c r="CG65">
        <f t="shared" si="182"/>
        <v>9.7263604172630629</v>
      </c>
      <c r="CH65">
        <f t="shared" si="183"/>
        <v>9.7263604172630629</v>
      </c>
      <c r="CI65">
        <f t="shared" si="184"/>
        <v>10.984538068425699</v>
      </c>
      <c r="CJ65">
        <f t="shared" si="185"/>
        <v>10.867267668307445</v>
      </c>
      <c r="CK65">
        <f t="shared" si="186"/>
        <v>9.6205145718779512</v>
      </c>
      <c r="CL65" t="e">
        <f t="shared" ca="1" si="187"/>
        <v>#NAME?</v>
      </c>
      <c r="CM65" t="e">
        <f t="shared" ca="1" si="188"/>
        <v>#NAME?</v>
      </c>
      <c r="CN65" t="e">
        <f t="shared" ca="1" si="189"/>
        <v>#NAME?</v>
      </c>
      <c r="CO65" t="e">
        <f t="shared" ca="1" si="190"/>
        <v>#NAME?</v>
      </c>
      <c r="CP65" t="e">
        <f t="shared" ca="1" si="191"/>
        <v>#NAME?</v>
      </c>
      <c r="CQ65">
        <f t="shared" si="192"/>
        <v>-63.060814163737561</v>
      </c>
      <c r="CR65">
        <f t="shared" si="193"/>
        <v>-63.060814163737561</v>
      </c>
      <c r="CS65" t="e">
        <f t="shared" ca="1" si="194"/>
        <v>#NAME?</v>
      </c>
      <c r="CT65">
        <f t="shared" si="195"/>
        <v>-17.208483847674774</v>
      </c>
      <c r="CU65">
        <f t="shared" si="196"/>
        <v>-17.231581442316205</v>
      </c>
      <c r="CV65">
        <f t="shared" si="197"/>
        <v>-17.160088317974086</v>
      </c>
      <c r="CW65" t="e">
        <f t="shared" ca="1" si="198"/>
        <v>#NAME?</v>
      </c>
      <c r="CX65" t="e">
        <f t="shared" ca="1" si="199"/>
        <v>#NAME?</v>
      </c>
    </row>
    <row r="66" spans="1:102" x14ac:dyDescent="0.25">
      <c r="A66">
        <v>2.6732714</v>
      </c>
      <c r="B66">
        <v>57.955362135189944</v>
      </c>
      <c r="C66">
        <f t="shared" ref="C66:C102" si="200">1.43298175946812+175.725669738211*(-1.64283884587084+A66)</f>
        <v>182.50643245387008</v>
      </c>
      <c r="D66">
        <f t="shared" ref="D66:D102" si="201">1.43298175946812+175.725669738211*(-1.64283884587084+A66)</f>
        <v>182.50643245387008</v>
      </c>
      <c r="E66">
        <f t="shared" ref="E66:E102" si="202">-1.37595717866601+1.16638136491598*A66</f>
        <v>1.7420967656568425</v>
      </c>
      <c r="F66">
        <f t="shared" ref="F66:F102" si="203">-12.793734044613*(6.00649704486852-18.8813234358497*A66)</f>
        <v>568.91694555515528</v>
      </c>
      <c r="G66">
        <f t="shared" ref="G66:G102" si="204">-19.4574566018193*A66*(-3.0434785781725-1.92381373061931*A66^2)</f>
        <v>873.42561225001657</v>
      </c>
      <c r="H66">
        <f t="shared" ref="H66:H102" si="205">-19.4574566018193*A66*(-3.0434785781725-1.92381373061931*A66^2)</f>
        <v>873.42561225001657</v>
      </c>
      <c r="I66">
        <f t="shared" ref="I66:I102" si="206">-20.8477585213019*A66*(-3.0434785781725-1.92381373061931*A66^2)</f>
        <v>935.83486388483311</v>
      </c>
      <c r="J66">
        <f t="shared" ref="J66:J102" si="207">-20.8477585213019*A66*(-3.61430970223965-1.92381373061931*A66^2)</f>
        <v>967.64826232299913</v>
      </c>
      <c r="K66">
        <f t="shared" ref="K66:K102" si="208">-21.8182002095064-1.00102273792128*A66*(-6.03230972115952-A66+4.20966825120085*(2.81598066179083+0.0646261712490271*A66)*A66)</f>
        <v>-88.52701627745644</v>
      </c>
      <c r="L66">
        <f t="shared" ref="L66:L102" si="209">91.9505164961988*(-1.88798582082793+0.351744313313041*A66)*(-4.80866797625728-0.346290292418392*SIN(0.804007032486874*A66))</f>
        <v>444.28970826565859</v>
      </c>
      <c r="M66">
        <f t="shared" ref="M66:M102" si="210">(42.8511314906111*(4.45857157274483+(1.53799203177822-0.533010363002307*A66)*(-0.741420176602309+A66))*A66)/(-3.0434785781725+2.0300407345488*(-14.297335449181+3.55758155173696*A66))</f>
        <v>-41.984535911275856</v>
      </c>
      <c r="N66">
        <f t="shared" ref="N66:N102" si="211">-21.8429593274877+2.22092807787481*(2.5358799093091-25.4543464798711*A66)*A66</f>
        <v>-410.78817883650976</v>
      </c>
      <c r="O66">
        <f t="shared" ref="O66:O102" si="212">4.02597266415793*(3.20795548161647-0.479799851288549*A66)*A66</f>
        <v>20.721293161435366</v>
      </c>
      <c r="P66">
        <f t="shared" ref="P66:P102" si="213">(34.258335668061*(3.20795548161647-0.479799851288549*A66)*A66)/(-3.0434785781725+3.57043188615316*(-15.0698678665578+4.71429072962941*(0.146100403799197+A66)))</f>
        <v>-18.770695613393364</v>
      </c>
      <c r="Q66">
        <f t="shared" ref="Q66:Q102" si="214">-3.03218906676567*A66*(-2.70405044390378+0.700211405982241*(-0.568861549156422+A66)+5.03532706964941*A66)</f>
        <v>-99.136967325878146</v>
      </c>
      <c r="R66">
        <f t="shared" ref="R66:R102" si="215">-0.121513133008523*A66*(-2.70405044390378+0.700211405982241*(-0.568861549156422+A66)+5.03532706964941*A66)</f>
        <v>-3.9728536814429414</v>
      </c>
      <c r="S66">
        <f t="shared" ref="S66:S102" si="216">-3.03218906676567*A66*(-2.70405044390378+0.700211405982241*(-0.568861549156422+A66)+5.03532706964941*A66)</f>
        <v>-99.136967325878146</v>
      </c>
      <c r="T66">
        <f t="shared" ref="T66:T102" si="217">-2.68040664779619+4.70078070577661*(-5.13677530273634+A66)-A66*(3.89401449278795-26.3932993296347*A66*COS(4.96319304093462-A66-1.53799203177822*COS(A66)))*(5.95313274361778+COS((21.4157865883959*(1.66279864462724-9.68092306913076/(5.17623264687738+A66+0.257051852983846*(-4.0989330797899+2.22092807787481*A66))))/(A66*(5.46446239318389-0.346198222559061*COS(0.131732696688728*(2.19016965572495+4.0563300790138*A66))))))</f>
        <v>-1180.4577073030057</v>
      </c>
      <c r="U66">
        <f t="shared" ref="U66:U102" si="218">-2.68040664779619+4.70078070577661*(-5.13677530273634+A66)-A66*(3.89401449278795-37.0523475408894*A66*COS(4.70968122087869-A66))*(5.95313274361778+COS((3.17146105707701*(-18.2251952679886-9.68092306913076/(1.22018901032964+A66+0.257051852983846*(-4.0989330797899+2.22092807787481*A66))))/(5.46446239318389-0.346198222559061*COS(6.62519916471792*(2.19016965572495+4.0563300790138*A66)))))</f>
        <v>-880.00893271807774</v>
      </c>
      <c r="V66">
        <f t="shared" ref="V66:V102" si="219">-2.68040664779619+4.70078070577661*(-3.7307204737111+A66)-A66*(3.89401449278795-4.98887518561928*(3.55758155173696-A66)*A66*COS(6.11529271007635-A66))*(5.95313274361778+COS((21.3418225584345*(-14.7992342142924-9.68092306913076/(2.98606299115243+A66+0.257051852983846*(-4.0989330797899+2.22092807787481*A66)-0.473748678923445*COS(2.34552538618069*COS(1.80135995311096-A66+0.744381080914783/(-0.214919817639156+2*A66-(-0.706445457529603-(3.61917070740646-0.995735216206575*A66)*(-0.741420176602309+A66))*A66*(1.39504877201364-A66+3.23670593372464*(-24.9745507194572+0.461112187664723/(0.121513133008523+A66))*A66))))*(3.61430970223965+(-2162.54042733881*(-0.838703507360447+6.62519916471792*(-0.0155657606668349+(2.26503464856564*(0.129825723209731-0.700211405982241*(2.26494181974799+A66)))/A66)))/SIN(0.213506453898951*A66)))))/(A66*COS(2.49859602822119*(4.45857157274483+(1.53799203177822-0.408057620135983*A66)*(-0.741420176602309+A66))*A66)*(5.46446239318389-0.346198222559061*COS(0.131732696688728*(-3.03218906676567+4.0563300790138*A66))))))</f>
        <v>-208.47384552502871</v>
      </c>
      <c r="W66">
        <f t="shared" ref="W66:W102" si="220">-22.5216003747882+3.35454730119102*A66-A66*(3.87679405737174-5.202955182119*A66-3.61430970223965*(1.44372068519401-A66)*A66*COS(4.76094157082304-A66))*(11.2831688440913-0.253041933555228*A66+1.05778283300034*COS(A66))</f>
        <v>397.23641724136797</v>
      </c>
      <c r="X66">
        <f t="shared" ref="X66:X102" si="221">-22.5216003747882+3.35454730119102*A66-A66*(11.2831688440913+A66+1.05778283300034*COS(A66))*(3.87679405737174-5.202955182119*A66-3.61430970223965*(1.44372068519401-A66)*A66*COS(5.98887518561928*A66))</f>
        <v>729.98782956152468</v>
      </c>
      <c r="Y66">
        <f t="shared" ref="Y66:Y102" si="222">-2.68040664779619+3.7143357466655*(-4.10807879143315+A66)+A66*(-3.89401449278795+26.3932993296347*A66*COS(6.11529271007635*A66))*(-18.2163722956536+4.70078070577661*A66*COS((35.4312371212866*(4.51998997487953+2.95309734161609/(1.06262750913865-(0.584955066037696+A66)*COS(3.55758155173696-A66)*(0.257051852983846*(-4.0989330797899+2.22092807787481*A66)-17.4551739006815/(3.61430970223965+2.56148765862011*SIN((20.931597956083*(-2.0854493845988+(4.98887518561928-8.6625447752446/A66)*(0.129825723209731-0.700211405982241*(-1.88715071355834-A66))))/(0.536434117675414*COS(0.411474843243337*(1.33252683416784+A66-0.220825356464988*(-3.55758155173696+17.1248797382961*SIN(0.076102082063972*(-4.98887518561928+4.71429072962941*COS(4.55703385246846/((12.4348529792857-0.14707568747611*(3.55758155173696-A66))*(-6.09545818472532-A66)*(-2.22092807787481-A66))))))))+0.762095498479835*SIN(0.213506453898951*A66))))))))/(A66*(-3.96914822756931-0.338621842633022*COS(0.835849652041029*(3.91025599020818+4.0563300790138*A66))))))</f>
        <v>4074.1361843141294</v>
      </c>
      <c r="Z66">
        <f t="shared" ref="Z66:Z102" si="223">-2.68040664779619+3.7143357466655*(-4.10807879143315+A66)+A66*(-3.89401449278795+26.3932993296347*A66*COS(6.11529271007635*A66))*(-18.2163722956536+4.70078070577661*A66*COS((35.4312371212866*(4.51998997487953+2.95309734161609/(1.06262750913865-(0.584955066037696+A66)*(-17.4551739006815/(3.61430970223965-A66)+0.257051852983846*(-4.0989330797899+2.22092807787481*A66))*COS(3.55758155173696-A66))))/(A66*(-3.96914822756931-0.338621842633022*COS(0.835849652041029*(3.91025599020818+4.0563300790138*A66))))))</f>
        <v>3012.5031598107939</v>
      </c>
      <c r="AA66">
        <f t="shared" ref="AA66:AA102" si="224">-20.533801416801+3.35454730119102*A66+2.61266237916442*A66*(3.89401449278795-4.98887518561928*(5.50714588258934+0.00594286187659981*A66)*A66*COS(0.826629806859912-A66))</f>
        <v>155.74886719601233</v>
      </c>
      <c r="AB66">
        <f t="shared" ref="AB66:AB102" si="225">-20.533801416801+3.35454730119102*A66+2.61266237916442*A66*(3.89401449278795-4.98887518561928*A66*COS(0.826629806859912-A66)*(5.50714588258934+0.994021394398461*(A66-0.994021394398461*(-18.2251952679886+1.17817630515097/COS(A66)))))</f>
        <v>712.71414794140935</v>
      </c>
      <c r="AC66">
        <f t="shared" ref="AC66:AC102" si="226">-2.68040664779619+3.45696889872313*(-5.13677530273634+A66)-A66*(3.89401449278795-37.0523475408894*A66*COS(0.518746951159338+A66))*(1.93519857194516+COS((1.44964476688156*(8.27414673493997-9.68092306913076/(51.6300833218844+A66-1.25135999287727*(3.48293346747248+(1.2446943919913*A66)/SIN(0.0848787706117417*(-21.8182002095064-A66-A66*(-3.30059279399947-SIN(6.03230972115952+A66+(-6.05810506036929*A66)/(-1.8101319083736+0.0304269470496856/A66+4.88690965523177/(6.00103406341705+0.257051852983846*(-4.0989330797899-0.607384185316969*A66)+A66))))))))))/(A66*(0.96134198639237-0.346198222559061*COS((2.19016965572495+4.0563300790138*A66)/(3.7143357466655+0.0829527651387503/(-4.1846998352609+0.228935614601192*COS(1.35732532960602*A66*COS(2.86725007816786-A66)))))))))</f>
        <v>-279.12254714340997</v>
      </c>
      <c r="AD66">
        <f t="shared" ref="AD66:AD102" si="227">-2.68040664779619+3.7143357466655*(-4.10807879143315+A66)+A66*(-3.99446941808823+2.01930326009012*A66*COS(6.11529271007635*A66))*(4.70078070577661*A66*COS(0.341294650907055/((-2.22092807787481-A66)*A66*(-3.96914822756931-0.184780910478013*COS(0.835849652041029*(3.91025599020818+4.0563300790138*A66)))))-A66*(3.89401449278795-6.24738614435994*COS(4.98887518561928*A66)*COS(4.96319304093462-A66-1.53799203177821*COS(A66)))*(1.8504756968644+0.795102759632341*COS((3.56862238402659*(1.66279864462724-1.36269644070944*(2.19016965572495+0.257051852983846*(-4.0989330797899+2.22092807787481*A66)+COS(A66)*(3.55758155173696-A66+(-0.000161876734722259*SIN(0.213506453898951*A66))/(-0.838703507360447+6.62519916471792*(-0.0155657606668349+1.62402223109662*(0.275926127008928+0.00316271159199489*A66)))))))/(A66*(3.87679405737174+0.463887760890965*A66*COS(0.131732696688728*(3.91022967521461-A66)))))))</f>
        <v>927.45940873403856</v>
      </c>
      <c r="AE66">
        <f t="shared" ref="AE66:AE102" si="228">-2.68040664779619+3.7143357466655*(-4.10807879143315+A66)+A66*(-3.99446941808823+2.01930326009012*A66*COS(6.11529271007635*A66))*(4.70078070577661*A66*COS(0.341294650907055/((-2.22092807787481-A66)*A66*(-3.96914822756931-0.184780910478013*COS(0.835849652041029*(3.91025599020818+4.0563300790138*A66)))))-A66*(3.89401449278795-(0.601315321148579+A66)*COS(4.98887518561928*A66)*COS(4.96319304093462-A66-1.53799203177821*COS(A66)))*(1.8504756968644+4.98887518561928*A66*COS((3.56862238402659*(1.66279864462724-1.36269644070944*(2.19016965572495+0.257051852983846*(-4.0989330797899+2.22092807787481*A66)+COS(A66)*(3.55758155173696-A66+(-0.000161876734722259*SIN(0.213506453898951*A66))/(-0.838703507360447+6.62519916471792*(-0.0155657606668349+1.62402223109662*(0.275926127008928+0.00316271159199489*A66)))))))/(A66*(3.87679405737174+0.463887760890965*A66*COS(0.131732696688728*(3.91022967521461-A66)))))))</f>
        <v>4945.4091393130866</v>
      </c>
      <c r="AF66">
        <f t="shared" ref="AF66:AF102" si="229">-2.68040664779619+3.7143357466655*(-4.10807879143315+A66)+A66*(-4.00520834381412+4.98887518561928*A66*(4.93832972718292+A66*(-1.80135995311096+A66+0.597210926947394/(-9.3840316088917-0.147611154991742/(-0.046376100115448+0.434855785550768*(-9.22134268188682+2.35696106426094/A66))+A66)))*COS(5.71305255992643*A66))*(-A66*(3.89401449278795-4.98887518561928*A66-3.66248314808149*COS(4.96319304093462-A66-1.53799203177821*COS(A66)))*(-10.6985394741838+0.795102759632341*COS((37.9426262820249*(0.996546284692553*A66-2.41748880753433*(0.0341033446792957-5.42124619839386/(2.33585742222004+A66+0.257051852983846*(-3.08158677617867+2.22092807787481*A66)))))/(4.49595585360682+0.463887760890965*A66*COS(0.131732696688728*(2.19016965572495+4.0563300790138*A66)))))+4.70078070577661*A66*COS(290.426984619816/(A66*(-3.96914822756931+0.666910369166905*COS(0.835849652041029*(3.91025599020818+4.0563300790138*A66))))))</f>
        <v>40747.938715867676</v>
      </c>
      <c r="AG66">
        <f t="shared" ref="AG66:AG102" si="230">-2.68040664779619+3.7143357466655*(-4.10807879143315+A66)+A66*(-4.00520834381412+4.98887518561928*A66*(4.93832972718292+A66*(-1.80135995311096+A66+0.597210926947394/(-9.3840316088917-0.147611154991742/(-0.046376100115448+0.434855785550768*(-9.22134268188682+2.35696106426094/A66))+A66)))*COS(5.71305255992643*A66))*(-A66*(3.89401449278795-4.98887518561928*A66-3.66248314808149*COS(4.96319304093462-A66-1.53799203177821*COS(A66)))*(-10.6985394741838+0.795102759632341*COS((37.9426262820249*(0.996546284692553*A66-2.41748880753433*(0.0341033446792957-5.42124619839386/(2.33585742222004+A66+0.257051852983846*(-3.08158677617867+2.22092807787481*A66)))))/(4.49595585360682+0.463887760890965*A66*COS(0.131732696688728*(2.19016965572495+4.0563300790138*A66)))))+4.70078070577661*A66*COS(290.426984619816/(A66*(-3.96914822756931+0.666910369166905*COS(0.835849652041029*(3.91025599020818+4.0563300790138*A66))))))</f>
        <v>40747.938715867676</v>
      </c>
      <c r="AH66">
        <f t="shared" ref="AH66:AH102" si="231">-2.68040664779619+3.7143357466655*(-4.10807879143315+A66)+A66*(-3.99446941808823+2.01930326009012*A66*COS((-1.15209966914172-0.214246399970093*A66)*A66))*(4.70078070577661*A66*COS(0.341294650907055/((-2.22092807787481-A66)*A66*(-3.96914822756931-0.184780910478013*COS(0.835849652041029*(3.91025599020818+4.0563300790138*A66)))))-A66*(3.89401449278795+0.781066806186662*(0.601315321148579+A66)*COS(4.96319304093462-A66-1.53799203177821*COS(A66)))*(1.8504756968644+4.98887518561928*A66*COS((3.56862238402659*(1.66279864462724-1.36269644070944*(2.19016965572495+0.257051852983846*(-4.0989330797899+2.22092807787481*A66)+COS(A66)*(3.55758155173696-A66+0.147611154991742/(8.37935258290821+COS(314.586984037099*A66^2*COS(5.75746692752332*A66))+COS((1.76124474017366*(-27.1161451020906-7.45785596262971/(2.98606299115243+0.733184009829836*(-3.34996963545616+A66)+A66+0.257051852983846*(-4.0989330797899+2.22092807787481*A66))))/((-0.0831348923778599+A66)*(4.98887518561928-26.3932993296347*A66*COS(6.11529271007635*A66)))))))))/((3.87679405737174+0.320630544801637*A66)*A66))))</f>
        <v>643.27847391473972</v>
      </c>
      <c r="AI66">
        <f t="shared" ref="AI66:AI102" si="232">-2.68040664779619+3.7143357466655*(-3.82399876367197+A66)-A66*(-3.87983678990106+(-1.44372068519401*A66)/(-5.89849058334697-36.6339051345188*A66+0.348766229919851*(-1.57821476073256+7.42699429476506*COS(3.41704148888972-A66))))*(3.99446941808823-2.01930326009012*A66*COS(3.48627858970998*A66))</f>
        <v>89.213183091072423</v>
      </c>
      <c r="AJ66">
        <f t="shared" ref="AJ66:AJ102" si="233">-1.96082451960306+3.7143357466655*(-4.10807879143315+A66)+A66*(-4.00520834381412+17.7483303242775*(-2.94323604083399-2*A66)*A66*COS(1.00599926534253*A66))*(-3.11697234757386+4.70078070577661*A66*COS((2.73909860163593*(-3.96914822756931-0.338621842633022*COS(0.835849652041029*(3.91025599020818-2.68040664779619*A66))))/A66))</f>
        <v>-12561.926230230216</v>
      </c>
      <c r="AK66">
        <f t="shared" ref="AK66:AK102" si="234">-2.68040664779619+3.53903928033562*(-4.10807879143315+A66)+A66^2*(-3.99446941808823+2.01930326009012*A66*COS(5.75746692752332*A66))</f>
        <v>-72.963034568577825</v>
      </c>
      <c r="AL66" t="e">
        <f t="shared" ref="AL66:AL102" ca="1" si="235">-2.68040664779619+3.50853963671857*(-4.10807879143315+A66)+A66*(-3.99446941808823+4.98887518561928*A66*(4.93832972718292+1.53799203177822*(3.89401449278795-4.98887518561928*A66^2*COS(0.518746951159338+A66)))*COS((-1.15209966914172-0.463887760890965*A66)*A66))*(1.53799203177822*COS(0.638686072470294/((-2.22092807787481-A66)*A66))-A66*(3.89401449278795+0.476891832206492*COS(4.96319304093462-A66-1.53799203177822*COS(A66)))*(2.33110981010189+4.98887518561928*A66*COS((0.841795737186472*COS(0.832645698286893-1.36269644070944*(2.19016965572495+(0.0959765408024088/A66-0.914717159329469*A66)*COS(A66)+0.257051852983846*(-0.147611154991742+4.85853611583374*(-2.02498606901975-A66+(-3.59476064886452+A66)*A66+0.151050350653644*A66*SIN(0.0405945616041412*_xludf.Sec(0.0214482488349655*(4.45857157274483+9.84162788632499*A66))*SIN(0.213506453898951*A66)))))))/((3.87679405737174-0.176376848774988*A66)*A66))-0.536434117675414*COS((0.524468273664961*(3.55758155173696-(-5.13677530273634+A66)*A66*(-A66-0.151050350653644*(0.121513133008523+1.53799203177822*COS(A66))*SIN(4.0563300790138*(-0.0437811449548615+(-0.113473645572336*SIN(0.213506453898951*A66))/COS(0.0214482488349655*(4.45857157274483+8.3453608377405*A66*COS(1.39470667654357-0.0828117494541956*(2.26494181974799+A66)))))))))/(0.121513133008523+A66))))</f>
        <v>#NAME?</v>
      </c>
      <c r="AM66">
        <f t="shared" ref="AM66:AM102" si="236">-2.68040664779619+3.61430970223965*(-4.10807879143315+A66)+A66*(-3.99446941808823+(4.98887518561928*A66)/(-3.99960182757038+COS(1.29097447325252*A66)))*(-18.2163722956536+(4.70078070577661+A66)*COS((0.189209252391876*(2.56148765862011+14.5445115808336*A66*COS(3.41704148888972-A66)))/A66))</f>
        <v>396.07852725629681</v>
      </c>
      <c r="AN66">
        <f t="shared" ref="AN66:AN102" si="237">-2.68040664779619+3.44378411447617*(-4.10807879143315+A66)+A66*(-3.99446941808823+(4.98887518561928*A66)/(-3.99960182757038+COS(1.29097447325252*A66)))*(-18.2163722956536+(4.70078070577661+A66)*COS((0.496130766723092*(2.56148765862011-44.1679067274001*A66*COS(3.41704148888972-A66))*(3.94100012614222-0.14386520273914*(-0.76497976673317+0.213506453898951*A66+0.536434117675414*COS(0.411474843243337*(1.33252683416784+A66-2.7113999927218*SIN(0.076102082063972*(-4.98887518561928+4.71429072962941*COS((42.1716467981369*COS(1.73777022039429-3.51731159198121*(1.44372068519401-A66*COS((16.3465458097698*(-2.0854493845988+(4.98887518561928-8.6625447752446/A66)*(0.129825723209731-0.700211405982241*(-1.88715071355834-A66))))/(-2.68040664779619+4.70078070577661*(-5.13677530273634+A66)-A66*(2.47835276624225-28.4073785355322*A66*COS(4.70968122087869-A66))*(5.95313274361778+COS((5.07869277684786*(-18.2251952679886-9.68092306913076/(1.19173219740331+A66)))/A66)))))))/((8.49694830097067-0.083039162239692*(3.55758155173696-A66))*(-2.22092807787481-A66)*(-5.1289292819976-0.216779945540427*(4.96319304093462-0.257051852983846*(-1.69231776375533+3.22092807787481*A66))-0.228935614601192*COS(0.939451524346911*(-3.76423727434802+A66)*COS(1.81294974912869+A66))))))))))))/A66))</f>
        <v>208.24113574873138</v>
      </c>
      <c r="AO66">
        <f t="shared" ref="AO66:AO102" si="238">-2.68040664779619+3.44378411447617*(-4.10807879143315+A66)+A66*(-3.99446941808823+(4.98887518561928*A66)/(-3.99960182757038+COS(1.29097447325252*A66)))*(-18.2163722956536+(4.70078070577661+A66)*COS((0.496130766723092*(2.56148765862011-44.1679067274001*A66*COS(3.41704148888972-A66))*(3.94100012614222-0.14386520273914*(-0.76497976673317+0.213506453898951*A66+0.536434117675414*COS(0.411474843243337*(1.33252683416784+A66-2.7113999927218*SIN(0.076102082063972*(-4.98887518561928+4.71429072962941*COS((42.1716467981369*COS(1.33257510854228-3.51731159198121*(1.44372068519401-A66*COS((16.3465458097698*(-2.0854493845988+(4.98887518561928-8.6625447752446/A66)*(0.129825723209731-0.700211405982241*(-1.88715071355834-A66))))/(-2.68040664779619+4.70078070577661*(-5.13677530273634+A66)-A66*(2.47835276624225-28.4073785355322*A66*COS(4.70968122087869-A66))*(5.95313274361778+COS((5.07869277684786*(-18.2251952679886-9.68092306913076/(1.19173219740331+A66)))/A66)))))))/((8.49694830097067-0.083039162239692*(3.55758155173696-A66))*(-2.22092807787481-A66)*(-5.1289292819976-0.216779945540427*(4.96319304093462-0.257051852983846*(-1.69231776375533+3.22092807787481*A66))-0.228935614601192*COS(1.15177195532199*COS(1.81294974912869+A66))))))))))))/A66))</f>
        <v>208.40157547452395</v>
      </c>
      <c r="AP66">
        <f t="shared" ref="AP66:AP102" si="239">-2.68040664779619+3.44378411447617*(-4.10807879143315+A66)+A66*(-3.99446941808823+(4.98887518561928*A66)/(-3.99960182757038+COS(1.29097447325252*A66)))*(-18.2163722956536+(4.70078070577661+A66)*COS((0.496130766723092*(2.56148765862011-12.3286537917215*A66*COS(3.41704148888972-A66))*(3.94100012614222-0.14386520273914*(-0.76497976673317+0.213506453898951*A66+0.536434117675414*COS(0.411474843243337*(1.33252683416784+A66-2.7113999927218*SIN(0.076102082063972*(-4.98887518561928+4.71429072962941*COS((42.1716467981369*COS(1.73827450436853-3.51731159198121*(1.44372068519401-A66*COS((16.3465458097698*(-2.0854493845988+(4.98887518561928-8.6625447752446/A66)*(0.129825723209731-0.0961303194453544*(-1.88715071355834-A66))))/(-2.68040664779619+4.70078070577661*(-5.13677530273634+A66)-A66*(2.47835276624225-28.4073785355322*A66*COS(4.70968122087869-A66))*(5.95313274361778+COS((5.07869277684786*(-18.2251952679886-9.68092306913076/(1.19173219740331+A66)))/A66)))))))/((8.49694830097067-0.083039162239692*(3.55758155173696-A66))*(-2.22092807787481-A66)*(-5.1289292819976-0.216779945540427*(4.96319304093462-0.257051852983846*(-1.69231776375533+3.22092807787481*A66))-0.228935614601192*COS(0.939451524346911*(-3.76423727434802+A66)*COS(1.81294974912869+A66))))))))))))/A66))</f>
        <v>443.84079054975524</v>
      </c>
      <c r="AQ66" t="e">
        <f t="shared" ref="AQ66:AQ102" ca="1" si="240">-2.68040664779619+3.44378411447617*(-4.10807879143315+A66)+A66*(-3.99446941808823+(4.98887518561928*A66)/(-3.99960182757038+COS(1.29586984461972*A66)))*(-18.2163722956536+(4.70078070577661+A66)*COS((2.73455789424009*(2.56148765862011-44.1679067274001*A66*COS(3.41704148888972-A66))*(3.94100012614222-0.14386520273914*(-0.76497976673317+0.213506453898951*A66+0.536434117675414*COS(0.172966877103212*(1.33252683416784+A66-2.86932582603819*SIN(0.076102082063972*(-4.98887518561928+4.71429072962941*COS((42.1716467981369*COS(1.33278377276408-3.51731159198121*(1.44372068519401-A66*COS((16.3465458097698*(-2.0854493845988+(4.98887518561928+4.99462899388238/A66)*(0.129825723209731-0.700211405982241*(-1.88715071355834-A66))))/(-2.68040664779619+4.70078070577661*(-5.13677530273634+A66)-A66*(3.62975849085837+COS((4.02644109861057*(-18.2251952679886-9.68092306913076/(-1.3331752655964+A66)))/A66))*SIN(2.47835276624225+23.771462673153*A66*COS(4.70968122087869-A66)))))))/((8.49694830097067-0.083039162239692*(3.55758155173696-A66))*(-2.22092807787481-A66)*(-5.1289292819976-0.216779945540427*(4.96319304093462-0.257051852983846*(-1.69231776375533+3.22092807787481*A66))-0.228935614601192*COS(1.30502174663774*_xludf.Sec(1.81294974912869+A66))))))))))))/(A66*(-5.64289737977745+4.26609500701803*COS(0.228935614601192+144.662147283681/(-0.479634031931887-1.36269644070944*(-0.147611154991742+0.257051852983846*(-5.72487229996925+2.22092807787481*A66)+0.859536572824792*(3.55758155173696-A66+(-0.00148443292076008*(2.56148765862011-A66)*SIN(0.0993862827610767*A66))/(1.79742596585007-1.03814685708508/SIN(A66))))))))))</f>
        <v>#NAME?</v>
      </c>
      <c r="AR66">
        <f t="shared" ref="AR66:AR102" si="241">-2.68040664779619+3.44378411447617*(-4.10807879143315+A66)-A66*(3.99446941808823+(-4.98887518561928*A66)/(-3.99960182757038+COS(2.53779080099911*A66)))*(-18.2163722956536+5.08397236096851*COS((0.515497801696557*(2.56148765862011-44.1679067274001*A66*COS(3.41704148888972-A66))*(3.94100012614222-0.14386520273914*(-0.76497976673317+0.213506453898951*A66+0.536434117675414*COS(0.611884320996913*(1.33252683416784+A66-2.7113999927218*SIN(0.076102082063972*(-4.98887518561928+4.71429072962941*COS((42.1716467981369*COS(1.50728688047828-3.51731159198121*(1.44372068519401-A66*COS((16.3465458097698*(-2.0854493845988+0.272438148343871*(4.98887518561928-8.6625447752446/A66)*(0.146100403799197+0.193608729103114*(-1.88715071355834-A66))))/(-2.68040664779619+0.228935614601192*(-5.16864718355258+A66)-A66*(2.47835276624225-28.4073785355322*A66*COS(4.70968122087869*A66))*(3.03161548091883+COS((5.07869277684786*(-18.2251952679886+1.38741603071291/(24.2497306444842+A66)))/A66)))))-0.700211405982241*(6.31072869960454+2.18590076628202/(-4.64123116739925-0.914717159329469*(1.3834608079563+1.13707573697875*(-1.80135995311096+A66-3.39653776601683/(0.739788600301217-2.47054011915385/(-2.0485011259448-1.28913373609039*A66)+0.434855785550768*(5.34635048550741-33.9806496440038/A66)+2*A66+4.59760980209255*(-10.1585031935967+0.94750059065892*(3.61430970223965+0.329794738382414*(-1.53046575900622+A66))*SIN(3.94690622609514*COS(0.325469862281812+SIN(3.00926727487953+4.68675801806898*A66*SIN(0.335833385098596+1.43268599297561*(-2.5034688075789-0.568861549156422*(-6.31963271483468+A66)))*SIN(2.72149620183009+A66))))))))))))/((8.49694830097067-0.083039162239692*(3.55758155173696-A66))*(-2.22092807787481-A66)*(-3.47716480695852-0.216779945540427*(4.96319304093462+0.639728898511394*(-1.69231776375533+3.22092807787481*A66))+0.228935614601192*SIN(0.939451524346911*(-3.76423727434802+A66)*COS(1.81294974912869+A66))))))))))))/A66))</f>
        <v>496.69448228066358</v>
      </c>
      <c r="AS66">
        <f t="shared" ref="AS66:AS102" si="242">-2.68040664779619+3.44378411447617*(-4.10807879143315+A66)+A66*(-3.99446941808823+(4.98887518561928*A66)/(-3.99960182757038+COS(6.13638401992064*A66)))*(-18.2163722956536+(4.70078070577661+A66)*COS(A66*COS(4.42689574330924-0.885231087902432*(-4.0989330797899+2.22092807787481*A66))))</f>
        <v>431.87622845404843</v>
      </c>
      <c r="AT66">
        <f t="shared" ref="AT66:AT102" si="243">-2.68040664779619+3.44378411447617*(-4.10807879143315+A66)+A66*(18.2163722956536-(4.70078070577661+A66)*COS((20.303483725984*(2.56148765862011+9.00433001242173*A66*COS(3.41704148888972-A66)))/A66))*(3.99446941808823+(-4.98887518561928*A66)/(-3.99960182757038+COS(A66*(2.72657778739654+1.53799203177822*COS(4.98887518561928*A66)))))</f>
        <v>460.1446380308509</v>
      </c>
      <c r="AU66">
        <f t="shared" ref="AU66:AU102" si="244">-2.68040664779619+3.44378411447617*(-4.10807879143315+A66)+A66*(-3.99446941808823+(4.98887518561928*A66)/(-3.99960182757038+COS(A66*(2.72657778739654+1.53799203177822*COS(4.98887518561928*A66)))))*((4.70078070577661+A66)*COS((0.769392823704494*(3.94100012614222-0.14386520273914*(-0.76497976673317+0.213506453898951*A66+9.14773165865034*(-2.0854493845988+(0.129825723209731-0.700211405982241*(-1.88715071355834-A66))*(4.98887518561928+(-4.36804034069583*(-2.29961295957796+A66-1.42266678245512*(9.66112815115385+A66)))/A66))))*(2.56148765862011-44.1679067274001*A66*COS(3.41704148888972-A66)))/A66)+12.0605499234204*A66*COS(5.75746692752332*A66)*(6.28779511476148+3.99960182757038*(-5.7403160855015-0.228935614601192*COS((2.56148765862011*A66*SIN(0.01165832255398+A66))/(10.057453067327*A66-0.187612585733721*SIN(32.9758549412651/(-7.83636305575166+0.228935614601192*COS(0.848801421451504/COS(2.86725007816786-A66)))))))))</f>
        <v>-9742.8385366619841</v>
      </c>
      <c r="AV66">
        <f t="shared" ref="AV66:AV102" si="245">-2.68040664779619+3.44378411447617*(-4.10807879143315+A66)+A66*(-3.99446941808823+(4.98887518561928*A66)/(-3.99960182757038+COS((-1.43560331414403+0.548501114442731*A66)*A66)))*(16.5034666199846-0.181996789151672*(-0.13175725564197+A66)*COS(2.56148765862011+16.6954764657061*A66*COS(3.41704148888972-A66))*(-0.802760835468067*A66-3.99960182757038*(3.94100012614222-0.077174203095565*(-0.76497976673317+0.211963884554593*A66)*COS(20.4415457912233*(1.33252683416784+A66+16.9088679730659*SIN(0.076102082063972*(-4.98887518561928+4.71429072962941*COS((21.671447140776*COS(2.70821085939386+0.126733910093612*A66*(A66+(16.3465458097698*(1.05977973817267+0.189627013074139*(4.98887518561928-6.9878070118766/A66)))/(-2.68040664779619+4.70078070577661*(-5.13677530273634+A66)-A66*(2.47835276624225-28.4073785355322*A66*COS(4.70968122087869-A66))*(5.95313274361778+COS((0.162709564813472*(-18.2251952679886-9.68092306913076/(7.42043470888274+A66)))/A66))))))/(8.49694830097067-0.083039162239692*(-0.121513133008523-A66))))))))))</f>
        <v>-256.00225821239974</v>
      </c>
      <c r="AW66">
        <f t="shared" ref="AW66:AW102" si="246">-2.68040664779619+3.44378411447617*(-4.10807879143315+A66)+A66*(-3.99446941808823+(4.98887518561928*A66)/(-3.99960182757038+COS((-1.43560331414403+0.548501114442731*A66)*A66)))*(16.5034666199846-0.181996789151672*(-0.13175725564197+A66)*COS(2.56148765862011+16.6954764657061*A66*COS(3.41704148888972-A66))*(-0.802760835468067*A66-3.99960182757038*(3.94100012614222-0.077174203095565*(-0.76497976673317+0.211963884554593*A66)*COS(20.4415457912233*(1.33252683416784+A66+16.9088679730659*SIN(0.076102082063972*(-4.98887518561928+4.71429072962941*COS((21.671447140776*COS(2.50830961839955+0.126733910093612*A66*(A66+(16.3465458097698*(1.05977973817267+0.189627013074139*(4.98887518561928-6.9878070118766/A66)))/(-2.68040664779619+4.70078070577661*(-5.13677530273634+A66)-A66*(2.47835276624225-28.4073785355322*A66*COS(4.70968122087869-A66))*(5.95313274361778+COS((0.162709564813472*(-18.2251952679886-9.68092306913076/(7.42043470888274+A66)))/A66))))-1.43232966878958*(1.33252683416784+A66+0.668436724799529*(-0.149595478071881+SIN(0.260740192748953*(-4.98887518561928+4.71429072962941*COS((7.47667559532171*COS(4.47760411666255-0.943117236284448*(-0.632733680207285+A66*SIN((0.301294021262328*(-2.0854493845988+0.306995702648111/A66))/(-2.68040664779619-0.999932624736896*(-3.19555560423838+A66)-A66*(2.47835276624225-5.69414496827222*(4.98887518561928+A66)*COS(3.44378411447617+A66))*(5.95313274361778+COS((5.11286833518429*(-5.13677530273634+A66)*(-21.2573843347543+7.35528411501903/COS(1.2260046691847*(2.19016965572495+0.257051852983846*(-3.50512405817934+2.22092807787481*A66)+(3.55758155173696+0.0295880633408587/A66-A66)*COS(A66))*COS(1.81294974912869+A66))))/A66)))))))/((8.49694830097067+0.097956737404716*(3.44378411447617-A66))*(-2.22092807787481-A66)*SIN(1.12126419620599-1.32790014713013*(2.19016965572495+0.257051852983846*(-3.50512405817934+2.22092807787481*A66)+(3.55758155173696-A66+0.147611154991742/(4.98887518561928+A66))*COS(A66)))))))))))/(8.49694830097067-0.083039162239692*(-0.121513133008523-A66))))))))))</f>
        <v>-256.73564769838879</v>
      </c>
      <c r="AX66">
        <f t="shared" ref="AX66:AX102" si="247">-2.68040664779619+3.44378411447617*(-4.10807879143315+A66)+A66*(-3.99446941808823+(4.98887518561928*A66)/(-3.99960182757038+COS((-1.43560331414403+0.548501114442731*A66)*A66)))*(16.5034666199846-0.181996789151672*(-0.13175725564197+A66)*COS(2.56148765862011+16.6954764657061*A66*COS(3.41704148888972-A66))*(-0.802760835468067*A66-3.99960182757038*(3.94100012614222-0.077174203095565*(-0.76497976673317+0.211963884554593*A66)*COS(20.4415457912233*(1.33252683416784+A66+16.9088679730659*SIN(0.076102082063972*(-4.98887518561928+4.71429072962941*COS((21.671447140776*COS(2.70821085939386+0.126733910093612*A66*(A66+(16.3465458097698*(1.05977973817267+0.189627013074139*(4.98887518561928-1.59975789297849*((1/A66))^2)))/(-2.68040664779619+4.70078070577661*(-5.13677530273634+A66)-A66*(2.47835276624225-28.4073785355322*A66*COS(4.70968122087869-A66))*(5.95313274361778+COS((0.162709564813472*(-18.2251952679886-9.68092306913076/(7.42043470888274+A66)))/A66))))))/(8.49694830097067-0.083039162239692*(-0.121513133008523-A66))))))))))</f>
        <v>-255.9773037492088</v>
      </c>
      <c r="AY66">
        <f t="shared" ref="AY66:AY102" si="248">-2.68040664779619+3.44378411447617*(-4.10807879143315+A66)+A66*(-3.99446941808823+(4.98887518561928*A66)/(-3.99960182757038+COS((-1.51859193211203+0.548501114442731*A66)*A66)))*(16.5034666199846-0.122788263310115*(-0.13175725564197+A66)*COS(2.56148765862011-4.98887518561928*(-2.82446886063997-1.01681296239707*A66)*A66*COS(0.927325836799686+A66))*(-0.802760835468067*A66-3.99960182757038*(3.94100012614222-0.0200186606536671*COS(20.4415457912233*(1.33252683416784+A66+16.9088679730659*SIN(0.076102082063972*(-4.98887518561928+4.71429072962941*COS((9.57694661150784*COS(1.39317746999918+0.126733910093612*A66*((16.3465458097698*(1.05977973817267+0.189627013074139*(4.98887518561928-6.9878070118766/A66)))/(-2.48691097004235+4.70078070577661*(-5.13677530273634+A66))+A66)))/(8.49694830097067-0.083039162239692*(-0.121513133008523-A66))))))))))</f>
        <v>-460.12456667334095</v>
      </c>
      <c r="AZ66">
        <f t="shared" ref="AZ66:AZ102" si="249">-3.35751290318759+3.44378411447617*(-4.10807879143315+A66)+A66*(-3.99446941808823+(4.98887518561928*A66)/(-3.99960182757038+COS((-1.43560331414403+0.548501114442731*A66)*A66)))*(16.5034666199846-0.181996789151672*(-0.13175725564197+A66)*COS(2.56148765862011+16.6954764657061*A66*COS(0.927325836799686+A66))*(-0.802760835468067*A66-3.99960182757038*(3.94100012614222-0.077174203095565*(-0.76497976673317+0.211963884554593*A66)*COS(20.4415457912233*(1.33252683416784+A66+16.9088679730659*SIN(0.076102082063972*(-4.98887518561928+4.71429072962941*COS((1.81532676525691*COS(2.70821085939386+0.126733910093612*A66*(A66+32.7879872120615/(-2.68040664779619+4.70078070577661*(-5.13677530273634+A66)-A66*(2.47835276624225-28.4073785355322*A66*COS(4.70968122087869-A66))*(5.95313274361778+COS((0.162709564813472*(-18.2251952679886+6.04401618143151/((7.42043470888274+A66)*SIN(0.14386520273914*(-0.76497976673317+0.213506453898951*A66+0.536434117675414*COS(0.411474843243337*(6.98980188067018+A66)))))))/A66))))))/(8.49694830097067-0.083039162239692*(-0.121513133008523-A66))))))))))</f>
        <v>-560.91489394493271</v>
      </c>
      <c r="BA66">
        <f t="shared" ref="BA66:BA102" si="250">-3.35751290318759+3.44378411447617*(-4.10807879143315+A66)+A66*(-3.99446941808823+(4.98887518561928*A66)/(-3.99960182757038+COS((-1.43560331414403+0.548501114442731*A66)*A66)))*(-1.43298175946812-0.181996789151672*(-0.13175725564197+A66)*COS(2.56148765862011+16.6954764657061*A66*COS(0.927325836799686+A66))*(-0.802760835468067*A66-3.99960182757038*(3.94100012614222-0.077174203095565*(-0.76497976673317+0.211963884554593*A66)*COS(20.4415457912233*(1.33252683416784+A66+16.9088679730659*SIN(0.076102082063972*(-4.98887518561928+4.71429072962941*COS((1.81532676525691*COS(2.70821085939386+0.126733910093612*A66*(A66+32.7879872120615/(-2.68040664779619+4.70078070577661*(-5.13677530273634+A66)-A66*(2.47835276624225-28.4073785355322*A66*COS(4.70968122087869-A66))*(5.95313274361778+COS((0.831959590014011*(2.56148765862011+7.60099859478193*COS(2.3676816751038-A66)*COS(4.98887518561928*A66))*(-18.2251952679886+6.04401618143151/((7.42043470888274+A66)*SIN(0.14386520273914*(-0.76497976673317+0.213506453898951*A66+0.536434117675414*COS(0.411474843243337*(6.98980188067018+A66)))))))/A66))))))/(8.49694830097067-0.083039162239692*(-0.121513133008523-A66))))))))))</f>
        <v>-156.43614364766177</v>
      </c>
      <c r="BB66">
        <f t="shared" ref="BB66:BB102" si="251">-2.68040664779619+3.44378411447617*(-4.25451011033999+A66)-A66*(3.99446941808823+(-4.98887518561928*A66)/(-3.99960182757038+COS((-1.43560331414403+0.548501114442731*A66)*A66)))*(16.5034666199846+0.865917031498388*COS(2.56148765862011-16.6954764657061*A66*SIN(3.41704148888972*A66))*(-0.802760835468067*A66+0.202251470111579*(4.18507275592892-0.077174203095565*(-0.76497976673317+0.214246399970093*A66*COS(0.146100403799197-0.954686574668724*(-1.5493464331558+A66)))*COS(98.2875734003836*(1.33252683416784+A66+16.9088679730659*SIN(0.076102082063972*(-4.98887518561928+4.71429072962941*COS((216.732650463067*COS(3.54976853963267-0.384281176574313*A66*(A66+3.45696889872313/(7.15714936071677-A66-A66*(6.17579736085976+28.4073785355322*A66*SIN(4.70968122087869-A66))*(1.14446476736049+COS((0.162709564813472*(-18.2251952679886-9.68092306913076/(7.42043470888274+A66)))/A66)+2.7113999927218*SIN(0.076102082063972*(-4.98887518561928+4.71429072962941*COS((145.662307595756*COS(84.5867509222304-10.6651537536136*(-A66*COS((12.3091962571093*A66)/(-3.35105279539601+6.6897226661162*A66*(-3.99960182757038+COS(77.6293086866114*(3.03218906676567-9.68092306913076/(-2.53586832791451+A66)-A66)))*(-10.7816743665616+0.795102759632341*COS((1.33114605545295*(-1.94165740278599+0.996546284692553*A66))/(8.68972827959375+0.885893980843965*A66*COS(5.40096014831229-4.0563300790138*A66))))))+(-0.00135736120731241*SIN(0.213506453898951*A66))/(-0.838703507360447+1.75789698123018*A66))))/((8.49694830097067-0.083039162239692*(3.55758155173696-A66))*(-2.22092807787481-A66)*(0.941982972939891-0.216779945540427*(4.96319304093462+0.257051852983846*(2.33354957208912-3.53903928033562*A66))-0.254606481268731*(2.56148765862011+(-2.46722705771545+A66+0.305062849752795*(3.99446941808823-17.503666331387*(-22.9809961505531+66.23371437407/(5.2490178291579+A66))*COS(4.70590392445849-A66)))*COS(4.76640937138137*A66))-0.228935614601192*COS(0.939451524346911*(-3.76423727434802+A66)*COS(1.81294974912869+A66))))))))))))/(8.49694830097067-0.083039162239692*(-0.121513133008523-A66))))))))))</f>
        <v>-398.34838926600372</v>
      </c>
      <c r="BC66">
        <f t="shared" ref="BC66:BC102" si="252">-2.68040664779619+3.44378411447617*(-4.25451011033999+A66)-A66*(3.99446941808823+(-4.98887518561928*A66)/(-3.99960182757038+COS((-1.43560331414403+0.548501114442731*A66)*A66)))*(16.5034666199846+0.865917031498388*COS(2.56148765862011-16.6954764657061*A66*SIN(3.41704148888972*A66))*(-0.802760835468067*A66+0.202251470111579*(4.18507275592892-0.077174203095565*(-0.76497976673317+0.214246399970093*A66*COS(0.146100403799197-0.954686574668724*(-1.5493464331558+A66)))*COS(98.2875734003836*(1.33252683416784+A66+16.9088679730659*SIN(0.076102082063972*(-4.98887518561928+4.71429072962941*COS((216.732650463067*COS(3.82809768479762-0.384281176574313*A66*(A66+3.45696889872313/(7.15714936071677-A66-A66*(6.17579736085976+28.4073785355322*A66*SIN(4.70968122087869-A66))*(1.14446476736049+COS((0.162709564813472*(-18.2251952679886-9.68092306913076/(7.42043470888274+A66)))/A66)+2.7113999927218*SIN(0.076102082063972*(-4.98887518561928+4.71429072962941*COS((145.662307595756*COS(84.5867509222304-10.6651537536136*(-A66*COS((12.3091962571093*A66)/(-3.35105279539601+6.6897226661162*A66*(-3.99960182757038+COS(77.6293086866114*(3.03218906676567-9.68092306913076/(-2.53586832791451+A66)-A66)))*(-10.7816743665616+0.795102759632341*COS((1.33114605545295*(-1.94165740278599+0.996546284692553*A66))/(8.68972827959375+0.885893980843965*A66*COS(5.40096014831229-4.0563300790138*A66))))))+(-0.00135736120731241*SIN(0.213506453898951*A66))/(-0.838703507360447+1.75789698123018*A66))))/((8.49694830097067-0.083039162239692*(3.55758155173696-A66))*(-2.22092807787481-A66)*(0.941982972939891-0.216779945540427*(4.96319304093462+0.257051852983846*(2.33354957208912-3.53903928033562*A66))-0.254606481268731*(2.56148765862011+(-2.46722705771545+A66+0.305062849752795*(3.99446941808823-17.503666331387*(-22.9809961505531+66.23371437407/(8.87594044830166+0.539441419156204*(-5.70461321753693-0.662464405764319*A66)+A66))*COS(4.70590392445849-A66)))*COS(4.76640937138137*A66))-0.228935614601192*COS(0.939451524346911*(-3.76423727434802+A66)*COS(1.81294974912869+A66))))))))))))/(8.49694830097067-0.083039162239692*(-0.121513133008523-A66))))))))))</f>
        <v>-398.40678239523413</v>
      </c>
      <c r="BD66">
        <f t="shared" ref="BD66:BD102" si="253">-2.68040664779619+3.44378411447617*(-4.25451011033999+A66)-A66*(3.99446941808823+(-4.98887518561928*A66)/(-3.99960182757038+COS((-1.43560331414403+0.548501114442731*A66)*A66)))*(16.5034666199846+0.865917031498388*COS(2.56148765862011-16.6954764657061*A66*SIN(3.41704148888972*A66))*(-0.802760835468067*A66+0.202251470111579*(4.18507275592892-0.077174203095565*(-0.76497976673317+0.214246399970093*A66*COS(0.146100403799197-0.954686574668724*(-1.5493464331558+A66)))*COS(98.2875734003836*(1.33252683416784+A66+16.9088679730659*SIN(0.076102082063972*(-4.98887518561928+4.71429072962941*COS((1280.34077246124*COS(3.54976853963267-0.384281176574313*A66*(A66+3.45696889872313/(7.15714936071677-A66-A66*(6.17579736085976+28.4073785355322*A66*SIN(4.70968122087869-A66))*(1.14446476736049+COS((0.162709564813472*(-18.2251952679886-9.68092306913076/(7.42043470888274+A66)))/A66)+2.7113999927218*SIN(0.076102082063972*(-4.98887518561928+4.71429072962941*COS((145.662307595756*COS(84.5867509222304-10.6651537536136*(-A66*COS((12.3091962571093*A66)/(-3.35105279539601-A66*(-3.99960182757038+COS(77.6293086866114*(3.03218906676567-9.68092306913076/(-2.53586832791451+A66)-A66)))*(-10.7816743665616+0.795102759632341*COS((1.33114605545295*(-1.94165740278599+0.996546284692553*A66))/(8.68972827959375+0.885893980843965*A66*COS(5.40096014831229-4.0563300790138*A66))))*(-1.88105468985892+(1.88715071355834+A66)*SIN(A66*(4.45857157274483+(-0.147611154991742+A66)*(1.53799203177822+1.29768893158923*(-3.0434785781725-0.829071226260745*(2.12459979226885+A66+(0.66629548294072*(4.0563300790138-A66))/SIN(A66)))))))))+(-0.00135736120731241*SIN(0.213506453898951*A66))/(-0.838703507360447+1.75789698123018*A66))))/((8.49694830097067-0.083039162239692*(3.55758155173696-A66))*(-2.22092807787481-A66)*(0.941982972939891-0.216779945540427*(4.96319304093462+0.257051852983846*(2.33354957208912-3.53903928033562*A66))-0.228935614601192*COS(0.939451524346911*(-3.76423727434802+A66)*COS(1.81294974912869+A66))-0.254606481268731*(2.56148765862011+COS(4.76640937138137*A66)*(-2.46722705771545+A66+0.305062849752795*(3.99446941808823-17.503666331387*(-22.9809961505531+66.23371437407/(5.2490178291579+A66))*COS(A66+4.96319304093462*SIN(0.548501114442731*A66)))))))))))))))/((8.49694830097067-0.083039162239692*(-0.121513133008523-A66))*(-4.84483853128346+0.181996789151672*COS(2.56148765862011+9.07142550186965*A66*COS(5.05539313575203-A66))))))))))))</f>
        <v>-398.23206738251349</v>
      </c>
      <c r="BE66">
        <f t="shared" ref="BE66:BE102" si="254">-2.68040664779619+3.44378411447617*(-4.25451011033999+A66)+A66*(-3.99446941808823+(4.98887518561928*A66)/(-3.99960182757038+COS((0.419836447627348+0.548501114442731*A66)*A66)))*(-4.0563300790138-0.122788263310115*(-0.13175725564197+A66)*COS(2.56148765862011+19.6524426585864*A66*COS(0.927325836799686+A66))*(2.11308638939347-0.250024888254305*(-0.967412760804712-0.398742434604233*COS(0.260129622121594*(1.33252683416784+A66+16.9088679730659*SIN(0.076102082063972*(-4.98887518561928+4.71429072962941*COS((267.964406400864*COS(2.64168997937454+0.126733910093612*A66*(A66+(18.064120879598*(1.05977973817267+3.42138570507062*(0.146100403799197-0.695175012128234*(4.96319304093462-0.257051852983846*(-1.69231776375533+3.22092807787481*A66)))))/(-2.48691097004235+4.70078070577661*(-5.13677530273634+A66)))))/(8.49694830097067-0.083039162239692*(-0.121513133008523-A66))))))))))</f>
        <v>87.774858777405228</v>
      </c>
      <c r="BF66">
        <f t="shared" ref="BF66:BF102" si="255">-2.68040664779619+3.44378411447617*(-4.25451011033999+A66)+A66*(-3.99446941808823+(4.98887518561928*A66)/(-3.99960182757038+COS((0.419836447627348+0.548501114442731*A66)*A66)))*(-4.0563300790138-0.122788263310115*(-0.13175725564197+A66)*COS(2.56148765862011+19.6524426585864*A66*COS(0.927325836799686+A66))*(2.11308638939347-0.250024888254305*(-0.967412760804712-0.398742434604233*COS(0.260129622121594*(1.33252683416784+A66+16.9088679730659*SIN(0.076102082063972*(-4.98887518561928+4.71429072962941*COS((267.964406400864*COS(2.64168997937454+0.126733910093612*A66*(A66+(18.064120879598*(1.05977973817267+3.42138570507062*(0.146100403799197-0.695175012128234*(4.96319304093462-0.257051852983846*(-1.69231776375533+3.22092807787481*A66)))))/(-2.48691097004235+4.70078070577661*(-5.13677530273634+A66)))))/(8.49694830097067-0.083039162239692*(-0.121513133008523-A66))))))))))</f>
        <v>87.774858777405228</v>
      </c>
      <c r="BG66">
        <f t="shared" ref="BG66:BG102" si="256">-2.68040664779619+3.44378411447617*(-4.25451011033999+A66)-A66*(3.99446941808823+(-4.98887518561928*A66)/(-3.99960182757038+COS((1.27880071640428+0.548501114442731*A66)*A66)))*(21.2042473257612+A66+0.426032192884217*COS(2.56148765862011+4.89811300806444*A66*COS(3.41704148888972-A66))*(-0.802760835468067*A66-3.99960182757038*(4.74334322831106-77.7113562466578*(0.12390990152263+0.214246399970093*A66*COS(0.146100403799197+3.44378411447617/(0.536434117675414-A66)))*COS(0.25237639570453*(1.33252683416784+A66-8.43896055389224*SIN(0.076102082063972*(-4.98887518561928+4.71429072962941*COS((326.578841621333*COS(0.536434117675414+2.76829501983429*(-2.93172108313267+A66)+0.943117236284448*(3.03218906676567+0.126733910093612*A66*(A66+(16.3465458097698*(-4.28347733359335-2.00255275660693*(4.98887518561928-0.209936952547384/A66)))/(-2.68040664779619+4.70078070577661*(-5.13677530273634+A66)-A66*(-0.0831348923778599+(-19.1282062190758*(1.38074817544596+A66))/A66)*(2.1662413901797+COS((11.338717315133*(-22.155047602124+19.1227192878117*SIN(2.89608847013037/(7.42043470888274+A66))*SIN(0.076102082063972*(-4.98887518561928+4.71429072962941*COS((10.9281726248108*COS(1.06072181513724+0.126733910093612*A66*(A66+(16.3465458097698*(1.05977973817267+0.189627013074139*(4.98887518561928-6.9878070118766/A66)))/(-2.68040664779619+4.70078070577661*(-5.13677530273634+A66)-A66*(2.47835276624225-28.4073785355322*A66*COS(4.70968122087869-A66))*(5.95313274361778+COS(0.067072745815186*(-1.42094252284178-2.41748880753433*(3.03218906676567-9.68092306913076/(7.42043470888274+A66)+10.3092998210759*(3.61430970223965-50.7911847245618*(-0.773287151501892-0.404020067665702*(-1.96082451960306+20.5821242501624/A66))*(1.62623846775477+2.03038232665593*SIN(0.213506453898951*A66)))))))))))/(8.49694830097067-0.083039162239692*(-0.121513133008523-A66)))))))/A66)))))))/A66))))))))</f>
        <v>21.127469833438859</v>
      </c>
      <c r="BH66">
        <f t="shared" ref="BH66:BH102" si="257">-2.68040664779619+3.38944380226374*(-4.10807879143315+A66)+A66*(-4.00520834381412+(4.98887518561928*A66)/(-3.99960182757038+COS((-1.43560331414403+0.548501114442731*A66)*A66)))*(16.5034666199846-0.181996789151672*(-15.7898247671687-0.802760835468067*A66)*(-0.13175725564197+A66)*COS(2.46732896677617+4.98887518561928*A66*(-0.338621842633022-12.6400661645724/(0.280795377213116-0.0957110437232099*(4.96319304093462+0.974627526363577*(-1.69231776375533+3.22092807787481*A66))))*COS(0.927325836799686+A66)))</f>
        <v>-236.99576319759757</v>
      </c>
      <c r="BI66">
        <f t="shared" ref="BI66:BI102" si="258">-2.68040664779619+3.38944380226374*(-4.10807879143315+A66)+A66*(-4.00520834381412+(4.98887518561928*A66)/(-3.99960182757038+COS((-1.43560331414403+0.548501114442731*A66)*A66)))*(16.5034666199846-0.181996789151672*(-15.7898247671687-0.802760835468067*A66)*(-0.13175725564197+A66)*COS(2.46732896677617+4.98887518561928*A66*(-0.338621842633022-12.6400661645724/(0.280795377213116-0.0957110437232099*(4.96319304093462+0.974627526363577*(-1.69231776375533+3.22092807787481*A66))))*COS(0.927325836799686+A66)))</f>
        <v>-236.99576319759757</v>
      </c>
      <c r="BJ66">
        <f t="shared" ref="BJ66:BJ102" si="259">-2.68040664779619+3.38670102359389*(-4.25451011033999+A66)+A66*(-3.99446941808823+(4.98887518561928*A66)/(-3.99960182757038+COS((-1.43560331414403+0.548501114442731*A66)*A66)))*(16.5034666199846+(-0.13175725564197+A66)*(-0.802760835468067*A66-0.181996789151672*COS(2.56148765862011-6.979042334303*A66*COS(3.41704148888972-A66))-3.99960182757038*(1.45731217381928+(-0.739324883528288*COS((4.66404392855422*(5.33212866173823+A66))/(3.03218906676567+3.52035386987439/(-0.0660482652435311+(-2.72657778739654-10.2171535119679/A66)*COS(A66)+0.257051852983846*(-3.99960182757038+4.70078070577661*COS(4.98887518561928*A66))))))/(4.98887518561928+A66))))</f>
        <v>94.376262847591647</v>
      </c>
      <c r="BK66">
        <f t="shared" ref="BK66:BK102" si="260">-3.01573248686486+3.38944380226374*(-4.10807879143315+A66)+A66*(-4.00520834381412+(4.98887518561928*A66)/(-3.99960182757038+COS((-1.43560331414403+0.548501114442731*A66)*A66)))*(16.5034666199846-0.181996789151672*(-15.7898247671687-0.802760835468067*A66)*(-0.13175725564197+A66)*COS(2.46732896677617+4.98887518561928*A66*COS(0.927325836799686+A66)*(-0.338621842633022-2.02396703240454/((0.280795377213116-0.0957110437232099*(4.96319304093462+0.974627526363577*(-1.69231776375533+3.22092807787481*A66)))*SIN(1.12032657535652*A66)))))</f>
        <v>-265.94435676668752</v>
      </c>
      <c r="BL66">
        <f t="shared" ref="BL66:BL102" si="261">-3.01573248686486+3.38944380226374*(-4.10807879143315+A66)+A66*(-4.00520834381412+(4.98887518561928*A66)/(-3.99960182757038+COS((-1.43560331414403+0.548501114442731*A66)*A66)))*(16.5034666199846-0.181996789151672*(-15.7898247671687-0.802760835468067*A66)*(-0.13175725564197+A66)*COS(2.46732896677617+4.98887518561928*A66*COS(0.927325836799686+A66)*(-0.338621842633022-2.02396703240454/((0.280795377213116-0.0957110437232099*(4.96319304093462+0.974627526363577*(-1.69231776375533+3.22092807787481*A66)))*SIN(1.12032657535652*A66)))))</f>
        <v>-265.94435676668752</v>
      </c>
      <c r="BM66">
        <f t="shared" ref="BM66:BM102" si="262">-2.68040664779619+3.38670102359389*(-4.25451011033999+A66)-A66*(3.99446941808823+(-4.98887518561928*A66)/(-3.99960182757038+COS(A66*(0.548501114442731*A66+1.53799203177822*COS(A66)))))*(16.5034666199846-17.4257328661002*(-0.802760835468067*A66-0.181996789151672*COS(2.56148765862011+10.3814566852402*A66*COS(3.41704148888972-A66))-3.99960182757038*(1.45731217381928+(0.663162690707086*COS((4.66404392855422*(5.33212866173823+A66))/(3.03218906676567+3.52035386987439/(-0.19349567775384+(-2.72657778739654-10.2171535119679/A66)*COS(A66)))))/(4.98887518561928+A66))))</f>
        <v>-3362.8078780593751</v>
      </c>
      <c r="BN66">
        <f t="shared" ref="BN66:BN102" si="263">-2.68040664779619+3.34923202819357*(-4.25451011033999+A66)-17.2711459965453*A66*(3.99446941808823+(-4.98887518561928*A66)/(-3.99960182757038+COS((-1.29255549313997-0.632314551669474*A66)*A66)))</f>
        <v>-341.87880644815363</v>
      </c>
      <c r="BO66">
        <f t="shared" ref="BO66:BO102" si="264">-2.68040664779619+3.34923202819357*(-4.25451011033999+A66)-A66*(3.99446941808823+(-4.98887518561928*A66)/(-3.99960182757038+COS((-1.09051051347223+0.548501114442731*A66)*A66)))*(16.5034666199846+0.0482190655660784*(2.34964808898894-3.99960182757038*(3.94100012614222+0.0768727524096518*COS(15.5499735821455*(1.33252683416784+2.32295967127899*A66))))*COS(2.56148765862011-4.98887518561928*A66*COS(1.00102273792128+A66)*(-2.82446886063997+0.56063759810361/(-2.0854493845988+(3.87679405737174+0.143005089432177/(4.37188607319144+1.21350645389895*A66+0.536434117675414*COS(0.246882768317286*A66)))*(-3.51731159198121+1.84511077896919*(2.84998290041866-A66-1.53799203177822/(-5.50241664493647-29.4495765927153*A66*COS(3.99960182757038+SIN(0.133501878471212*(3.99709097276414+2.43631280387371*(-4.98887518561928+4.71429072962941*COS((9.88368497153068*COS(2.44263874990768+0.126733910093612*A66*(A66+(16.3465458097698*(1.05977973817267+0.212776999905033*(4.98887518561928-6.9878070118766/A66)))/(-2.68040664779619+4.70078070577661*(-5.37486174411623+A66)-4.98887518561928*A66^2*(-2.82446886063997-3.7143357466655/(-0.544906860997025+1.53799203177822*A66))*COS(0.170295058394658+A66)*(5.28337493763661+COS((0.573418082577877*(3.03218906676567+1.30787066945493*(3.61430970223965-880.306966085887*(-0.773287151501892-0.404020067665702*(4.98887518561928-36.1338159252373/A66)))-8.38882341035202/(9.14871723738833+A66+0.257051852983846*(-6.50593746670296-4.37763407710873*(-A66*COS((12.3091962571093*A66)/(-3.35105279539601-77.4136280371256*A66*(-3.99960182757038+COS(77.6293086866114*(3.03218906676567-9.68092306913076/(-2.53586832791451+A66)-A66)))))+(-0.00135736120731241*SIN(0.213506453898951*A66))/(-0.838703507360447+1.75789698123018*A66))))))/A66))))))/(8.49694830097067-0.083039162239692*(-0.121513133008523-A66))))))))))))))</f>
        <v>-347.8965260871924</v>
      </c>
      <c r="BP66">
        <f t="shared" ref="BP66:BP102" si="265">-2.68040664779619+3.34923202819357*(-4.25451011033999+A66)-A66*(3.99446941808823+(-4.98887518561928*A66)/(-3.99960182757038+COS((-1.09051051347223+0.548501114442731*A66)*A66)))*(16.5034666199846+0.0482190655660784*(2.34964808898894-3.99960182757038*(3.94100012614222+0.0768727524096518*COS(15.5499735821455*(1.33252683416784+2.32295967127899*A66))))*COS(2.56148765862011-4.98887518561928*A66*COS(1.00102273792128+A66)*(-2.82446886063997+0.56063759810361/(-2.0854493845988+(3.87679405737174+0.143005089432177/(4.37188607319144+1.21350645389895*A66+0.536434117675414*COS(0.246882768317286*A66)))*(-3.51731159198121+1.84511077896919*(2.84998290041866-A66-1.53799203177822/(-5.50241664493647-29.4495765927153*A66*COS(3.99960182757038+SIN(0.133501878471212*(3.99709097276414+2.43631280387371*(-4.98887518561928+4.71429072962941*COS((9.88368497153068*COS(2.44263874990768+0.126733910093612*A66*(A66+(16.3465458097698*(1.05977973817267+0.212776999905033*(4.98887518561928-6.9878070118766/A66)))/(-2.68040664779619+4.70078070577661*(-5.37486174411623+A66)-4.98887518561928*A66^2*(-2.82446886063997-3.7143357466655/(-0.544906860997025+1.53799203177822*A66))*COS(0.170295058394658+A66)*(5.28337493763661+COS((0.573418082577877*(3.03218906676567+1.30787066945493*(3.61430970223965-880.306966085887*(-0.773287151501892-0.404020067665702*(4.98887518561928-41.9506448795694/A66)))-8.38882341035202/(9.14871723738833+A66+0.257051852983846*(-6.50593746670296-4.37763407710873*(-A66*COS((12.3091962571093*A66)/(-3.35105279539601-77.4136280371256*A66*(-3.99960182757038+COS(77.6293086866114*(3.03218906676567-9.68092306913076/(-2.53586832791451+A66)-A66)))))+(-0.00135736120731241*SIN(0.213506453898951*A66))/(-0.838703507360447+1.75789698123018*A66))))))/A66))))))/(8.49694830097067-0.083039162239692*(-0.121513133008523-A66))))))))))))))</f>
        <v>-347.89651009965456</v>
      </c>
      <c r="BQ66">
        <f t="shared" ref="BQ66:BQ102" si="266">-2.68040664779619+3.34923202819357*(-4.25451011033999+A66)-A66*(3.99446941808823+(-4.98887518561928*A66)/(-3.99960182757038+COS((-1.09051051347223+0.548501114442731*A66)*A66)))*(16.5034666199846+0.0482190655660784*(2.34964808898894-3.99960182757038*(3.94100012614222+0.0768727524096518*COS(15.5499735821455*(1.33252683416784+2.32295967127899*A66))))*COS(2.56148765862011-4.98887518561928*A66*COS(1.00102273792128+A66)*(-2.82446886063997+0.56063759810361/(-2.0854493845988+(3.87679405737174+0.143005089432177/(4.37188607319144+1.21350645389895*A66+0.536434117675414*COS(0.246882768317286*A66)))*(-3.51731159198121+1.84511077896919*(2.84998290041866-A66-1.53799203177822/(-5.50241664493647-29.4495765927153*A66*COS(3.99960182757038+SIN(0.133501878471212*(3.99709097276414+2.43631280387371*(-4.98887518561928+4.71429072962941*COS((9.88368497153068*COS(2.44263874990768+0.126733910093612*A66*(A66+(16.3465458097698*(1.05977973817267+0.212776999905033*(4.98887518561928-6.9878070118766/A66)))/(-2.68040664779619+4.70078070577661*(-5.37486174411623+A66)-4.98887518561928*A66^2*(-2.82446886063997-3.7143357466655/(-0.544906860997025+1.53799203177822*A66))*COS(0.170295058394658+A66)*(5.28337493763661+COS((0.573418082577877*(3.03218906676567+1.30787066945493*(3.61430970223965-880.306966085887*(-0.773287151501892-0.404020067665702*(4.98887518561928-41.9506448795694/A66)))-8.38882341035202/(9.14871723738833+A66+0.257051852983846*(-6.50593746670296-4.37763407710873*(-A66*COS((12.3091962571093*A66)/(-3.35105279539601-77.4136280371256*A66*(-3.99960182757038+COS(77.6293086866114*(3.03218906676567-9.68092306913076/(-2.53586832791451+A66)-A66)))))+(-0.00135736120731241*SIN(0.213506453898951*A66))/(-0.838703507360447+1.75789698123018*A66))))))/A66))))))/(8.49694830097067-0.083039162239692*(-0.121513133008523-A66))))))))))))))</f>
        <v>-347.89651009965456</v>
      </c>
      <c r="BR66">
        <f t="shared" ref="BR66:BR102" si="267">-2.91584722486154+3.34923202819357*(-4.25451011033999+A66)+2.68040664779619*A66*(3.99446941808823+(-4.98887518561928*A66)/(-3.99960182757038+COS(A66*(0.548501114442731*A66+1.53799203177822*COS(2.22092807787481*A66)))))</f>
        <v>44.706768907299079</v>
      </c>
      <c r="BS66">
        <f t="shared" ref="BS66:BS102" si="268">-2.91584722486154+3.34923202819357*(-4.25451011033999+A66)+2.68040664779619*A66*(3.99446941808823+(-4.98887518561928*A66)/(-3.99960182757038+COS(A66*(0.548501114442731*A66+1.53799203177822*COS(2.22092807787481*A66)))))</f>
        <v>44.706768907299079</v>
      </c>
      <c r="BT66">
        <f t="shared" ref="BT66:BT102" si="269">-2.91584722486154+3.34923202819357*(-4.25451011033999+A66)+2.68040664779619*A66*(3.99446941808823+(-4.98887518561928*A66)/(-3.99960182757038+COS(A66*(0.548501114442731*A66+1.53799203177822*COS(2.22092807787481*A66)))))</f>
        <v>44.706768907299079</v>
      </c>
      <c r="BU66">
        <f t="shared" ref="BU66:BU102" si="270">-2.68040664779619+3.34923202819357*(-4.35447968033451+A66)+1.61615397007737*A66*(3.99446941808823+(-4.98887518561928*A66)/(-3.99960182757038+COS((-1.09051051347223+0.548501114442731*A66)*A66)))*COS(5.48707248930074-0.126733910093612*A66*(-A66+(16.3465458097698*(1.05977973817267+0.189627013074139*(4.98887518561928-6.9878070118766/A66)))/(-2.68040664779619+COS(4.70078070577661*(5.88925002376072+5.98887518561928*A66))-A66*(-2.64462255099797+56.5892237583343*A66*COS(4.70968122087869-A66))*(5.95313274361778+COS(4.84643850671287/(A66*SIN(31.4189922586512*COS(0.750453930351427*(-0.773287151501892+(0.129825723209731-0.700211405982241*(-1.88715071355834-A66))*(1.06031356604154-4.36804034069583*A66*SIN(2.56148765862011-10.2348422544117*(4.98887518561928+A66)*COS(6.11529271007635*A66)))))))))))-0.93685067119452*SIN(0.795102759632341-0.350943812594224/COS(99.8879299730965*COS(3.16873162526877-A66)*COS(4.98887518561928*A66))))</f>
        <v>24.149625861362971</v>
      </c>
      <c r="BV66">
        <f t="shared" ref="BV66:BV102" si="271">-2.68040664779619+3.34923202819357*(-4.35447968033451+A66)-11.2786065381685*A66*(3.99446941808823+(-4.98887518561928*A66)/(-3.99960182757038+COS((-1.09051051347223+0.548501114442731*A66)*A66)))*COS(5.48707248930074-0.126733910093612*A66*(-A66+(16.3465458097698*(1.05977973817267+0.725852502338501*(4.98887518561928-6.9878070118766/A66)))/(4.96319304093462*COS(4.70078070577661*(5.88925002376072+5.98887518561928*A66))-A66*(-2.64462255099797+37.5043236494771*A66*COS(4.70968122087869/A66))*(5.95313274361778+COS(108.298003534969/SIN(361.798169589122*(-0.13175725564197+A66)*(9.05585387916059+4.98887518561928*A66))))))-0.93685067119452*SIN(0.795102759632341+1.71377252523441/COS(68.5978502396039*(-0.205465197610375+A66)*COS(4.98887518561928*A66))))</f>
        <v>-198.60543145333349</v>
      </c>
      <c r="BW66">
        <f t="shared" ref="BW66:BW102" si="272">-2.68040664779619+3.34923202819357*(-4.35447968033451+A66)+1.61615397007737*A66*(3.99446941808823+(-4.98887518561928*A66)/(-3.99960182757038+COS((-1.09051051347223+0.548501114442731*A66)*A66)))*COS(5.48707248930074-0.126733910093612*A66*(-A66+(16.3465458097698*(1.05977973817267+0.189627013074139*(4.98887518561928-6.9878070118766/A66)))/(-2.68040664779619+COS(4.70078070577661*(5.88925002376072+5.98887518561928*A66))-A66*(-2.64462255099797+56.5892237583343*A66*COS(4.70968122087869-A66))*(5.95313274361778+COS(4.84643850671287/(A66*SIN(31.4189922586512*COS(0.750453930351427*(-0.773287151501892+(0.129825723209731-0.700211405982241*(-1.88715071355834-A66))*(1.06031356604154-4.36804034069583*A66*SIN(2.56148765862011-10.2348422544117*(4.98887518561928+A66)*COS(6.11529271007635*A66)))))))))))-2.42778725239014*SIN(0.795102759632341-0.350943812594224/COS(83.0344189487731*COS(3.16873162526877-A66)*COS(4.98887518561928*A66))))</f>
        <v>-30.875179513789551</v>
      </c>
      <c r="BX66">
        <f t="shared" ref="BX66:BX102" si="273">-2.68040664779619+3.26815724976605*(-4.25451011033999+A66)+1.11893234114617*A66*(4.00520834381412+(-4.98887518561928*A66)/(-3.99960182757038+COS((-1.29255549313997-0.632314551669474*A66)*A66)))*COS(0.442012480846416/(-4.98887518561928+4.71429072962941*COS((8.89058921338979*COS(6.50025378390273-0.00273582226815959*(A66+(18.064120879598*(0.214246399970093*A66+3.61917070740646/(7.57364167099502-0.325469862281812/((-0.146100403799197-0.161980594651973*COS(3.26298748256798*COS(2.56148765862011-4.98887518561928*A66*COS(3.41704148888972-A66)*(2.56148765862011-10.6404182235447*A66*COS(0.927325836799686+A66)))))*SIN(0.148602983168789*COS(0.325469862281812+SIN(3.45696889872313-A66+0.030014236168781*(-0.335833385098596-1.87320418621259*(-5.75829580056696-0.149595478071881*(-6.31963271483468+A66))*COS(51.0750621037148/(7.3284019516841+A66))))))))))/(-0.19349567775384+0.482378698801643*SIN(4.70078070577661*(2.6890357709929+0.216779945540427*(4.96319304093462+0.974627526363577*(-1.69231776375533+A66))))))))/(8.49694830097067-0.083039162239692*(-0.121513133008523-A66)))))</f>
        <v>13.425598734822074</v>
      </c>
      <c r="BY66">
        <f t="shared" ref="BY66:BY102" si="274">-2.68040664779619+3.31294724070759*(-4.3531816784717+A66)-A66*(3.99446941808823+(-4.98887518561928*A66)/(-3.99960182757038+COS((-1.29255549313997-0.632314551669474*A66)*A66)))*(45.8893403265747*(2.84998290041866-A66-1.53799203177822/(-2.72657778739654+2.34401617479496*A66*(-3.99960182757038+1483.3688350935*COS(2.8490596643784+A66))*COS(3.99960182757038+SIN(0.133501878471212*(3.99709097276414+2.43631280387371*(-4.98887518561928+4.71429072962941*COS(19.6438502377745/(8.49694830097067-0.083039162239692*(-0.121513133008523-A66)))))))))+3.21933939259517*(-0.13175725564197+0.999996334021469*A66)*(-2.46732896677617-SIN((8.70503864699154*COS(1.37595717866601-0.928196639682341*COS(1.3535428489671-A66)))/(-7.68429704824927+A66))))</f>
        <v>121.12089309489417</v>
      </c>
      <c r="BZ66">
        <f t="shared" ref="BZ66:BZ102" si="275">-2.68040664779619+3.31294724070759*(-4.3531816784717+A66)-A66*(3.99446941808823+(-4.98887518561928*A66)/(-3.99960182757038+COS((-1.29255549313997-0.632314551669474*A66)*A66)))*(45.8893403265747*(-42.2543827091576-1.53799203177822/(-2.72657778739654-9.37513137656447*(-3.99960182757038+1483.3688350935*COS(2.8490596643784+A66))*COS(3.99960182757038+SIN(0.133501878471212*(3.99709097276414+2.43631280387371*(-4.98887518561928+4.71429072962941*COS((29.6499006976299*COS(2.44080446233913+0.126733910093612*A66*(A66+(16.3465458097698*(-0.194993543559572+0.962173297970258*(4.98887518561928-6.9878070118766/A66)*(0.146100403799197+0.331052067025431*COS(2.46732896677617+5.05357085965116*A66))))/(-2.68040664779619-4.98887518561928*(3.55618849260662-3.38670102359389*(-4.25451011033999+A66))*A66^2*(-2.82446886063997-3.7143357466655/(-0.544906860997025+1.53799203177822*A66))*COS(0.170295058394658+A66)+(-5.37486174411623+A66)*(2.02396703240454/((0.280795377213116-0.306928419117442*(5.41054145708252-0.3108260237036*A66)*SIN(2.26494181974799-2*A66))*SIN(2.62999293340817*A66))+4.80417691425881*SIN(3.30059279399947*(-9.70316591524869-0.0660482652435311/(8.49694830097067+0.915110326494089*A66*SIN(3.7623582725225+0.121447757407534*A66)))))))))/(8.49694830097067-0.083039162239692*(-0.121513133008523-A66)))))))))+3.21933939259517*(-0.13175725564197+0.999996334021469*A66)*(-2.46732896677617-SIN((8.70503864699154*COS(1.37595717866601-0.928196639682341*COS(1.3535428489671-A66)))/(-7.68429704824927+A66))))</f>
        <v>37765.360301412686</v>
      </c>
      <c r="CA66">
        <f t="shared" ref="CA66:CA102" si="276">-2.68040664779619+3.31294724070759*(-4.3531816784717+A66)-A66*(3.99446941808823+(-4.98887518561928*A66)/(-3.99960182757038+COS((-1.29255549313997-0.632314551669474*A66)*A66)))*(45.8893403265747*(-42.2543827091576-1.53799203177822/(-2.72657778739654+2.34401617479496*A66*(-3.99960182757038+1483.3688350935*COS(2.8490596643784+A66))*COS(3.99960182757038-SIN(3.80590184769428*(3.99709097276414+2.43631280387371*(-4.98887518561928+4.71429072962941*COS((29.6499006976299*COS(2.44080446233913+0.126733910093612*A66*(A66+(16.3465458097698*(-0.194993543559572+0.962173297970258*(4.98887518561928-6.9878070118766/A66)*(0.146100403799197+0.331052067025431*COS(2.46732896677617+5.05357085965116*A66))))/(-2.68040664779619-(-4.3531816784717+A66)*A66+(-5.37486174411623+A66)*(2.02396703240454/((0.280795377213116+(-0.695175012128234*(5.41054145708252-0.3108260237036*A66)*SIN(2.26494181974799-2*A66))/(2.22092807787481+(-2.42586706173929*(-18.2251952679886-9.68092306913076/(-1.07250817793621+0.441512444726401*(1.35071659588293-0.145058879968937*A66)+1.3108260237036*A66*(0.795102759632341-A66-0.778544628962483*(-6.67697654083321-0.083039162239692*A66)*A66))))/A66))*SIN(2.62999293340817*A66))+4.80417691425881*SIN(3.30059279399947*(-9.70316591524869-0.0660482652435311/(8.49694830097067+0.915110326494089*A66*SIN(3.7623582725225+0.121447757407534*A66)))))))))/(8.49694830097067-0.083039162239692*(-0.121513133008523-A66)))))))))+3.21933939259517*(-0.13175725564197+0.999996334021469*A66)*(-2.46732896677617-SIN((8.70503864699154*COS(1.37595717866601-0.928196639682341*COS(1.3535428489671-A66)))/(-7.68429704824927+A66))))</f>
        <v>37765.005552206516</v>
      </c>
      <c r="CB66">
        <f t="shared" ref="CB66:CB102" si="277">-2.68040664779619+3.31294724070759*(-4.3531816784717+A66)-A66*(3.99446941808823+(-4.98887518561928*A66)/(-3.99960182757038+COS((1.45724835853857-0.632314551669474*A66)*A66)))*(45.8893403265747*(2.84998290041866-A66-1.53799203177822/(-2.72657778739654+2.34401617479496*A66*COS(3.99960182757038-SIN(0.906483967376441*(3.99709097276414+2.43631280387371*(-4.98887518561928+4.71429072962941*COS(19.6438502377745/(8.49694830097067-0.083039162239692*(-0.121513133008523-A66)))))))*(-3.99960182757038+2815.03464100875*COS(A66-4.96319304093462*SIN(3.87679405737174*COS(31.9143723438988*A66))))))+3.21933939259517*(-0.13175725564197-A66*SIN(4.87891129151996/A66))*(-2.46732896677617-SIN((8.70503864699154*COS(1.37595717866601-0.928196639682341*COS(1.3535428489671-A66)))/(-7.68429704824927+A66))))</f>
        <v>-530.57984248037212</v>
      </c>
      <c r="CC66">
        <f t="shared" ref="CC66:CC102" si="278">-2.68040664779619+3.31294724070759*(-4.3835399047432+A66)+A66*(-3.99446941808823+(4.98887518561928*A66)/(-3.99960182757038+COS((-1.29255549313997-0.632314551669474*A66)*A66)))*(-1966.57904915662+3.21933939259517*(-0.13175725564197+0.00522662627757484*A66)*(-2.46732896677617-SIN((8.70503864699154*COS(4.79388164205971+A66-4.71429072962941*COS((66.301885870463*COS(1.95686120783424-A66)*SIN(0.0993862827610767*A66))/(8.49694830097067-0.083039162239692*(-0.147611154991742-A66)))))/(-7.68429704824927+A66))))</f>
        <v>37999.977702513483</v>
      </c>
      <c r="CD66">
        <f t="shared" ref="CD66:CD102" si="279">-2.68040664779619+3.31294724070759*(-4.3835399047432+A66)+A66*(-3.99446941808823+(4.98887518561928*A66)/(-3.99960182757038+COS((-1.29255549313997-0.632314551669474*A66)*A66)))*(-1966.57904915662+3.21933939259517*(-0.13175725564197+0.00522662627757484*A66)*(-2.46732896677617-SIN((8.70503864699154*COS(4.79388164205971+A66-4.71429072962941*COS((66.301885870463*COS(1.95686120783424-A66)*SIN(0.0993862827610767*A66))/(8.49694830097067-0.083039162239692*(-0.147611154991742-A66)))))/(-7.68429704824927+A66))))</f>
        <v>37999.977702513483</v>
      </c>
      <c r="CE66">
        <f t="shared" ref="CE66:CE102" si="280">-2.68040664779619+3.31294724070759*(-4.3835399047432+A66)+A66*(-3.99446941808823+(4.98887518561928*A66)/(-3.99960182757038+COS((-1.29255549313997-0.632314551669474*A66)*A66)))*(-1966.57904915662+(-0.13175725564197+0.00522662627757484*A66)*(2.56148765862011+(-4.98887518561928*A66)/(-3.99960182757038+COS((-1.29255549313997-0.632314551669474*A66)*A66)))*(-2.46732896677617-SIN((8.70503864699154*COS(4.79388164205971+A66-4.71429072962941*COS((66.301885870463*COS(1.95686120783424-A66)*SIN(0.0993862827610767*A66))/(8.49694830097067-0.083039162239692*(-0.147611154991742-A66)))))/(-7.68429704824927+A66))))</f>
        <v>37990.778736149747</v>
      </c>
      <c r="CF66">
        <f t="shared" ref="CF66:CF102" si="281">-2.68040664779619+3.31294724070759*(-4.3835399047432+A66)+A66*(-3.99446941808823+(4.98887518561928*A66)/(-3.99960182757038+COS((-1.29255549313997-0.632314551669474*A66)*A66)))*(-1966.57904915662+(-0.13175725564197+0.00522662627757484*A66)*(2.56148765862011+(-4.98887518561928*A66)/(-3.99960182757038+COS((-1.29255549313997-0.632314551669474*A66)*A66)))*(-2.46732896677617-SIN((8.70503864699154*COS(4.79388164205971+A66-4.71429072962941*COS((66.301885870463*COS(1.95686120783424-A66)*SIN(0.0993862827610767*A66))/(8.49694830097067-0.083039162239692*(-0.147611154991742-A66)))))/(-7.68429704824927+A66))))</f>
        <v>37990.778736149747</v>
      </c>
      <c r="CG66">
        <f t="shared" ref="CG66:CG102" si="282">-2.94771910567777+3.26815724976605*(-4.25451011033999+A66)+1.11893234114617*A66*(4.00520834381412+(-4.98887518561928*A66)/(-3.99960182757038+COS(A66*(-0.632314551669474*A66+1.53799203177822*COS(9.21476550263186+A66)))))*COS(0.442012480846416/(-4.98887518561928+4.71429072962941*COS((1.38263512318214*COS(6.63086680616851-0.00273582226815959*(A66+(18.064120879598*(0.214246399970093*A66+3.61917070740646/(7.57364167099502-0.179349499710395/SIN(0.148602983168789*COS(0.325469862281812+SIN(3.45696889872313-A66+0.000622735681554107*(-0.335833385098596-1.87320418621259*(-5.75829580056696-0.149595478071881*(-6.31963271483468+A66))*COS(61.434624383347/(7.3284019516841+A66)))))))))/(-0.19349567775384+0.482378698801643*SIN(4.70078070577661*(2.6890357709929+0.216779945540427*(4.96319304093462+0.974627526363577*(-1.69231776375533+A66))))))))/((8.49694830097067-0.083039162239692*(-0.121513133008523-A66))*COS(1.81294974912869+A66)*COS((16.3465458097698*(-2.0854493845988-3.34324458039753*(4.98887518561928-4.36804034069583*(5.51080754494867+A66))))/(-2.68040664779619-22.704361212447*COS(A66)+A66*(12.0348247600489+0.161918567727517*A66*COS(2.41748880753433*(6.1455757743406+COS((0.869335322750616*(-4.19792870432288+7.89378065550734*COS(4.37188607319144+A66)*SIN(0.212120986454013*(8.39609124344158+(-9.58471634305904*SIN(7.68044431039718+0.228935614601192*COS(0.931589714387848*(-3.76423727434802+A66))-1.59835768207418*SIN(2.56148765862011+3.35751290318759*A66*(-7.4907606395105+3.34923202819357*(-4.25451011033999+A66)-(3.61430970223965-2.19016965572495*(-2.72657778739654+A66))*A66*(3.99446941808823+(-4.98887518561928*A66)/(-3.99960182757038+COS(A66*(-1.29255549313997+2.45065166038762*A66))))))))/((-2.22092807787481-A66)*(8.49694830097067+0.07595734659699*A66)*(-4.36284761173107+(4.98887518561928*A66)/(-3.99960182757038+COS((-1.50227931491764+0.548501114442731*A66)*A66))))))))/(4.37545641877382+3.44378411447617*COS(1.98316501213097+16.6954764657061*A66*COS(1.15209966914172+0.216779945540427*(4.96319304093462+0.974627526363577*(-1.69231776375533+A66))-A66)))))))*SIN(0.0831348923778599+24.8888756176878*A66*COS(4.70968122087869-A66)-0.795102759632341*COS((1.33114605545295*(-2.41748880753433*(5.04196307659084-1.50348153263805/(1.78718114356383-A66))+0.996546284692553*A66))/(-8.68972827959375-0.548501114442731*COS(5.40096014831229-4.0563300790138*A66))))))))))</f>
        <v>12.873151580841721</v>
      </c>
      <c r="CH66">
        <f t="shared" ref="CH66:CH102" si="283">-2.94771910567777+3.26815724976605*(-4.25451011033999+A66)+1.11893234114617*A66*(4.00520834381412+(-4.98887518561928*A66)/(-3.99960182757038+COS(A66*(-0.632314551669474*A66+1.53799203177822*COS(9.21476550263186+A66)))))*COS(0.442012480846416/(-4.98887518561928+4.71429072962941*COS((1.38263512318214*COS(6.63086680616851-0.00273582226815959*(A66+(18.064120879598*(0.214246399970093*A66+3.61917070740646/(7.57364167099502-0.179349499710395/SIN(0.148602983168789*COS(0.325469862281812+SIN(3.45696889872313-A66+0.000622735681554107*(-0.335833385098596-1.87320418621259*(-5.75829580056696-0.149595478071881*(-6.31963271483468+A66))*COS(61.434624383347/(7.3284019516841+A66)))))))))/(-0.19349567775384+0.482378698801643*SIN(4.70078070577661*(2.6890357709929+0.216779945540427*(4.96319304093462+0.974627526363577*(-1.69231776375533+A66))))))))/((8.49694830097067-0.083039162239692*(-0.121513133008523-A66))*COS(1.81294974912869+A66)*COS((16.3465458097698*(-2.0854493845988-3.34324458039753*(4.98887518561928-4.36804034069583*(5.51080754494867+A66))))/(-2.68040664779619-22.704361212447*COS(A66)+A66*(12.0348247600489+0.161918567727517*A66*COS(2.41748880753433*(6.1455757743406+COS((0.869335322750616*(-4.19792870432288+7.89378065550734*COS(4.37188607319144+A66)*SIN(0.212120986454013*(8.39609124344158+(-9.58471634305904*SIN(7.68044431039718+0.228935614601192*COS(0.931589714387848*(-3.76423727434802+A66))-1.59835768207418*SIN(2.56148765862011+3.35751290318759*A66*(-7.4907606395105+3.34923202819357*(-4.25451011033999+A66)-(3.61430970223965-2.19016965572495*(-2.72657778739654+A66))*A66*(3.99446941808823+(-4.98887518561928*A66)/(-3.99960182757038+COS(A66*(-1.29255549313997+2.45065166038762*A66))))))))/((-2.22092807787481-A66)*(8.49694830097067+0.07595734659699*A66)*(-4.36284761173107+(4.98887518561928*A66)/(-3.99960182757038+COS((-1.50227931491764+0.548501114442731*A66)*A66))))))))/(4.37545641877382+3.44378411447617*COS(1.98316501213097+16.6954764657061*A66*COS(1.15209966914172+0.216779945540427*(4.96319304093462+0.974627526363577*(-1.69231776375533+A66))-A66)))))))*SIN(0.0831348923778599+24.8888756176878*A66*COS(4.70968122087869-A66)-0.795102759632341*COS((1.33114605545295*(-2.41748880753433*(5.04196307659084-1.50348153263805/(1.78718114356383-A66))+0.996546284692553*A66))/(-8.68972827959375-0.548501114442731*COS(5.40096014831229-4.0563300790138*A66))))))))))</f>
        <v>12.873151580841721</v>
      </c>
      <c r="CI66">
        <f t="shared" ref="CI66:CI102" si="284">-2.94771910567777+3.26815724976605*(-4.25451011033999+A66)+1.11893234114617*A66*(4.00520834381412+(-4.98887518561928*A66)/(-3.99960182757038+COS(A66*(-0.632314551669474*A66+1.53799203177822*COS(9.21476550263186+A66)))))*COS(0.442012480846416/(-4.98887518561928+4.71429072962941*COS((1.38263512318214*COS(6.63086680616851-0.00273582226815959*(A66+(18.064120879598*(0.214246399970093*A66+3.61917070740646/(7.57364167099502-0.179349499710395/SIN(0.148602983168789*COS(0.325469862281812+SIN(3.45696889872313-A66+0.000622735681554107*(-0.335833385098596-1.87320418621259*(-5.75829580056696-0.149595478071881*(-6.31963271483468+A66))*COS(61.434624383347/(7.3284019516841+A66)))))))))/(-0.19349567775384+0.482378698801643*SIN(4.70078070577661*(2.6890357709929+0.216779945540427*(4.96319304093462+0.974627526363577*(-1.69231776375533+A66))))))))/((8.49694830097067-0.083039162239692*(-0.121513133008523-A66))*COS(1.81294974912869+A66)*COS((16.3465458097698*(-2.0854493845988-3.34324458039753*(4.98887518561928-4.36804034069583*(5.51080754494867+A66))))/(-2.68040664779619-22.704361212447*COS(A66)+A66*(12.0348247600489+0.161918567727517*A66*COS(2.41748880753433*(6.1455757743406+COS((0.869335322750616*(-3.74072021383772-3.28600823225307*(-5.37486174411623+A66)))/(4.37545641877382+3.44378411447617*COS(1.98316501213097+16.6954764657061*A66*COS(1.15209966914172+0.216779945540427*(4.96319304093462+0.974627526363577*(-1.69231776375533+A66))-A66)))))))*SIN(0.0831348923778599+24.8888756176878*A66*COS(4.70968122087869-A66)-0.795102759632341*COS((1.33114605545295*(0.996546284692553*A66-2.41748880753433*(5.04196307659084+1.39470667654357/((1.78718114356383-A66)*COS(1.98582228169005*(3.99446941808823+(-4.98887518561928*A66)/(-3.99960182757038+COS((0.194915743880072-0.632314551669474*A66)*A66))))))))/(-8.68972827959375-0.548501114442731*COS(5.40096014831229-4.0563300790138*A66))))))))))</f>
        <v>14.143051830107623</v>
      </c>
      <c r="CJ66">
        <f t="shared" ref="CJ66:CJ102" si="285">-2.94771910567777+3.26815724976605*(-4.25451011033999+A66)+1.11893234114617*A66*COS(0.442012480846416/(-4.98887518561928+A66))*(4.00520834381412+(-4.98887518561928*A66)/(-3.99960182757038+COS(A66*(-0.632314551669474*A66+1.53799203177822*COS(9.21476550263186+A66)))))</f>
        <v>14.094971170374663</v>
      </c>
      <c r="CK66">
        <f t="shared" ref="CK66:CK102" si="286">-2.94771910567777+3.26815724976605*(-4.25451011033999+A66)+1.11893234114617*A66*(4.00520834381412+(-4.98887518561928*A66)/(-3.99960182757038+COS(A66*(-0.632314551669474*A66+1.53799203177822*COS(9.21476550263186+A66)))))*COS(0.442012480846416/(-4.98887518561928+4.71429072962941*COS((1.38263512318214*COS(6.63086680616851-0.00273582226815959*(A66+(18.064120879598*(0.214246399970093*A66+3.61917070740646/(7.57364167099502-0.179349499710395/SIN(0.148602983168789*COS(0.325469862281812+SIN(3.45696889872313-A66+0.000622735681554107*(-0.335833385098596-1.87320418621259*(-5.75829580056696-0.149595478071881*(-6.31963271483468+A66))*COS(56.1041743502292/(7.3284019516841+A66)))))))))/(-0.19349567775384+0.482378698801643*SIN(4.70078070577661*(2.6890357709929+0.216779945540427*(4.96319304093462+0.974627526363577*(-1.69231776375533+A66))))))))/((8.49694830097067-0.083039162239692*(-0.121513133008523-A66))*COS(1.81294974912869+A66)*COS((16.3465458097698*(-2.0854493845988-3.34324458039753*(4.98887518561928-4.36804034069583*(5.51080754494867+A66))))/(-2.68040664779619-22.704361212447*COS(A66)+A66*(12.0348247600489+0.161918567727517*A66*COS(2.41748880753433*(6.1455757743406+COS((0.869335322750616*(-4.19792870432288+7.89378065550734*COS(4.37188607319144+A66)*SIN(0.212120986454013*(8.39609124344158+(-9.58471634305904*SIN(7.68044431039718+0.228935614601192*COS(0.931589714387848*(-3.76423727434802+A66))+0.0711730029990317*(-2.22092807787481+(18.064120879598*(0.367854855407965+0.214246399970093*A66))/(-0.19349567775384+0.482378698801643*SIN(4.70078070577661*(2.6890357709929+0.216779945540427*(4.96319304093462+1.84511077896919*(2.84998290041866-A66-1.53799203177822/(-2.72657778739654-2.34401617479496*A66*(-3.99960182757038-68.4438161229111*(-29.4730855657968-0.536434117675414*COS(0.50203975590656*(4.70078070577661+4.25229710118667/(-2.68040664779619-4.02958985279263*A66))))*COS(2.8490596643784+A66))*SIN(3.99960182757038+SIN(0.133501878471212*(3.99709097276414+2.43631280387371*(-4.98887518561928+4.71429072962941*COS((0.359448345820571*COS(0.523879448366121-0.8200770278315*(7.08949266013755-16.2826705944374/(-4.36530504039032-0.366095885356223/A66))-4.98887518561928*A66))/COS(0.083039162239692*(-0.325469862281812-A66))))))))))))))))/((-2.22092807787481-A66)*(8.49694830097067+0.07595734659699*A66)*(-4.36284761173107+(4.98887518561928*A66)/(-3.99960182757038+COS((-1.50227931491764+0.548501114442731*A66)*A66))))))))/(4.37545641877382+3.44378411447617*COS(1.98316501213097-4.98887518561928*(-2.82446886063997-3.20088637381623/A66)*A66*COS(1.15209966914172+0.216779945540427*(4.96319304093462+0.974627526363577*(-1.69231776375533+A66))-A66)))))))*SIN(0.0831348923778599+24.8888756176878*A66*COS(4.70968122087869-A66)-0.795102759632341*COS((1.33114605545295*(0.996546284692553*A66-1.66509522919104*(4.98887518561928+A66)*COS(0.954686574668724*A66)))/(-8.68972827959375-0.548501114442731*COS(5.40096014831229-4.0563300790138*A66))))))))))</f>
        <v>12.925251706249902</v>
      </c>
      <c r="CL66" t="e">
        <f t="shared" ref="CL66:CL102" ca="1" si="287">-2.68040664779619+3.26815724976605*(-4.32818391638471+A66)+(-0.709008948398059*A66*COS(1.37207041088608*(-4.10807879143315+A66))*(4.00520834381412+(-4.98887518561928*A66)/(-3.99960182757038+COS(A66*(-0.632314551669474*A66+0.417883000824827*COS(A66)))))*_xludf.Sec(0.170295058394658+A66))/(4.59589314074098+COS(8.33173141036594*(-25.1125782090312-9.68092306913076/(2.63103449651635-3.75846601892861*A66))*(4.25725355322652+1.30787066945493*(3.61430970223965-9.51422517505519*(-1.06160925562607-2.29437822134384*(-0.493342480684203+(4.98887518561928-3.21933939259517*COS(2.95952201195641/A66))*(3.50623592254247-4.79926051150218*A66*(-2.82446886063997+4.32650292802309/(0.742685787659202+(3.87679405737174-0.0295397845405115/(-0.278329769886639+3.44502951232024/A66+A66))*(-0.228935614601192+(14.9971640477211*COS(7.2297632686212*(3.99446941808823-4.98887518561928*A66*(-3.99960182757038+COS(4.79103403975263*(-4.93649992197022+0.548501114442731*A66+COS(2*A66)))))*(-3.22988654374793-0.281358009578427*COS(2.56148765862011-4.98887518561928*A66*(-4.80866797625728+SIN(0.800018370903837*A66)))*COS(3.99960182757038+0.802760835468067*A66-SIN(3.63856223273564+2.39242737561493*(-3.55758155173696-0.976779647668733*A66*COS(1.88798582082793-0.954686574668724*(-2.45901451925469-A66))))))))/(-2.68040664779619+4.71429072962941*A66)+0.422411570190596*(2.84998290041866-A66+(1.47103694491149*(-1.39555239121383-(4.98887518561928-4.36804034069583*(1.98316501213097+A66))*(0.422026530808125-COS(0.0961303194453544*(-1.88715071355834-A66)))))/(-0.149595478071881+(5.05287942002899*(-4.80866797625728+COS(3.99960182757038-SIN(0.762877744198735*(3.53869582041341+0.642625310428873*(-4.98887518561928+4.71429072962941*COS(9.88368497153068*(8.49694830097067+A66)*COS(2.4491917519235+0.126733910093612*A66*(3.91025599020818+(16.3465458097698*(1.05977973817267+1.16300572234012*(-2.46732896677617-0.411781044851517/A66)))/(-2.68040664779619+4.70078070577661*(1.06262750913865-1.50348153263805/(-2.94753764999948-A66)+A66)-4.33694379755736*A66*(4.98887518561928+A66)*COS(0.170295058394658+A66)*(5.28337493763661+COS(0.0532611745752959+(157.23952076329*(4.98887518561928+14.6002669139512/A66)*SIN(3.03218906676567-8.38882341035202/(8.01094747798171+A66+0.257051852983846*(-3.75713260800135-1.07040364538095*((-0.000443277399365312*(-6.03008307981874+0.213506453898951*A66))/(-0.147611154991742+1.75789698123018*A66)-A66*COS(14.1629027418962/(-2.1524171444235+25.639042729176*A66*(-3.99960182757038+COS(48.4767124543816*(3.03218906676567-A66+6.42414781775628/(-0.0660482652435311+0.257051852983846*(-3.14312555891682+(-4.98887518561928*A66)/(-3.99960182757038+COS((0.275926127008928-2.71742103654254*A66)*A66)))+2.7455040553102*SIN(A66))))))))))))/A66))))))))*(-2.41748880753433-SIN(2.68040664779619-4.70078070577661*(3.19555560423838+A66)))))))/A66))))))))))))</f>
        <v>#NAME?</v>
      </c>
      <c r="CM66" t="e">
        <f t="shared" ref="CM66:CM102" ca="1" si="288">-2.68040664779619+3.26815724976605*(-4.32818391638471+A66)+(-0.709008948398059*A66*COS(1.37207041088608*(-4.10807879143315+A66))*(4.00520834381412+(-4.98887518561928*A66)/(-3.99960182757038+COS(A66*(-0.632314551669474*A66+0.417883000824827*COS(A66)))))*_xludf.Sec(0.170295058394658+A66))/(4.59589314074098+COS(8.33173141036594*(-25.1125782090312-9.68092306913076/(2.63103449651635-3.75846601892861*A66))*(4.25725355322652+1.30787066945493*(3.61430970223965-9.51422517505519*(-1.06160925562607-2.29437822134384*(-0.493342480684203+(4.98887518561928-3.21933939259517*COS(2.95952201195641/A66))*(3.50623592254247-4.79926051150218*A66*(-2.82446886063997+4.32650292802309/(0.742685787659202+(3.87679405737174-0.0295397845405115/(-0.278329769886639+3.44502951232024/A66+A66))*(-0.228935614601192+(14.9971640477211*COS(7.2297632686212*(3.99446941808823-4.98887518561928*A66*(-3.99960182757038+COS(4.79103403975263*(-4.93649992197022+0.548501114442731*A66+COS(2*A66)))))*(-3.22988654374793-0.281358009578427*COS(2.56148765862011-4.98887518561928*A66*(-4.80866797625728+SIN(0.800018370903837*A66)))*COS(3.99960182757038+0.802760835468067*A66-SIN(3.63856223273564+2.39242737561493*(-3.55758155173696+A66*COS(1.88798582082793-0.954686574668724*(-2.45901451925469-A66))*COS(1.3535428489671-A66)))))))/(-2.68040664779619+4.71429072962941*A66)+0.422411570190596*(2.84998290041866-A66+(1.47103694491149*(-1.39555239121383-(4.98887518561928-4.36804034069583*(1.98316501213097+A66))*(2.7432550937851-COS(0.0961303194453544*(-1.88715071355834-A66)))))/(-0.149595478071881+(5.05287942002899*(-4.80866797625728+COS(3.99960182757038-SIN(2.05140554304477*(3.53869582041341+0.642625310428873*(-4.98887518561928+4.71429072962941*COS(9.88368497153068*(8.49694830097067+A66)*COS(2.4491917519235+0.126733910093612*A66*(3.91025599020818+(16.3465458097698*(1.05977973817267+1.16300572234012*(-2.46732896677617-0.411781044851517/A66)))/(-2.68040664779619+4.70078070577661*(1.06262750913865-1.50348153263805/(-2.94753764999948-A66)+A66)-4.33694379755736*A66*(4.98887518561928+A66)*COS(0.170295058394658+A66)*(5.28337493763661+COS(0.0532611745752959+(157.23952076329*(4.98887518561928+14.6002669139512/A66)*SIN(3.03218906676567-8.38882341035202/(8.01094747798171+A66+0.257051852983846*(-3.75713260800135-1.07040364538095*((-0.000443277399365312*(-6.03008307981874+0.213506453898951*A66))/(-0.147611154991742+1.75789698123018*A66)-A66*COS(14.1629027418962/(-2.1524171444235+25.639042729176*A66*(-3.99960182757038+COS(48.4767124543816*(3.03218906676567-A66+6.42414781775628/(-0.0660482652435311+0.257051852983846*(-3.14312555891682+(-4.98887518561928*A66)/(-3.99960182757038+COS((0.275926127008928-2.71742103654254*A66)*A66)))+2.7455040553102*SIN(A66))))))))))))/A66))))))))))))/A66))))))))))))</f>
        <v>#NAME?</v>
      </c>
      <c r="CN66" t="e">
        <f t="shared" ref="CN66:CN102" ca="1" si="289">-2.68040664779619+3.26815724976605*(-4.32818391638471+A66)+(-0.709008948398059*A66*COS(1.37207041088608*(-4.10807879143315+A66))*(4.00520834381412+(-4.98887518561928*A66)/(-3.99960182757038+COS(A66*(-0.632314551669474*A66+0.417883000824827*COS(A66)))))*_xludf.Sec(0.170295058394658+A66))/(4.59589314074098+COS(8.33173141036594*(-25.1125782090312-9.68092306913076/(2.63103449651635-3.75846601892861*A66))*(4.25725355322652+1.30787066945493*(3.61430970223965-9.51422517505519*(-1.06160925562607-2.29437822134384*(-0.493342480684203+(4.98887518561928-3.21933939259517*COS(2.95952201195641/A66))*(3.50623592254247-4.79926051150218*A66*(-2.82446886063997+4.32650292802309/(0.742685787659202+(3.87679405737174-0.0295397845405115/(-0.278329769886639+3.44502951232024/A66+A66))*(-0.228935614601192+(14.9971640477211*COS(7.2297632686212*(3.99446941808823-4.98887518561928*A66*(-3.99960182757038+COS(4.79103403975263*(-4.93649992197022+0.548501114442731*A66+COS(2*A66)))))*(-3.22988654374793-0.281358009578427*COS(2.56148765862011-4.98887518561928*A66*(-4.80866797625728+SIN(0.800018370903837*A66)))*COS(3.99960182757038+0.802760835468067*A66-SIN(3.63856223273564+2.39242737561493*(-3.55758155173696+A66*COS(1.88798582082793-0.954686574668724*(-2.45901451925469-A66))*COS(1.3535428489671-A66)))))))/(-2.68040664779619+4.71429072962941*A66)+0.422411570190596*(2.84998290041866-A66+(1.47103694491149*(-3.48100177581264-(4.98887518561928-4.36804034069583*(1.98316501213097+A66))*(2.7432550937851-COS(0.0961303194453544*(-1.88715071355834-A66)))-3.37722705693013*COS(61.434624383347/(3.59775884314241+A66))))/(-0.149595478071881+(5.05287942002899*(-4.80866797625728+COS(3.99960182757038-SIN(2.05140554304477*(3.53869582041341+0.642625310428873*(-4.98887518561928+4.71429072962941*COS(9.88368497153068*(8.49694830097067+A66)*COS(2.4491917519235+0.126733910093612*A66*(3.91025599020818+(16.3465458097698*(1.05977973817267+1.16300572234012*(-2.46732896677617-0.411781044851517/A66)))/(-2.68040664779619+4.70078070577661*(1.06262750913865-1.50348153263805/(-2.94753764999948-A66)+A66)-4.33694379755736*A66*(4.98887518561928+A66)*COS(0.170295058394658+A66)*(5.28337493763661+COS(0.0532611745752959+(157.23952076329*(4.98887518561928+14.6002669139512/A66)*SIN(3.03218906676567-8.38882341035202/(8.01094747798171+A66+0.257051852983846*(-3.75713260800135-1.07040364538095*((-0.000443277399365312*(-6.03008307981874+0.213506453898951*A66))/(-0.147611154991742+1.75789698123018*A66)-A66*COS(14.1629027418962/(-2.1524171444235+25.639042729176*A66*(-3.99960182757038+COS(48.4767124543816*(3.03218906676567-A66+6.42414781775628/(-0.0660482652435311+0.257051852983846*(-3.14312555891682+(-4.98887518561928*A66)/(-3.99960182757038+COS((0.275926127008928-2.71742103654254*A66)*A66)))+2.7455040553102*SIN(A66))))))))))))/A66))))))))))))/A66))))))))))))</f>
        <v>#NAME?</v>
      </c>
      <c r="CO66" t="e">
        <f t="shared" ref="CO66:CO102" ca="1" si="290">-2.68040664779619+3.26815724976605*(-4.32818391638471+A66)+(3.04660760086359*A66*COS(1.37207041088608*(-4.10807879143315+A66))*(4.00520834381412+(-4.98887518561928*A66)/(-3.99960182757038+COS(A66*(-0.632314551669474*A66+0.417883000824827*COS(A66)))))*_xludf.Sec(0.170295058394658+A66))/((-2.82446886063997+0.840417548617286*(-3.61374003834789+0.726766803142451*A66))*(4.59589314074098+COS(8.33173141036594*(-25.1125782090312-9.68092306913076/(2.63103449651635-3.75846601892861*A66))*(4.25725355322652+1.30787066945493*(3.61430970223965-9.51422517505519*(-1.06160925562607-2.29437822134384*(-0.493342480684203+(4.98887518561928-3.21933939259517*COS(2.95952201195641/A66))*(3.50623592254247-4.79926051150218*A66*(-2.82446886063997+4.32650292802309/(0.742685787659202+(3.87679405737174-0.0295397845405115/(-0.278329769886639+3.44502951232024/A66+A66))*(-0.228935614601192+(14.9971640477211*COS(7.2297632686212*(3.99446941808823-4.98887518561928*A66*(-3.99960182757038+COS(4.79103403975263*(-4.93649992197022+0.548501114442731*A66+COS(2*A66)))))*(-3.22988654374793-0.281358009578427*COS(2.56148765862011+9.78230878920156*(-4.80866797625728+SIN(0.800018370903837*A66)))*COS(3.99960182757038+0.802760835468067*A66-SIN(3.63856223273564+2.39242737561493*(-3.55758155173696+A66*COS(1.88798582082793-0.954686574668724*(-2.45901451925469-A66))*COS(1.3535428489671-A66)))))))/(-2.68040664779619+4.71429072962941*A66)+0.422411570190596*(2.84998290041866-A66+(1.47103694491149*(-1.39555239121383-(4.98887518561928-4.36804034069583*(1.98316501213097+A66))*(2.7432550937851-COS(0.0961303194453544*(-1.88715071355834-A66)))))/(-0.149595478071881+(5.05287942002899*(-4.80866797625728+COS(3.99960182757038-SIN(2.05140554304477*(3.53869582041341+0.642625310428873*(-4.98887518561928+4.71429072962941*COS(9.88368497153068*(8.49694830097067+A66)*COS(2.39274639189582+0.126733910093612*A66*(3.91025599020818+(16.3465458097698*(1.05977973817267+1.16300572234012*(-2.46732896677617-0.411781044851517/A66)))/(-2.68040664779619+4.70078070577661*(1.06262750913865-1.50348153263805/(-2.94753764999948-A66)+A66)-4.33694379755736*A66*(4.98887518561928+A66)*COS(0.170295058394658+A66)*(5.28337493763661+COS(0.0532611745752959+(157.23952076329*(4.98887518561928+14.6002669139512/A66)*SIN(3.03218906676567-8.38882341035202/(8.01094747798171+A66+0.257051852983846*(-3.75713260800135-1.07040364538095*((-0.000443277399365312*(-6.03008307981874+0.213506453898951*A66))/(-0.147611154991742+1.75789698123018*A66)-A66*COS(14.1629027418962/(-2.1524171444235+25.639042729176*A66*(-3.99960182757038+COS(48.4767124543816*(3.03218906676567-A66+6.42414781775628/(-0.0660482652435311+0.257051852983846*(-3.14312555891682+(-4.98887518561928*A66)/(-3.99960182757038+COS((0.275926127008928-2.71742103654254*A66)*A66)))+2.7455040553102*SIN(A66))))))))))))/A66))))))))))))/A66)))))))))))))</f>
        <v>#NAME?</v>
      </c>
      <c r="CP66" t="e">
        <f t="shared" ref="CP66:CP102" ca="1" si="291">-2.68040664779619+3.26815724976605*(-4.32818391638471+A66)+(-0.709008948398059*A66*COS(1.37207041088608*(-4.10807879143315+A66))*(4.00520834381412+(-4.98887518561928*A66)/(-3.99960182757038+COS(A66*(-0.632314551669474*A66+0.417883000824827*COS(A66)))))*_xludf.Sec(0.170295058394658+A66))/(4.59589314074098+COS(8.33173141036594*(-25.1125782090312-9.68092306913076/(2.63103449651635-3.75846601892861*A66))*(4.25725355322652+1.30787066945493*(3.61430970223965-9.51422517505519*(-1.06160925562607-2.29437822134384*(-0.493342480684203+(4.98887518561928-3.21933939259517*COS(2.95952201195641/A66))*(3.50623592254247-4.79926051150218*A66*(-2.82446886063997+4.32650292802309/(0.742685787659202+(3.87679405737174-0.0295397845405115/(-0.278329769886639+3.44502951232024/A66+A66))*(-0.228935614601192+(14.9971640477211*COS(7.2297632686212*(3.99446941808823-4.98887518561928*A66*(-3.99960182757038+COS(4.79103403975263*(-4.93649992197022+0.548501114442731*A66+COS(2*A66)))))*(-3.22988654374793-0.281358009578427*COS(2.56148765862011-4.98887518561928*A66*(-4.80866797625728+SIN(0.800018370903837*A66)))*COS(11.1837229463798-SIN(3.63856223273564+2.39242737561493*(-3.55758155173696+A66*COS(1.88798582082793-0.954686574668724*(-2.45901451925469-A66))*COS(1.3535428489671-A66)))))))/(-2.68040664779619+4.71429072962941*A66)+0.422411570190596*(2.84998290041866-A66+(1.47103694491149*(-1.39555239121383-(4.98887518561928-4.36804034069583*(1.98316501213097+A66))*(2.7432550937851-COS(0.0961303194453544*(-1.88715071355834-A66)))))/(-0.149595478071881+(5.05287942002899*(-4.80866797625728+COS(3.99960182757038-SIN(2.05140554304477*(3.53869582041341+0.642625310428873*(-4.98887518561928+4.71429072962941*COS(9.88368497153068*(8.49694830097067+A66)*COS(2.4491917519235+0.126733910093612*A66*(-2.0854493845988-3.34324458039753*(4.98887518561928+0.207957797239793*(5.51080754494867+A66))+(16.3465458097698*(1.05977973817267+1.16300572234012*(-2.46732896677617-0.411781044851517/A66)))/(-2.68040664779619+4.70078070577661*(1.06262750913865-1.50348153263805/(-2.94753764999948-A66)+A66)-4.33694379755736*A66*(4.98887518561928+A66)*COS(0.170295058394658+A66)*(5.28337493763661+COS(0.0532611745752959+(143.633609813542*(4.98887518561928+14.6002669139512/A66)*SIN(3.03218906676567-8.38882341035202/(8.01094747798171+A66+0.257051852983846*(-3.75713260800135-1.07040364538095*((-0.000443277399365312*(-6.03008307981874+0.213506453898951*A66))/(-0.147611154991742+1.75789698123018*A66)-A66*COS(14.1629027418962/(-2.1524171444235+25.639042729176*A66*(-3.99960182757038+COS(48.4767124543816*(3.03218906676567-A66+6.42414781775628/(-0.0660482652435311+0.257051852983846*(-3.14312555891682+(-4.98887518561928*A66)/(-3.99960182757038+COS((0.275926127008928-2.71742103654254*A66)*A66)))+2.7455040553102*SIN(A66))))))))))))/A66))))))))))))/A66))))))))))))</f>
        <v>#NAME?</v>
      </c>
      <c r="CQ66">
        <f t="shared" ref="CQ66:CQ102" si="292">-2.68040664779619+3.26815724976605*(-4.32818391638471+A66)-3.38944380226374*A66*(4.00520834381412+(-4.98887518561928*A66)/(-3.99960182757038+COS(A66*(-0.632314551669474*A66+0.417883000824827*COS(1.69231776375533-A66)))))</f>
        <v>-69.94211110338378</v>
      </c>
      <c r="CR66">
        <f t="shared" ref="CR66:CR102" si="293">-2.68040664779619+3.26815724976605*(-4.32818391638471+A66)-3.38944380226374*A66*(4.00520834381412+(-4.98887518561928*A66)/(-3.99960182757038+COS(A66*(-0.632314551669474*A66+0.417883000824827*COS(1.69231776375533-A66)))))</f>
        <v>-69.94211110338378</v>
      </c>
      <c r="CS66" t="e">
        <f t="shared" ref="CS66:CS102" ca="1" si="294">-2.68040664779619+3.26815724976605*(-4.32818391638471+A66)+(-0.709008948398059*A66*COS(1.37207041088608*(-4.10807879143315+A66))*(4.00520834381412+(-4.98887518561928*A66)/(-3.99960182757038+COS(A66*(-0.632314551669474*A66+0.417883000824827*COS(4.10807879143315-A66)))))*_xludf.Sec(0.170295058394658+A66))/(4.59589314074098+COS(8.33173141036594*(-17.6218175695207-9.68092306913076/(2.63103449651635-3.75846601892861*A66))*(4.25725355322652+1.30787066945493*(3.61430970223965-9.51422517505519*(-1.06160925562607-2.29437822134384*(-0.493342480684203+0.275926127008928*(4.98887518561928-3.21933939259517*COS(2.95952201195641/A66))))))))</f>
        <v>#NAME?</v>
      </c>
      <c r="CT66">
        <f t="shared" ref="CT66:CT102" si="295">-2.94771910567777+3.26815724976605*(-4.25451011033999+A66)+1.11893234114617*A66*(4.00520834381412+(-4.98887518561928*A66)/(-3.99960182757038+COS(A66*(-0.632314551669474*A66+0.417883000824827*COS(4.25451011033999-A66)))))*COS(1.4040687367408/(-4.98887518561928+4.71429072962941*COS((0.297294312348495*(-3.36785490109656+(-1.57102607467807*(-0.149595478071881+0.226941038297007*(-0.121513133008523-A66)))/(-4.98887518561928+4.71429072962941*COS(0.142575895922887/((8.49694830097067-0.083039162239692*(-0.121513133008523-A66))*COS((16.3465458097698*(-2.0854493845988-3.34324458039753*(4.98887518561928-4.36804034069583*(5.51080754494867+A66))))/(-2.68040664779619-22.704361212447*COS(A66)+A66*(3.52528169486105+0.161918567727517*A66*COS(2.41748880753433*(6.1455757743406+COS(2.91584722486154*A66))))*SIN(19.6682139459412-0.795102759632341*COS(68.9160609404252*COS(1.83519735848513+A66))))))))))/((8.49694830097067-0.083039162239692*(-0.121513133008523-A66))*(1.0394800911888+1.04167244177008*COS(1.81294974912869+A66)*COS((8.18267552189224*(4.98887518561928+6.77455575803839*(1.06031356604154-0.083039162239692*(-0.121513133008523-A66)+A66)))/(-2.68040664779619-22.704361212447*COS(A66)-4.70078070577661*(11.3473429631533-0.394227893263176*(6.1455757743406+0.996546284692553*A66-1.53799203177821/(-2.72657778739654-7.4835243903022*A66*COS(3.99960182757038-0.133501878471212*(2.49591688018556+2.43631280387371*(-4.98887518561928+4.71429072962941*COS((8.21181247720911*COS(2.50830961839955-0.731254605319344/(7.08949266013755-0.232555073155391*(-16.4992869180147-0.795102759632341*SIN(0.111193851026171/A66)))-0.61143419244799*(A66+(202.164902617383*A66*(4.98887518561928*A66-(-2.82446886063997-3.7143357466655/(-0.544906860997025+1.53799203177822*A66))*COS(0.170295058394658+A66))*(-0.194993543559572-5.28348997732341*(-4.78408070546661+COS(2.46732896677617+5.82204836337666*A66))))/(-2.68040664779619+(-5.37486174411623+A66)*(4.80417691425881*SIN(3.30059279399947*(-9.70316591524869-0.0660482652435311/(8.49694830097067+0.244866862155882*A66)))-2.02396703240454/((-1.80135995311096-0.632314551669474*A66)*SIN(1.88715071355834-2.72657778739654*A66)))))))/(8.49694830097067+(-0.121513133008523-A66)*SIN(A66)))))))+COS((0.53475582490541*(1.10580518363099-0.384556440725012*(-3.76423727434802+A66)*COS(4.37188607319144+A66)))/SIN(1.59975789297849/A66))))*SIN(0.222292567682933*COS(4.70968122087869-A66)*COS(0.278647963485005*(0.996546284692553*A66-2.41748880753433*(10.1527743305726+1.39470667654357/((2.65890055104007-A66)*COS(A66)))))))))))))</f>
        <v>-29.507578650216953</v>
      </c>
      <c r="CU66">
        <f t="shared" ref="CU66:CU102" si="296">-2.94771910567777+3.26815724976605*(-4.25451011033999+A66)+1.11893234114617*A66*(4.00520834381412+(-4.98887518561928*A66)/(-3.99960182757038+COS(A66*(-0.632314551669474*A66+0.417883000824827*COS(4.25451011033999-A66)))))*COS(1.4040687367408/(-4.98887518561928+4.71429072962941*COS((0.297294312348495*(-3.36785490109656+(-1.57102607467807*(-0.149595478071881+0.226941038297007*(-0.121513133008523-A66)))/(-4.98887518561928+4.71429072962941*COS(0.142575895922887/((8.49694830097067-0.083039162239692*(-0.121513133008523-A66))*COS((16.3465458097698*(-2.0854493845988-3.34324458039753*(4.98887518561928-4.36804034069583*(5.51080754494867+A66))))/(-2.68040664779619-22.704361212447*COS(A66)+A66*(3.52528169486105+0.161918567727517*A66*COS(2.41748880753433*(6.1455757743406+COS(2.91584722486154*A66))))*SIN(19.6682139459412-0.795102759632341*COS(68.9160609404252*COS(1.83519735848513+A66))))))))))/((8.49694830097067-0.083039162239692*(-0.121513133008523-A66))*(1.0394800911888+1.04167244177008*COS(1.81294974912869+A66)*COS((8.18267552189224*(4.98887518561928+6.77455575803839*(1.06031356604154-0.083039162239692*(-0.121513133008523-A66)+A66)))/(-2.68040664779619-22.704361212447*COS(A66)-4.70078070577661*(11.3473429631533-0.394227893263176*(6.1455757743406+0.996546284692553*A66-1.53799203177821/(-2.72657778739654-7.4835243903022*A66*COS(3.99960182757038-0.133501878471212*(2.49591688018556+2.43631280387371*(-4.98887518561928+4.71429072962941*COS((8.21181247720911*COS(2.50830961839955-0.731254605319344/(4.82455084038956+4.70078070577661*(3.19555560423838+A66))-0.61143419244799*(A66+(202.164902617383*A66*(4.98887518561928*A66-(-2.82446886063997-3.7143357466655/(-0.544906860997025+1.53799203177822*A66))*COS(0.170295058394658+A66))*(-0.194993543559572-5.28348997732341*(-4.78408070546661+COS(2.46732896677617+5.82204836337666*A66))))/(-2.68040664779619+(-5.37486174411623+A66)*(4.80417691425881*SIN(3.30059279399947*(-9.70316591524869-0.0660482652435311/(8.49694830097067+0.244866862155882*A66)))-2.02396703240454/((-1.80135995311096-0.632314551669474*A66)*SIN(1.88715071355834-2.72657778739654*A66)))))))/(8.49694830097067+(-0.121513133008523-A66)*SIN(A66)))))))+COS((0.53475582490541*(1.10580518363099-0.384556440725012*(-3.76423727434802+A66)*COS(4.37188607319144+A66)))/SIN(1.59975789297849/A66))))*SIN(0.222292567682933*COS(4.70968122087869-A66)*COS(0.278647963485005*(0.996546284692553*A66-2.41748880753433*(10.1527743305726+1.39470667654357/((2.65890055104007-A66)*COS(A66)))))))))))))</f>
        <v>-29.517563720995085</v>
      </c>
      <c r="CV66">
        <f t="shared" ref="CV66:CV102" si="297">-2.94771910567777+3.26815724976605*(-4.25451011033999+A66)+1.11893234114617*A66*(4.00520834381412+(-4.98887518561928*A66)/(-3.99960182757038+COS(A66*(-0.632314551669474*A66+0.417883000824827*COS(4.25451011033999-A66)))))*COS(1.4040687367408/(-4.98887518561928+4.71429072962941*COS((0.297294312348495*(-3.36785490109656+(-1.57102607467807*(-0.149595478071881+0.226941038297007*(-0.121513133008523-A66)))/(-4.98887518561928+4.71429072962941*COS(0.142575895922887/((8.49694830097067-0.083039162239692*(-0.121513133008523-A66))*COS((16.3465458097698*(-2.0854493845988-3.34324458039753*(4.98887518561928-4.36804034069583*(5.51080754494867+A66))))/(-2.68040664779619-22.704361212447*COS(A66)+A66*(3.52528169486105+0.161918567727517*A66*COS(2.41748880753433*(6.1455757743406+COS(2.91584722486154*A66))))*SIN(19.6682139459412-0.795102759632341*COS(68.9160609404252*COS(1.83519735848513+A66))))))))))/((8.49694830097067-0.083039162239692*(-0.121513133008523-A66))*(1.0394800911888+1.04167244177008*COS(1.81294974912869+A66)*COS((8.18267552189224*(4.98887518561928+6.77455575803839*(1.06031356604154-0.083039162239692*(-0.121513133008523-A66)+A66)))/(-2.68040664779619-22.704361212447*COS(A66)-4.70078070577661*(11.3473429631533-0.394227893263176*(6.1455757743406+0.996546284692553*A66-1.53799203177821/(-2.72657778739654-7.4835243903022*A66*COS(3.99960182757038-0.133501878471212*(2.49591688018556+2.43631280387371*(-4.98887518561928+4.71429072962941*COS((6.44427121882112*COS(2.50830961839955-0.731254605319344/(7.08949266013755-0.232555073155391*(-16.4992869180147-0.795102759632341*SIN(0.111193851026171/A66)))-0.61143419244799*(A66+(202.164902617383*A66*(4.98887518561928*A66-(-2.82446886063997-3.7143357466655/(-0.544906860997025+1.53799203177822*A66))*COS(0.170295058394658+A66))*(-0.194993543559572-5.28348997732341*(-4.78408070546661+COS(2.46732896677617+5.82204836337666*A66))))/(-2.68040664779619+(-5.37486174411623+A66)*(4.80417691425881*SIN(3.30059279399947*(-9.70316591524869-0.0660482652435311/(8.49694830097067+0.244866862155882*A66)))-2.02396703240454/((-1.80135995311096-0.632314551669474*A66)*SIN(1.88715071355834-2.72657778739654*A66)))))))/(8.49694830097067+(-0.121513133008523-A66)*SIN(A66)))))))+COS((0.53475582490541*(1.10580518363099-0.384556440725012*(-3.76423727434802+A66)*COS(4.37188607319144+A66)))/SIN(1.59975789297849/A66))))*SIN(0.222292567682933*COS(4.70968122087869-A66)*COS(0.278647963485005*(0.996546284692553*A66-2.41748880753433*(10.1527743305726+1.39470667654357/((2.65890055104007-A66)*COS(A66)))))))))))))</f>
        <v>-29.479672759519964</v>
      </c>
      <c r="CW66" t="e">
        <f t="shared" ref="CW66:CW102" ca="1" si="298">-2.68040664779619+3.26815724976605*(-4.32818391638471+A66)+(3.04660760086359*A66*COS(4.91193267185115*(-4.10807879143315+A66))*(4.00520834381412+(-4.98887518561928*A66)/(-3.99960182757038+COS(A66*(-0.632314551669474*A66+0.417883000824827*COS(4.25451011033999-1.16040849717421*A66)))))*_xludf.Sec(0.170295058394658+A66))/((-2.82446886063997+0.840417548617286*(6.15946370361734+0.726766803142451*A66))*(4.59589314074098+COS(63.3823813818608*(-3.03218906676567-9.68092306913076/(0.499649438297649+0.487888964740798*A66)-29.6570673718868*A66))))</f>
        <v>#NAME?</v>
      </c>
      <c r="CX66" t="e">
        <f t="shared" ref="CX66:CX102" ca="1" si="299">-2.68040664779619+3.26815724976605*(-4.32818391638471+A66)+(3.04660760086359*A66*COS(4.91193267185115*(-4.10807879143315+A66))*(4.00520834381412+(-4.98887518561928*A66)/(-3.99960182757038+COS(A66*(-0.632314551669474*A66+0.417883000824827*COS(4.25451011033999-1.16040849717421*A66)))))*_xludf.Sec(0.170295058394658+A66))/((-2.82446886063997+0.840417548617286*(6.15946370361734+0.726766803142451*A66))*(4.59589314074098+COS(63.3823813818608*(-3.03218906676567-9.68092306913076/(-38.4709766064104+0.487888964740798*A66)-29.6570673718868*A66))))</f>
        <v>#NAME?</v>
      </c>
    </row>
    <row r="67" spans="1:102" x14ac:dyDescent="0.25">
      <c r="A67">
        <v>2.8712911999999999</v>
      </c>
      <c r="B67">
        <v>76.995735954754053</v>
      </c>
      <c r="C67">
        <f t="shared" si="200"/>
        <v>217.30359443029667</v>
      </c>
      <c r="D67">
        <f t="shared" si="201"/>
        <v>217.30359443029667</v>
      </c>
      <c r="E67">
        <f t="shared" si="202"/>
        <v>1.9730633702612321</v>
      </c>
      <c r="F67">
        <f t="shared" si="203"/>
        <v>616.75112932405693</v>
      </c>
      <c r="G67">
        <f t="shared" si="204"/>
        <v>1056.129203741853</v>
      </c>
      <c r="H67">
        <f t="shared" si="205"/>
        <v>1056.129203741853</v>
      </c>
      <c r="I67">
        <f t="shared" si="206"/>
        <v>1131.5932527813682</v>
      </c>
      <c r="J67">
        <f t="shared" si="207"/>
        <v>1165.76319563775</v>
      </c>
      <c r="K67">
        <f t="shared" si="208"/>
        <v>-100.5047219917595</v>
      </c>
      <c r="L67">
        <f t="shared" si="209"/>
        <v>408.91571061038979</v>
      </c>
      <c r="M67">
        <f t="shared" si="210"/>
        <v>-48.588133625632217</v>
      </c>
      <c r="N67">
        <f t="shared" si="211"/>
        <v>-471.74158784544511</v>
      </c>
      <c r="O67">
        <f t="shared" si="212"/>
        <v>21.157912021619925</v>
      </c>
      <c r="P67">
        <f t="shared" si="213"/>
        <v>-29.706984197913656</v>
      </c>
      <c r="Q67">
        <f t="shared" si="214"/>
        <v>-116.36861441581405</v>
      </c>
      <c r="R67">
        <f t="shared" si="215"/>
        <v>-4.6634014601897222</v>
      </c>
      <c r="S67">
        <f t="shared" si="216"/>
        <v>-116.36861441581405</v>
      </c>
      <c r="T67">
        <f t="shared" si="217"/>
        <v>-1411.9032352285055</v>
      </c>
      <c r="U67">
        <f t="shared" si="218"/>
        <v>-577.71261797126647</v>
      </c>
      <c r="V67">
        <f t="shared" si="219"/>
        <v>-225.18624016623238</v>
      </c>
      <c r="W67">
        <f t="shared" si="220"/>
        <v>417.22200016085071</v>
      </c>
      <c r="X67">
        <f t="shared" si="221"/>
        <v>450.6222455137688</v>
      </c>
      <c r="Y67">
        <f t="shared" si="222"/>
        <v>-514.23875167485448</v>
      </c>
      <c r="Z67">
        <f t="shared" si="223"/>
        <v>-359.21100804524764</v>
      </c>
      <c r="AA67">
        <f t="shared" si="224"/>
        <v>289.19707343942719</v>
      </c>
      <c r="AB67">
        <f t="shared" si="225"/>
        <v>1370.5951441025109</v>
      </c>
      <c r="AC67">
        <f t="shared" si="226"/>
        <v>-300.79273606032382</v>
      </c>
      <c r="AD67">
        <f t="shared" si="227"/>
        <v>46.189975306745765</v>
      </c>
      <c r="AE67">
        <f t="shared" si="228"/>
        <v>915.42476280654023</v>
      </c>
      <c r="AF67">
        <f t="shared" si="229"/>
        <v>53125.619452156323</v>
      </c>
      <c r="AG67">
        <f t="shared" si="230"/>
        <v>53125.619452156323</v>
      </c>
      <c r="AH67">
        <f t="shared" si="231"/>
        <v>272.49026554812252</v>
      </c>
      <c r="AI67">
        <f t="shared" si="232"/>
        <v>91.157419755900605</v>
      </c>
      <c r="AJ67">
        <f t="shared" si="233"/>
        <v>-19413.614810567389</v>
      </c>
      <c r="AK67">
        <f t="shared" si="234"/>
        <v>-72.480634648378555</v>
      </c>
      <c r="AL67" t="e">
        <f t="shared" ca="1" si="235"/>
        <v>#NAME?</v>
      </c>
      <c r="AM67">
        <f t="shared" si="236"/>
        <v>479.40416700027657</v>
      </c>
      <c r="AN67">
        <f t="shared" si="237"/>
        <v>491.00156072156852</v>
      </c>
      <c r="AO67">
        <f t="shared" si="238"/>
        <v>490.95328258040001</v>
      </c>
      <c r="AP67">
        <f t="shared" si="239"/>
        <v>208.05075006042267</v>
      </c>
      <c r="AQ67" t="e">
        <f t="shared" ca="1" si="240"/>
        <v>#NAME?</v>
      </c>
      <c r="AR67">
        <f t="shared" si="241"/>
        <v>371.58498117936142</v>
      </c>
      <c r="AS67">
        <f t="shared" si="242"/>
        <v>498.58314813528773</v>
      </c>
      <c r="AT67">
        <f t="shared" si="243"/>
        <v>429.42853328292659</v>
      </c>
      <c r="AU67">
        <f t="shared" si="244"/>
        <v>-10080.251527393102</v>
      </c>
      <c r="AV67">
        <f t="shared" si="245"/>
        <v>-618.94648719691475</v>
      </c>
      <c r="AW67">
        <f t="shared" si="246"/>
        <v>-618.28262233075293</v>
      </c>
      <c r="AX67">
        <f t="shared" si="247"/>
        <v>-618.92117898222978</v>
      </c>
      <c r="AY67">
        <f t="shared" si="248"/>
        <v>-569.5311696787744</v>
      </c>
      <c r="AZ67">
        <f t="shared" si="249"/>
        <v>-267.82007921340363</v>
      </c>
      <c r="BA67">
        <f t="shared" si="250"/>
        <v>177.53651402919647</v>
      </c>
      <c r="BB67">
        <f t="shared" si="251"/>
        <v>-423.88016209847802</v>
      </c>
      <c r="BC67">
        <f t="shared" si="252"/>
        <v>-423.87603347186007</v>
      </c>
      <c r="BD67">
        <f t="shared" si="253"/>
        <v>-423.85180262152039</v>
      </c>
      <c r="BE67">
        <f t="shared" si="254"/>
        <v>86.221990169115003</v>
      </c>
      <c r="BF67">
        <f t="shared" si="255"/>
        <v>86.221990169115003</v>
      </c>
      <c r="BG67">
        <f t="shared" si="256"/>
        <v>-851.95461565101368</v>
      </c>
      <c r="BH67">
        <f t="shared" si="257"/>
        <v>-258.33358701770339</v>
      </c>
      <c r="BI67">
        <f t="shared" si="258"/>
        <v>-258.33358701770339</v>
      </c>
      <c r="BJ67">
        <f t="shared" si="259"/>
        <v>150.37654344498705</v>
      </c>
      <c r="BK67">
        <f t="shared" si="260"/>
        <v>-598.02550975333236</v>
      </c>
      <c r="BL67">
        <f t="shared" si="261"/>
        <v>-598.02550975333236</v>
      </c>
      <c r="BM67">
        <f t="shared" si="262"/>
        <v>-3823.8780849391337</v>
      </c>
      <c r="BN67">
        <f t="shared" si="263"/>
        <v>-351.05716746877067</v>
      </c>
      <c r="BO67">
        <f t="shared" si="264"/>
        <v>-387.94742683306953</v>
      </c>
      <c r="BP67">
        <f t="shared" si="265"/>
        <v>-387.94743010171408</v>
      </c>
      <c r="BQ67">
        <f t="shared" si="266"/>
        <v>-387.94743010171408</v>
      </c>
      <c r="BR67">
        <f t="shared" si="267"/>
        <v>45.811659017934197</v>
      </c>
      <c r="BS67">
        <f t="shared" si="268"/>
        <v>45.811659017934197</v>
      </c>
      <c r="BT67">
        <f t="shared" si="269"/>
        <v>45.811659017934197</v>
      </c>
      <c r="BU67">
        <f t="shared" si="270"/>
        <v>27.79247607084703</v>
      </c>
      <c r="BV67">
        <f t="shared" si="271"/>
        <v>-139.56374511298708</v>
      </c>
      <c r="BW67">
        <f t="shared" si="272"/>
        <v>-27.195170607013903</v>
      </c>
      <c r="BX67">
        <f t="shared" si="273"/>
        <v>14.638578623061225</v>
      </c>
      <c r="BY67">
        <f t="shared" si="274"/>
        <v>370.5037053710011</v>
      </c>
      <c r="BZ67">
        <f t="shared" si="275"/>
        <v>38943.364910284166</v>
      </c>
      <c r="CA67">
        <f t="shared" si="276"/>
        <v>38943.064304001506</v>
      </c>
      <c r="CB67">
        <f t="shared" si="277"/>
        <v>-442.33806148918018</v>
      </c>
      <c r="CC67">
        <f t="shared" si="278"/>
        <v>39121.563892178972</v>
      </c>
      <c r="CD67">
        <f t="shared" si="279"/>
        <v>39121.563892178972</v>
      </c>
      <c r="CE67">
        <f t="shared" si="280"/>
        <v>39113.661775412162</v>
      </c>
      <c r="CF67">
        <f t="shared" si="281"/>
        <v>39113.661775412162</v>
      </c>
      <c r="CG67">
        <f t="shared" si="282"/>
        <v>17.152257399307498</v>
      </c>
      <c r="CH67">
        <f t="shared" si="283"/>
        <v>17.152257399307498</v>
      </c>
      <c r="CI67">
        <f t="shared" si="284"/>
        <v>17.68082159085705</v>
      </c>
      <c r="CJ67">
        <f t="shared" si="285"/>
        <v>17.194282725267101</v>
      </c>
      <c r="CK67">
        <f t="shared" si="286"/>
        <v>17.708261380418222</v>
      </c>
      <c r="CL67" t="e">
        <f t="shared" ca="1" si="287"/>
        <v>#NAME?</v>
      </c>
      <c r="CM67" t="e">
        <f t="shared" ca="1" si="288"/>
        <v>#NAME?</v>
      </c>
      <c r="CN67" t="e">
        <f t="shared" ca="1" si="289"/>
        <v>#NAME?</v>
      </c>
      <c r="CO67" t="e">
        <f t="shared" ca="1" si="290"/>
        <v>#NAME?</v>
      </c>
      <c r="CP67" t="e">
        <f t="shared" ca="1" si="291"/>
        <v>#NAME?</v>
      </c>
      <c r="CQ67">
        <f t="shared" si="292"/>
        <v>-81.649538120206685</v>
      </c>
      <c r="CR67">
        <f t="shared" si="293"/>
        <v>-81.649538120206685</v>
      </c>
      <c r="CS67" t="e">
        <f t="shared" ca="1" si="294"/>
        <v>#NAME?</v>
      </c>
      <c r="CT67">
        <f t="shared" si="295"/>
        <v>-32.562629931172751</v>
      </c>
      <c r="CU67">
        <f t="shared" si="296"/>
        <v>-32.562629216574933</v>
      </c>
      <c r="CV67">
        <f t="shared" si="297"/>
        <v>-32.562629932523969</v>
      </c>
      <c r="CW67" t="e">
        <f t="shared" ca="1" si="298"/>
        <v>#NAME?</v>
      </c>
      <c r="CX67" t="e">
        <f t="shared" ca="1" si="299"/>
        <v>#NAME?</v>
      </c>
    </row>
    <row r="68" spans="1:102" x14ac:dyDescent="0.25">
      <c r="A68">
        <v>3.0693109999999999</v>
      </c>
      <c r="B68">
        <v>99.100071669943986</v>
      </c>
      <c r="C68">
        <f t="shared" si="200"/>
        <v>252.10075640672326</v>
      </c>
      <c r="D68">
        <f t="shared" si="201"/>
        <v>252.10075640672326</v>
      </c>
      <c r="E68">
        <f t="shared" si="202"/>
        <v>2.2040299748656214</v>
      </c>
      <c r="F68">
        <f t="shared" si="203"/>
        <v>664.58531309295859</v>
      </c>
      <c r="G68">
        <f t="shared" si="204"/>
        <v>1264.1196500975677</v>
      </c>
      <c r="H68">
        <f t="shared" si="205"/>
        <v>1264.1196500975677</v>
      </c>
      <c r="I68">
        <f t="shared" si="206"/>
        <v>1354.4453289338237</v>
      </c>
      <c r="J68">
        <f t="shared" si="207"/>
        <v>1390.9718162084214</v>
      </c>
      <c r="K68">
        <f t="shared" si="208"/>
        <v>-113.51850551470268</v>
      </c>
      <c r="L68">
        <f t="shared" si="209"/>
        <v>373.49141841798092</v>
      </c>
      <c r="M68">
        <f t="shared" si="210"/>
        <v>-56.197187932713845</v>
      </c>
      <c r="N68">
        <f t="shared" si="211"/>
        <v>-537.12846586098397</v>
      </c>
      <c r="O68">
        <f t="shared" si="212"/>
        <v>21.44304290635726</v>
      </c>
      <c r="P68">
        <f t="shared" si="213"/>
        <v>-66.900151888563684</v>
      </c>
      <c r="Q68">
        <f t="shared" si="214"/>
        <v>-134.96414635703897</v>
      </c>
      <c r="R68">
        <f t="shared" si="215"/>
        <v>-5.4086060949879542</v>
      </c>
      <c r="S68">
        <f t="shared" si="216"/>
        <v>-134.96414635703897</v>
      </c>
      <c r="T68">
        <f t="shared" si="217"/>
        <v>-1690.9910188938777</v>
      </c>
      <c r="U68">
        <f t="shared" si="218"/>
        <v>-230.23784875758187</v>
      </c>
      <c r="V68">
        <f t="shared" si="219"/>
        <v>-241.57608276319667</v>
      </c>
      <c r="W68">
        <f t="shared" si="220"/>
        <v>401.63761567262253</v>
      </c>
      <c r="X68">
        <f t="shared" si="221"/>
        <v>-175.60180423746834</v>
      </c>
      <c r="Y68">
        <f t="shared" si="222"/>
        <v>-1075.4716281155684</v>
      </c>
      <c r="Z68">
        <f t="shared" si="223"/>
        <v>-954.23256182237049</v>
      </c>
      <c r="AA68">
        <f t="shared" si="224"/>
        <v>443.31045286937052</v>
      </c>
      <c r="AB68">
        <f t="shared" si="225"/>
        <v>2140.7204231754304</v>
      </c>
      <c r="AC68">
        <f t="shared" si="226"/>
        <v>-315.90702964193707</v>
      </c>
      <c r="AD68">
        <f t="shared" si="227"/>
        <v>177.56216530367618</v>
      </c>
      <c r="AE68">
        <f t="shared" si="228"/>
        <v>-124.87200358003044</v>
      </c>
      <c r="AF68">
        <f t="shared" si="229"/>
        <v>-23543.493822922468</v>
      </c>
      <c r="AG68">
        <f t="shared" si="230"/>
        <v>-23543.493822922468</v>
      </c>
      <c r="AH68">
        <f t="shared" si="231"/>
        <v>-87.675339404436755</v>
      </c>
      <c r="AI68">
        <f t="shared" si="232"/>
        <v>62.872966982332059</v>
      </c>
      <c r="AJ68">
        <f t="shared" si="233"/>
        <v>-26208.806421466608</v>
      </c>
      <c r="AK68">
        <f t="shared" si="234"/>
        <v>-21.643185516598077</v>
      </c>
      <c r="AL68" t="e">
        <f t="shared" ca="1" si="235"/>
        <v>#NAME?</v>
      </c>
      <c r="AM68">
        <f t="shared" si="236"/>
        <v>559.62578676436794</v>
      </c>
      <c r="AN68">
        <f t="shared" si="237"/>
        <v>369.68904815540822</v>
      </c>
      <c r="AO68">
        <f t="shared" si="238"/>
        <v>370.07985164164501</v>
      </c>
      <c r="AP68">
        <f t="shared" si="239"/>
        <v>524.58968115312393</v>
      </c>
      <c r="AQ68" t="e">
        <f t="shared" ca="1" si="240"/>
        <v>#NAME?</v>
      </c>
      <c r="AR68">
        <f t="shared" si="241"/>
        <v>550.65305265285713</v>
      </c>
      <c r="AS68">
        <f t="shared" si="242"/>
        <v>451.93642215237122</v>
      </c>
      <c r="AT68">
        <f t="shared" si="243"/>
        <v>236.70015274062595</v>
      </c>
      <c r="AU68">
        <f t="shared" si="244"/>
        <v>5400.8566106173075</v>
      </c>
      <c r="AV68">
        <f t="shared" si="245"/>
        <v>-675.84825988952059</v>
      </c>
      <c r="AW68">
        <f t="shared" si="246"/>
        <v>-676.21169336850403</v>
      </c>
      <c r="AX68">
        <f t="shared" si="247"/>
        <v>-676.66259556910256</v>
      </c>
      <c r="AY68">
        <f t="shared" si="248"/>
        <v>-602.15722225106606</v>
      </c>
      <c r="AZ68">
        <f t="shared" si="249"/>
        <v>-689.86733768892816</v>
      </c>
      <c r="BA68">
        <f t="shared" si="250"/>
        <v>-212.5858670236623</v>
      </c>
      <c r="BB68">
        <f t="shared" si="251"/>
        <v>-482.07241056117925</v>
      </c>
      <c r="BC68">
        <f t="shared" si="252"/>
        <v>-482.44738826146323</v>
      </c>
      <c r="BD68">
        <f t="shared" si="253"/>
        <v>-482.48511444496017</v>
      </c>
      <c r="BE68">
        <f t="shared" si="254"/>
        <v>125.19984202102241</v>
      </c>
      <c r="BF68">
        <f t="shared" si="255"/>
        <v>125.19984202102241</v>
      </c>
      <c r="BG68">
        <f t="shared" si="256"/>
        <v>-417.88539394298772</v>
      </c>
      <c r="BH68">
        <f t="shared" si="257"/>
        <v>-594.87000370758949</v>
      </c>
      <c r="BI68">
        <f t="shared" si="258"/>
        <v>-594.87000370758949</v>
      </c>
      <c r="BJ68">
        <f t="shared" si="259"/>
        <v>231.82169354499041</v>
      </c>
      <c r="BK68">
        <f t="shared" si="260"/>
        <v>-190.70197353338196</v>
      </c>
      <c r="BL68">
        <f t="shared" si="261"/>
        <v>-190.70197353338196</v>
      </c>
      <c r="BM68">
        <f t="shared" si="262"/>
        <v>-4425.1449395814316</v>
      </c>
      <c r="BN68">
        <f t="shared" si="263"/>
        <v>-384.81926080309887</v>
      </c>
      <c r="BO68">
        <f t="shared" si="264"/>
        <v>-390.5738417569213</v>
      </c>
      <c r="BP68">
        <f t="shared" si="265"/>
        <v>-390.57378989800947</v>
      </c>
      <c r="BQ68">
        <f t="shared" si="266"/>
        <v>-390.57378989800947</v>
      </c>
      <c r="BR68">
        <f t="shared" si="267"/>
        <v>51.268164924105982</v>
      </c>
      <c r="BS68">
        <f t="shared" si="268"/>
        <v>51.268164924105982</v>
      </c>
      <c r="BT68">
        <f t="shared" si="269"/>
        <v>51.268164924105982</v>
      </c>
      <c r="BU68">
        <f t="shared" si="270"/>
        <v>25.57266853939236</v>
      </c>
      <c r="BV68">
        <f t="shared" si="271"/>
        <v>-24.350429899954047</v>
      </c>
      <c r="BW68">
        <f t="shared" si="272"/>
        <v>29.199078447423119</v>
      </c>
      <c r="BX68">
        <f t="shared" si="273"/>
        <v>17.330853223640293</v>
      </c>
      <c r="BY68">
        <f t="shared" si="274"/>
        <v>700.53798005407316</v>
      </c>
      <c r="BZ68">
        <f t="shared" si="275"/>
        <v>42937.386128708538</v>
      </c>
      <c r="CA68">
        <f t="shared" si="276"/>
        <v>42937.103394537131</v>
      </c>
      <c r="CB68">
        <f t="shared" si="277"/>
        <v>-351.55424602060873</v>
      </c>
      <c r="CC68">
        <f t="shared" si="278"/>
        <v>43040.375028917457</v>
      </c>
      <c r="CD68">
        <f t="shared" si="279"/>
        <v>43040.375028917457</v>
      </c>
      <c r="CE68">
        <f t="shared" si="280"/>
        <v>43030.474951594457</v>
      </c>
      <c r="CF68">
        <f t="shared" si="281"/>
        <v>43030.474951594457</v>
      </c>
      <c r="CG68">
        <f t="shared" si="282"/>
        <v>18.461680331600888</v>
      </c>
      <c r="CH68">
        <f t="shared" si="283"/>
        <v>18.461680331600888</v>
      </c>
      <c r="CI68">
        <f t="shared" si="284"/>
        <v>16.748962056069967</v>
      </c>
      <c r="CJ68">
        <f t="shared" si="285"/>
        <v>19.861415959600055</v>
      </c>
      <c r="CK68">
        <f t="shared" si="286"/>
        <v>18.254316493088513</v>
      </c>
      <c r="CL68" t="e">
        <f t="shared" ca="1" si="287"/>
        <v>#NAME?</v>
      </c>
      <c r="CM68" t="e">
        <f t="shared" ca="1" si="288"/>
        <v>#NAME?</v>
      </c>
      <c r="CN68" t="e">
        <f t="shared" ca="1" si="289"/>
        <v>#NAME?</v>
      </c>
      <c r="CO68" t="e">
        <f t="shared" ca="1" si="290"/>
        <v>#NAME?</v>
      </c>
      <c r="CP68" t="e">
        <f t="shared" ca="1" si="291"/>
        <v>#NAME?</v>
      </c>
      <c r="CQ68">
        <f t="shared" si="292"/>
        <v>-98.880375583805687</v>
      </c>
      <c r="CR68">
        <f t="shared" si="293"/>
        <v>-98.880375583805687</v>
      </c>
      <c r="CS68" t="e">
        <f t="shared" ca="1" si="294"/>
        <v>#NAME?</v>
      </c>
      <c r="CT68">
        <f t="shared" si="295"/>
        <v>-36.243526197557472</v>
      </c>
      <c r="CU68">
        <f t="shared" si="296"/>
        <v>-36.243587339898951</v>
      </c>
      <c r="CV68">
        <f t="shared" si="297"/>
        <v>-36.243685498302789</v>
      </c>
      <c r="CW68" t="e">
        <f t="shared" ca="1" si="298"/>
        <v>#NAME?</v>
      </c>
      <c r="CX68" t="e">
        <f t="shared" ca="1" si="299"/>
        <v>#NAME?</v>
      </c>
    </row>
    <row r="69" spans="1:102" x14ac:dyDescent="0.25">
      <c r="A69">
        <v>3.2673306000000002</v>
      </c>
      <c r="B69">
        <v>124.50131166167068</v>
      </c>
      <c r="C69">
        <f t="shared" si="200"/>
        <v>286.89788323801599</v>
      </c>
      <c r="D69">
        <f t="shared" si="201"/>
        <v>286.89788323801599</v>
      </c>
      <c r="E69">
        <f t="shared" si="202"/>
        <v>2.4349963461937381</v>
      </c>
      <c r="F69">
        <f t="shared" si="203"/>
        <v>712.41944854933422</v>
      </c>
      <c r="G69">
        <f t="shared" si="204"/>
        <v>1499.1406182429812</v>
      </c>
      <c r="H69">
        <f t="shared" si="205"/>
        <v>1499.1406182429812</v>
      </c>
      <c r="I69">
        <f t="shared" si="206"/>
        <v>1606.2593502422426</v>
      </c>
      <c r="J69">
        <f t="shared" si="207"/>
        <v>1645.142379554946</v>
      </c>
      <c r="K69">
        <f t="shared" si="208"/>
        <v>-127.5810396468794</v>
      </c>
      <c r="L69">
        <f t="shared" si="209"/>
        <v>338.21041638603805</v>
      </c>
      <c r="M69">
        <f t="shared" si="210"/>
        <v>-65.195314796062803</v>
      </c>
      <c r="N69">
        <f t="shared" si="211"/>
        <v>-606.94874012567584</v>
      </c>
      <c r="O69">
        <f t="shared" si="212"/>
        <v>21.576685757169365</v>
      </c>
      <c r="P69">
        <f t="shared" si="213"/>
        <v>303.15589419483626</v>
      </c>
      <c r="Q69">
        <f t="shared" si="214"/>
        <v>-154.92354230178069</v>
      </c>
      <c r="R69">
        <f t="shared" si="215"/>
        <v>-6.2084667503758402</v>
      </c>
      <c r="S69">
        <f t="shared" si="216"/>
        <v>-154.92354230178069</v>
      </c>
      <c r="T69">
        <f t="shared" si="217"/>
        <v>-1980.0052185349996</v>
      </c>
      <c r="U69">
        <f t="shared" si="218"/>
        <v>232.18139664333992</v>
      </c>
      <c r="V69">
        <f t="shared" si="219"/>
        <v>-193.31525379687511</v>
      </c>
      <c r="W69">
        <f t="shared" si="220"/>
        <v>340.74400386241439</v>
      </c>
      <c r="X69">
        <f t="shared" si="221"/>
        <v>-148.07185439215658</v>
      </c>
      <c r="Y69">
        <f t="shared" si="222"/>
        <v>-331.38683793439111</v>
      </c>
      <c r="Z69">
        <f t="shared" si="223"/>
        <v>-314.18246761127239</v>
      </c>
      <c r="AA69">
        <f t="shared" si="224"/>
        <v>611.39038428909998</v>
      </c>
      <c r="AB69">
        <f t="shared" si="225"/>
        <v>2994.5513834956373</v>
      </c>
      <c r="AC69">
        <f t="shared" si="226"/>
        <v>-316.82272316735924</v>
      </c>
      <c r="AD69">
        <f t="shared" si="227"/>
        <v>-106.88265380090201</v>
      </c>
      <c r="AE69">
        <f t="shared" si="228"/>
        <v>82.31685369320553</v>
      </c>
      <c r="AF69">
        <f t="shared" si="229"/>
        <v>-145928.78750042579</v>
      </c>
      <c r="AG69">
        <f t="shared" si="230"/>
        <v>-145928.78750042579</v>
      </c>
      <c r="AH69">
        <f t="shared" si="231"/>
        <v>-262.19853509746156</v>
      </c>
      <c r="AI69">
        <f t="shared" si="232"/>
        <v>13.50359087537532</v>
      </c>
      <c r="AJ69">
        <f t="shared" si="233"/>
        <v>-32590.62374154952</v>
      </c>
      <c r="AK69">
        <f t="shared" si="234"/>
        <v>22.084274337083698</v>
      </c>
      <c r="AL69" t="e">
        <f t="shared" ca="1" si="235"/>
        <v>#NAME?</v>
      </c>
      <c r="AM69">
        <f t="shared" si="236"/>
        <v>640.40202803140028</v>
      </c>
      <c r="AN69">
        <f t="shared" si="237"/>
        <v>644.14447061064334</v>
      </c>
      <c r="AO69">
        <f t="shared" si="238"/>
        <v>644.15125909290725</v>
      </c>
      <c r="AP69">
        <f t="shared" si="239"/>
        <v>622.08930221448622</v>
      </c>
      <c r="AQ69" t="e">
        <f t="shared" ca="1" si="240"/>
        <v>#NAME?</v>
      </c>
      <c r="AR69">
        <f t="shared" si="241"/>
        <v>384.76597503740743</v>
      </c>
      <c r="AS69">
        <f t="shared" si="242"/>
        <v>282.587077243723</v>
      </c>
      <c r="AT69">
        <f t="shared" si="243"/>
        <v>547.11834325945347</v>
      </c>
      <c r="AU69">
        <f t="shared" si="244"/>
        <v>18243.817027737303</v>
      </c>
      <c r="AV69">
        <f t="shared" si="245"/>
        <v>-756.73273047873488</v>
      </c>
      <c r="AW69">
        <f t="shared" si="246"/>
        <v>-756.50036491466039</v>
      </c>
      <c r="AX69">
        <f t="shared" si="247"/>
        <v>-756.09205698952633</v>
      </c>
      <c r="AY69">
        <f t="shared" si="248"/>
        <v>-278.18645872638251</v>
      </c>
      <c r="AZ69">
        <f t="shared" si="249"/>
        <v>-689.22913046798647</v>
      </c>
      <c r="BA69">
        <f t="shared" si="250"/>
        <v>-190.13891352482904</v>
      </c>
      <c r="BB69">
        <f t="shared" si="251"/>
        <v>-423.69474084427952</v>
      </c>
      <c r="BC69">
        <f t="shared" si="252"/>
        <v>-423.24425302748051</v>
      </c>
      <c r="BD69">
        <f t="shared" si="253"/>
        <v>-423.74345405007404</v>
      </c>
      <c r="BE69">
        <f t="shared" si="254"/>
        <v>94.495273422904191</v>
      </c>
      <c r="BF69">
        <f t="shared" si="255"/>
        <v>94.495273422904191</v>
      </c>
      <c r="BG69">
        <f t="shared" si="256"/>
        <v>26.111565190934275</v>
      </c>
      <c r="BH69">
        <f t="shared" si="257"/>
        <v>-686.61082789969385</v>
      </c>
      <c r="BI69">
        <f t="shared" si="258"/>
        <v>-686.61082789969385</v>
      </c>
      <c r="BJ69">
        <f t="shared" si="259"/>
        <v>303.6960776917839</v>
      </c>
      <c r="BK69">
        <f t="shared" si="260"/>
        <v>-754.69357879455004</v>
      </c>
      <c r="BL69">
        <f t="shared" si="261"/>
        <v>-754.69357879455004</v>
      </c>
      <c r="BM69">
        <f t="shared" si="262"/>
        <v>-4735.4752613560258</v>
      </c>
      <c r="BN69">
        <f t="shared" si="263"/>
        <v>-460.11325392016107</v>
      </c>
      <c r="BO69">
        <f t="shared" si="264"/>
        <v>-407.65009485077758</v>
      </c>
      <c r="BP69">
        <f t="shared" si="265"/>
        <v>-407.65011744876989</v>
      </c>
      <c r="BQ69">
        <f t="shared" si="266"/>
        <v>-407.65011744876989</v>
      </c>
      <c r="BR69">
        <f t="shared" si="267"/>
        <v>58.899888466485116</v>
      </c>
      <c r="BS69">
        <f t="shared" si="268"/>
        <v>58.899888466485116</v>
      </c>
      <c r="BT69">
        <f t="shared" si="269"/>
        <v>58.899888466485116</v>
      </c>
      <c r="BU69">
        <f t="shared" si="270"/>
        <v>31.316968124796912</v>
      </c>
      <c r="BV69">
        <f t="shared" si="271"/>
        <v>-230.18669296407131</v>
      </c>
      <c r="BW69">
        <f t="shared" si="272"/>
        <v>31.314286363759965</v>
      </c>
      <c r="BX69">
        <f t="shared" si="273"/>
        <v>23.091569790389119</v>
      </c>
      <c r="BY69">
        <f t="shared" si="274"/>
        <v>1212.7045466024631</v>
      </c>
      <c r="BZ69">
        <f t="shared" si="275"/>
        <v>51694.069110211385</v>
      </c>
      <c r="CA69">
        <f t="shared" si="276"/>
        <v>51693.762729693713</v>
      </c>
      <c r="CB69">
        <f t="shared" si="277"/>
        <v>-264.6720275024295</v>
      </c>
      <c r="CC69">
        <f t="shared" si="278"/>
        <v>51671.045840551851</v>
      </c>
      <c r="CD69">
        <f t="shared" si="279"/>
        <v>51671.045840551851</v>
      </c>
      <c r="CE69">
        <f t="shared" si="280"/>
        <v>51637.61814355669</v>
      </c>
      <c r="CF69">
        <f t="shared" si="281"/>
        <v>51637.61814355669</v>
      </c>
      <c r="CG69">
        <f t="shared" si="282"/>
        <v>13.536440856207189</v>
      </c>
      <c r="CH69">
        <f t="shared" si="283"/>
        <v>13.536440856207189</v>
      </c>
      <c r="CI69">
        <f t="shared" si="284"/>
        <v>22.693792669293998</v>
      </c>
      <c r="CJ69">
        <f t="shared" si="285"/>
        <v>21.808101485803373</v>
      </c>
      <c r="CK69">
        <f t="shared" si="286"/>
        <v>17.639804331369575</v>
      </c>
      <c r="CL69" t="e">
        <f t="shared" ca="1" si="287"/>
        <v>#NAME?</v>
      </c>
      <c r="CM69" t="e">
        <f t="shared" ca="1" si="288"/>
        <v>#NAME?</v>
      </c>
      <c r="CN69" t="e">
        <f t="shared" ca="1" si="289"/>
        <v>#NAME?</v>
      </c>
      <c r="CO69" t="e">
        <f t="shared" ca="1" si="290"/>
        <v>#NAME?</v>
      </c>
      <c r="CP69" t="e">
        <f t="shared" ca="1" si="291"/>
        <v>#NAME?</v>
      </c>
      <c r="CQ69">
        <f t="shared" si="292"/>
        <v>-108.55964641703576</v>
      </c>
      <c r="CR69">
        <f t="shared" si="293"/>
        <v>-108.55964641703576</v>
      </c>
      <c r="CS69" t="e">
        <f t="shared" ca="1" si="294"/>
        <v>#NAME?</v>
      </c>
      <c r="CT69">
        <f t="shared" si="295"/>
        <v>-23.910982155360159</v>
      </c>
      <c r="CU69">
        <f t="shared" si="296"/>
        <v>-23.913062385869388</v>
      </c>
      <c r="CV69">
        <f t="shared" si="297"/>
        <v>-23.920276286900123</v>
      </c>
      <c r="CW69" t="e">
        <f t="shared" ca="1" si="298"/>
        <v>#NAME?</v>
      </c>
      <c r="CX69" t="e">
        <f t="shared" ca="1" si="299"/>
        <v>#NAME?</v>
      </c>
    </row>
    <row r="70" spans="1:102" x14ac:dyDescent="0.25">
      <c r="A70">
        <v>3.4653504000000002</v>
      </c>
      <c r="B70">
        <v>153.43239544982208</v>
      </c>
      <c r="C70">
        <f t="shared" si="200"/>
        <v>321.69504521444259</v>
      </c>
      <c r="D70">
        <f t="shared" si="201"/>
        <v>321.69504521444259</v>
      </c>
      <c r="E70">
        <f t="shared" si="202"/>
        <v>2.6659629507981273</v>
      </c>
      <c r="F70">
        <f t="shared" si="203"/>
        <v>760.25363231823587</v>
      </c>
      <c r="G70">
        <f t="shared" si="204"/>
        <v>1762.9364999880336</v>
      </c>
      <c r="H70">
        <f t="shared" si="205"/>
        <v>1762.9364999880336</v>
      </c>
      <c r="I70">
        <f t="shared" si="206"/>
        <v>1888.9043512862413</v>
      </c>
      <c r="J70">
        <f t="shared" si="207"/>
        <v>1930.1439250171607</v>
      </c>
      <c r="K70">
        <f t="shared" si="208"/>
        <v>-142.7050403216241</v>
      </c>
      <c r="L70">
        <f t="shared" si="209"/>
        <v>303.24865925549193</v>
      </c>
      <c r="M70">
        <f t="shared" si="210"/>
        <v>-76.277842726853407</v>
      </c>
      <c r="N70">
        <f t="shared" si="211"/>
        <v>-681.2025516766181</v>
      </c>
      <c r="O70">
        <f t="shared" si="212"/>
        <v>21.558840844015091</v>
      </c>
      <c r="P70">
        <f t="shared" si="213"/>
        <v>46.576387566408094</v>
      </c>
      <c r="Q70">
        <f t="shared" si="214"/>
        <v>-176.24684256805998</v>
      </c>
      <c r="R70">
        <f t="shared" si="215"/>
        <v>-7.0629850420735503</v>
      </c>
      <c r="S70">
        <f t="shared" si="216"/>
        <v>-176.24684256805998</v>
      </c>
      <c r="T70">
        <f t="shared" si="217"/>
        <v>-2191.3752714981342</v>
      </c>
      <c r="U70">
        <f t="shared" si="218"/>
        <v>873.99384038548499</v>
      </c>
      <c r="V70">
        <f t="shared" si="219"/>
        <v>-95.508955959572972</v>
      </c>
      <c r="W70">
        <f t="shared" si="220"/>
        <v>226.08805995179242</v>
      </c>
      <c r="X70">
        <f t="shared" si="221"/>
        <v>1057.755077945468</v>
      </c>
      <c r="Y70">
        <f t="shared" si="222"/>
        <v>1296.4606700555134</v>
      </c>
      <c r="Z70">
        <f t="shared" si="223"/>
        <v>460.62073508053749</v>
      </c>
      <c r="AA70">
        <f t="shared" si="224"/>
        <v>784.45623472226532</v>
      </c>
      <c r="AB70">
        <f t="shared" si="225"/>
        <v>3892.1788175467841</v>
      </c>
      <c r="AC70">
        <f t="shared" si="226"/>
        <v>-298.18981613503382</v>
      </c>
      <c r="AD70">
        <f t="shared" si="227"/>
        <v>572.84025152995571</v>
      </c>
      <c r="AE70">
        <f t="shared" si="228"/>
        <v>6749.8940969929372</v>
      </c>
      <c r="AF70">
        <f t="shared" si="229"/>
        <v>-121895.49434253546</v>
      </c>
      <c r="AG70">
        <f t="shared" si="230"/>
        <v>-121895.49434253546</v>
      </c>
      <c r="AH70">
        <f t="shared" si="231"/>
        <v>-280.77129941336449</v>
      </c>
      <c r="AI70">
        <f t="shared" si="232"/>
        <v>-33.239970007566484</v>
      </c>
      <c r="AJ70">
        <f t="shared" si="233"/>
        <v>-38114.379740634497</v>
      </c>
      <c r="AK70">
        <f t="shared" si="234"/>
        <v>-14.962987915175141</v>
      </c>
      <c r="AL70" t="e">
        <f t="shared" ca="1" si="235"/>
        <v>#NAME?</v>
      </c>
      <c r="AM70">
        <f t="shared" si="236"/>
        <v>726.03776151240845</v>
      </c>
      <c r="AN70">
        <f t="shared" si="237"/>
        <v>670.79859963431511</v>
      </c>
      <c r="AO70">
        <f t="shared" si="238"/>
        <v>671.14878332364458</v>
      </c>
      <c r="AP70">
        <f t="shared" si="239"/>
        <v>656.31890757263352</v>
      </c>
      <c r="AQ70" t="e">
        <f t="shared" ca="1" si="240"/>
        <v>#NAME?</v>
      </c>
      <c r="AR70">
        <f t="shared" si="241"/>
        <v>522.65409229653949</v>
      </c>
      <c r="AS70">
        <f t="shared" si="242"/>
        <v>382.55138231203966</v>
      </c>
      <c r="AT70">
        <f t="shared" si="243"/>
        <v>666.77367432783592</v>
      </c>
      <c r="AU70">
        <f t="shared" si="244"/>
        <v>8376.7642573663925</v>
      </c>
      <c r="AV70">
        <f t="shared" si="245"/>
        <v>-223.13530264852773</v>
      </c>
      <c r="AW70">
        <f t="shared" si="246"/>
        <v>-223.22872181758851</v>
      </c>
      <c r="AX70">
        <f t="shared" si="247"/>
        <v>-223.02098513175542</v>
      </c>
      <c r="AY70">
        <f t="shared" si="248"/>
        <v>-692.64893480167541</v>
      </c>
      <c r="AZ70">
        <f t="shared" si="249"/>
        <v>-157.45949949791725</v>
      </c>
      <c r="BA70">
        <f t="shared" si="250"/>
        <v>356.75691251009789</v>
      </c>
      <c r="BB70">
        <f t="shared" si="251"/>
        <v>-526.06734530363985</v>
      </c>
      <c r="BC70">
        <f t="shared" si="252"/>
        <v>-526.51777171610388</v>
      </c>
      <c r="BD70">
        <f t="shared" si="253"/>
        <v>-526.09011128118516</v>
      </c>
      <c r="BE70">
        <f t="shared" si="254"/>
        <v>136.6654694957615</v>
      </c>
      <c r="BF70">
        <f t="shared" si="255"/>
        <v>136.6654694957615</v>
      </c>
      <c r="BG70">
        <f t="shared" si="256"/>
        <v>-91.7189235445897</v>
      </c>
      <c r="BH70">
        <f t="shared" si="257"/>
        <v>-166.05580345663893</v>
      </c>
      <c r="BI70">
        <f t="shared" si="258"/>
        <v>-166.05580345663893</v>
      </c>
      <c r="BJ70">
        <f t="shared" si="259"/>
        <v>339.5768554531773</v>
      </c>
      <c r="BK70">
        <f t="shared" si="260"/>
        <v>-749.26782624180498</v>
      </c>
      <c r="BL70">
        <f t="shared" si="261"/>
        <v>-749.26782624180498</v>
      </c>
      <c r="BM70">
        <f t="shared" si="262"/>
        <v>-4902.6244122620265</v>
      </c>
      <c r="BN70">
        <f t="shared" si="263"/>
        <v>-576.12332463565838</v>
      </c>
      <c r="BO70">
        <f t="shared" si="264"/>
        <v>-450.59262520946663</v>
      </c>
      <c r="BP70">
        <f t="shared" si="265"/>
        <v>-450.59262331176205</v>
      </c>
      <c r="BQ70">
        <f t="shared" si="266"/>
        <v>-450.59262331176205</v>
      </c>
      <c r="BR70">
        <f t="shared" si="267"/>
        <v>76.368225005899106</v>
      </c>
      <c r="BS70">
        <f t="shared" si="268"/>
        <v>76.368225005899106</v>
      </c>
      <c r="BT70">
        <f t="shared" si="269"/>
        <v>76.368225005899106</v>
      </c>
      <c r="BU70">
        <f t="shared" si="270"/>
        <v>30.706683514796936</v>
      </c>
      <c r="BV70">
        <f t="shared" si="271"/>
        <v>-79.977558395614494</v>
      </c>
      <c r="BW70">
        <f t="shared" si="272"/>
        <v>36.288014416041342</v>
      </c>
      <c r="BX70">
        <f t="shared" si="273"/>
        <v>31.129400687472486</v>
      </c>
      <c r="BY70">
        <f t="shared" si="274"/>
        <v>1995.9194574099486</v>
      </c>
      <c r="BZ70">
        <f t="shared" si="275"/>
        <v>65146.514108924326</v>
      </c>
      <c r="CA70">
        <f t="shared" si="276"/>
        <v>65146.132276012628</v>
      </c>
      <c r="CB70">
        <f t="shared" si="277"/>
        <v>-168.84233004587102</v>
      </c>
      <c r="CC70">
        <f t="shared" si="278"/>
        <v>64946.933544195032</v>
      </c>
      <c r="CD70">
        <f t="shared" si="279"/>
        <v>64946.933544195032</v>
      </c>
      <c r="CE70">
        <f t="shared" si="280"/>
        <v>64884.013188767996</v>
      </c>
      <c r="CF70">
        <f t="shared" si="281"/>
        <v>64884.013188767996</v>
      </c>
      <c r="CG70">
        <f t="shared" si="282"/>
        <v>13.968619258726996</v>
      </c>
      <c r="CH70">
        <f t="shared" si="283"/>
        <v>13.968619258726996</v>
      </c>
      <c r="CI70">
        <f t="shared" si="284"/>
        <v>24.335613673027009</v>
      </c>
      <c r="CJ70">
        <f t="shared" si="285"/>
        <v>23.125326275601573</v>
      </c>
      <c r="CK70">
        <f t="shared" si="286"/>
        <v>23.057148734530827</v>
      </c>
      <c r="CL70" t="e">
        <f t="shared" ca="1" si="287"/>
        <v>#NAME?</v>
      </c>
      <c r="CM70" t="e">
        <f t="shared" ca="1" si="288"/>
        <v>#NAME?</v>
      </c>
      <c r="CN70" t="e">
        <f t="shared" ca="1" si="289"/>
        <v>#NAME?</v>
      </c>
      <c r="CO70" t="e">
        <f t="shared" ca="1" si="290"/>
        <v>#NAME?</v>
      </c>
      <c r="CP70" t="e">
        <f t="shared" ca="1" si="291"/>
        <v>#NAME?</v>
      </c>
      <c r="CQ70">
        <f t="shared" si="292"/>
        <v>-102.93448454633233</v>
      </c>
      <c r="CR70">
        <f t="shared" si="293"/>
        <v>-102.93448454633233</v>
      </c>
      <c r="CS70" t="e">
        <f t="shared" ca="1" si="294"/>
        <v>#NAME?</v>
      </c>
      <c r="CT70">
        <f t="shared" si="295"/>
        <v>-37.79632571307107</v>
      </c>
      <c r="CU70">
        <f t="shared" si="296"/>
        <v>-37.793663099854712</v>
      </c>
      <c r="CV70">
        <f t="shared" si="297"/>
        <v>-37.80179405451041</v>
      </c>
      <c r="CW70" t="e">
        <f t="shared" ca="1" si="298"/>
        <v>#NAME?</v>
      </c>
      <c r="CX70" t="e">
        <f t="shared" ca="1" si="299"/>
        <v>#NAME?</v>
      </c>
    </row>
    <row r="71" spans="1:102" x14ac:dyDescent="0.25">
      <c r="A71">
        <v>3.6633700999999999</v>
      </c>
      <c r="B71">
        <v>186.12626541530921</v>
      </c>
      <c r="C71">
        <f t="shared" si="200"/>
        <v>356.49218961830212</v>
      </c>
      <c r="D71">
        <f t="shared" si="201"/>
        <v>356.49218961830212</v>
      </c>
      <c r="E71">
        <f t="shared" si="202"/>
        <v>2.89692943876438</v>
      </c>
      <c r="F71">
        <f t="shared" si="203"/>
        <v>808.08779193087446</v>
      </c>
      <c r="G71">
        <f t="shared" si="204"/>
        <v>2057.2508338119819</v>
      </c>
      <c r="H71">
        <f t="shared" si="205"/>
        <v>2057.2508338119819</v>
      </c>
      <c r="I71">
        <f t="shared" si="206"/>
        <v>2204.2484523413505</v>
      </c>
      <c r="J71">
        <f t="shared" si="207"/>
        <v>2247.8445693004305</v>
      </c>
      <c r="K71">
        <f t="shared" si="208"/>
        <v>-158.90317295177289</v>
      </c>
      <c r="L71">
        <f t="shared" si="209"/>
        <v>268.75866687926714</v>
      </c>
      <c r="M71">
        <f t="shared" si="210"/>
        <v>-90.848978621655078</v>
      </c>
      <c r="N71">
        <f t="shared" si="211"/>
        <v>-759.88979137763658</v>
      </c>
      <c r="O71">
        <f t="shared" si="212"/>
        <v>21.389508079177382</v>
      </c>
      <c r="P71">
        <f t="shared" si="213"/>
        <v>25.029631057170334</v>
      </c>
      <c r="Q71">
        <f t="shared" si="214"/>
        <v>-198.93401588421895</v>
      </c>
      <c r="R71">
        <f t="shared" si="215"/>
        <v>-7.972159716888406</v>
      </c>
      <c r="S71">
        <f t="shared" si="216"/>
        <v>-198.93401588421895</v>
      </c>
      <c r="T71">
        <f t="shared" si="217"/>
        <v>-2183.4667833246763</v>
      </c>
      <c r="U71">
        <f t="shared" si="218"/>
        <v>1614.2002120078278</v>
      </c>
      <c r="V71">
        <f t="shared" si="219"/>
        <v>-58.498696971116949</v>
      </c>
      <c r="W71">
        <f t="shared" si="220"/>
        <v>51.631982751371524</v>
      </c>
      <c r="X71">
        <f t="shared" si="221"/>
        <v>2278.5898697224657</v>
      </c>
      <c r="Y71">
        <f t="shared" si="222"/>
        <v>487.05470586858803</v>
      </c>
      <c r="Z71">
        <f t="shared" si="223"/>
        <v>1135.2733574142537</v>
      </c>
      <c r="AA71">
        <f t="shared" si="224"/>
        <v>951.56799303950652</v>
      </c>
      <c r="AB71">
        <f t="shared" si="225"/>
        <v>4784.363101619525</v>
      </c>
      <c r="AC71">
        <f t="shared" si="226"/>
        <v>-257.16927821475718</v>
      </c>
      <c r="AD71">
        <f t="shared" si="227"/>
        <v>2439.975671130856</v>
      </c>
      <c r="AE71">
        <f t="shared" si="228"/>
        <v>17484.706527981238</v>
      </c>
      <c r="AF71">
        <f t="shared" si="229"/>
        <v>181634.93198175114</v>
      </c>
      <c r="AG71">
        <f t="shared" si="230"/>
        <v>181634.93198175114</v>
      </c>
      <c r="AH71">
        <f t="shared" si="231"/>
        <v>-187.10585555677494</v>
      </c>
      <c r="AI71">
        <f t="shared" si="232"/>
        <v>-48.984127266545613</v>
      </c>
      <c r="AJ71">
        <f t="shared" si="233"/>
        <v>-42034.993251858359</v>
      </c>
      <c r="AK71">
        <f t="shared" si="234"/>
        <v>-119.61742673626969</v>
      </c>
      <c r="AL71" t="e">
        <f t="shared" ca="1" si="235"/>
        <v>#NAME?</v>
      </c>
      <c r="AM71">
        <f t="shared" si="236"/>
        <v>816.42034056484022</v>
      </c>
      <c r="AN71">
        <f t="shared" si="237"/>
        <v>535.10901060145045</v>
      </c>
      <c r="AO71">
        <f t="shared" si="238"/>
        <v>534.86895235527606</v>
      </c>
      <c r="AP71">
        <f t="shared" si="239"/>
        <v>825.41148188484601</v>
      </c>
      <c r="AQ71" t="e">
        <f t="shared" ca="1" si="240"/>
        <v>#NAME?</v>
      </c>
      <c r="AR71">
        <f t="shared" si="241"/>
        <v>401.61177880414783</v>
      </c>
      <c r="AS71">
        <f t="shared" si="242"/>
        <v>688.44715191640773</v>
      </c>
      <c r="AT71">
        <f t="shared" si="243"/>
        <v>773.37571205682434</v>
      </c>
      <c r="AU71">
        <f t="shared" si="244"/>
        <v>-14037.79283417236</v>
      </c>
      <c r="AV71">
        <f t="shared" si="245"/>
        <v>-695.75881583070225</v>
      </c>
      <c r="AW71">
        <f t="shared" si="246"/>
        <v>-695.72277294736477</v>
      </c>
      <c r="AX71">
        <f t="shared" si="247"/>
        <v>-695.76984218519681</v>
      </c>
      <c r="AY71">
        <f t="shared" si="248"/>
        <v>-712.13905327782402</v>
      </c>
      <c r="AZ71">
        <f t="shared" si="249"/>
        <v>-544.82244394657675</v>
      </c>
      <c r="BA71">
        <f t="shared" si="250"/>
        <v>-15.851695984241989</v>
      </c>
      <c r="BB71">
        <f t="shared" si="251"/>
        <v>-452.71014035135067</v>
      </c>
      <c r="BC71">
        <f t="shared" si="252"/>
        <v>-452.85555587995151</v>
      </c>
      <c r="BD71">
        <f t="shared" si="253"/>
        <v>-452.6466977762808</v>
      </c>
      <c r="BE71">
        <f t="shared" si="254"/>
        <v>139.23372172840638</v>
      </c>
      <c r="BF71">
        <f t="shared" si="255"/>
        <v>139.23372172840638</v>
      </c>
      <c r="BG71">
        <f t="shared" si="256"/>
        <v>-482.09770891468918</v>
      </c>
      <c r="BH71">
        <f t="shared" si="257"/>
        <v>-187.87507847411229</v>
      </c>
      <c r="BI71">
        <f t="shared" si="258"/>
        <v>-187.87507847411229</v>
      </c>
      <c r="BJ71">
        <f t="shared" si="259"/>
        <v>399.96330039178218</v>
      </c>
      <c r="BK71">
        <f t="shared" si="260"/>
        <v>-429.4002926902379</v>
      </c>
      <c r="BL71">
        <f t="shared" si="261"/>
        <v>-429.4002926902379</v>
      </c>
      <c r="BM71">
        <f t="shared" si="262"/>
        <v>-4842.1212610448911</v>
      </c>
      <c r="BN71">
        <f t="shared" si="263"/>
        <v>-618.03924574664461</v>
      </c>
      <c r="BO71">
        <f t="shared" si="264"/>
        <v>-450.40848308059492</v>
      </c>
      <c r="BP71">
        <f t="shared" si="265"/>
        <v>-450.4084814233189</v>
      </c>
      <c r="BQ71">
        <f t="shared" si="266"/>
        <v>-450.4084814233189</v>
      </c>
      <c r="BR71">
        <f t="shared" si="267"/>
        <v>91.891605882075154</v>
      </c>
      <c r="BS71">
        <f t="shared" si="268"/>
        <v>91.891605882075154</v>
      </c>
      <c r="BT71">
        <f t="shared" si="269"/>
        <v>91.891605882075154</v>
      </c>
      <c r="BU71">
        <f t="shared" si="270"/>
        <v>-14.989943345408975</v>
      </c>
      <c r="BV71">
        <f t="shared" si="271"/>
        <v>-96.101402100089928</v>
      </c>
      <c r="BW71">
        <f t="shared" si="272"/>
        <v>-50.328981825653166</v>
      </c>
      <c r="BX71">
        <f t="shared" si="273"/>
        <v>34.529970099133081</v>
      </c>
      <c r="BY71">
        <f t="shared" si="274"/>
        <v>2633.8051489460709</v>
      </c>
      <c r="BZ71">
        <f t="shared" si="275"/>
        <v>70172.432844071081</v>
      </c>
      <c r="CA71">
        <f t="shared" si="276"/>
        <v>70172.04263097627</v>
      </c>
      <c r="CB71">
        <f t="shared" si="277"/>
        <v>-42.892339546661077</v>
      </c>
      <c r="CC71">
        <f t="shared" si="278"/>
        <v>69793.051642786508</v>
      </c>
      <c r="CD71">
        <f t="shared" si="279"/>
        <v>69793.051642786508</v>
      </c>
      <c r="CE71">
        <f t="shared" si="280"/>
        <v>69723.700241018101</v>
      </c>
      <c r="CF71">
        <f t="shared" si="281"/>
        <v>69723.700241018101</v>
      </c>
      <c r="CG71">
        <f t="shared" si="282"/>
        <v>12.988942437785287</v>
      </c>
      <c r="CH71">
        <f t="shared" si="283"/>
        <v>12.988942437785287</v>
      </c>
      <c r="CI71">
        <f t="shared" si="284"/>
        <v>11.940799135454402</v>
      </c>
      <c r="CJ71">
        <f t="shared" si="285"/>
        <v>24.792766425968132</v>
      </c>
      <c r="CK71">
        <f t="shared" si="286"/>
        <v>10.179910948162597</v>
      </c>
      <c r="CL71" t="e">
        <f t="shared" ca="1" si="287"/>
        <v>#NAME?</v>
      </c>
      <c r="CM71" t="e">
        <f t="shared" ca="1" si="288"/>
        <v>#NAME?</v>
      </c>
      <c r="CN71" t="e">
        <f t="shared" ca="1" si="289"/>
        <v>#NAME?</v>
      </c>
      <c r="CO71" t="e">
        <f t="shared" ca="1" si="290"/>
        <v>#NAME?</v>
      </c>
      <c r="CP71" t="e">
        <f t="shared" ca="1" si="291"/>
        <v>#NAME?</v>
      </c>
      <c r="CQ71">
        <f t="shared" si="292"/>
        <v>-100.50793229495679</v>
      </c>
      <c r="CR71">
        <f t="shared" si="293"/>
        <v>-100.50793229495679</v>
      </c>
      <c r="CS71" t="e">
        <f t="shared" ca="1" si="294"/>
        <v>#NAME?</v>
      </c>
      <c r="CT71">
        <f t="shared" si="295"/>
        <v>-24.167818585215365</v>
      </c>
      <c r="CU71">
        <f t="shared" si="296"/>
        <v>-24.166847619275277</v>
      </c>
      <c r="CV71">
        <f t="shared" si="297"/>
        <v>-24.167435332125539</v>
      </c>
      <c r="CW71" t="e">
        <f t="shared" ca="1" si="298"/>
        <v>#NAME?</v>
      </c>
      <c r="CX71" t="e">
        <f t="shared" ca="1" si="299"/>
        <v>#NAME?</v>
      </c>
    </row>
    <row r="72" spans="1:102" x14ac:dyDescent="0.25">
      <c r="A72">
        <v>3.8613898999999998</v>
      </c>
      <c r="B72">
        <v>222.81586298536871</v>
      </c>
      <c r="C72">
        <f t="shared" si="200"/>
        <v>391.28935159472871</v>
      </c>
      <c r="D72">
        <f t="shared" si="201"/>
        <v>391.28935159472871</v>
      </c>
      <c r="E72">
        <f t="shared" si="202"/>
        <v>3.1278960433687693</v>
      </c>
      <c r="F72">
        <f t="shared" si="203"/>
        <v>855.921975699776</v>
      </c>
      <c r="G72">
        <f t="shared" si="204"/>
        <v>2383.8278347734563</v>
      </c>
      <c r="H72">
        <f t="shared" si="205"/>
        <v>2383.8278347734563</v>
      </c>
      <c r="I72">
        <f t="shared" si="206"/>
        <v>2554.1604986063908</v>
      </c>
      <c r="J72">
        <f t="shared" si="207"/>
        <v>2600.1131599836867</v>
      </c>
      <c r="K72">
        <f t="shared" si="208"/>
        <v>-176.18814142977408</v>
      </c>
      <c r="L72">
        <f t="shared" si="209"/>
        <v>234.86426315884364</v>
      </c>
      <c r="M72">
        <f t="shared" si="210"/>
        <v>-112.23441483471952</v>
      </c>
      <c r="N72">
        <f t="shared" si="211"/>
        <v>-843.01053870288433</v>
      </c>
      <c r="O72">
        <f t="shared" si="212"/>
        <v>21.068687291630077</v>
      </c>
      <c r="P72">
        <f t="shared" si="213"/>
        <v>16.90547018229163</v>
      </c>
      <c r="Q72">
        <f t="shared" si="214"/>
        <v>-222.98508516431446</v>
      </c>
      <c r="R72">
        <f t="shared" si="215"/>
        <v>-8.9359916930873045</v>
      </c>
      <c r="S72">
        <f t="shared" si="216"/>
        <v>-222.98508516431446</v>
      </c>
      <c r="T72">
        <f t="shared" si="217"/>
        <v>-1788.6884625975481</v>
      </c>
      <c r="U72">
        <f t="shared" si="218"/>
        <v>2333.6161742915947</v>
      </c>
      <c r="V72">
        <f t="shared" si="219"/>
        <v>-6.3839661511707089</v>
      </c>
      <c r="W72">
        <f t="shared" si="220"/>
        <v>-184.82228831636269</v>
      </c>
      <c r="X72">
        <f t="shared" si="221"/>
        <v>1679.2991525837967</v>
      </c>
      <c r="Y72">
        <f t="shared" si="222"/>
        <v>-13.940453080379889</v>
      </c>
      <c r="Z72">
        <f t="shared" si="223"/>
        <v>-81.36523777540279</v>
      </c>
      <c r="AA72">
        <f t="shared" si="224"/>
        <v>1100.3226194981999</v>
      </c>
      <c r="AB72">
        <f t="shared" si="225"/>
        <v>5616.5505982777695</v>
      </c>
      <c r="AC72">
        <f t="shared" si="226"/>
        <v>-192.31005795462391</v>
      </c>
      <c r="AD72">
        <f t="shared" si="227"/>
        <v>768.01081225637643</v>
      </c>
      <c r="AE72">
        <f t="shared" si="228"/>
        <v>6189.1980629532345</v>
      </c>
      <c r="AF72">
        <f t="shared" si="229"/>
        <v>514974.51129870838</v>
      </c>
      <c r="AG72">
        <f t="shared" si="230"/>
        <v>514974.51129870838</v>
      </c>
      <c r="AH72">
        <f t="shared" si="231"/>
        <v>898.12910123522067</v>
      </c>
      <c r="AI72">
        <f t="shared" si="232"/>
        <v>-15.59211018755483</v>
      </c>
      <c r="AJ72">
        <f t="shared" si="233"/>
        <v>-43301.729262203065</v>
      </c>
      <c r="AK72">
        <f t="shared" si="234"/>
        <v>-176.02192824437248</v>
      </c>
      <c r="AL72" t="e">
        <f t="shared" ca="1" si="235"/>
        <v>#NAME?</v>
      </c>
      <c r="AM72">
        <f t="shared" si="236"/>
        <v>901.69115068127178</v>
      </c>
      <c r="AN72">
        <f t="shared" si="237"/>
        <v>752.48039428049458</v>
      </c>
      <c r="AO72">
        <f t="shared" si="238"/>
        <v>753.00103962898709</v>
      </c>
      <c r="AP72">
        <f t="shared" si="239"/>
        <v>708.66419161927445</v>
      </c>
      <c r="AQ72" t="e">
        <f t="shared" ca="1" si="240"/>
        <v>#NAME?</v>
      </c>
      <c r="AR72">
        <f t="shared" si="241"/>
        <v>426.89015215765835</v>
      </c>
      <c r="AS72">
        <f t="shared" si="242"/>
        <v>910.30479524283339</v>
      </c>
      <c r="AT72">
        <f t="shared" si="243"/>
        <v>773.99140504420086</v>
      </c>
      <c r="AU72">
        <f t="shared" si="244"/>
        <v>-24425.820155829249</v>
      </c>
      <c r="AV72">
        <f t="shared" si="245"/>
        <v>-324.43019582229635</v>
      </c>
      <c r="AW72">
        <f t="shared" si="246"/>
        <v>-324.2029598810077</v>
      </c>
      <c r="AX72">
        <f t="shared" si="247"/>
        <v>-324.42120668724596</v>
      </c>
      <c r="AY72">
        <f t="shared" si="248"/>
        <v>-791.30246652394919</v>
      </c>
      <c r="AZ72">
        <f t="shared" si="249"/>
        <v>-655.14634416821434</v>
      </c>
      <c r="BA72">
        <f t="shared" si="250"/>
        <v>-104.74706586297998</v>
      </c>
      <c r="BB72">
        <f t="shared" si="251"/>
        <v>-553.91709910347993</v>
      </c>
      <c r="BC72">
        <f t="shared" si="252"/>
        <v>-553.33539299533675</v>
      </c>
      <c r="BD72">
        <f t="shared" si="253"/>
        <v>-553.39949148923927</v>
      </c>
      <c r="BE72">
        <f t="shared" si="254"/>
        <v>103.83247815491498</v>
      </c>
      <c r="BF72">
        <f t="shared" si="255"/>
        <v>103.83247815491498</v>
      </c>
      <c r="BG72">
        <f t="shared" si="256"/>
        <v>-1177.970685002007</v>
      </c>
      <c r="BH72">
        <f t="shared" si="257"/>
        <v>-592.19754290763194</v>
      </c>
      <c r="BI72">
        <f t="shared" si="258"/>
        <v>-592.19754290763194</v>
      </c>
      <c r="BJ72">
        <f t="shared" si="259"/>
        <v>491.22760709087117</v>
      </c>
      <c r="BK72">
        <f t="shared" si="260"/>
        <v>-809.0989206917036</v>
      </c>
      <c r="BL72">
        <f t="shared" si="261"/>
        <v>-809.0989206917036</v>
      </c>
      <c r="BM72">
        <f t="shared" si="262"/>
        <v>-5329.3668708822725</v>
      </c>
      <c r="BN72">
        <f t="shared" si="263"/>
        <v>-570.71541693648749</v>
      </c>
      <c r="BO72">
        <f t="shared" si="264"/>
        <v>-525.56359317060867</v>
      </c>
      <c r="BP72">
        <f t="shared" si="265"/>
        <v>-525.56350038517655</v>
      </c>
      <c r="BQ72">
        <f t="shared" si="266"/>
        <v>-525.56350038517655</v>
      </c>
      <c r="BR72">
        <f t="shared" si="267"/>
        <v>81.995401296702994</v>
      </c>
      <c r="BS72">
        <f t="shared" si="268"/>
        <v>81.995401296702994</v>
      </c>
      <c r="BT72">
        <f t="shared" si="269"/>
        <v>81.995401296702994</v>
      </c>
      <c r="BU72">
        <f t="shared" si="270"/>
        <v>5.2766540337054284</v>
      </c>
      <c r="BV72">
        <f t="shared" si="271"/>
        <v>106.16593924795204</v>
      </c>
      <c r="BW72">
        <f t="shared" si="272"/>
        <v>9.9672455671392317</v>
      </c>
      <c r="BX72">
        <f t="shared" si="273"/>
        <v>32.209319524345119</v>
      </c>
      <c r="BY72">
        <f t="shared" si="274"/>
        <v>2857.1972010788127</v>
      </c>
      <c r="BZ72">
        <f t="shared" si="275"/>
        <v>64959.916087404461</v>
      </c>
      <c r="CA72">
        <f t="shared" si="276"/>
        <v>64959.532098393225</v>
      </c>
      <c r="CB72">
        <f t="shared" si="277"/>
        <v>144.05214938352128</v>
      </c>
      <c r="CC72">
        <f t="shared" si="278"/>
        <v>64506.51551083885</v>
      </c>
      <c r="CD72">
        <f t="shared" si="279"/>
        <v>64506.51551083885</v>
      </c>
      <c r="CE72">
        <f t="shared" si="280"/>
        <v>64484.464942746476</v>
      </c>
      <c r="CF72">
        <f t="shared" si="281"/>
        <v>64484.464942746476</v>
      </c>
      <c r="CG72">
        <f t="shared" si="282"/>
        <v>9.2851745074644843</v>
      </c>
      <c r="CH72">
        <f t="shared" si="283"/>
        <v>9.2851745074644843</v>
      </c>
      <c r="CI72">
        <f t="shared" si="284"/>
        <v>24.141123003264941</v>
      </c>
      <c r="CJ72">
        <f t="shared" si="285"/>
        <v>29.041785321147238</v>
      </c>
      <c r="CK72">
        <f t="shared" si="286"/>
        <v>16.67704587523885</v>
      </c>
      <c r="CL72" t="e">
        <f t="shared" ca="1" si="287"/>
        <v>#NAME?</v>
      </c>
      <c r="CM72" t="e">
        <f t="shared" ca="1" si="288"/>
        <v>#NAME?</v>
      </c>
      <c r="CN72" t="e">
        <f t="shared" ca="1" si="289"/>
        <v>#NAME?</v>
      </c>
      <c r="CO72" t="e">
        <f t="shared" ca="1" si="290"/>
        <v>#NAME?</v>
      </c>
      <c r="CP72" t="e">
        <f t="shared" ca="1" si="291"/>
        <v>#NAME?</v>
      </c>
      <c r="CQ72">
        <f t="shared" si="292"/>
        <v>-111.29675888803945</v>
      </c>
      <c r="CR72">
        <f t="shared" si="293"/>
        <v>-111.29675888803945</v>
      </c>
      <c r="CS72" t="e">
        <f t="shared" ca="1" si="294"/>
        <v>#NAME?</v>
      </c>
      <c r="CT72">
        <f t="shared" si="295"/>
        <v>-24.670648615088844</v>
      </c>
      <c r="CU72">
        <f t="shared" si="296"/>
        <v>-24.655288408659271</v>
      </c>
      <c r="CV72">
        <f t="shared" si="297"/>
        <v>-24.674381842598738</v>
      </c>
      <c r="CW72" t="e">
        <f t="shared" ca="1" si="298"/>
        <v>#NAME?</v>
      </c>
      <c r="CX72" t="e">
        <f t="shared" ca="1" si="299"/>
        <v>#NAME?</v>
      </c>
    </row>
    <row r="73" spans="1:102" x14ac:dyDescent="0.25">
      <c r="A73">
        <v>4.0594096000000004</v>
      </c>
      <c r="B73">
        <v>263.73412958723719</v>
      </c>
      <c r="C73">
        <f t="shared" si="200"/>
        <v>426.08649599858842</v>
      </c>
      <c r="D73">
        <f t="shared" si="201"/>
        <v>426.08649599858842</v>
      </c>
      <c r="E73">
        <f t="shared" si="202"/>
        <v>3.3588625313350229</v>
      </c>
      <c r="F73">
        <f t="shared" si="203"/>
        <v>903.75613531241481</v>
      </c>
      <c r="G73">
        <f t="shared" si="204"/>
        <v>2744.411089656448</v>
      </c>
      <c r="H73">
        <f t="shared" si="205"/>
        <v>2744.411089656448</v>
      </c>
      <c r="I73">
        <f t="shared" si="206"/>
        <v>2940.508662113165</v>
      </c>
      <c r="J73">
        <f t="shared" si="207"/>
        <v>2988.8178667186221</v>
      </c>
      <c r="K73">
        <f t="shared" si="208"/>
        <v>-194.57261582159242</v>
      </c>
      <c r="L73">
        <f t="shared" si="209"/>
        <v>201.65682964603707</v>
      </c>
      <c r="M73">
        <f t="shared" si="210"/>
        <v>-150.67658465256639</v>
      </c>
      <c r="N73">
        <f t="shared" si="211"/>
        <v>-930.56470970040573</v>
      </c>
      <c r="O73">
        <f t="shared" si="212"/>
        <v>20.596378805402153</v>
      </c>
      <c r="P73">
        <f t="shared" si="213"/>
        <v>12.574398597412234</v>
      </c>
      <c r="Q73">
        <f t="shared" si="214"/>
        <v>-248.40002611676641</v>
      </c>
      <c r="R73">
        <f t="shared" si="215"/>
        <v>-9.9544799971999414</v>
      </c>
      <c r="S73">
        <f t="shared" si="216"/>
        <v>-248.40002611676641</v>
      </c>
      <c r="T73">
        <f t="shared" si="217"/>
        <v>-887.49677639733295</v>
      </c>
      <c r="U73">
        <f t="shared" si="218"/>
        <v>2842.5703199957106</v>
      </c>
      <c r="V73">
        <f t="shared" si="219"/>
        <v>16.240651763586218</v>
      </c>
      <c r="W73">
        <f t="shared" si="220"/>
        <v>-479.94868032761957</v>
      </c>
      <c r="X73">
        <f t="shared" si="221"/>
        <v>-539.82245591260698</v>
      </c>
      <c r="Y73">
        <f t="shared" si="222"/>
        <v>-11924.207137456582</v>
      </c>
      <c r="Z73">
        <f t="shared" si="223"/>
        <v>-13150.39739843924</v>
      </c>
      <c r="AA73">
        <f t="shared" si="224"/>
        <v>1217.5021660235902</v>
      </c>
      <c r="AB73">
        <f t="shared" si="225"/>
        <v>6337.1198415581594</v>
      </c>
      <c r="AC73">
        <f t="shared" si="226"/>
        <v>-101.30907858996112</v>
      </c>
      <c r="AD73">
        <f t="shared" si="227"/>
        <v>-372.75260539838888</v>
      </c>
      <c r="AE73">
        <f t="shared" si="228"/>
        <v>-4695.5405143261733</v>
      </c>
      <c r="AF73">
        <f t="shared" si="229"/>
        <v>272126.6312021552</v>
      </c>
      <c r="AG73">
        <f t="shared" si="230"/>
        <v>272126.6312021552</v>
      </c>
      <c r="AH73">
        <f t="shared" si="231"/>
        <v>5651.131964706582</v>
      </c>
      <c r="AI73">
        <f t="shared" si="232"/>
        <v>62.411299492964865</v>
      </c>
      <c r="AJ73">
        <f t="shared" si="233"/>
        <v>-40680.757486382121</v>
      </c>
      <c r="AK73">
        <f t="shared" si="234"/>
        <v>-94.191509534445132</v>
      </c>
      <c r="AL73" t="e">
        <f t="shared" ca="1" si="235"/>
        <v>#NAME?</v>
      </c>
      <c r="AM73">
        <f t="shared" si="236"/>
        <v>958.71798702840408</v>
      </c>
      <c r="AN73">
        <f t="shared" si="237"/>
        <v>439.24205533246072</v>
      </c>
      <c r="AO73">
        <f t="shared" si="238"/>
        <v>439.06505648556868</v>
      </c>
      <c r="AP73">
        <f t="shared" si="239"/>
        <v>439.59963276229183</v>
      </c>
      <c r="AQ73" t="e">
        <f t="shared" ca="1" si="240"/>
        <v>#NAME?</v>
      </c>
      <c r="AR73">
        <f t="shared" si="241"/>
        <v>757.73998819860697</v>
      </c>
      <c r="AS73">
        <f t="shared" si="242"/>
        <v>1022.0818109701064</v>
      </c>
      <c r="AT73">
        <f t="shared" si="243"/>
        <v>968.37173302557392</v>
      </c>
      <c r="AU73">
        <f t="shared" si="244"/>
        <v>-7078.5950951746445</v>
      </c>
      <c r="AV73">
        <f t="shared" si="245"/>
        <v>-968.50935917071331</v>
      </c>
      <c r="AW73">
        <f t="shared" si="246"/>
        <v>-969.32785266936821</v>
      </c>
      <c r="AX73">
        <f t="shared" si="247"/>
        <v>-968.53488037381408</v>
      </c>
      <c r="AY73">
        <f t="shared" si="248"/>
        <v>-244.98853270349406</v>
      </c>
      <c r="AZ73">
        <f t="shared" si="249"/>
        <v>-328.55996853950114</v>
      </c>
      <c r="BA73">
        <f t="shared" si="250"/>
        <v>257.36180731316455</v>
      </c>
      <c r="BB73">
        <f t="shared" si="251"/>
        <v>-473.65460615128859</v>
      </c>
      <c r="BC73">
        <f t="shared" si="252"/>
        <v>-474.11730564265065</v>
      </c>
      <c r="BD73">
        <f t="shared" si="253"/>
        <v>-474.09213001430896</v>
      </c>
      <c r="BE73">
        <f t="shared" si="254"/>
        <v>164.95480376794379</v>
      </c>
      <c r="BF73">
        <f t="shared" si="255"/>
        <v>164.95480376794379</v>
      </c>
      <c r="BG73">
        <f t="shared" si="256"/>
        <v>2366.009813278381</v>
      </c>
      <c r="BH73">
        <f t="shared" si="257"/>
        <v>-875.8560199646397</v>
      </c>
      <c r="BI73">
        <f t="shared" si="258"/>
        <v>-875.8560199646397</v>
      </c>
      <c r="BJ73">
        <f t="shared" si="259"/>
        <v>671.6888020893648</v>
      </c>
      <c r="BK73">
        <f t="shared" si="260"/>
        <v>-330.04280610036835</v>
      </c>
      <c r="BL73">
        <f t="shared" si="261"/>
        <v>-330.04280610036835</v>
      </c>
      <c r="BM73">
        <f t="shared" si="262"/>
        <v>-6865.4108668336548</v>
      </c>
      <c r="BN73">
        <f t="shared" si="263"/>
        <v>-567.43408104750006</v>
      </c>
      <c r="BO73">
        <f t="shared" si="264"/>
        <v>-624.32162818839606</v>
      </c>
      <c r="BP73">
        <f t="shared" si="265"/>
        <v>-624.32162265901741</v>
      </c>
      <c r="BQ73">
        <f t="shared" si="266"/>
        <v>-624.32162265901741</v>
      </c>
      <c r="BR73">
        <f t="shared" si="267"/>
        <v>84.095054660563164</v>
      </c>
      <c r="BS73">
        <f t="shared" si="268"/>
        <v>84.095054660563164</v>
      </c>
      <c r="BT73">
        <f t="shared" si="269"/>
        <v>84.095054660563164</v>
      </c>
      <c r="BU73">
        <f t="shared" si="270"/>
        <v>51.211128390652711</v>
      </c>
      <c r="BV73">
        <f t="shared" si="271"/>
        <v>-276.74511388894081</v>
      </c>
      <c r="BW73">
        <f t="shared" si="272"/>
        <v>27.872208422197783</v>
      </c>
      <c r="BX73">
        <f t="shared" si="273"/>
        <v>32.687034979153736</v>
      </c>
      <c r="BY73">
        <f t="shared" si="274"/>
        <v>3237.631509534996</v>
      </c>
      <c r="BZ73">
        <f t="shared" si="275"/>
        <v>64756.878730493117</v>
      </c>
      <c r="CA73">
        <f t="shared" si="276"/>
        <v>64756.271311989134</v>
      </c>
      <c r="CB73">
        <f t="shared" si="277"/>
        <v>421.18725430755143</v>
      </c>
      <c r="CC73">
        <f t="shared" si="278"/>
        <v>64187.36682076416</v>
      </c>
      <c r="CD73">
        <f t="shared" si="279"/>
        <v>64187.36682076416</v>
      </c>
      <c r="CE73">
        <f t="shared" si="280"/>
        <v>64145.041362860014</v>
      </c>
      <c r="CF73">
        <f t="shared" si="281"/>
        <v>64145.041362860014</v>
      </c>
      <c r="CG73">
        <f t="shared" si="282"/>
        <v>13.315300527630001</v>
      </c>
      <c r="CH73">
        <f t="shared" si="283"/>
        <v>13.315300527630001</v>
      </c>
      <c r="CI73">
        <f t="shared" si="284"/>
        <v>13.331738066857604</v>
      </c>
      <c r="CJ73">
        <f t="shared" si="285"/>
        <v>38.319901396116329</v>
      </c>
      <c r="CK73">
        <f t="shared" si="286"/>
        <v>13.330249086873255</v>
      </c>
      <c r="CL73" t="e">
        <f t="shared" ca="1" si="287"/>
        <v>#NAME?</v>
      </c>
      <c r="CM73" t="e">
        <f t="shared" ca="1" si="288"/>
        <v>#NAME?</v>
      </c>
      <c r="CN73" t="e">
        <f t="shared" ca="1" si="289"/>
        <v>#NAME?</v>
      </c>
      <c r="CO73" t="e">
        <f t="shared" ca="1" si="290"/>
        <v>#NAME?</v>
      </c>
      <c r="CP73" t="e">
        <f t="shared" ca="1" si="291"/>
        <v>#NAME?</v>
      </c>
      <c r="CQ73">
        <f t="shared" si="292"/>
        <v>-140.50119483364927</v>
      </c>
      <c r="CR73">
        <f t="shared" si="293"/>
        <v>-140.50119483364927</v>
      </c>
      <c r="CS73" t="e">
        <f t="shared" ca="1" si="294"/>
        <v>#NAME?</v>
      </c>
      <c r="CT73">
        <f t="shared" si="295"/>
        <v>10.999803696205262</v>
      </c>
      <c r="CU73">
        <f t="shared" si="296"/>
        <v>10.611682511141016</v>
      </c>
      <c r="CV73">
        <f t="shared" si="297"/>
        <v>9.8704706211147162</v>
      </c>
      <c r="CW73" t="e">
        <f t="shared" ca="1" si="298"/>
        <v>#NAME?</v>
      </c>
      <c r="CX73" t="e">
        <f t="shared" ca="1" si="299"/>
        <v>#NAME?</v>
      </c>
    </row>
    <row r="74" spans="1:102" x14ac:dyDescent="0.25">
      <c r="A74">
        <v>4.2574296</v>
      </c>
      <c r="B74">
        <v>309.11406525767296</v>
      </c>
      <c r="C74">
        <f t="shared" si="200"/>
        <v>460.88369312014891</v>
      </c>
      <c r="D74">
        <f t="shared" si="201"/>
        <v>460.88369312014891</v>
      </c>
      <c r="E74">
        <f t="shared" si="202"/>
        <v>3.5898293692156851</v>
      </c>
      <c r="F74">
        <f t="shared" si="203"/>
        <v>951.59036739384237</v>
      </c>
      <c r="G74">
        <f t="shared" si="204"/>
        <v>3140.7452993894321</v>
      </c>
      <c r="H74">
        <f t="shared" si="205"/>
        <v>3140.7452993894321</v>
      </c>
      <c r="I74">
        <f t="shared" si="206"/>
        <v>3365.1623086474046</v>
      </c>
      <c r="J74">
        <f t="shared" si="207"/>
        <v>3415.8280600511875</v>
      </c>
      <c r="K74">
        <f t="shared" si="208"/>
        <v>-214.06932248547042</v>
      </c>
      <c r="L74">
        <f t="shared" si="209"/>
        <v>169.19249673040682</v>
      </c>
      <c r="M74">
        <f t="shared" si="210"/>
        <v>-260.79386916869106</v>
      </c>
      <c r="N74">
        <f t="shared" si="211"/>
        <v>-1022.5524879464238</v>
      </c>
      <c r="O74">
        <f t="shared" si="212"/>
        <v>19.972581436925662</v>
      </c>
      <c r="P74">
        <f t="shared" si="213"/>
        <v>9.8403641156132444</v>
      </c>
      <c r="Q74">
        <f t="shared" si="214"/>
        <v>-275.1788921460676</v>
      </c>
      <c r="R74">
        <f t="shared" si="215"/>
        <v>-11.027626769378898</v>
      </c>
      <c r="S74">
        <f t="shared" si="216"/>
        <v>-275.1788921460676</v>
      </c>
      <c r="T74">
        <f t="shared" si="217"/>
        <v>487.61124499871704</v>
      </c>
      <c r="U74">
        <f t="shared" si="218"/>
        <v>3332.3372470494965</v>
      </c>
      <c r="V74">
        <f t="shared" si="219"/>
        <v>7.5832666849091588</v>
      </c>
      <c r="W74">
        <f t="shared" si="220"/>
        <v>-823.1040350496404</v>
      </c>
      <c r="X74">
        <f t="shared" si="221"/>
        <v>-1431.7098344681524</v>
      </c>
      <c r="Y74">
        <f t="shared" si="222"/>
        <v>-9595.7783753621625</v>
      </c>
      <c r="Z74">
        <f t="shared" si="223"/>
        <v>-10402.730221491443</v>
      </c>
      <c r="AA74">
        <f t="shared" si="224"/>
        <v>1289.8477343015968</v>
      </c>
      <c r="AB74">
        <f t="shared" si="225"/>
        <v>6920.0912122296268</v>
      </c>
      <c r="AC74">
        <f t="shared" si="226"/>
        <v>20.929367097136819</v>
      </c>
      <c r="AD74">
        <f t="shared" si="227"/>
        <v>-180.13980828821303</v>
      </c>
      <c r="AE74">
        <f t="shared" si="228"/>
        <v>-2123.5658868417449</v>
      </c>
      <c r="AF74">
        <f t="shared" si="229"/>
        <v>-722757.323247122</v>
      </c>
      <c r="AG74">
        <f t="shared" si="230"/>
        <v>-722757.323247122</v>
      </c>
      <c r="AH74">
        <f t="shared" si="231"/>
        <v>16973.039994680883</v>
      </c>
      <c r="AI74">
        <f t="shared" si="232"/>
        <v>155.42308935274542</v>
      </c>
      <c r="AJ74">
        <f t="shared" si="233"/>
        <v>-33047.456959138952</v>
      </c>
      <c r="AK74">
        <f t="shared" si="234"/>
        <v>52.203947697138702</v>
      </c>
      <c r="AL74" t="e">
        <f t="shared" ca="1" si="235"/>
        <v>#NAME?</v>
      </c>
      <c r="AM74">
        <f t="shared" si="236"/>
        <v>955.1812851601062</v>
      </c>
      <c r="AN74">
        <f t="shared" si="237"/>
        <v>433.80233415724405</v>
      </c>
      <c r="AO74">
        <f t="shared" si="238"/>
        <v>433.69203145565143</v>
      </c>
      <c r="AP74">
        <f t="shared" si="239"/>
        <v>1117.3987915789435</v>
      </c>
      <c r="AQ74" t="e">
        <f t="shared" ca="1" si="240"/>
        <v>#NAME?</v>
      </c>
      <c r="AR74">
        <f t="shared" si="241"/>
        <v>890.22597363588477</v>
      </c>
      <c r="AS74">
        <f t="shared" si="242"/>
        <v>1023.2129547992802</v>
      </c>
      <c r="AT74">
        <f t="shared" si="243"/>
        <v>1086.6576915324072</v>
      </c>
      <c r="AU74">
        <f t="shared" si="244"/>
        <v>33528.257258038131</v>
      </c>
      <c r="AV74">
        <f t="shared" si="245"/>
        <v>-1092.5421169091746</v>
      </c>
      <c r="AW74">
        <f t="shared" si="246"/>
        <v>-1091.9267714539217</v>
      </c>
      <c r="AX74">
        <f t="shared" si="247"/>
        <v>-1092.3881317919379</v>
      </c>
      <c r="AY74">
        <f t="shared" si="248"/>
        <v>-295.34682181800304</v>
      </c>
      <c r="AZ74">
        <f t="shared" si="249"/>
        <v>-109.99570393612598</v>
      </c>
      <c r="BA74">
        <f t="shared" si="250"/>
        <v>534.9303620078565</v>
      </c>
      <c r="BB74">
        <f t="shared" si="251"/>
        <v>-517.30353311466217</v>
      </c>
      <c r="BC74">
        <f t="shared" si="252"/>
        <v>-518.57944287719135</v>
      </c>
      <c r="BD74">
        <f t="shared" si="253"/>
        <v>-517.73615853703541</v>
      </c>
      <c r="BE74">
        <f t="shared" si="254"/>
        <v>123.22422701734526</v>
      </c>
      <c r="BF74">
        <f t="shared" si="255"/>
        <v>123.22422701734526</v>
      </c>
      <c r="BG74">
        <f t="shared" si="256"/>
        <v>-2663.1596974861072</v>
      </c>
      <c r="BH74">
        <f t="shared" si="257"/>
        <v>-291.1698130156351</v>
      </c>
      <c r="BI74">
        <f t="shared" si="258"/>
        <v>-291.1698130156351</v>
      </c>
      <c r="BJ74">
        <f t="shared" si="259"/>
        <v>820.25874785272094</v>
      </c>
      <c r="BK74">
        <f t="shared" si="260"/>
        <v>-77.468864882422906</v>
      </c>
      <c r="BL74">
        <f t="shared" si="261"/>
        <v>-77.468864882422906</v>
      </c>
      <c r="BM74">
        <f t="shared" si="262"/>
        <v>-7797.3525355537331</v>
      </c>
      <c r="BN74">
        <f t="shared" si="263"/>
        <v>-658.82484414881026</v>
      </c>
      <c r="BO74">
        <f t="shared" si="264"/>
        <v>-739.49108695965992</v>
      </c>
      <c r="BP74">
        <f t="shared" si="265"/>
        <v>-739.49107516531842</v>
      </c>
      <c r="BQ74">
        <f t="shared" si="266"/>
        <v>-739.49107516531842</v>
      </c>
      <c r="BR74">
        <f t="shared" si="267"/>
        <v>91.474417192691305</v>
      </c>
      <c r="BS74">
        <f t="shared" si="268"/>
        <v>91.474417192691305</v>
      </c>
      <c r="BT74">
        <f t="shared" si="269"/>
        <v>91.474417192691305</v>
      </c>
      <c r="BU74">
        <f t="shared" si="270"/>
        <v>54.212137107504695</v>
      </c>
      <c r="BV74">
        <f t="shared" si="271"/>
        <v>91.333914784509204</v>
      </c>
      <c r="BW74">
        <f t="shared" si="272"/>
        <v>49.913837126715023</v>
      </c>
      <c r="BX74">
        <f t="shared" si="273"/>
        <v>39.200429838481419</v>
      </c>
      <c r="BY74">
        <f t="shared" si="274"/>
        <v>4198.4755676517898</v>
      </c>
      <c r="BZ74">
        <f t="shared" si="275"/>
        <v>75412.236645466648</v>
      </c>
      <c r="CA74">
        <f t="shared" si="276"/>
        <v>75410.946607181613</v>
      </c>
      <c r="CB74">
        <f t="shared" si="277"/>
        <v>851.09768193770594</v>
      </c>
      <c r="CC74">
        <f t="shared" si="278"/>
        <v>74683.931629546991</v>
      </c>
      <c r="CD74">
        <f t="shared" si="279"/>
        <v>74683.931629546991</v>
      </c>
      <c r="CE74">
        <f t="shared" si="280"/>
        <v>74649.475820949592</v>
      </c>
      <c r="CF74">
        <f t="shared" si="281"/>
        <v>74649.475820949592</v>
      </c>
      <c r="CG74">
        <f t="shared" si="282"/>
        <v>23.144472432565308</v>
      </c>
      <c r="CH74">
        <f t="shared" si="283"/>
        <v>23.144472432565308</v>
      </c>
      <c r="CI74">
        <f t="shared" si="284"/>
        <v>10.572341364235376</v>
      </c>
      <c r="CJ74">
        <f t="shared" si="285"/>
        <v>36.021018324272717</v>
      </c>
      <c r="CK74">
        <f t="shared" si="286"/>
        <v>43.884654455942943</v>
      </c>
      <c r="CL74" t="e">
        <f t="shared" ca="1" si="287"/>
        <v>#NAME?</v>
      </c>
      <c r="CM74" t="e">
        <f t="shared" ca="1" si="288"/>
        <v>#NAME?</v>
      </c>
      <c r="CN74" t="e">
        <f t="shared" ca="1" si="289"/>
        <v>#NAME?</v>
      </c>
      <c r="CO74" t="e">
        <f t="shared" ca="1" si="290"/>
        <v>#NAME?</v>
      </c>
      <c r="CP74" t="e">
        <f t="shared" ca="1" si="291"/>
        <v>#NAME?</v>
      </c>
      <c r="CQ74">
        <f t="shared" si="292"/>
        <v>-160.43654034236769</v>
      </c>
      <c r="CR74">
        <f t="shared" si="293"/>
        <v>-160.43654034236769</v>
      </c>
      <c r="CS74" t="e">
        <f t="shared" ca="1" si="294"/>
        <v>#NAME?</v>
      </c>
      <c r="CT74">
        <f t="shared" si="295"/>
        <v>34.665099342775655</v>
      </c>
      <c r="CU74">
        <f t="shared" si="296"/>
        <v>34.146021918182456</v>
      </c>
      <c r="CV74">
        <f t="shared" si="297"/>
        <v>32.126630970897089</v>
      </c>
      <c r="CW74" t="e">
        <f t="shared" ca="1" si="298"/>
        <v>#NAME?</v>
      </c>
      <c r="CX74" t="e">
        <f t="shared" ca="1" si="299"/>
        <v>#NAME?</v>
      </c>
    </row>
    <row r="75" spans="1:102" x14ac:dyDescent="0.25">
      <c r="A75">
        <v>4.4554495999999997</v>
      </c>
      <c r="B75">
        <v>359.18856249212877</v>
      </c>
      <c r="C75">
        <f t="shared" si="200"/>
        <v>495.68089024170939</v>
      </c>
      <c r="D75">
        <f t="shared" si="201"/>
        <v>495.68089024170939</v>
      </c>
      <c r="E75">
        <f t="shared" si="202"/>
        <v>3.8207962070963464</v>
      </c>
      <c r="F75">
        <f t="shared" si="203"/>
        <v>999.42459947527004</v>
      </c>
      <c r="G75">
        <f t="shared" si="204"/>
        <v>3574.5738677077261</v>
      </c>
      <c r="H75">
        <f t="shared" si="205"/>
        <v>3574.5738677077261</v>
      </c>
      <c r="I75">
        <f t="shared" si="206"/>
        <v>3829.9894141127843</v>
      </c>
      <c r="J75">
        <f t="shared" si="207"/>
        <v>3883.011712314893</v>
      </c>
      <c r="K75">
        <f t="shared" si="208"/>
        <v>-234.69092198111099</v>
      </c>
      <c r="L75">
        <f t="shared" si="209"/>
        <v>137.49105962668912</v>
      </c>
      <c r="M75">
        <f t="shared" si="210"/>
        <v>2349.2910309507406</v>
      </c>
      <c r="N75">
        <f t="shared" si="211"/>
        <v>-1118.973744154657</v>
      </c>
      <c r="O75">
        <f t="shared" si="212"/>
        <v>19.197295786996076</v>
      </c>
      <c r="P75">
        <f t="shared" si="213"/>
        <v>7.9283236512679833</v>
      </c>
      <c r="Q75">
        <f t="shared" si="214"/>
        <v>-303.32164578170671</v>
      </c>
      <c r="R75">
        <f t="shared" si="215"/>
        <v>-12.15543050801621</v>
      </c>
      <c r="S75">
        <f t="shared" si="216"/>
        <v>-303.32164578170671</v>
      </c>
      <c r="T75">
        <f t="shared" si="217"/>
        <v>2077.2220168521421</v>
      </c>
      <c r="U75">
        <f t="shared" si="218"/>
        <v>4063.8070356273079</v>
      </c>
      <c r="V75">
        <f t="shared" si="219"/>
        <v>-61.143457536919072</v>
      </c>
      <c r="W75">
        <f t="shared" si="220"/>
        <v>-1194.6891414111844</v>
      </c>
      <c r="X75">
        <f t="shared" si="221"/>
        <v>1254.7927487451102</v>
      </c>
      <c r="Y75">
        <f t="shared" si="222"/>
        <v>9036.4432293446662</v>
      </c>
      <c r="Z75">
        <f t="shared" si="223"/>
        <v>8048.8319745799954</v>
      </c>
      <c r="AA75">
        <f t="shared" si="224"/>
        <v>1304.917812539604</v>
      </c>
      <c r="AB75">
        <f t="shared" si="225"/>
        <v>7476.0485568365075</v>
      </c>
      <c r="AC75">
        <f t="shared" si="226"/>
        <v>180.56041176623026</v>
      </c>
      <c r="AD75">
        <f t="shared" si="227"/>
        <v>2550.7997277217783</v>
      </c>
      <c r="AE75">
        <f t="shared" si="228"/>
        <v>24750.454136821074</v>
      </c>
      <c r="AF75">
        <f t="shared" si="229"/>
        <v>-1540133.012972459</v>
      </c>
      <c r="AG75">
        <f t="shared" si="230"/>
        <v>-1540133.012972459</v>
      </c>
      <c r="AH75">
        <f t="shared" si="231"/>
        <v>32808.461037007517</v>
      </c>
      <c r="AI75">
        <f t="shared" si="232"/>
        <v>219.67510259217113</v>
      </c>
      <c r="AJ75">
        <f t="shared" si="233"/>
        <v>-19987.194587972928</v>
      </c>
      <c r="AK75">
        <f t="shared" si="234"/>
        <v>74.30177089365317</v>
      </c>
      <c r="AL75" t="e">
        <f t="shared" ca="1" si="235"/>
        <v>#NAME?</v>
      </c>
      <c r="AM75">
        <f t="shared" si="236"/>
        <v>868.3536889167483</v>
      </c>
      <c r="AN75">
        <f t="shared" si="237"/>
        <v>631.22883835766686</v>
      </c>
      <c r="AO75">
        <f t="shared" si="238"/>
        <v>631.43602354478151</v>
      </c>
      <c r="AP75">
        <f t="shared" si="239"/>
        <v>806.93546076788584</v>
      </c>
      <c r="AQ75" t="e">
        <f t="shared" ca="1" si="240"/>
        <v>#NAME?</v>
      </c>
      <c r="AR75">
        <f t="shared" si="241"/>
        <v>667.15495525060862</v>
      </c>
      <c r="AS75">
        <f t="shared" si="242"/>
        <v>1064.1471909061581</v>
      </c>
      <c r="AT75">
        <f t="shared" si="243"/>
        <v>1174.9332783010248</v>
      </c>
      <c r="AU75">
        <f t="shared" si="244"/>
        <v>39229.908180096754</v>
      </c>
      <c r="AV75">
        <f t="shared" si="245"/>
        <v>-138.90797238684499</v>
      </c>
      <c r="AW75">
        <f t="shared" si="246"/>
        <v>-136.51254431556887</v>
      </c>
      <c r="AX75">
        <f t="shared" si="247"/>
        <v>-139.11870975564671</v>
      </c>
      <c r="AY75">
        <f t="shared" si="248"/>
        <v>-289.27880426542191</v>
      </c>
      <c r="AZ75">
        <f t="shared" si="249"/>
        <v>-734.86266791476555</v>
      </c>
      <c r="BA75">
        <f t="shared" si="250"/>
        <v>5.4687206960296129</v>
      </c>
      <c r="BB75">
        <f t="shared" si="251"/>
        <v>-603.28039550225719</v>
      </c>
      <c r="BC75">
        <f t="shared" si="252"/>
        <v>-602.85652021012868</v>
      </c>
      <c r="BD75">
        <f t="shared" si="253"/>
        <v>-603.18061984055794</v>
      </c>
      <c r="BE75">
        <f t="shared" si="254"/>
        <v>263.12842194949076</v>
      </c>
      <c r="BF75">
        <f t="shared" si="255"/>
        <v>263.12842194949076</v>
      </c>
      <c r="BG75">
        <f t="shared" si="256"/>
        <v>873.57710213760447</v>
      </c>
      <c r="BH75">
        <f t="shared" si="257"/>
        <v>-1061.9205898863813</v>
      </c>
      <c r="BI75">
        <f t="shared" si="258"/>
        <v>-1061.9205898863813</v>
      </c>
      <c r="BJ75">
        <f t="shared" si="259"/>
        <v>998.89602478120571</v>
      </c>
      <c r="BK75">
        <f t="shared" si="260"/>
        <v>-554.24945057910497</v>
      </c>
      <c r="BL75">
        <f t="shared" si="261"/>
        <v>-554.24945057910497</v>
      </c>
      <c r="BM75">
        <f t="shared" si="262"/>
        <v>-6990.3623800710284</v>
      </c>
      <c r="BN75">
        <f t="shared" si="263"/>
        <v>-853.91093702384705</v>
      </c>
      <c r="BO75">
        <f t="shared" si="264"/>
        <v>-829.4016535447023</v>
      </c>
      <c r="BP75">
        <f t="shared" si="265"/>
        <v>-829.40351414604606</v>
      </c>
      <c r="BQ75">
        <f t="shared" si="266"/>
        <v>-829.40351414604606</v>
      </c>
      <c r="BR75">
        <f t="shared" si="267"/>
        <v>112.97595963283244</v>
      </c>
      <c r="BS75">
        <f t="shared" si="268"/>
        <v>112.97595963283244</v>
      </c>
      <c r="BT75">
        <f t="shared" si="269"/>
        <v>112.97595963283244</v>
      </c>
      <c r="BU75">
        <f t="shared" si="270"/>
        <v>55.212026039445277</v>
      </c>
      <c r="BV75">
        <f t="shared" si="271"/>
        <v>15.97004588560414</v>
      </c>
      <c r="BW75">
        <f t="shared" si="272"/>
        <v>66.499664519281595</v>
      </c>
      <c r="BX75">
        <f t="shared" si="273"/>
        <v>52.323069002219377</v>
      </c>
      <c r="BY75">
        <f t="shared" si="274"/>
        <v>5993.339401469073</v>
      </c>
      <c r="BZ75">
        <f t="shared" si="275"/>
        <v>98004.148331460208</v>
      </c>
      <c r="CA75">
        <f t="shared" si="276"/>
        <v>98005.041952530431</v>
      </c>
      <c r="CB75">
        <f t="shared" si="277"/>
        <v>1431.1885713646809</v>
      </c>
      <c r="CC75">
        <f t="shared" si="278"/>
        <v>96971.095808373473</v>
      </c>
      <c r="CD75">
        <f t="shared" si="279"/>
        <v>96971.095808373473</v>
      </c>
      <c r="CE75">
        <f t="shared" si="280"/>
        <v>96914.360232774095</v>
      </c>
      <c r="CF75">
        <f t="shared" si="281"/>
        <v>96914.360232774095</v>
      </c>
      <c r="CG75">
        <f t="shared" si="282"/>
        <v>9.8907518793521554</v>
      </c>
      <c r="CH75">
        <f t="shared" si="283"/>
        <v>9.8907518793521554</v>
      </c>
      <c r="CI75">
        <f t="shared" si="284"/>
        <v>10.434643269618562</v>
      </c>
      <c r="CJ75">
        <f t="shared" si="285"/>
        <v>26.187897405756608</v>
      </c>
      <c r="CK75">
        <f t="shared" si="286"/>
        <v>32.278577720340756</v>
      </c>
      <c r="CL75" t="e">
        <f t="shared" ca="1" si="287"/>
        <v>#NAME?</v>
      </c>
      <c r="CM75" t="e">
        <f t="shared" ca="1" si="288"/>
        <v>#NAME?</v>
      </c>
      <c r="CN75" t="e">
        <f t="shared" ca="1" si="289"/>
        <v>#NAME?</v>
      </c>
      <c r="CO75" t="e">
        <f t="shared" ca="1" si="290"/>
        <v>#NAME?</v>
      </c>
      <c r="CP75" t="e">
        <f t="shared" ca="1" si="291"/>
        <v>#NAME?</v>
      </c>
      <c r="CQ75">
        <f t="shared" si="292"/>
        <v>-143.74844254075006</v>
      </c>
      <c r="CR75">
        <f t="shared" si="293"/>
        <v>-143.74844254075006</v>
      </c>
      <c r="CS75" t="e">
        <f t="shared" ca="1" si="294"/>
        <v>#NAME?</v>
      </c>
      <c r="CT75">
        <f t="shared" si="295"/>
        <v>43.093435140905427</v>
      </c>
      <c r="CU75">
        <f t="shared" si="296"/>
        <v>43.143532967420505</v>
      </c>
      <c r="CV75">
        <f t="shared" si="297"/>
        <v>43.182304907173418</v>
      </c>
      <c r="CW75" t="e">
        <f t="shared" ca="1" si="298"/>
        <v>#NAME?</v>
      </c>
      <c r="CX75" t="e">
        <f t="shared" ca="1" si="299"/>
        <v>#NAME?</v>
      </c>
    </row>
    <row r="76" spans="1:102" x14ac:dyDescent="0.25">
      <c r="A76">
        <v>4.6534696000000002</v>
      </c>
      <c r="B76">
        <v>414.1905673739339</v>
      </c>
      <c r="C76">
        <f t="shared" si="200"/>
        <v>530.47808736326999</v>
      </c>
      <c r="D76">
        <f t="shared" si="201"/>
        <v>530.47808736326999</v>
      </c>
      <c r="E76">
        <f t="shared" si="202"/>
        <v>4.0517630449770099</v>
      </c>
      <c r="F76">
        <f t="shared" si="203"/>
        <v>1047.2588315566977</v>
      </c>
      <c r="G76">
        <f t="shared" si="204"/>
        <v>4047.6407184303071</v>
      </c>
      <c r="H76">
        <f t="shared" si="205"/>
        <v>4047.6407184303071</v>
      </c>
      <c r="I76">
        <f t="shared" si="206"/>
        <v>4336.8585116584009</v>
      </c>
      <c r="J76">
        <f t="shared" si="207"/>
        <v>4392.2373566588349</v>
      </c>
      <c r="K76">
        <f t="shared" si="208"/>
        <v>-256.45010188462277</v>
      </c>
      <c r="L76">
        <f t="shared" si="209"/>
        <v>106.53587812625847</v>
      </c>
      <c r="M76">
        <f t="shared" si="210"/>
        <v>99.974518144388369</v>
      </c>
      <c r="N76">
        <f t="shared" si="211"/>
        <v>-1219.8284783251065</v>
      </c>
      <c r="O76">
        <f t="shared" si="212"/>
        <v>18.270521855613389</v>
      </c>
      <c r="P76">
        <f t="shared" si="213"/>
        <v>6.4949069842276206</v>
      </c>
      <c r="Q76">
        <f t="shared" si="214"/>
        <v>-332.82828702368374</v>
      </c>
      <c r="R76">
        <f t="shared" si="215"/>
        <v>-13.337891213111883</v>
      </c>
      <c r="S76">
        <f t="shared" si="216"/>
        <v>-332.82828702368374</v>
      </c>
      <c r="T76">
        <f t="shared" si="217"/>
        <v>3425.6125217146687</v>
      </c>
      <c r="U76">
        <f t="shared" si="218"/>
        <v>5032.8006946298883</v>
      </c>
      <c r="V76">
        <f t="shared" si="219"/>
        <v>-213.0675628082405</v>
      </c>
      <c r="W76">
        <f t="shared" si="220"/>
        <v>-1565.0374263967039</v>
      </c>
      <c r="X76">
        <f t="shared" si="221"/>
        <v>5160.1075852419317</v>
      </c>
      <c r="Y76">
        <f t="shared" si="222"/>
        <v>23016.566621217004</v>
      </c>
      <c r="Z76">
        <f t="shared" si="223"/>
        <v>10891.869740375445</v>
      </c>
      <c r="AA76">
        <f t="shared" si="224"/>
        <v>1251.9869100846263</v>
      </c>
      <c r="AB76">
        <f t="shared" si="225"/>
        <v>10512.640233798524</v>
      </c>
      <c r="AC76">
        <f t="shared" si="226"/>
        <v>375.83465468331082</v>
      </c>
      <c r="AD76">
        <f t="shared" si="227"/>
        <v>2948.4720522373523</v>
      </c>
      <c r="AE76">
        <f t="shared" si="228"/>
        <v>34639.334887801073</v>
      </c>
      <c r="AF76">
        <f t="shared" si="229"/>
        <v>-233825.35767866825</v>
      </c>
      <c r="AG76">
        <f t="shared" si="230"/>
        <v>-233825.35767866825</v>
      </c>
      <c r="AH76">
        <f t="shared" si="231"/>
        <v>42354.005247068635</v>
      </c>
      <c r="AI76">
        <f t="shared" si="232"/>
        <v>217.98122980136498</v>
      </c>
      <c r="AJ76">
        <f t="shared" si="233"/>
        <v>-2566.5904519551914</v>
      </c>
      <c r="AK76">
        <f t="shared" si="234"/>
        <v>-105.26689837804905</v>
      </c>
      <c r="AL76" t="e">
        <f t="shared" ca="1" si="235"/>
        <v>#NAME?</v>
      </c>
      <c r="AM76">
        <f t="shared" si="236"/>
        <v>715.21264551824027</v>
      </c>
      <c r="AN76">
        <f t="shared" si="237"/>
        <v>1333.8814280208485</v>
      </c>
      <c r="AO76">
        <f t="shared" si="238"/>
        <v>1333.9541005023707</v>
      </c>
      <c r="AP76">
        <f t="shared" si="239"/>
        <v>567.80892138976185</v>
      </c>
      <c r="AQ76" t="e">
        <f t="shared" ca="1" si="240"/>
        <v>#NAME?</v>
      </c>
      <c r="AR76">
        <f t="shared" si="241"/>
        <v>1190.6164331943974</v>
      </c>
      <c r="AS76">
        <f t="shared" si="242"/>
        <v>937.35520941545667</v>
      </c>
      <c r="AT76">
        <f t="shared" si="243"/>
        <v>941.44145247762742</v>
      </c>
      <c r="AU76">
        <f t="shared" si="244"/>
        <v>-3385.0981721679441</v>
      </c>
      <c r="AV76">
        <f t="shared" si="245"/>
        <v>-39.879517281038808</v>
      </c>
      <c r="AW76">
        <f t="shared" si="246"/>
        <v>-44.156388884172515</v>
      </c>
      <c r="AX76">
        <f t="shared" si="247"/>
        <v>-39.638158416277797</v>
      </c>
      <c r="AY76">
        <f t="shared" si="248"/>
        <v>-665.22627782822462</v>
      </c>
      <c r="AZ76">
        <f t="shared" si="249"/>
        <v>-1258.9311264061914</v>
      </c>
      <c r="BA76">
        <f t="shared" si="250"/>
        <v>-377.15242147907605</v>
      </c>
      <c r="BB76">
        <f t="shared" si="251"/>
        <v>-789.03946577334568</v>
      </c>
      <c r="BC76">
        <f t="shared" si="252"/>
        <v>-788.7421514576381</v>
      </c>
      <c r="BD76">
        <f t="shared" si="253"/>
        <v>-788.69454897491232</v>
      </c>
      <c r="BE76">
        <f t="shared" si="254"/>
        <v>128.49892569838599</v>
      </c>
      <c r="BF76">
        <f t="shared" si="255"/>
        <v>128.49892569838599</v>
      </c>
      <c r="BG76">
        <f t="shared" si="256"/>
        <v>-6356.7276068734027</v>
      </c>
      <c r="BH76">
        <f t="shared" si="257"/>
        <v>-625.95770735068902</v>
      </c>
      <c r="BI76">
        <f t="shared" si="258"/>
        <v>-625.95770735068902</v>
      </c>
      <c r="BJ76">
        <f t="shared" si="259"/>
        <v>1370.4536229376517</v>
      </c>
      <c r="BK76">
        <f t="shared" si="260"/>
        <v>-1455.8733693299421</v>
      </c>
      <c r="BL76">
        <f t="shared" si="261"/>
        <v>-1455.8733693299421</v>
      </c>
      <c r="BM76">
        <f t="shared" si="262"/>
        <v>-9203.2858736704256</v>
      </c>
      <c r="BN76">
        <f t="shared" si="263"/>
        <v>-880.08518214633489</v>
      </c>
      <c r="BO76">
        <f t="shared" si="264"/>
        <v>-848.25079991298981</v>
      </c>
      <c r="BP76">
        <f t="shared" si="265"/>
        <v>-848.25162943048531</v>
      </c>
      <c r="BQ76">
        <f t="shared" si="266"/>
        <v>-848.25162943048531</v>
      </c>
      <c r="BR76">
        <f t="shared" si="267"/>
        <v>127.79030710443617</v>
      </c>
      <c r="BS76">
        <f t="shared" si="268"/>
        <v>127.79030710443617</v>
      </c>
      <c r="BT76">
        <f t="shared" si="269"/>
        <v>127.79030710443617</v>
      </c>
      <c r="BU76">
        <f t="shared" si="270"/>
        <v>37.750236384982585</v>
      </c>
      <c r="BV76">
        <f t="shared" si="271"/>
        <v>542.09185760946218</v>
      </c>
      <c r="BW76">
        <f t="shared" si="272"/>
        <v>78.551094609151974</v>
      </c>
      <c r="BX76">
        <f t="shared" si="273"/>
        <v>54.677103131457208</v>
      </c>
      <c r="BY76">
        <f t="shared" si="274"/>
        <v>6737.301922055929</v>
      </c>
      <c r="BZ76">
        <f t="shared" si="275"/>
        <v>101183.87149057849</v>
      </c>
      <c r="CA76">
        <f t="shared" si="276"/>
        <v>101182.45438313873</v>
      </c>
      <c r="CB76">
        <f t="shared" si="277"/>
        <v>1940.2961134395441</v>
      </c>
      <c r="CC76">
        <f t="shared" si="278"/>
        <v>100013.72846647496</v>
      </c>
      <c r="CD76">
        <f t="shared" si="279"/>
        <v>100013.72846647496</v>
      </c>
      <c r="CE76">
        <f t="shared" si="280"/>
        <v>99931.142104588929</v>
      </c>
      <c r="CF76">
        <f t="shared" si="281"/>
        <v>99931.142104588929</v>
      </c>
      <c r="CG76">
        <f t="shared" si="282"/>
        <v>19.733334534828369</v>
      </c>
      <c r="CH76">
        <f t="shared" si="283"/>
        <v>19.733334534828369</v>
      </c>
      <c r="CI76">
        <f t="shared" si="284"/>
        <v>42.961064646848421</v>
      </c>
      <c r="CJ76">
        <f t="shared" si="285"/>
        <v>12.783275775285947</v>
      </c>
      <c r="CK76">
        <f t="shared" si="286"/>
        <v>13.320271170540721</v>
      </c>
      <c r="CL76" t="e">
        <f t="shared" ca="1" si="287"/>
        <v>#NAME?</v>
      </c>
      <c r="CM76" t="e">
        <f t="shared" ca="1" si="288"/>
        <v>#NAME?</v>
      </c>
      <c r="CN76" t="e">
        <f t="shared" ca="1" si="289"/>
        <v>#NAME?</v>
      </c>
      <c r="CO76" t="e">
        <f t="shared" ca="1" si="290"/>
        <v>#NAME?</v>
      </c>
      <c r="CP76" t="e">
        <f t="shared" ca="1" si="291"/>
        <v>#NAME?</v>
      </c>
      <c r="CQ76">
        <f t="shared" si="292"/>
        <v>-138.10701150609759</v>
      </c>
      <c r="CR76">
        <f t="shared" si="293"/>
        <v>-138.10701150609759</v>
      </c>
      <c r="CS76" t="e">
        <f t="shared" ca="1" si="294"/>
        <v>#NAME?</v>
      </c>
      <c r="CT76">
        <f t="shared" si="295"/>
        <v>-50.793013649154382</v>
      </c>
      <c r="CU76">
        <f t="shared" si="296"/>
        <v>-50.876530199606428</v>
      </c>
      <c r="CV76">
        <f t="shared" si="297"/>
        <v>-52.904377431506681</v>
      </c>
      <c r="CW76" t="e">
        <f t="shared" ca="1" si="298"/>
        <v>#NAME?</v>
      </c>
      <c r="CX76" t="e">
        <f t="shared" ca="1" si="299"/>
        <v>#NAME?</v>
      </c>
    </row>
    <row r="77" spans="1:102" x14ac:dyDescent="0.25">
      <c r="A77">
        <v>4.8514894999999996</v>
      </c>
      <c r="B77">
        <v>474.35301835702307</v>
      </c>
      <c r="C77">
        <f t="shared" si="200"/>
        <v>565.27526691226342</v>
      </c>
      <c r="D77">
        <f t="shared" si="201"/>
        <v>565.27526691226342</v>
      </c>
      <c r="E77">
        <f t="shared" si="202"/>
        <v>4.2827297662195338</v>
      </c>
      <c r="F77">
        <f t="shared" si="203"/>
        <v>1095.0930394818624</v>
      </c>
      <c r="G77">
        <f t="shared" si="204"/>
        <v>4561.6895051400834</v>
      </c>
      <c r="H77">
        <f t="shared" si="205"/>
        <v>4561.6895051400834</v>
      </c>
      <c r="I77">
        <f t="shared" si="206"/>
        <v>4887.6378448879868</v>
      </c>
      <c r="J77">
        <f t="shared" si="207"/>
        <v>4945.3732354966924</v>
      </c>
      <c r="K77">
        <f t="shared" si="208"/>
        <v>-279.35953791027657</v>
      </c>
      <c r="L77">
        <f t="shared" si="209"/>
        <v>76.275362714937501</v>
      </c>
      <c r="M77">
        <f t="shared" si="210"/>
        <v>10.613140347744267</v>
      </c>
      <c r="N77">
        <f t="shared" si="211"/>
        <v>-1325.1166361678254</v>
      </c>
      <c r="O77">
        <f t="shared" si="212"/>
        <v>17.192260225550211</v>
      </c>
      <c r="P77">
        <f t="shared" si="213"/>
        <v>5.3646167090344266</v>
      </c>
      <c r="Q77">
        <f t="shared" si="214"/>
        <v>-363.6987999380159</v>
      </c>
      <c r="R77">
        <f t="shared" si="215"/>
        <v>-14.575008246121246</v>
      </c>
      <c r="S77">
        <f t="shared" si="216"/>
        <v>-363.6987999380159</v>
      </c>
      <c r="T77">
        <f t="shared" si="217"/>
        <v>4043.83946249975</v>
      </c>
      <c r="U77">
        <f t="shared" si="218"/>
        <v>5738.6645527245928</v>
      </c>
      <c r="V77">
        <f t="shared" si="219"/>
        <v>-381.58254072163237</v>
      </c>
      <c r="W77">
        <f t="shared" si="220"/>
        <v>-1894.2383038866853</v>
      </c>
      <c r="X77">
        <f t="shared" si="221"/>
        <v>5034.7332556513884</v>
      </c>
      <c r="Y77">
        <f t="shared" si="222"/>
        <v>4861.1526450344682</v>
      </c>
      <c r="Z77">
        <f t="shared" si="223"/>
        <v>1750.395511451165</v>
      </c>
      <c r="AA77">
        <f t="shared" si="224"/>
        <v>1122.9300121946701</v>
      </c>
      <c r="AB77">
        <f t="shared" si="225"/>
        <v>3927.6274309374512</v>
      </c>
      <c r="AC77">
        <f t="shared" si="226"/>
        <v>586.00296421854307</v>
      </c>
      <c r="AD77">
        <f t="shared" si="227"/>
        <v>-571.92622743480752</v>
      </c>
      <c r="AE77">
        <f t="shared" si="228"/>
        <v>1462.8200548456955</v>
      </c>
      <c r="AF77">
        <f t="shared" si="229"/>
        <v>2250028.5337320417</v>
      </c>
      <c r="AG77">
        <f t="shared" si="230"/>
        <v>2250028.5337320417</v>
      </c>
      <c r="AH77">
        <f t="shared" si="231"/>
        <v>32811.523439906174</v>
      </c>
      <c r="AI77">
        <f t="shared" si="232"/>
        <v>140.78090234103738</v>
      </c>
      <c r="AJ77">
        <f t="shared" si="233"/>
        <v>16378.991598008655</v>
      </c>
      <c r="AK77">
        <f t="shared" si="234"/>
        <v>-311.29245407395001</v>
      </c>
      <c r="AL77" t="e">
        <f t="shared" ca="1" si="235"/>
        <v>#NAME?</v>
      </c>
      <c r="AM77">
        <f t="shared" si="236"/>
        <v>568.67578840595422</v>
      </c>
      <c r="AN77">
        <f t="shared" si="237"/>
        <v>1187.4588955851816</v>
      </c>
      <c r="AO77">
        <f t="shared" si="238"/>
        <v>1187.3850572042081</v>
      </c>
      <c r="AP77">
        <f t="shared" si="239"/>
        <v>1421.0096994417315</v>
      </c>
      <c r="AQ77" t="e">
        <f t="shared" ca="1" si="240"/>
        <v>#NAME?</v>
      </c>
      <c r="AR77">
        <f t="shared" si="241"/>
        <v>1003.2595803665342</v>
      </c>
      <c r="AS77">
        <f t="shared" si="242"/>
        <v>458.72192711061518</v>
      </c>
      <c r="AT77">
        <f t="shared" si="243"/>
        <v>1210.9278303469132</v>
      </c>
      <c r="AU77">
        <f t="shared" si="244"/>
        <v>-49922.282272462529</v>
      </c>
      <c r="AV77">
        <f t="shared" si="245"/>
        <v>-1475.1858977282409</v>
      </c>
      <c r="AW77">
        <f t="shared" si="246"/>
        <v>-1477.4233902507644</v>
      </c>
      <c r="AX77">
        <f t="shared" si="247"/>
        <v>-1475.1984487721772</v>
      </c>
      <c r="AY77">
        <f t="shared" si="248"/>
        <v>-344.61117895061744</v>
      </c>
      <c r="AZ77">
        <f t="shared" si="249"/>
        <v>-615.89769143222281</v>
      </c>
      <c r="BA77">
        <f t="shared" si="250"/>
        <v>420.84451321004332</v>
      </c>
      <c r="BB77">
        <f t="shared" si="251"/>
        <v>-963.06265924097329</v>
      </c>
      <c r="BC77">
        <f t="shared" si="252"/>
        <v>-963.19145585010108</v>
      </c>
      <c r="BD77">
        <f t="shared" si="253"/>
        <v>-963.04070188876449</v>
      </c>
      <c r="BE77">
        <f t="shared" si="254"/>
        <v>156.68991110562951</v>
      </c>
      <c r="BF77">
        <f t="shared" si="255"/>
        <v>156.68991110562951</v>
      </c>
      <c r="BG77">
        <f t="shared" si="256"/>
        <v>2278.7188894715373</v>
      </c>
      <c r="BH77">
        <f t="shared" si="257"/>
        <v>-1154.5269678324735</v>
      </c>
      <c r="BI77">
        <f t="shared" si="258"/>
        <v>-1154.5269678324735</v>
      </c>
      <c r="BJ77">
        <f t="shared" si="259"/>
        <v>1724.4869121965785</v>
      </c>
      <c r="BK77">
        <f t="shared" si="260"/>
        <v>-1487.1670845149015</v>
      </c>
      <c r="BL77">
        <f t="shared" si="261"/>
        <v>-1487.1670845149015</v>
      </c>
      <c r="BM77">
        <f t="shared" si="262"/>
        <v>-9196.3417793776171</v>
      </c>
      <c r="BN77">
        <f t="shared" si="263"/>
        <v>-769.75309051910449</v>
      </c>
      <c r="BO77">
        <f t="shared" si="264"/>
        <v>-855.7917227884991</v>
      </c>
      <c r="BP77">
        <f t="shared" si="265"/>
        <v>-855.79133269797762</v>
      </c>
      <c r="BQ77">
        <f t="shared" si="266"/>
        <v>-855.79133269797762</v>
      </c>
      <c r="BR77">
        <f t="shared" si="267"/>
        <v>135.57395875192765</v>
      </c>
      <c r="BS77">
        <f t="shared" si="268"/>
        <v>135.57395875192765</v>
      </c>
      <c r="BT77">
        <f t="shared" si="269"/>
        <v>135.57395875192765</v>
      </c>
      <c r="BU77">
        <f t="shared" si="270"/>
        <v>-20.512412298113965</v>
      </c>
      <c r="BV77">
        <f t="shared" si="271"/>
        <v>566.55342896995955</v>
      </c>
      <c r="BW77">
        <f t="shared" si="272"/>
        <v>11.456535776032094</v>
      </c>
      <c r="BX77">
        <f t="shared" si="273"/>
        <v>48.330555201040561</v>
      </c>
      <c r="BY77">
        <f t="shared" si="274"/>
        <v>6392.7016102328234</v>
      </c>
      <c r="BZ77">
        <f t="shared" si="275"/>
        <v>88649.000888925322</v>
      </c>
      <c r="CA77">
        <f t="shared" si="276"/>
        <v>88645.862854388673</v>
      </c>
      <c r="CB77">
        <f t="shared" si="277"/>
        <v>2225.2563053038866</v>
      </c>
      <c r="CC77">
        <f t="shared" si="278"/>
        <v>87525.920155267115</v>
      </c>
      <c r="CD77">
        <f t="shared" si="279"/>
        <v>87525.920155267115</v>
      </c>
      <c r="CE77">
        <f t="shared" si="280"/>
        <v>87464.979388104359</v>
      </c>
      <c r="CF77">
        <f t="shared" si="281"/>
        <v>87464.979388104359</v>
      </c>
      <c r="CG77">
        <f t="shared" si="282"/>
        <v>13.429751495432129</v>
      </c>
      <c r="CH77">
        <f t="shared" si="283"/>
        <v>13.429751495432129</v>
      </c>
      <c r="CI77">
        <f t="shared" si="284"/>
        <v>50.925230492973519</v>
      </c>
      <c r="CJ77">
        <f t="shared" si="285"/>
        <v>-53.760207461812321</v>
      </c>
      <c r="CK77">
        <f t="shared" si="286"/>
        <v>24.624347910543495</v>
      </c>
      <c r="CL77" t="e">
        <f t="shared" ca="1" si="287"/>
        <v>#NAME?</v>
      </c>
      <c r="CM77" t="e">
        <f t="shared" ca="1" si="288"/>
        <v>#NAME?</v>
      </c>
      <c r="CN77" t="e">
        <f t="shared" ca="1" si="289"/>
        <v>#NAME?</v>
      </c>
      <c r="CO77" t="e">
        <f t="shared" ca="1" si="290"/>
        <v>#NAME?</v>
      </c>
      <c r="CP77" t="e">
        <f t="shared" ca="1" si="291"/>
        <v>#NAME?</v>
      </c>
      <c r="CQ77">
        <f t="shared" si="292"/>
        <v>-158.11002332171716</v>
      </c>
      <c r="CR77">
        <f t="shared" si="293"/>
        <v>-158.11002332171716</v>
      </c>
      <c r="CS77" t="e">
        <f t="shared" ca="1" si="294"/>
        <v>#NAME?</v>
      </c>
      <c r="CT77">
        <f t="shared" si="295"/>
        <v>59.938255003158588</v>
      </c>
      <c r="CU77">
        <f t="shared" si="296"/>
        <v>-39.713527801600662</v>
      </c>
      <c r="CV77">
        <f t="shared" si="297"/>
        <v>-60.109285075852249</v>
      </c>
      <c r="CW77" t="e">
        <f t="shared" ca="1" si="298"/>
        <v>#NAME?</v>
      </c>
      <c r="CX77" t="e">
        <f t="shared" ca="1" si="299"/>
        <v>#NAME?</v>
      </c>
    </row>
    <row r="78" spans="1:102" x14ac:dyDescent="0.25">
      <c r="A78">
        <v>5.0495095000000001</v>
      </c>
      <c r="B78">
        <v>539.90886152472547</v>
      </c>
      <c r="C78">
        <f t="shared" si="200"/>
        <v>600.07246403382408</v>
      </c>
      <c r="D78">
        <f t="shared" si="201"/>
        <v>600.07246403382408</v>
      </c>
      <c r="E78">
        <f t="shared" si="202"/>
        <v>4.5136966041001969</v>
      </c>
      <c r="F78">
        <f t="shared" si="203"/>
        <v>1142.9272715632903</v>
      </c>
      <c r="G78">
        <f t="shared" si="204"/>
        <v>5118.4646701111587</v>
      </c>
      <c r="H78">
        <f t="shared" si="205"/>
        <v>5118.4646701111587</v>
      </c>
      <c r="I78">
        <f t="shared" si="206"/>
        <v>5484.1965024511592</v>
      </c>
      <c r="J78">
        <f t="shared" si="207"/>
        <v>5544.28843985819</v>
      </c>
      <c r="K78">
        <f t="shared" si="208"/>
        <v>-303.43194076736069</v>
      </c>
      <c r="L78">
        <f t="shared" si="209"/>
        <v>46.625625306330399</v>
      </c>
      <c r="M78">
        <f t="shared" si="210"/>
        <v>-25.108572516866541</v>
      </c>
      <c r="N78">
        <f t="shared" si="211"/>
        <v>-1434.8383240238022</v>
      </c>
      <c r="O78">
        <f t="shared" si="212"/>
        <v>15.962509807762821</v>
      </c>
      <c r="P78">
        <f t="shared" si="213"/>
        <v>4.4384093151401443</v>
      </c>
      <c r="Q78">
        <f t="shared" si="214"/>
        <v>-395.93321570390617</v>
      </c>
      <c r="R78">
        <f t="shared" si="215"/>
        <v>-15.866782856531895</v>
      </c>
      <c r="S78">
        <f t="shared" si="216"/>
        <v>-395.93321570390617</v>
      </c>
      <c r="T78">
        <f t="shared" si="217"/>
        <v>3632.603268646762</v>
      </c>
      <c r="U78">
        <f t="shared" si="218"/>
        <v>5866.866233084339</v>
      </c>
      <c r="V78">
        <f t="shared" si="219"/>
        <v>-756.48082771671773</v>
      </c>
      <c r="W78">
        <f t="shared" si="220"/>
        <v>-2133.2778534749882</v>
      </c>
      <c r="X78">
        <f t="shared" si="221"/>
        <v>-256.05162538858269</v>
      </c>
      <c r="Y78">
        <f t="shared" si="222"/>
        <v>-10551.564099590698</v>
      </c>
      <c r="Z78">
        <f t="shared" si="223"/>
        <v>180.54987854435817</v>
      </c>
      <c r="AA78">
        <f t="shared" si="224"/>
        <v>913.03814757560951</v>
      </c>
      <c r="AB78">
        <f t="shared" si="225"/>
        <v>3956.7255233586448</v>
      </c>
      <c r="AC78">
        <f t="shared" si="226"/>
        <v>776.17980997967743</v>
      </c>
      <c r="AD78">
        <f t="shared" si="227"/>
        <v>973.27360854585118</v>
      </c>
      <c r="AE78">
        <f t="shared" si="228"/>
        <v>2977.3337011140638</v>
      </c>
      <c r="AF78">
        <f t="shared" si="229"/>
        <v>3160318.2918680049</v>
      </c>
      <c r="AG78">
        <f t="shared" si="230"/>
        <v>3160318.2918680049</v>
      </c>
      <c r="AH78">
        <f t="shared" si="231"/>
        <v>5305.8678973879178</v>
      </c>
      <c r="AI78">
        <f t="shared" si="232"/>
        <v>16.156063519211354</v>
      </c>
      <c r="AJ78">
        <f t="shared" si="233"/>
        <v>33116.679720847351</v>
      </c>
      <c r="AK78">
        <f t="shared" si="234"/>
        <v>-282.69477986179334</v>
      </c>
      <c r="AL78" t="e">
        <f t="shared" ca="1" si="235"/>
        <v>#NAME?</v>
      </c>
      <c r="AM78">
        <f t="shared" si="236"/>
        <v>528.87158553988911</v>
      </c>
      <c r="AN78">
        <f t="shared" si="237"/>
        <v>528.47042604885689</v>
      </c>
      <c r="AO78">
        <f t="shared" si="238"/>
        <v>528.47011525132348</v>
      </c>
      <c r="AP78">
        <f t="shared" si="239"/>
        <v>1616.3054813508961</v>
      </c>
      <c r="AQ78" t="e">
        <f t="shared" ca="1" si="240"/>
        <v>#NAME?</v>
      </c>
      <c r="AR78">
        <f t="shared" si="241"/>
        <v>830.10372219374653</v>
      </c>
      <c r="AS78">
        <f t="shared" si="242"/>
        <v>1074.5681905621582</v>
      </c>
      <c r="AT78">
        <f t="shared" si="243"/>
        <v>586.56119665182746</v>
      </c>
      <c r="AU78">
        <f t="shared" si="244"/>
        <v>-34773.123371512527</v>
      </c>
      <c r="AV78">
        <f t="shared" si="245"/>
        <v>-65.178196447093754</v>
      </c>
      <c r="AW78">
        <f t="shared" si="246"/>
        <v>-56.345189600594793</v>
      </c>
      <c r="AX78">
        <f t="shared" si="247"/>
        <v>-65.163676057581768</v>
      </c>
      <c r="AY78">
        <f t="shared" si="248"/>
        <v>-1401.3885433354826</v>
      </c>
      <c r="AZ78">
        <f t="shared" si="249"/>
        <v>-1343.137198519672</v>
      </c>
      <c r="BA78">
        <f t="shared" si="250"/>
        <v>-245.48571577209873</v>
      </c>
      <c r="BB78">
        <f t="shared" si="251"/>
        <v>-936.3249303980607</v>
      </c>
      <c r="BC78">
        <f t="shared" si="252"/>
        <v>-936.48162757167916</v>
      </c>
      <c r="BD78">
        <f t="shared" si="253"/>
        <v>-935.84036397103034</v>
      </c>
      <c r="BE78">
        <f t="shared" si="254"/>
        <v>122.74134728111312</v>
      </c>
      <c r="BF78">
        <f t="shared" si="255"/>
        <v>122.74134728111312</v>
      </c>
      <c r="BG78">
        <f t="shared" si="256"/>
        <v>2258.4365645978055</v>
      </c>
      <c r="BH78">
        <f t="shared" si="257"/>
        <v>-1341.7980909794903</v>
      </c>
      <c r="BI78">
        <f t="shared" si="258"/>
        <v>-1341.7980909794903</v>
      </c>
      <c r="BJ78">
        <f t="shared" si="259"/>
        <v>2048.0205425315098</v>
      </c>
      <c r="BK78">
        <f t="shared" si="260"/>
        <v>-127.58574888952985</v>
      </c>
      <c r="BL78">
        <f t="shared" si="261"/>
        <v>-127.58574888952985</v>
      </c>
      <c r="BM78">
        <f t="shared" si="262"/>
        <v>-8875.3942793630322</v>
      </c>
      <c r="BN78">
        <f t="shared" si="263"/>
        <v>-806.96128565073468</v>
      </c>
      <c r="BO78">
        <f t="shared" si="264"/>
        <v>-821.44401586756112</v>
      </c>
      <c r="BP78">
        <f t="shared" si="265"/>
        <v>-821.44401903722905</v>
      </c>
      <c r="BQ78">
        <f t="shared" si="266"/>
        <v>-821.44401903722905</v>
      </c>
      <c r="BR78">
        <f t="shared" si="267"/>
        <v>122.01647367528734</v>
      </c>
      <c r="BS78">
        <f t="shared" si="268"/>
        <v>122.01647367528734</v>
      </c>
      <c r="BT78">
        <f t="shared" si="269"/>
        <v>122.01647367528734</v>
      </c>
      <c r="BU78">
        <f t="shared" si="270"/>
        <v>-51.946818923678997</v>
      </c>
      <c r="BV78">
        <f t="shared" si="271"/>
        <v>156.99646300358745</v>
      </c>
      <c r="BW78">
        <f t="shared" si="272"/>
        <v>12.562481314474443</v>
      </c>
      <c r="BX78">
        <f t="shared" si="273"/>
        <v>51.383910214359993</v>
      </c>
      <c r="BY78">
        <f t="shared" si="274"/>
        <v>7255.6180850030341</v>
      </c>
      <c r="BZ78">
        <f t="shared" si="275"/>
        <v>93125.922016326658</v>
      </c>
      <c r="CA78">
        <f t="shared" si="276"/>
        <v>93135.189542904263</v>
      </c>
      <c r="CB78">
        <f t="shared" si="277"/>
        <v>2504.3224316630308</v>
      </c>
      <c r="CC78">
        <f t="shared" si="278"/>
        <v>91843.124142828208</v>
      </c>
      <c r="CD78">
        <f t="shared" si="279"/>
        <v>91843.124142828208</v>
      </c>
      <c r="CE78">
        <f t="shared" si="280"/>
        <v>91787.35592759728</v>
      </c>
      <c r="CF78">
        <f t="shared" si="281"/>
        <v>91787.35592759728</v>
      </c>
      <c r="CG78">
        <f t="shared" si="282"/>
        <v>50.632858158449736</v>
      </c>
      <c r="CH78">
        <f t="shared" si="283"/>
        <v>50.632858158449736</v>
      </c>
      <c r="CI78">
        <f t="shared" si="284"/>
        <v>21.600349507879898</v>
      </c>
      <c r="CJ78">
        <f t="shared" si="285"/>
        <v>29.999759419650918</v>
      </c>
      <c r="CK78">
        <f t="shared" si="286"/>
        <v>22.303061315801866</v>
      </c>
      <c r="CL78" t="e">
        <f t="shared" ca="1" si="287"/>
        <v>#NAME?</v>
      </c>
      <c r="CM78" t="e">
        <f t="shared" ca="1" si="288"/>
        <v>#NAME?</v>
      </c>
      <c r="CN78" t="e">
        <f t="shared" ca="1" si="289"/>
        <v>#NAME?</v>
      </c>
      <c r="CO78" t="e">
        <f t="shared" ca="1" si="290"/>
        <v>#NAME?</v>
      </c>
      <c r="CP78" t="e">
        <f t="shared" ca="1" si="291"/>
        <v>#NAME?</v>
      </c>
      <c r="CQ78">
        <f t="shared" si="292"/>
        <v>-203.05345608900546</v>
      </c>
      <c r="CR78">
        <f t="shared" si="293"/>
        <v>-203.05345608900546</v>
      </c>
      <c r="CS78" t="e">
        <f t="shared" ca="1" si="294"/>
        <v>#NAME?</v>
      </c>
      <c r="CT78">
        <f t="shared" si="295"/>
        <v>-53.498738961098596</v>
      </c>
      <c r="CU78">
        <f t="shared" si="296"/>
        <v>-53.472682662823125</v>
      </c>
      <c r="CV78">
        <f t="shared" si="297"/>
        <v>-53.671256521150653</v>
      </c>
      <c r="CW78" t="e">
        <f t="shared" ca="1" si="298"/>
        <v>#NAME?</v>
      </c>
      <c r="CX78" t="e">
        <f t="shared" ca="1" si="299"/>
        <v>#NAME?</v>
      </c>
    </row>
    <row r="79" spans="1:102" x14ac:dyDescent="0.25">
      <c r="A79">
        <v>5.2475294999999997</v>
      </c>
      <c r="B79">
        <v>611.09103533097607</v>
      </c>
      <c r="C79">
        <f t="shared" si="200"/>
        <v>634.86966115538462</v>
      </c>
      <c r="D79">
        <f t="shared" si="201"/>
        <v>634.86966115538462</v>
      </c>
      <c r="E79">
        <f t="shared" si="202"/>
        <v>4.74466344198086</v>
      </c>
      <c r="F79">
        <f t="shared" si="203"/>
        <v>1190.761503644718</v>
      </c>
      <c r="G79">
        <f t="shared" si="204"/>
        <v>5719.70988806277</v>
      </c>
      <c r="H79">
        <f t="shared" si="205"/>
        <v>5719.70988806277</v>
      </c>
      <c r="I79">
        <f t="shared" si="206"/>
        <v>6128.4027505982431</v>
      </c>
      <c r="J79">
        <f t="shared" si="207"/>
        <v>6190.8512348035993</v>
      </c>
      <c r="K79">
        <f t="shared" si="208"/>
        <v>-328.67998675423422</v>
      </c>
      <c r="L79">
        <f t="shared" si="209"/>
        <v>17.474469545233916</v>
      </c>
      <c r="M79">
        <f t="shared" si="210"/>
        <v>-46.845472696305698</v>
      </c>
      <c r="N79">
        <f t="shared" si="211"/>
        <v>-1548.9934898419938</v>
      </c>
      <c r="O79">
        <f t="shared" si="212"/>
        <v>14.581271108522337</v>
      </c>
      <c r="P79">
        <f t="shared" si="213"/>
        <v>3.6561529898897307</v>
      </c>
      <c r="Q79">
        <f t="shared" si="214"/>
        <v>-429.53151907613415</v>
      </c>
      <c r="R79">
        <f t="shared" si="215"/>
        <v>-17.213214433400893</v>
      </c>
      <c r="S79">
        <f t="shared" si="216"/>
        <v>-429.53151907613415</v>
      </c>
      <c r="T79">
        <f t="shared" si="217"/>
        <v>2227.0548338635017</v>
      </c>
      <c r="U79">
        <f t="shared" si="218"/>
        <v>5318.2549049905383</v>
      </c>
      <c r="V79">
        <f t="shared" si="219"/>
        <v>-844.85362612299377</v>
      </c>
      <c r="W79">
        <f t="shared" si="220"/>
        <v>-2226.748621736826</v>
      </c>
      <c r="X79">
        <f t="shared" si="221"/>
        <v>-4368.4927606835217</v>
      </c>
      <c r="Y79">
        <f t="shared" si="222"/>
        <v>-3698.4878220739638</v>
      </c>
      <c r="Z79">
        <f t="shared" si="223"/>
        <v>-19527.478767727858</v>
      </c>
      <c r="AA79">
        <f t="shared" si="224"/>
        <v>621.71086545743572</v>
      </c>
      <c r="AB79">
        <f t="shared" si="225"/>
        <v>2778.4975108446788</v>
      </c>
      <c r="AC79">
        <f t="shared" si="226"/>
        <v>913.25255001078676</v>
      </c>
      <c r="AD79">
        <f t="shared" si="227"/>
        <v>-179.20765630409318</v>
      </c>
      <c r="AE79">
        <f t="shared" si="228"/>
        <v>-7309.4805668431582</v>
      </c>
      <c r="AF79">
        <f t="shared" si="229"/>
        <v>-476443.13669075468</v>
      </c>
      <c r="AG79">
        <f t="shared" si="230"/>
        <v>-476443.13669075468</v>
      </c>
      <c r="AH79">
        <f t="shared" si="231"/>
        <v>-19957.469933947566</v>
      </c>
      <c r="AI79">
        <f t="shared" si="232"/>
        <v>-98.399744499294883</v>
      </c>
      <c r="AJ79">
        <f t="shared" si="233"/>
        <v>44822.694838523596</v>
      </c>
      <c r="AK79">
        <f t="shared" si="234"/>
        <v>-3.8490710171315992</v>
      </c>
      <c r="AL79" t="e">
        <f t="shared" ca="1" si="235"/>
        <v>#NAME?</v>
      </c>
      <c r="AM79">
        <f t="shared" si="236"/>
        <v>657.30607356402925</v>
      </c>
      <c r="AN79">
        <f t="shared" si="237"/>
        <v>1386.9978328374125</v>
      </c>
      <c r="AO79">
        <f t="shared" si="238"/>
        <v>1387.1226669129333</v>
      </c>
      <c r="AP79">
        <f t="shared" si="239"/>
        <v>782.01147715137506</v>
      </c>
      <c r="AQ79" t="e">
        <f t="shared" ca="1" si="240"/>
        <v>#NAME?</v>
      </c>
      <c r="AR79">
        <f t="shared" si="241"/>
        <v>1011.0599344152533</v>
      </c>
      <c r="AS79">
        <f t="shared" si="242"/>
        <v>1754.2904576095457</v>
      </c>
      <c r="AT79">
        <f t="shared" si="243"/>
        <v>675.9896476676704</v>
      </c>
      <c r="AU79">
        <f t="shared" si="244"/>
        <v>26221.098810988198</v>
      </c>
      <c r="AV79">
        <f t="shared" si="245"/>
        <v>-1455.4980750917</v>
      </c>
      <c r="AW79">
        <f t="shared" si="246"/>
        <v>-1454.8420629377531</v>
      </c>
      <c r="AX79">
        <f t="shared" si="247"/>
        <v>-1455.4785629458756</v>
      </c>
      <c r="AY79">
        <f t="shared" si="248"/>
        <v>-1223.9386696283475</v>
      </c>
      <c r="AZ79">
        <f t="shared" si="249"/>
        <v>-823.67997932232868</v>
      </c>
      <c r="BA79">
        <f t="shared" si="250"/>
        <v>214.68920941306575</v>
      </c>
      <c r="BB79">
        <f t="shared" si="251"/>
        <v>-1123.6738606480862</v>
      </c>
      <c r="BC79">
        <f t="shared" si="252"/>
        <v>-1124.2261161454487</v>
      </c>
      <c r="BD79">
        <f t="shared" si="253"/>
        <v>-1122.0337881726903</v>
      </c>
      <c r="BE79">
        <f t="shared" si="254"/>
        <v>212.50744727678293</v>
      </c>
      <c r="BF79">
        <f t="shared" si="255"/>
        <v>212.50744727678293</v>
      </c>
      <c r="BG79">
        <f t="shared" si="256"/>
        <v>-4857.1035420220933</v>
      </c>
      <c r="BH79">
        <f t="shared" si="257"/>
        <v>68.697161632166868</v>
      </c>
      <c r="BI79">
        <f t="shared" si="258"/>
        <v>68.697161632166868</v>
      </c>
      <c r="BJ79">
        <f t="shared" si="259"/>
        <v>2112.3904943935504</v>
      </c>
      <c r="BK79">
        <f t="shared" si="260"/>
        <v>-1130.0811495975381</v>
      </c>
      <c r="BL79">
        <f t="shared" si="261"/>
        <v>-1130.0811495975381</v>
      </c>
      <c r="BM79">
        <f t="shared" si="262"/>
        <v>-12609.007873094284</v>
      </c>
      <c r="BN79">
        <f t="shared" si="263"/>
        <v>-1057.4951633155938</v>
      </c>
      <c r="BO79">
        <f t="shared" si="264"/>
        <v>-796.83393331275261</v>
      </c>
      <c r="BP79">
        <f t="shared" si="265"/>
        <v>-796.83393880156598</v>
      </c>
      <c r="BQ79">
        <f t="shared" si="266"/>
        <v>-796.83393880156598</v>
      </c>
      <c r="BR79">
        <f t="shared" si="267"/>
        <v>157.96249057818233</v>
      </c>
      <c r="BS79">
        <f t="shared" si="268"/>
        <v>157.96249057818233</v>
      </c>
      <c r="BT79">
        <f t="shared" si="269"/>
        <v>157.96249057818233</v>
      </c>
      <c r="BU79">
        <f t="shared" si="270"/>
        <v>-59.064290063083291</v>
      </c>
      <c r="BV79">
        <f t="shared" si="271"/>
        <v>510.22908833079936</v>
      </c>
      <c r="BW79">
        <f t="shared" si="272"/>
        <v>-2.1692199449350453</v>
      </c>
      <c r="BX79">
        <f t="shared" si="273"/>
        <v>67.887915886169694</v>
      </c>
      <c r="BY79">
        <f t="shared" si="274"/>
        <v>10236.616172290307</v>
      </c>
      <c r="BZ79">
        <f t="shared" si="275"/>
        <v>122290.73214330419</v>
      </c>
      <c r="CA79">
        <f t="shared" si="276"/>
        <v>122293.06999971</v>
      </c>
      <c r="CB79">
        <f t="shared" si="277"/>
        <v>3005.3785225442925</v>
      </c>
      <c r="CC79">
        <f t="shared" si="278"/>
        <v>120433.27094450529</v>
      </c>
      <c r="CD79">
        <f t="shared" si="279"/>
        <v>120433.27094450529</v>
      </c>
      <c r="CE79">
        <f t="shared" si="280"/>
        <v>120319.63255547261</v>
      </c>
      <c r="CF79">
        <f t="shared" si="281"/>
        <v>120319.63255547261</v>
      </c>
      <c r="CG79">
        <f t="shared" si="282"/>
        <v>42.6085002217335</v>
      </c>
      <c r="CH79">
        <f t="shared" si="283"/>
        <v>42.6085002217335</v>
      </c>
      <c r="CI79">
        <f t="shared" si="284"/>
        <v>31.577805767292443</v>
      </c>
      <c r="CJ79">
        <f t="shared" si="285"/>
        <v>-8.8466764678440661</v>
      </c>
      <c r="CK79">
        <f t="shared" si="286"/>
        <v>39.350070219765129</v>
      </c>
      <c r="CL79" t="e">
        <f t="shared" ca="1" si="287"/>
        <v>#NAME?</v>
      </c>
      <c r="CM79" t="e">
        <f t="shared" ca="1" si="288"/>
        <v>#NAME?</v>
      </c>
      <c r="CN79" t="e">
        <f t="shared" ca="1" si="289"/>
        <v>#NAME?</v>
      </c>
      <c r="CO79" t="e">
        <f t="shared" ca="1" si="290"/>
        <v>#NAME?</v>
      </c>
      <c r="CP79" t="e">
        <f t="shared" ca="1" si="291"/>
        <v>#NAME?</v>
      </c>
      <c r="CQ79">
        <f t="shared" si="292"/>
        <v>-218.36803475223914</v>
      </c>
      <c r="CR79">
        <f t="shared" si="293"/>
        <v>-218.36803475223914</v>
      </c>
      <c r="CS79" t="e">
        <f t="shared" ca="1" si="294"/>
        <v>#NAME?</v>
      </c>
      <c r="CT79">
        <f t="shared" si="295"/>
        <v>-30.987239927775839</v>
      </c>
      <c r="CU79">
        <f t="shared" si="296"/>
        <v>-30.989813903317483</v>
      </c>
      <c r="CV79">
        <f t="shared" si="297"/>
        <v>-30.968561587161293</v>
      </c>
      <c r="CW79" t="e">
        <f t="shared" ca="1" si="298"/>
        <v>#NAME?</v>
      </c>
      <c r="CX79" t="e">
        <f t="shared" ca="1" si="299"/>
        <v>#NAME?</v>
      </c>
    </row>
    <row r="80" spans="1:102" x14ac:dyDescent="0.25">
      <c r="A80">
        <v>5.4455495000000003</v>
      </c>
      <c r="B80">
        <v>688.13248585910389</v>
      </c>
      <c r="C80">
        <f t="shared" si="200"/>
        <v>669.66685827694516</v>
      </c>
      <c r="D80">
        <f t="shared" si="201"/>
        <v>669.66685827694516</v>
      </c>
      <c r="E80">
        <f t="shared" si="202"/>
        <v>4.9756302798615231</v>
      </c>
      <c r="F80">
        <f t="shared" si="203"/>
        <v>1238.5957357261457</v>
      </c>
      <c r="G80">
        <f t="shared" si="204"/>
        <v>6367.1690828139035</v>
      </c>
      <c r="H80">
        <f t="shared" si="205"/>
        <v>6367.1690828139035</v>
      </c>
      <c r="I80">
        <f t="shared" si="206"/>
        <v>6822.1251224783446</v>
      </c>
      <c r="J80">
        <f t="shared" si="207"/>
        <v>6886.930153482027</v>
      </c>
      <c r="K80">
        <f t="shared" si="208"/>
        <v>-355.11636344700588</v>
      </c>
      <c r="L80">
        <f t="shared" si="209"/>
        <v>-11.313728339764085</v>
      </c>
      <c r="M80">
        <f t="shared" si="210"/>
        <v>-63.008155166684944</v>
      </c>
      <c r="N80">
        <f t="shared" si="211"/>
        <v>-1667.5821336224017</v>
      </c>
      <c r="O80">
        <f t="shared" si="212"/>
        <v>13.048544127828757</v>
      </c>
      <c r="P80">
        <f t="shared" si="213"/>
        <v>2.9792263063599269</v>
      </c>
      <c r="Q80">
        <f t="shared" si="214"/>
        <v>-464.49371005470005</v>
      </c>
      <c r="R80">
        <f t="shared" si="215"/>
        <v>-18.614302976728254</v>
      </c>
      <c r="S80">
        <f t="shared" si="216"/>
        <v>-464.49371005470005</v>
      </c>
      <c r="T80">
        <f t="shared" si="217"/>
        <v>168.70810237191151</v>
      </c>
      <c r="U80">
        <f t="shared" si="218"/>
        <v>4472.100412597244</v>
      </c>
      <c r="V80">
        <f t="shared" si="219"/>
        <v>-1601.3948830073698</v>
      </c>
      <c r="W80">
        <f t="shared" si="220"/>
        <v>-2117.1762902154783</v>
      </c>
      <c r="X80">
        <f t="shared" si="221"/>
        <v>-414.44342079578382</v>
      </c>
      <c r="Y80">
        <f t="shared" si="222"/>
        <v>4131.9978975147742</v>
      </c>
      <c r="Z80">
        <f t="shared" si="223"/>
        <v>7741.5404772102311</v>
      </c>
      <c r="AA80">
        <f t="shared" si="224"/>
        <v>252.97265553043729</v>
      </c>
      <c r="AB80">
        <f t="shared" si="225"/>
        <v>1033.9601260626564</v>
      </c>
      <c r="AC80">
        <f t="shared" si="226"/>
        <v>997.2475321033877</v>
      </c>
      <c r="AD80">
        <f t="shared" si="227"/>
        <v>1304.854260283596</v>
      </c>
      <c r="AE80">
        <f t="shared" si="228"/>
        <v>24031.273268912017</v>
      </c>
      <c r="AF80">
        <f t="shared" si="229"/>
        <v>-4694775.6875282368</v>
      </c>
      <c r="AG80">
        <f t="shared" si="230"/>
        <v>-4694775.6875282368</v>
      </c>
      <c r="AH80">
        <f t="shared" si="231"/>
        <v>-23172.309640432304</v>
      </c>
      <c r="AI80">
        <f t="shared" si="232"/>
        <v>-141.0439861176977</v>
      </c>
      <c r="AJ80">
        <f t="shared" si="233"/>
        <v>51112.167477985124</v>
      </c>
      <c r="AK80">
        <f t="shared" si="234"/>
        <v>209.02859717300831</v>
      </c>
      <c r="AL80" t="e">
        <f t="shared" ca="1" si="235"/>
        <v>#NAME?</v>
      </c>
      <c r="AM80">
        <f t="shared" si="236"/>
        <v>931.53224909543553</v>
      </c>
      <c r="AN80">
        <f t="shared" si="237"/>
        <v>1202.4263956462682</v>
      </c>
      <c r="AO80">
        <f t="shared" si="238"/>
        <v>1202.3738760249098</v>
      </c>
      <c r="AP80">
        <f t="shared" si="239"/>
        <v>826.4344242376435</v>
      </c>
      <c r="AQ80" t="e">
        <f t="shared" ca="1" si="240"/>
        <v>#NAME?</v>
      </c>
      <c r="AR80">
        <f t="shared" si="241"/>
        <v>1416.1122172694495</v>
      </c>
      <c r="AS80">
        <f t="shared" si="242"/>
        <v>957.95628723475124</v>
      </c>
      <c r="AT80">
        <f t="shared" si="243"/>
        <v>1407.8079729371052</v>
      </c>
      <c r="AU80">
        <f t="shared" si="244"/>
        <v>68316.493560981122</v>
      </c>
      <c r="AV80">
        <f t="shared" si="245"/>
        <v>-1944.971795270186</v>
      </c>
      <c r="AW80">
        <f t="shared" si="246"/>
        <v>-1940.8824546295336</v>
      </c>
      <c r="AX80">
        <f t="shared" si="247"/>
        <v>-1945.0948394068159</v>
      </c>
      <c r="AY80">
        <f t="shared" si="248"/>
        <v>-295.34591131005544</v>
      </c>
      <c r="AZ80">
        <f t="shared" si="249"/>
        <v>-1340.7899639759326</v>
      </c>
      <c r="BA80">
        <f t="shared" si="250"/>
        <v>-368.59124023115032</v>
      </c>
      <c r="BB80">
        <f t="shared" si="251"/>
        <v>-776.17760885166308</v>
      </c>
      <c r="BC80">
        <f t="shared" si="252"/>
        <v>-776.73479296644939</v>
      </c>
      <c r="BD80">
        <f t="shared" si="253"/>
        <v>-776.21128882264145</v>
      </c>
      <c r="BE80">
        <f t="shared" si="254"/>
        <v>211.21598344547573</v>
      </c>
      <c r="BF80">
        <f t="shared" si="255"/>
        <v>211.21598344547573</v>
      </c>
      <c r="BG80">
        <f t="shared" si="256"/>
        <v>-7579.4876482692252</v>
      </c>
      <c r="BH80">
        <f t="shared" si="257"/>
        <v>156.01935943586554</v>
      </c>
      <c r="BI80">
        <f t="shared" si="258"/>
        <v>156.01935943586554</v>
      </c>
      <c r="BJ80">
        <f t="shared" si="259"/>
        <v>2172.143687282909</v>
      </c>
      <c r="BK80">
        <f t="shared" si="260"/>
        <v>-1199.7288059998266</v>
      </c>
      <c r="BL80">
        <f t="shared" si="261"/>
        <v>-1199.7288059998266</v>
      </c>
      <c r="BM80">
        <f t="shared" si="262"/>
        <v>-10025.524377044751</v>
      </c>
      <c r="BN80">
        <f t="shared" si="263"/>
        <v>-1170.96852401059</v>
      </c>
      <c r="BO80">
        <f t="shared" si="264"/>
        <v>-919.85424469149905</v>
      </c>
      <c r="BP80">
        <f t="shared" si="265"/>
        <v>-919.85424492973789</v>
      </c>
      <c r="BQ80">
        <f t="shared" si="266"/>
        <v>-919.85424492973789</v>
      </c>
      <c r="BR80">
        <f t="shared" si="267"/>
        <v>162.6896132821764</v>
      </c>
      <c r="BS80">
        <f t="shared" si="268"/>
        <v>162.6896132821764</v>
      </c>
      <c r="BT80">
        <f t="shared" si="269"/>
        <v>162.6896132821764</v>
      </c>
      <c r="BU80">
        <f t="shared" si="270"/>
        <v>-40.920226034032154</v>
      </c>
      <c r="BV80">
        <f t="shared" si="271"/>
        <v>464.21862508041539</v>
      </c>
      <c r="BW80">
        <f t="shared" si="272"/>
        <v>-78.317180659803142</v>
      </c>
      <c r="BX80">
        <f t="shared" si="273"/>
        <v>74.462438761886915</v>
      </c>
      <c r="BY80">
        <f t="shared" si="274"/>
        <v>12074.004263957188</v>
      </c>
      <c r="BZ80">
        <f t="shared" si="275"/>
        <v>135599.22565769093</v>
      </c>
      <c r="CA80">
        <f t="shared" si="276"/>
        <v>135597.34953341386</v>
      </c>
      <c r="CB80">
        <f t="shared" si="277"/>
        <v>4036.3008809809567</v>
      </c>
      <c r="CC80">
        <f t="shared" si="278"/>
        <v>133404.338643981</v>
      </c>
      <c r="CD80">
        <f t="shared" si="279"/>
        <v>133404.338643981</v>
      </c>
      <c r="CE80">
        <f t="shared" si="280"/>
        <v>133215.45008715161</v>
      </c>
      <c r="CF80">
        <f t="shared" si="281"/>
        <v>133215.45008715161</v>
      </c>
      <c r="CG80">
        <f t="shared" si="282"/>
        <v>24.464039983334139</v>
      </c>
      <c r="CH80">
        <f t="shared" si="283"/>
        <v>24.464039983334139</v>
      </c>
      <c r="CI80">
        <f t="shared" si="284"/>
        <v>14.020949821974417</v>
      </c>
      <c r="CJ80">
        <f t="shared" si="285"/>
        <v>35.249333688287479</v>
      </c>
      <c r="CK80">
        <f t="shared" si="286"/>
        <v>30.959739653737895</v>
      </c>
      <c r="CL80" t="e">
        <f t="shared" ca="1" si="287"/>
        <v>#NAME?</v>
      </c>
      <c r="CM80" t="e">
        <f t="shared" ca="1" si="288"/>
        <v>#NAME?</v>
      </c>
      <c r="CN80" t="e">
        <f t="shared" ca="1" si="289"/>
        <v>#NAME?</v>
      </c>
      <c r="CO80" t="e">
        <f t="shared" ca="1" si="290"/>
        <v>#NAME?</v>
      </c>
      <c r="CP80" t="e">
        <f t="shared" ca="1" si="291"/>
        <v>#NAME?</v>
      </c>
      <c r="CQ80">
        <f t="shared" si="292"/>
        <v>-192.57821610068879</v>
      </c>
      <c r="CR80">
        <f t="shared" si="293"/>
        <v>-192.57821610068879</v>
      </c>
      <c r="CS80" t="e">
        <f t="shared" ca="1" si="294"/>
        <v>#NAME?</v>
      </c>
      <c r="CT80">
        <f t="shared" si="295"/>
        <v>-8.4886917358741343</v>
      </c>
      <c r="CU80">
        <f t="shared" si="296"/>
        <v>-8.485168931561283</v>
      </c>
      <c r="CV80">
        <f t="shared" si="297"/>
        <v>-8.5283574272705724</v>
      </c>
      <c r="CW80" t="e">
        <f t="shared" ca="1" si="298"/>
        <v>#NAME?</v>
      </c>
      <c r="CX80" t="e">
        <f t="shared" ca="1" si="299"/>
        <v>#NAME?</v>
      </c>
    </row>
    <row r="81" spans="1:102" x14ac:dyDescent="0.25">
      <c r="A81">
        <v>5.6435694999999999</v>
      </c>
      <c r="B81">
        <v>771.26615156304388</v>
      </c>
      <c r="C81">
        <f t="shared" si="200"/>
        <v>704.46405539850571</v>
      </c>
      <c r="D81">
        <f t="shared" si="201"/>
        <v>704.46405539850571</v>
      </c>
      <c r="E81">
        <f t="shared" si="202"/>
        <v>5.2065971177421844</v>
      </c>
      <c r="F81">
        <f t="shared" si="203"/>
        <v>1286.4299678075736</v>
      </c>
      <c r="G81">
        <f t="shared" si="204"/>
        <v>7062.5861781835301</v>
      </c>
      <c r="H81">
        <f t="shared" si="205"/>
        <v>7062.5861781835301</v>
      </c>
      <c r="I81">
        <f t="shared" si="206"/>
        <v>7567.2321512405506</v>
      </c>
      <c r="J81">
        <f t="shared" si="207"/>
        <v>7634.3937290425583</v>
      </c>
      <c r="K81">
        <f t="shared" si="208"/>
        <v>-382.75375842178403</v>
      </c>
      <c r="L81">
        <f t="shared" si="209"/>
        <v>-39.892196412232536</v>
      </c>
      <c r="M81">
        <f t="shared" si="210"/>
        <v>-76.470970429015466</v>
      </c>
      <c r="N81">
        <f t="shared" si="211"/>
        <v>-1790.6042553650248</v>
      </c>
      <c r="O81">
        <f t="shared" si="212"/>
        <v>11.364328865682074</v>
      </c>
      <c r="P81">
        <f t="shared" si="213"/>
        <v>2.3816896233257814</v>
      </c>
      <c r="Q81">
        <f t="shared" si="214"/>
        <v>-500.81978863960376</v>
      </c>
      <c r="R81">
        <f t="shared" si="215"/>
        <v>-20.070048486513969</v>
      </c>
      <c r="S81">
        <f t="shared" si="216"/>
        <v>-500.81978863960376</v>
      </c>
      <c r="T81">
        <f t="shared" si="217"/>
        <v>-2068.6432096388262</v>
      </c>
      <c r="U81">
        <f t="shared" si="218"/>
        <v>3763.8430717700203</v>
      </c>
      <c r="V81">
        <f t="shared" si="219"/>
        <v>-2047.128589443332</v>
      </c>
      <c r="W81">
        <f t="shared" si="220"/>
        <v>-1750.7349447792747</v>
      </c>
      <c r="X81">
        <f t="shared" si="221"/>
        <v>8788.8393985493203</v>
      </c>
      <c r="Y81">
        <f t="shared" si="222"/>
        <v>10705.659529249697</v>
      </c>
      <c r="Z81">
        <f t="shared" si="223"/>
        <v>16852.543264586246</v>
      </c>
      <c r="AA81">
        <f t="shared" si="224"/>
        <v>-184.23092990960271</v>
      </c>
      <c r="AB81">
        <f t="shared" si="225"/>
        <v>-1143.1340488813087</v>
      </c>
      <c r="AC81">
        <f t="shared" si="226"/>
        <v>1074.5954606311666</v>
      </c>
      <c r="AD81">
        <f t="shared" si="227"/>
        <v>25.550916707508431</v>
      </c>
      <c r="AE81">
        <f t="shared" si="228"/>
        <v>23757.438258538019</v>
      </c>
      <c r="AF81">
        <f t="shared" si="229"/>
        <v>-4080936.1730266246</v>
      </c>
      <c r="AG81">
        <f t="shared" si="230"/>
        <v>-4080936.1730266246</v>
      </c>
      <c r="AH81">
        <f t="shared" si="231"/>
        <v>-8331.1956205831848</v>
      </c>
      <c r="AI81">
        <f t="shared" si="232"/>
        <v>-76.887732654534688</v>
      </c>
      <c r="AJ81">
        <f t="shared" si="233"/>
        <v>54186.638591462215</v>
      </c>
      <c r="AK81">
        <f t="shared" si="234"/>
        <v>47.648725147639226</v>
      </c>
      <c r="AL81" t="e">
        <f t="shared" ca="1" si="235"/>
        <v>#NAME?</v>
      </c>
      <c r="AM81">
        <f t="shared" si="236"/>
        <v>1264.8186417056645</v>
      </c>
      <c r="AN81">
        <f t="shared" si="237"/>
        <v>1927.1458345976184</v>
      </c>
      <c r="AO81">
        <f t="shared" si="238"/>
        <v>1927.100801715125</v>
      </c>
      <c r="AP81">
        <f t="shared" si="239"/>
        <v>1955.4391277688192</v>
      </c>
      <c r="AQ81" t="e">
        <f t="shared" ca="1" si="240"/>
        <v>#NAME?</v>
      </c>
      <c r="AR81">
        <f t="shared" si="241"/>
        <v>1045.2199689387135</v>
      </c>
      <c r="AS81">
        <f t="shared" si="242"/>
        <v>551.4489163015628</v>
      </c>
      <c r="AT81">
        <f t="shared" si="243"/>
        <v>1459.7896491757188</v>
      </c>
      <c r="AU81">
        <f t="shared" si="244"/>
        <v>41241.194152386721</v>
      </c>
      <c r="AV81">
        <f t="shared" si="245"/>
        <v>-796.03933512929416</v>
      </c>
      <c r="AW81">
        <f t="shared" si="246"/>
        <v>-795.87210718234644</v>
      </c>
      <c r="AX81">
        <f t="shared" si="247"/>
        <v>-796.07686410716656</v>
      </c>
      <c r="AY81">
        <f t="shared" si="248"/>
        <v>-1138.5866080448707</v>
      </c>
      <c r="AZ81">
        <f t="shared" si="249"/>
        <v>-1150.6704495740855</v>
      </c>
      <c r="BA81">
        <f t="shared" si="250"/>
        <v>-176.0966301904657</v>
      </c>
      <c r="BB81">
        <f t="shared" si="251"/>
        <v>-748.77667278858178</v>
      </c>
      <c r="BC81">
        <f t="shared" si="252"/>
        <v>-748.78415182011258</v>
      </c>
      <c r="BD81">
        <f t="shared" si="253"/>
        <v>-749.81190194533747</v>
      </c>
      <c r="BE81">
        <f t="shared" si="254"/>
        <v>223.28977369409762</v>
      </c>
      <c r="BF81">
        <f t="shared" si="255"/>
        <v>223.28977369409762</v>
      </c>
      <c r="BG81">
        <f t="shared" si="256"/>
        <v>-3700.6126693066303</v>
      </c>
      <c r="BH81">
        <f t="shared" si="257"/>
        <v>-583.1358263748001</v>
      </c>
      <c r="BI81">
        <f t="shared" si="258"/>
        <v>-583.1358263748001</v>
      </c>
      <c r="BJ81">
        <f t="shared" si="259"/>
        <v>2259.4234950589903</v>
      </c>
      <c r="BK81">
        <f t="shared" si="260"/>
        <v>-1033.3150088179552</v>
      </c>
      <c r="BL81">
        <f t="shared" si="261"/>
        <v>-1033.3150088179552</v>
      </c>
      <c r="BM81">
        <f t="shared" si="262"/>
        <v>-14268.932212936163</v>
      </c>
      <c r="BN81">
        <f t="shared" si="263"/>
        <v>-975.43997180422593</v>
      </c>
      <c r="BO81">
        <f t="shared" si="264"/>
        <v>-1097.752064506785</v>
      </c>
      <c r="BP81">
        <f t="shared" si="265"/>
        <v>-1097.7520642093496</v>
      </c>
      <c r="BQ81">
        <f t="shared" si="266"/>
        <v>-1097.7520642093496</v>
      </c>
      <c r="BR81">
        <f t="shared" si="267"/>
        <v>184.91494057122895</v>
      </c>
      <c r="BS81">
        <f t="shared" si="268"/>
        <v>184.91494057122895</v>
      </c>
      <c r="BT81">
        <f t="shared" si="269"/>
        <v>184.91494057122895</v>
      </c>
      <c r="BU81">
        <f t="shared" si="270"/>
        <v>-73.971811008213223</v>
      </c>
      <c r="BV81">
        <f t="shared" si="271"/>
        <v>689.99731762427268</v>
      </c>
      <c r="BW81">
        <f t="shared" si="272"/>
        <v>71.929046833405991</v>
      </c>
      <c r="BX81">
        <f t="shared" si="273"/>
        <v>64.176358514832827</v>
      </c>
      <c r="BY81">
        <f t="shared" si="274"/>
        <v>10445.941030590595</v>
      </c>
      <c r="BZ81">
        <f t="shared" si="275"/>
        <v>112923.905939173</v>
      </c>
      <c r="CA81">
        <f t="shared" si="276"/>
        <v>112956.44219036533</v>
      </c>
      <c r="CB81">
        <f t="shared" si="277"/>
        <v>5980.5386321001497</v>
      </c>
      <c r="CC81">
        <f t="shared" si="278"/>
        <v>111252.3944944868</v>
      </c>
      <c r="CD81">
        <f t="shared" si="279"/>
        <v>111252.3944944868</v>
      </c>
      <c r="CE81">
        <f t="shared" si="280"/>
        <v>111182.09897599937</v>
      </c>
      <c r="CF81">
        <f t="shared" si="281"/>
        <v>111182.09897599937</v>
      </c>
      <c r="CG81">
        <f t="shared" si="282"/>
        <v>1.1071517648136968</v>
      </c>
      <c r="CH81">
        <f t="shared" si="283"/>
        <v>1.1071517648136968</v>
      </c>
      <c r="CI81">
        <f t="shared" si="284"/>
        <v>5.7728289824782051</v>
      </c>
      <c r="CJ81">
        <f t="shared" si="285"/>
        <v>63.917115781467317</v>
      </c>
      <c r="CK81">
        <f t="shared" si="286"/>
        <v>2.7729235047680332</v>
      </c>
      <c r="CL81" t="e">
        <f t="shared" ca="1" si="287"/>
        <v>#NAME?</v>
      </c>
      <c r="CM81" t="e">
        <f t="shared" ca="1" si="288"/>
        <v>#NAME?</v>
      </c>
      <c r="CN81" t="e">
        <f t="shared" ca="1" si="289"/>
        <v>#NAME?</v>
      </c>
      <c r="CO81" t="e">
        <f t="shared" ca="1" si="290"/>
        <v>#NAME?</v>
      </c>
      <c r="CP81" t="e">
        <f t="shared" ca="1" si="291"/>
        <v>#NAME?</v>
      </c>
      <c r="CQ81">
        <f t="shared" si="292"/>
        <v>-183.26466895916451</v>
      </c>
      <c r="CR81">
        <f t="shared" si="293"/>
        <v>-183.26466895916451</v>
      </c>
      <c r="CS81" t="e">
        <f t="shared" ca="1" si="294"/>
        <v>#NAME?</v>
      </c>
      <c r="CT81">
        <f t="shared" si="295"/>
        <v>-59.865309534035632</v>
      </c>
      <c r="CU81">
        <f t="shared" si="296"/>
        <v>-59.863103183247986</v>
      </c>
      <c r="CV81">
        <f t="shared" si="297"/>
        <v>-59.851858904184276</v>
      </c>
      <c r="CW81" t="e">
        <f t="shared" ca="1" si="298"/>
        <v>#NAME?</v>
      </c>
      <c r="CX81" t="e">
        <f t="shared" ca="1" si="299"/>
        <v>#NAME?</v>
      </c>
    </row>
    <row r="82" spans="1:102" x14ac:dyDescent="0.25">
      <c r="A82">
        <v>5.8415895000000004</v>
      </c>
      <c r="B82">
        <v>860.72497852612514</v>
      </c>
      <c r="C82">
        <f t="shared" si="200"/>
        <v>739.26125252006636</v>
      </c>
      <c r="D82">
        <f t="shared" si="201"/>
        <v>739.26125252006636</v>
      </c>
      <c r="E82">
        <f t="shared" si="202"/>
        <v>5.4375639556228474</v>
      </c>
      <c r="F82">
        <f t="shared" si="203"/>
        <v>1334.2641998890012</v>
      </c>
      <c r="G82">
        <f t="shared" si="204"/>
        <v>7807.7050979906335</v>
      </c>
      <c r="H82">
        <f t="shared" si="205"/>
        <v>7807.7050979906335</v>
      </c>
      <c r="I82">
        <f t="shared" si="206"/>
        <v>8365.5923700339645</v>
      </c>
      <c r="J82">
        <f t="shared" si="207"/>
        <v>8435.1104946342984</v>
      </c>
      <c r="K82">
        <f t="shared" si="208"/>
        <v>-411.60485925467742</v>
      </c>
      <c r="L82">
        <f t="shared" si="209"/>
        <v>-68.425301001951013</v>
      </c>
      <c r="M82">
        <f t="shared" si="210"/>
        <v>-88.483596619443006</v>
      </c>
      <c r="N82">
        <f t="shared" si="211"/>
        <v>-1918.0598550698633</v>
      </c>
      <c r="O82">
        <f t="shared" si="212"/>
        <v>9.5286253220822825</v>
      </c>
      <c r="P82">
        <f t="shared" si="213"/>
        <v>1.8454747095938493</v>
      </c>
      <c r="Q82">
        <f t="shared" si="214"/>
        <v>-538.50975483084551</v>
      </c>
      <c r="R82">
        <f t="shared" si="215"/>
        <v>-21.58045096275805</v>
      </c>
      <c r="S82">
        <f t="shared" si="216"/>
        <v>-538.50975483084551</v>
      </c>
      <c r="T82">
        <f t="shared" si="217"/>
        <v>-4080.4354769054503</v>
      </c>
      <c r="U82">
        <f t="shared" si="218"/>
        <v>3058.9278581488788</v>
      </c>
      <c r="V82">
        <f t="shared" si="219"/>
        <v>-2585.497565255333</v>
      </c>
      <c r="W82">
        <f t="shared" si="220"/>
        <v>-1083.8405084743627</v>
      </c>
      <c r="X82">
        <f t="shared" si="221"/>
        <v>11724.51696283584</v>
      </c>
      <c r="Y82">
        <f t="shared" si="222"/>
        <v>-1081.6365557815966</v>
      </c>
      <c r="Z82">
        <f t="shared" si="223"/>
        <v>1450.8879595237386</v>
      </c>
      <c r="AA82">
        <f t="shared" si="224"/>
        <v>-675.99334952838888</v>
      </c>
      <c r="AB82">
        <f t="shared" si="225"/>
        <v>-3656.9819260261529</v>
      </c>
      <c r="AC82">
        <f t="shared" si="226"/>
        <v>1197.1829776670056</v>
      </c>
      <c r="AD82">
        <f t="shared" si="227"/>
        <v>-371.46845606233188</v>
      </c>
      <c r="AE82">
        <f t="shared" si="228"/>
        <v>9646.051246404737</v>
      </c>
      <c r="AF82">
        <f t="shared" si="229"/>
        <v>2620083.6138524595</v>
      </c>
      <c r="AG82">
        <f t="shared" si="230"/>
        <v>2620083.6138524595</v>
      </c>
      <c r="AH82">
        <f t="shared" si="231"/>
        <v>1513.2028049641756</v>
      </c>
      <c r="AI82">
        <f t="shared" si="232"/>
        <v>79.922821518957619</v>
      </c>
      <c r="AJ82">
        <f t="shared" si="233"/>
        <v>57534.022940024493</v>
      </c>
      <c r="AK82">
        <f t="shared" si="234"/>
        <v>-375.18473369385759</v>
      </c>
      <c r="AL82" t="e">
        <f t="shared" ca="1" si="235"/>
        <v>#NAME?</v>
      </c>
      <c r="AM82">
        <f t="shared" si="236"/>
        <v>1567.4895594643281</v>
      </c>
      <c r="AN82">
        <f t="shared" si="237"/>
        <v>1997.4580455574662</v>
      </c>
      <c r="AO82">
        <f t="shared" si="238"/>
        <v>1997.4478157449744</v>
      </c>
      <c r="AP82">
        <f t="shared" si="239"/>
        <v>552.28221486276789</v>
      </c>
      <c r="AQ82" t="e">
        <f t="shared" ca="1" si="240"/>
        <v>#NAME?</v>
      </c>
      <c r="AR82">
        <f t="shared" si="241"/>
        <v>1051.0064227368762</v>
      </c>
      <c r="AS82">
        <f t="shared" si="242"/>
        <v>636.53471801566366</v>
      </c>
      <c r="AT82">
        <f t="shared" si="243"/>
        <v>1699.311054721511</v>
      </c>
      <c r="AU82">
        <f t="shared" si="244"/>
        <v>-44622.01984900063</v>
      </c>
      <c r="AV82">
        <f t="shared" si="245"/>
        <v>-655.22094652599719</v>
      </c>
      <c r="AW82">
        <f t="shared" si="246"/>
        <v>-655.33329404552899</v>
      </c>
      <c r="AX82">
        <f t="shared" si="247"/>
        <v>-655.64181774558267</v>
      </c>
      <c r="AY82">
        <f t="shared" si="248"/>
        <v>-437.91044444862001</v>
      </c>
      <c r="AZ82">
        <f t="shared" si="249"/>
        <v>-1835.0439476056122</v>
      </c>
      <c r="BA82">
        <f t="shared" si="250"/>
        <v>-755.05530909177889</v>
      </c>
      <c r="BB82">
        <f t="shared" si="251"/>
        <v>-1190.2566347685577</v>
      </c>
      <c r="BC82">
        <f t="shared" si="252"/>
        <v>-1192.040044195214</v>
      </c>
      <c r="BD82">
        <f t="shared" si="253"/>
        <v>-1192.4819069547329</v>
      </c>
      <c r="BE82">
        <f t="shared" si="254"/>
        <v>153.90751276595896</v>
      </c>
      <c r="BF82">
        <f t="shared" si="255"/>
        <v>153.90751276595896</v>
      </c>
      <c r="BG82">
        <f t="shared" si="256"/>
        <v>10250.332554960976</v>
      </c>
      <c r="BH82">
        <f t="shared" si="257"/>
        <v>-2194.9847180131565</v>
      </c>
      <c r="BI82">
        <f t="shared" si="258"/>
        <v>-2194.9847180131565</v>
      </c>
      <c r="BJ82">
        <f t="shared" si="259"/>
        <v>2683.1890509823656</v>
      </c>
      <c r="BK82">
        <f t="shared" si="260"/>
        <v>-2188.2352364944541</v>
      </c>
      <c r="BL82">
        <f t="shared" si="261"/>
        <v>-2188.2352364944541</v>
      </c>
      <c r="BM82">
        <f t="shared" si="262"/>
        <v>-13050.957932910294</v>
      </c>
      <c r="BN82">
        <f t="shared" si="263"/>
        <v>-1031.7361717564713</v>
      </c>
      <c r="BO82">
        <f t="shared" si="264"/>
        <v>-1359.0214443528166</v>
      </c>
      <c r="BP82">
        <f t="shared" si="265"/>
        <v>-1359.0214271984883</v>
      </c>
      <c r="BQ82">
        <f t="shared" si="266"/>
        <v>-1359.0214271984883</v>
      </c>
      <c r="BR82">
        <f t="shared" si="267"/>
        <v>172.07936733380316</v>
      </c>
      <c r="BS82">
        <f t="shared" si="268"/>
        <v>172.07936733380316</v>
      </c>
      <c r="BT82">
        <f t="shared" si="269"/>
        <v>172.07936733380316</v>
      </c>
      <c r="BU82">
        <f t="shared" si="270"/>
        <v>-121.99290750547615</v>
      </c>
      <c r="BV82">
        <f t="shared" si="271"/>
        <v>791.11997870519679</v>
      </c>
      <c r="BW82">
        <f t="shared" si="272"/>
        <v>46.618182700291975</v>
      </c>
      <c r="BX82">
        <f t="shared" si="273"/>
        <v>65.43489288083299</v>
      </c>
      <c r="BY82">
        <f t="shared" si="274"/>
        <v>11001.243670779173</v>
      </c>
      <c r="BZ82">
        <f t="shared" si="275"/>
        <v>118907.15659811748</v>
      </c>
      <c r="CA82">
        <f t="shared" si="276"/>
        <v>118907.88293267004</v>
      </c>
      <c r="CB82">
        <f t="shared" si="277"/>
        <v>7853.0815669718559</v>
      </c>
      <c r="CC82">
        <f t="shared" si="278"/>
        <v>117750.63960936702</v>
      </c>
      <c r="CD82">
        <f t="shared" si="279"/>
        <v>117750.63960936702</v>
      </c>
      <c r="CE82">
        <f t="shared" si="280"/>
        <v>117698.11565925984</v>
      </c>
      <c r="CF82">
        <f t="shared" si="281"/>
        <v>117698.11565925984</v>
      </c>
      <c r="CG82">
        <f t="shared" si="282"/>
        <v>50.787468596639641</v>
      </c>
      <c r="CH82">
        <f t="shared" si="283"/>
        <v>50.787468596639641</v>
      </c>
      <c r="CI82">
        <f t="shared" si="284"/>
        <v>67.177636247317182</v>
      </c>
      <c r="CJ82">
        <f t="shared" si="285"/>
        <v>58.736578677040271</v>
      </c>
      <c r="CK82">
        <f t="shared" si="286"/>
        <v>45.55868887566065</v>
      </c>
      <c r="CL82" t="e">
        <f t="shared" ca="1" si="287"/>
        <v>#NAME?</v>
      </c>
      <c r="CM82" t="e">
        <f t="shared" ca="1" si="288"/>
        <v>#NAME?</v>
      </c>
      <c r="CN82" t="e">
        <f t="shared" ca="1" si="289"/>
        <v>#NAME?</v>
      </c>
      <c r="CO82" t="e">
        <f t="shared" ca="1" si="290"/>
        <v>#NAME?</v>
      </c>
      <c r="CP82" t="e">
        <f t="shared" ca="1" si="291"/>
        <v>#NAME?</v>
      </c>
      <c r="CQ82">
        <f t="shared" si="292"/>
        <v>-201.67283019717951</v>
      </c>
      <c r="CR82">
        <f t="shared" si="293"/>
        <v>-201.67283019717951</v>
      </c>
      <c r="CS82" t="e">
        <f t="shared" ca="1" si="294"/>
        <v>#NAME?</v>
      </c>
      <c r="CT82">
        <f t="shared" si="295"/>
        <v>-57.782499883907789</v>
      </c>
      <c r="CU82">
        <f t="shared" si="296"/>
        <v>-57.782494894090604</v>
      </c>
      <c r="CV82">
        <f t="shared" si="297"/>
        <v>-57.782496918681744</v>
      </c>
      <c r="CW82" t="e">
        <f t="shared" ca="1" si="298"/>
        <v>#NAME?</v>
      </c>
      <c r="CX82" t="e">
        <f t="shared" ca="1" si="299"/>
        <v>#NAME?</v>
      </c>
    </row>
    <row r="83" spans="1:102" x14ac:dyDescent="0.25">
      <c r="A83">
        <v>6.0396093999999998</v>
      </c>
      <c r="B83">
        <v>956.7419052022824</v>
      </c>
      <c r="C83">
        <f t="shared" si="200"/>
        <v>774.05843206905979</v>
      </c>
      <c r="D83">
        <f t="shared" si="201"/>
        <v>774.05843206905979</v>
      </c>
      <c r="E83">
        <f t="shared" si="202"/>
        <v>5.6685306768653732</v>
      </c>
      <c r="F83">
        <f t="shared" si="203"/>
        <v>1382.098407814166</v>
      </c>
      <c r="G83">
        <f t="shared" si="204"/>
        <v>8604.2693505058396</v>
      </c>
      <c r="H83">
        <f t="shared" si="205"/>
        <v>8604.2693505058396</v>
      </c>
      <c r="I83">
        <f t="shared" si="206"/>
        <v>9219.0738667669757</v>
      </c>
      <c r="J83">
        <f t="shared" si="207"/>
        <v>9290.9485369755803</v>
      </c>
      <c r="K83">
        <f t="shared" si="208"/>
        <v>-441.68233802087525</v>
      </c>
      <c r="L83">
        <f t="shared" si="209"/>
        <v>-97.081636866014634</v>
      </c>
      <c r="M83">
        <f t="shared" si="210"/>
        <v>-99.676804966791252</v>
      </c>
      <c r="N83">
        <f t="shared" si="211"/>
        <v>-2049.9488650135481</v>
      </c>
      <c r="O83">
        <f t="shared" si="212"/>
        <v>7.541434538811016</v>
      </c>
      <c r="P83">
        <f t="shared" si="213"/>
        <v>1.3576097801292195</v>
      </c>
      <c r="Q83">
        <f t="shared" si="214"/>
        <v>-577.56358856186716</v>
      </c>
      <c r="R83">
        <f t="shared" si="215"/>
        <v>-23.145509601305381</v>
      </c>
      <c r="S83">
        <f t="shared" si="216"/>
        <v>-577.56358856186716</v>
      </c>
      <c r="T83">
        <f t="shared" si="217"/>
        <v>-5650.8063723939849</v>
      </c>
      <c r="U83">
        <f t="shared" si="218"/>
        <v>1956.4211720832755</v>
      </c>
      <c r="V83">
        <f t="shared" si="219"/>
        <v>-2528.8342793894171</v>
      </c>
      <c r="W83">
        <f t="shared" si="220"/>
        <v>-89.863722220670923</v>
      </c>
      <c r="X83">
        <f t="shared" si="221"/>
        <v>2582.0708532965546</v>
      </c>
      <c r="Y83">
        <f t="shared" si="222"/>
        <v>3749.0513500993611</v>
      </c>
      <c r="Z83">
        <f t="shared" si="223"/>
        <v>5480.3517714151585</v>
      </c>
      <c r="AA83">
        <f t="shared" si="224"/>
        <v>-1203.6865178981927</v>
      </c>
      <c r="AB83">
        <f t="shared" si="225"/>
        <v>-6400.9091690373807</v>
      </c>
      <c r="AC83">
        <f t="shared" si="226"/>
        <v>1384.2028933869296</v>
      </c>
      <c r="AD83">
        <f t="shared" si="227"/>
        <v>-1657.4168025212484</v>
      </c>
      <c r="AE83">
        <f t="shared" si="228"/>
        <v>-29603.074605026468</v>
      </c>
      <c r="AF83">
        <f t="shared" si="229"/>
        <v>7758027.9415545072</v>
      </c>
      <c r="AG83">
        <f t="shared" si="230"/>
        <v>7758027.9415545072</v>
      </c>
      <c r="AH83">
        <f t="shared" si="231"/>
        <v>-7976.9458008275169</v>
      </c>
      <c r="AI83">
        <f t="shared" si="232"/>
        <v>266.19047869069732</v>
      </c>
      <c r="AJ83">
        <f t="shared" si="233"/>
        <v>63943.096120715898</v>
      </c>
      <c r="AK83">
        <f t="shared" si="234"/>
        <v>-576.14134869902182</v>
      </c>
      <c r="AL83" t="e">
        <f t="shared" ca="1" si="235"/>
        <v>#NAME?</v>
      </c>
      <c r="AM83">
        <f t="shared" si="236"/>
        <v>1792.7231640399593</v>
      </c>
      <c r="AN83">
        <f t="shared" si="237"/>
        <v>602.84456767382676</v>
      </c>
      <c r="AO83">
        <f t="shared" si="238"/>
        <v>602.85962491727707</v>
      </c>
      <c r="AP83">
        <f t="shared" si="239"/>
        <v>2020.4183848540754</v>
      </c>
      <c r="AQ83" t="e">
        <f t="shared" ca="1" si="240"/>
        <v>#NAME?</v>
      </c>
      <c r="AR83">
        <f t="shared" si="241"/>
        <v>1278.96125117363</v>
      </c>
      <c r="AS83">
        <f t="shared" si="242"/>
        <v>1485.0777128290251</v>
      </c>
      <c r="AT83">
        <f t="shared" si="243"/>
        <v>826.43875022734619</v>
      </c>
      <c r="AU83">
        <f t="shared" si="244"/>
        <v>-106183.79479049308</v>
      </c>
      <c r="AV83">
        <f t="shared" si="245"/>
        <v>388.16412429237852</v>
      </c>
      <c r="AW83">
        <f t="shared" si="246"/>
        <v>386.47464523235624</v>
      </c>
      <c r="AX83">
        <f t="shared" si="247"/>
        <v>385.89885269778273</v>
      </c>
      <c r="AY83">
        <f t="shared" si="248"/>
        <v>-1035.9813173929988</v>
      </c>
      <c r="AZ83">
        <f t="shared" si="249"/>
        <v>-2162.809006787857</v>
      </c>
      <c r="BA83">
        <f t="shared" si="250"/>
        <v>-839.3752247030526</v>
      </c>
      <c r="BB83">
        <f t="shared" si="251"/>
        <v>-1235.7671656672433</v>
      </c>
      <c r="BC83">
        <f t="shared" si="252"/>
        <v>-1235.7767639300378</v>
      </c>
      <c r="BD83">
        <f t="shared" si="253"/>
        <v>-1235.7282585374337</v>
      </c>
      <c r="BE83">
        <f t="shared" si="254"/>
        <v>356.693561152727</v>
      </c>
      <c r="BF83">
        <f t="shared" si="255"/>
        <v>356.693561152727</v>
      </c>
      <c r="BG83">
        <f t="shared" si="256"/>
        <v>-6326.8538027826462</v>
      </c>
      <c r="BH83">
        <f t="shared" si="257"/>
        <v>411.38247669474833</v>
      </c>
      <c r="BI83">
        <f t="shared" si="258"/>
        <v>411.38247669474833</v>
      </c>
      <c r="BJ83">
        <f t="shared" si="259"/>
        <v>3535.1882239627339</v>
      </c>
      <c r="BK83">
        <f t="shared" si="260"/>
        <v>-2434.523472233594</v>
      </c>
      <c r="BL83">
        <f t="shared" si="261"/>
        <v>-2434.523472233594</v>
      </c>
      <c r="BM83">
        <f t="shared" si="262"/>
        <v>-12675.204113300626</v>
      </c>
      <c r="BN83">
        <f t="shared" si="263"/>
        <v>-1412.9700456010191</v>
      </c>
      <c r="BO83">
        <f t="shared" si="264"/>
        <v>-1309.0406743221959</v>
      </c>
      <c r="BP83">
        <f t="shared" si="265"/>
        <v>-1309.0407580036492</v>
      </c>
      <c r="BQ83">
        <f t="shared" si="266"/>
        <v>-1309.0407580036492</v>
      </c>
      <c r="BR83">
        <f t="shared" si="267"/>
        <v>207.86945151006518</v>
      </c>
      <c r="BS83">
        <f t="shared" si="268"/>
        <v>207.86945151006518</v>
      </c>
      <c r="BT83">
        <f t="shared" si="269"/>
        <v>207.86945151006518</v>
      </c>
      <c r="BU83">
        <f t="shared" si="270"/>
        <v>-120.30110450661761</v>
      </c>
      <c r="BV83">
        <f t="shared" si="271"/>
        <v>871.22935849683358</v>
      </c>
      <c r="BW83">
        <f t="shared" si="272"/>
        <v>3.940625156571461</v>
      </c>
      <c r="BX83">
        <f t="shared" si="273"/>
        <v>92.45991003643536</v>
      </c>
      <c r="BY83">
        <f t="shared" si="274"/>
        <v>14634.593299153392</v>
      </c>
      <c r="BZ83">
        <f t="shared" si="275"/>
        <v>161635.14191907243</v>
      </c>
      <c r="CA83">
        <f t="shared" si="276"/>
        <v>161636.01501352919</v>
      </c>
      <c r="CB83">
        <f t="shared" si="277"/>
        <v>14517.409283959962</v>
      </c>
      <c r="CC83">
        <f t="shared" si="278"/>
        <v>161174.60637139968</v>
      </c>
      <c r="CD83">
        <f t="shared" si="279"/>
        <v>161174.60637139968</v>
      </c>
      <c r="CE83">
        <f t="shared" si="280"/>
        <v>160920.67198231607</v>
      </c>
      <c r="CF83">
        <f t="shared" si="281"/>
        <v>160920.67198231607</v>
      </c>
      <c r="CG83">
        <f t="shared" si="282"/>
        <v>97.674233925150986</v>
      </c>
      <c r="CH83">
        <f t="shared" si="283"/>
        <v>97.674233925150986</v>
      </c>
      <c r="CI83">
        <f t="shared" si="284"/>
        <v>97.737479038445045</v>
      </c>
      <c r="CJ83">
        <f t="shared" si="285"/>
        <v>89.557875033959036</v>
      </c>
      <c r="CK83">
        <f t="shared" si="286"/>
        <v>97.730454726299612</v>
      </c>
      <c r="CL83" t="e">
        <f t="shared" ca="1" si="287"/>
        <v>#NAME?</v>
      </c>
      <c r="CM83" t="e">
        <f t="shared" ca="1" si="288"/>
        <v>#NAME?</v>
      </c>
      <c r="CN83" t="e">
        <f t="shared" ca="1" si="289"/>
        <v>#NAME?</v>
      </c>
      <c r="CO83" t="e">
        <f t="shared" ca="1" si="290"/>
        <v>#NAME?</v>
      </c>
      <c r="CP83" t="e">
        <f t="shared" ca="1" si="291"/>
        <v>#NAME?</v>
      </c>
      <c r="CQ83">
        <f t="shared" si="292"/>
        <v>-250.10514251342462</v>
      </c>
      <c r="CR83">
        <f t="shared" si="293"/>
        <v>-250.10514251342462</v>
      </c>
      <c r="CS83" t="e">
        <f t="shared" ca="1" si="294"/>
        <v>#NAME?</v>
      </c>
      <c r="CT83">
        <f t="shared" si="295"/>
        <v>-46.718706322565545</v>
      </c>
      <c r="CU83">
        <f t="shared" si="296"/>
        <v>-46.718705577643185</v>
      </c>
      <c r="CV83">
        <f t="shared" si="297"/>
        <v>-46.718707367661509</v>
      </c>
      <c r="CW83" t="e">
        <f t="shared" ca="1" si="298"/>
        <v>#NAME?</v>
      </c>
      <c r="CX83" t="e">
        <f t="shared" ca="1" si="299"/>
        <v>#NAME?</v>
      </c>
    </row>
    <row r="84" spans="1:102" x14ac:dyDescent="0.25">
      <c r="A84">
        <v>6.2376294000000003</v>
      </c>
      <c r="B84">
        <v>1059.5498776748452</v>
      </c>
      <c r="C84">
        <f t="shared" si="200"/>
        <v>808.85562919062045</v>
      </c>
      <c r="D84">
        <f t="shared" si="201"/>
        <v>808.85562919062045</v>
      </c>
      <c r="E84">
        <f t="shared" si="202"/>
        <v>5.8994975147460362</v>
      </c>
      <c r="F84">
        <f t="shared" si="203"/>
        <v>1429.9326398955936</v>
      </c>
      <c r="G84">
        <f t="shared" si="204"/>
        <v>9454.0236633437307</v>
      </c>
      <c r="H84">
        <f t="shared" si="205"/>
        <v>9454.0236633437307</v>
      </c>
      <c r="I84">
        <f t="shared" si="206"/>
        <v>10129.546035818234</v>
      </c>
      <c r="J84">
        <f t="shared" si="207"/>
        <v>10203.777252825164</v>
      </c>
      <c r="K84">
        <f t="shared" si="208"/>
        <v>-472.99891266938545</v>
      </c>
      <c r="L84">
        <f t="shared" si="209"/>
        <v>-126.02700419651657</v>
      </c>
      <c r="M84">
        <f t="shared" si="210"/>
        <v>-110.40340873368467</v>
      </c>
      <c r="N84">
        <f t="shared" si="211"/>
        <v>-2186.2714184039146</v>
      </c>
      <c r="O84">
        <f t="shared" si="212"/>
        <v>5.402754508806531</v>
      </c>
      <c r="P84">
        <f t="shared" si="213"/>
        <v>0.90854012922424943</v>
      </c>
      <c r="Q84">
        <f t="shared" si="214"/>
        <v>-617.98132927702216</v>
      </c>
      <c r="R84">
        <f t="shared" si="215"/>
        <v>-24.765225982864433</v>
      </c>
      <c r="S84">
        <f t="shared" si="216"/>
        <v>-617.98132927702216</v>
      </c>
      <c r="T84">
        <f t="shared" si="217"/>
        <v>-6759.2637542472366</v>
      </c>
      <c r="U84">
        <f t="shared" si="218"/>
        <v>254.79920105505826</v>
      </c>
      <c r="V84">
        <f t="shared" si="219"/>
        <v>-3749.1614113008281</v>
      </c>
      <c r="W84">
        <f t="shared" si="220"/>
        <v>1234.9538620619974</v>
      </c>
      <c r="X84">
        <f t="shared" si="221"/>
        <v>-8485.6439481069501</v>
      </c>
      <c r="Y84">
        <f t="shared" si="222"/>
        <v>8017.1701833305842</v>
      </c>
      <c r="Z84">
        <f t="shared" si="223"/>
        <v>9779.8860396678629</v>
      </c>
      <c r="AA84">
        <f t="shared" si="224"/>
        <v>-1744.4906125948728</v>
      </c>
      <c r="AB84">
        <f t="shared" si="225"/>
        <v>-9248.2454953768738</v>
      </c>
      <c r="AC84">
        <f t="shared" si="226"/>
        <v>1598.49117224823</v>
      </c>
      <c r="AD84">
        <f t="shared" si="227"/>
        <v>-5877.4174745427399</v>
      </c>
      <c r="AE84">
        <f t="shared" si="228"/>
        <v>-93535.205896633168</v>
      </c>
      <c r="AF84">
        <f t="shared" si="229"/>
        <v>4421025.3658361528</v>
      </c>
      <c r="AG84">
        <f t="shared" si="230"/>
        <v>4421025.3658361528</v>
      </c>
      <c r="AH84">
        <f t="shared" si="231"/>
        <v>-27179.463816797361</v>
      </c>
      <c r="AI84">
        <f t="shared" si="232"/>
        <v>394.84049046404982</v>
      </c>
      <c r="AJ84">
        <f t="shared" si="233"/>
        <v>73762.937377250171</v>
      </c>
      <c r="AK84">
        <f t="shared" si="234"/>
        <v>-255.29383249376116</v>
      </c>
      <c r="AL84" t="e">
        <f t="shared" ca="1" si="235"/>
        <v>#NAME?</v>
      </c>
      <c r="AM84">
        <f t="shared" si="236"/>
        <v>1940.3769165276901</v>
      </c>
      <c r="AN84">
        <f t="shared" si="237"/>
        <v>866.02156181296857</v>
      </c>
      <c r="AO84">
        <f t="shared" si="238"/>
        <v>866.02126961197018</v>
      </c>
      <c r="AP84">
        <f t="shared" si="239"/>
        <v>1231.8341756694679</v>
      </c>
      <c r="AQ84" t="e">
        <f t="shared" ca="1" si="240"/>
        <v>#NAME?</v>
      </c>
      <c r="AR84">
        <f t="shared" si="241"/>
        <v>1444.3633150616445</v>
      </c>
      <c r="AS84">
        <f t="shared" si="242"/>
        <v>2513.3655513727249</v>
      </c>
      <c r="AT84">
        <f t="shared" si="243"/>
        <v>1651.5790247128716</v>
      </c>
      <c r="AU84">
        <f t="shared" si="244"/>
        <v>-23526.653718745856</v>
      </c>
      <c r="AV84">
        <f t="shared" si="245"/>
        <v>-592.41421367837324</v>
      </c>
      <c r="AW84">
        <f t="shared" si="246"/>
        <v>-584.68016364060406</v>
      </c>
      <c r="AX84">
        <f t="shared" si="247"/>
        <v>-596.86462916438381</v>
      </c>
      <c r="AY84">
        <f t="shared" si="248"/>
        <v>-1206.069321548825</v>
      </c>
      <c r="AZ84">
        <f t="shared" si="249"/>
        <v>-3426.1489990460964</v>
      </c>
      <c r="BA84">
        <f t="shared" si="250"/>
        <v>-1824.7813165154344</v>
      </c>
      <c r="BB84">
        <f t="shared" si="251"/>
        <v>-1150.5827472556048</v>
      </c>
      <c r="BC84">
        <f t="shared" si="252"/>
        <v>-1150.5117548302435</v>
      </c>
      <c r="BD84">
        <f t="shared" si="253"/>
        <v>-1153.2832880032536</v>
      </c>
      <c r="BE84">
        <f t="shared" si="254"/>
        <v>377.0912868435056</v>
      </c>
      <c r="BF84">
        <f t="shared" si="255"/>
        <v>377.0912868435056</v>
      </c>
      <c r="BG84">
        <f t="shared" si="256"/>
        <v>1477.6372077936467</v>
      </c>
      <c r="BH84">
        <f t="shared" si="257"/>
        <v>-2582.0440685853823</v>
      </c>
      <c r="BI84">
        <f t="shared" si="258"/>
        <v>-2582.0440685853823</v>
      </c>
      <c r="BJ84">
        <f t="shared" si="259"/>
        <v>4431.3694948349112</v>
      </c>
      <c r="BK84">
        <f t="shared" si="260"/>
        <v>567.25477043272133</v>
      </c>
      <c r="BL84">
        <f t="shared" si="261"/>
        <v>567.25477043272133</v>
      </c>
      <c r="BM84">
        <f t="shared" si="262"/>
        <v>-17817.413880598415</v>
      </c>
      <c r="BN84">
        <f t="shared" si="263"/>
        <v>-1336.6150482525497</v>
      </c>
      <c r="BO84">
        <f t="shared" si="264"/>
        <v>-1181.6787956484661</v>
      </c>
      <c r="BP84">
        <f t="shared" si="265"/>
        <v>-1181.6787938027951</v>
      </c>
      <c r="BQ84">
        <f t="shared" si="266"/>
        <v>-1181.6787938027951</v>
      </c>
      <c r="BR84">
        <f t="shared" si="267"/>
        <v>217.04914626871422</v>
      </c>
      <c r="BS84">
        <f t="shared" si="268"/>
        <v>217.04914626871422</v>
      </c>
      <c r="BT84">
        <f t="shared" si="269"/>
        <v>217.04914626871422</v>
      </c>
      <c r="BU84">
        <f t="shared" si="270"/>
        <v>-64.305884216200454</v>
      </c>
      <c r="BV84">
        <f t="shared" si="271"/>
        <v>699.18729915015729</v>
      </c>
      <c r="BW84">
        <f t="shared" si="272"/>
        <v>-31.825710903086392</v>
      </c>
      <c r="BX84">
        <f t="shared" si="273"/>
        <v>88.695210154394488</v>
      </c>
      <c r="BY84">
        <f t="shared" si="274"/>
        <v>14504.642935247581</v>
      </c>
      <c r="BZ84">
        <f t="shared" si="275"/>
        <v>152943.5654728213</v>
      </c>
      <c r="CA84">
        <f t="shared" si="276"/>
        <v>152944.25099478339</v>
      </c>
      <c r="CB84">
        <f t="shared" si="277"/>
        <v>8429.2034663862742</v>
      </c>
      <c r="CC84">
        <f t="shared" si="278"/>
        <v>152565.02139378336</v>
      </c>
      <c r="CD84">
        <f t="shared" si="279"/>
        <v>152565.02139378336</v>
      </c>
      <c r="CE84">
        <f t="shared" si="280"/>
        <v>152363.67975226432</v>
      </c>
      <c r="CF84">
        <f t="shared" si="281"/>
        <v>152363.67975226432</v>
      </c>
      <c r="CG84">
        <f t="shared" si="282"/>
        <v>75.273902354036579</v>
      </c>
      <c r="CH84">
        <f t="shared" si="283"/>
        <v>75.273902354036579</v>
      </c>
      <c r="CI84">
        <f t="shared" si="284"/>
        <v>71.903108160687481</v>
      </c>
      <c r="CJ84">
        <f t="shared" si="285"/>
        <v>72.365094412604023</v>
      </c>
      <c r="CK84">
        <f t="shared" si="286"/>
        <v>76.754791934768818</v>
      </c>
      <c r="CL84" t="e">
        <f t="shared" ca="1" si="287"/>
        <v>#NAME?</v>
      </c>
      <c r="CM84" t="e">
        <f t="shared" ca="1" si="288"/>
        <v>#NAME?</v>
      </c>
      <c r="CN84" t="e">
        <f t="shared" ca="1" si="289"/>
        <v>#NAME?</v>
      </c>
      <c r="CO84" t="e">
        <f t="shared" ca="1" si="290"/>
        <v>#NAME?</v>
      </c>
      <c r="CP84" t="e">
        <f t="shared" ca="1" si="291"/>
        <v>#NAME?</v>
      </c>
      <c r="CQ84">
        <f t="shared" si="292"/>
        <v>-300.10858220291379</v>
      </c>
      <c r="CR84">
        <f t="shared" si="293"/>
        <v>-300.10858220291379</v>
      </c>
      <c r="CS84" t="e">
        <f t="shared" ca="1" si="294"/>
        <v>#NAME?</v>
      </c>
      <c r="CT84">
        <f t="shared" si="295"/>
        <v>-8.6006654016991497</v>
      </c>
      <c r="CU84">
        <f t="shared" si="296"/>
        <v>-8.6006807150074209</v>
      </c>
      <c r="CV84">
        <f t="shared" si="297"/>
        <v>-8.6006464842689283</v>
      </c>
      <c r="CW84" t="e">
        <f t="shared" ca="1" si="298"/>
        <v>#NAME?</v>
      </c>
      <c r="CX84" t="e">
        <f t="shared" ca="1" si="299"/>
        <v>#NAME?</v>
      </c>
    </row>
    <row r="85" spans="1:102" x14ac:dyDescent="0.25">
      <c r="A85">
        <v>6.4356494</v>
      </c>
      <c r="B85">
        <v>1169.381834397748</v>
      </c>
      <c r="C85">
        <f t="shared" si="200"/>
        <v>843.65282631218088</v>
      </c>
      <c r="D85">
        <f t="shared" si="201"/>
        <v>843.65282631218088</v>
      </c>
      <c r="E85">
        <f t="shared" si="202"/>
        <v>6.1304643526266975</v>
      </c>
      <c r="F85">
        <f t="shared" si="203"/>
        <v>1477.7668719770213</v>
      </c>
      <c r="G85">
        <f t="shared" si="204"/>
        <v>10358.711571195347</v>
      </c>
      <c r="H85">
        <f t="shared" si="205"/>
        <v>10358.711571195347</v>
      </c>
      <c r="I85">
        <f t="shared" si="206"/>
        <v>11098.876993404379</v>
      </c>
      <c r="J85">
        <f t="shared" si="207"/>
        <v>11175.464757209635</v>
      </c>
      <c r="K85">
        <f t="shared" si="208"/>
        <v>-505.56725589792916</v>
      </c>
      <c r="L85">
        <f t="shared" si="209"/>
        <v>-155.41730570742598</v>
      </c>
      <c r="M85">
        <f t="shared" si="210"/>
        <v>-120.87615825692097</v>
      </c>
      <c r="N85">
        <f t="shared" si="211"/>
        <v>-2327.0274497564956</v>
      </c>
      <c r="O85">
        <f t="shared" si="212"/>
        <v>3.1125861973489548</v>
      </c>
      <c r="P85">
        <f t="shared" si="213"/>
        <v>0.49107353086764821</v>
      </c>
      <c r="Q85">
        <f t="shared" si="214"/>
        <v>-659.76295759851473</v>
      </c>
      <c r="R85">
        <f t="shared" si="215"/>
        <v>-26.43959933088184</v>
      </c>
      <c r="S85">
        <f t="shared" si="216"/>
        <v>-659.76295759851473</v>
      </c>
      <c r="T85">
        <f t="shared" si="217"/>
        <v>-7513.5211095750465</v>
      </c>
      <c r="U85">
        <f t="shared" si="218"/>
        <v>-1683.7471485732312</v>
      </c>
      <c r="V85">
        <f t="shared" si="219"/>
        <v>-2975.4218344494325</v>
      </c>
      <c r="W85">
        <f t="shared" si="220"/>
        <v>2867.3027441338591</v>
      </c>
      <c r="X85">
        <f t="shared" si="221"/>
        <v>-5751.3511561455271</v>
      </c>
      <c r="Y85">
        <f t="shared" si="222"/>
        <v>-900.48960091986169</v>
      </c>
      <c r="Z85">
        <f t="shared" si="223"/>
        <v>-1076.7049819671745</v>
      </c>
      <c r="AA85">
        <f t="shared" si="224"/>
        <v>-2272.2040413619593</v>
      </c>
      <c r="AB85">
        <f t="shared" si="225"/>
        <v>-12052.040711356431</v>
      </c>
      <c r="AC85">
        <f t="shared" si="226"/>
        <v>1739.1245178213328</v>
      </c>
      <c r="AD85">
        <f t="shared" si="227"/>
        <v>3852.8854931526184</v>
      </c>
      <c r="AE85">
        <f t="shared" si="228"/>
        <v>65327.95152046845</v>
      </c>
      <c r="AF85">
        <f t="shared" si="229"/>
        <v>-7324560.0305220066</v>
      </c>
      <c r="AG85">
        <f t="shared" si="230"/>
        <v>-7324560.0305220066</v>
      </c>
      <c r="AH85">
        <f t="shared" si="231"/>
        <v>-34968.887597426168</v>
      </c>
      <c r="AI85">
        <f t="shared" si="232"/>
        <v>395.76104361139431</v>
      </c>
      <c r="AJ85">
        <f t="shared" si="233"/>
        <v>84199.843423127939</v>
      </c>
      <c r="AK85">
        <f t="shared" si="234"/>
        <v>269.87828005490326</v>
      </c>
      <c r="AL85" t="e">
        <f t="shared" ca="1" si="235"/>
        <v>#NAME?</v>
      </c>
      <c r="AM85">
        <f t="shared" si="236"/>
        <v>2033.7228861947162</v>
      </c>
      <c r="AN85">
        <f t="shared" si="237"/>
        <v>1436.4817676323869</v>
      </c>
      <c r="AO85">
        <f t="shared" si="238"/>
        <v>1436.3914365595558</v>
      </c>
      <c r="AP85">
        <f t="shared" si="239"/>
        <v>614.6921692576251</v>
      </c>
      <c r="AQ85" t="e">
        <f t="shared" ca="1" si="240"/>
        <v>#NAME?</v>
      </c>
      <c r="AR85">
        <f t="shared" si="241"/>
        <v>916.55334497055458</v>
      </c>
      <c r="AS85">
        <f t="shared" si="242"/>
        <v>750.96228056442567</v>
      </c>
      <c r="AT85">
        <f t="shared" si="243"/>
        <v>2614.8796382411638</v>
      </c>
      <c r="AU85">
        <f t="shared" si="244"/>
        <v>102046.05093372203</v>
      </c>
      <c r="AV85">
        <f t="shared" si="245"/>
        <v>495.44923527516568</v>
      </c>
      <c r="AW85">
        <f t="shared" si="246"/>
        <v>494.78884627026287</v>
      </c>
      <c r="AX85">
        <f t="shared" si="247"/>
        <v>493.5066940257226</v>
      </c>
      <c r="AY85">
        <f t="shared" si="248"/>
        <v>-3019.1367941775366</v>
      </c>
      <c r="AZ85">
        <f t="shared" si="249"/>
        <v>607.61431005812483</v>
      </c>
      <c r="BA85">
        <f t="shared" si="250"/>
        <v>2162.7714527640046</v>
      </c>
      <c r="BB85">
        <f t="shared" si="251"/>
        <v>-1691.737331288258</v>
      </c>
      <c r="BC85">
        <f t="shared" si="252"/>
        <v>-1691.4978811394501</v>
      </c>
      <c r="BD85">
        <f t="shared" si="253"/>
        <v>-1692.3749009280862</v>
      </c>
      <c r="BE85">
        <f t="shared" si="254"/>
        <v>525.99496876761475</v>
      </c>
      <c r="BF85">
        <f t="shared" si="255"/>
        <v>525.99496876761475</v>
      </c>
      <c r="BG85">
        <f t="shared" si="256"/>
        <v>-13325.719283356097</v>
      </c>
      <c r="BH85">
        <f t="shared" si="257"/>
        <v>-3459.4470318755884</v>
      </c>
      <c r="BI85">
        <f t="shared" si="258"/>
        <v>-3459.4470318755884</v>
      </c>
      <c r="BJ85">
        <f t="shared" si="259"/>
        <v>4366.8038436604511</v>
      </c>
      <c r="BK85">
        <f t="shared" si="260"/>
        <v>-446.41490391088848</v>
      </c>
      <c r="BL85">
        <f t="shared" si="261"/>
        <v>-446.41490391088848</v>
      </c>
      <c r="BM85">
        <f t="shared" si="262"/>
        <v>-17949.99976670941</v>
      </c>
      <c r="BN85">
        <f t="shared" si="263"/>
        <v>-1153.3385892273072</v>
      </c>
      <c r="BO85">
        <f t="shared" si="264"/>
        <v>-1111.145053878349</v>
      </c>
      <c r="BP85">
        <f t="shared" si="265"/>
        <v>-1111.14506457782</v>
      </c>
      <c r="BQ85">
        <f t="shared" si="266"/>
        <v>-1111.14506457782</v>
      </c>
      <c r="BR85">
        <f t="shared" si="267"/>
        <v>191.42371018998071</v>
      </c>
      <c r="BS85">
        <f t="shared" si="268"/>
        <v>191.42371018998071</v>
      </c>
      <c r="BT85">
        <f t="shared" si="269"/>
        <v>191.42371018998071</v>
      </c>
      <c r="BU85">
        <f t="shared" si="270"/>
        <v>-39.308505399384885</v>
      </c>
      <c r="BV85">
        <f t="shared" si="271"/>
        <v>-415.23743077872552</v>
      </c>
      <c r="BW85">
        <f t="shared" si="272"/>
        <v>-92.130550512607144</v>
      </c>
      <c r="BX85">
        <f t="shared" si="273"/>
        <v>77.880571802418729</v>
      </c>
      <c r="BY85">
        <f t="shared" si="274"/>
        <v>14903.691834185685</v>
      </c>
      <c r="BZ85">
        <f t="shared" si="275"/>
        <v>133874.85408652181</v>
      </c>
      <c r="CA85">
        <f t="shared" si="276"/>
        <v>133875.97493442998</v>
      </c>
      <c r="CB85">
        <f t="shared" si="277"/>
        <v>8859.1746098489366</v>
      </c>
      <c r="CC85">
        <f t="shared" si="278"/>
        <v>131820.07531947715</v>
      </c>
      <c r="CD85">
        <f t="shared" si="279"/>
        <v>131820.07531947715</v>
      </c>
      <c r="CE85">
        <f t="shared" si="280"/>
        <v>131756.43040287012</v>
      </c>
      <c r="CF85">
        <f t="shared" si="281"/>
        <v>131756.43040287012</v>
      </c>
      <c r="CG85">
        <f t="shared" si="282"/>
        <v>64.322987913516471</v>
      </c>
      <c r="CH85">
        <f t="shared" si="283"/>
        <v>64.322987913516471</v>
      </c>
      <c r="CI85">
        <f t="shared" si="284"/>
        <v>89.83629910505033</v>
      </c>
      <c r="CJ85">
        <f t="shared" si="285"/>
        <v>86.031331671616954</v>
      </c>
      <c r="CK85">
        <f t="shared" si="286"/>
        <v>89.787947786138318</v>
      </c>
      <c r="CL85" t="e">
        <f t="shared" ca="1" si="287"/>
        <v>#NAME?</v>
      </c>
      <c r="CM85" t="e">
        <f t="shared" ca="1" si="288"/>
        <v>#NAME?</v>
      </c>
      <c r="CN85" t="e">
        <f t="shared" ca="1" si="289"/>
        <v>#NAME?</v>
      </c>
      <c r="CO85" t="e">
        <f t="shared" ca="1" si="290"/>
        <v>#NAME?</v>
      </c>
      <c r="CP85" t="e">
        <f t="shared" ca="1" si="291"/>
        <v>#NAME?</v>
      </c>
      <c r="CQ85">
        <f t="shared" si="292"/>
        <v>-286.94094467817951</v>
      </c>
      <c r="CR85">
        <f t="shared" si="293"/>
        <v>-286.94094467817951</v>
      </c>
      <c r="CS85" t="e">
        <f t="shared" ca="1" si="294"/>
        <v>#NAME?</v>
      </c>
      <c r="CT85">
        <f t="shared" si="295"/>
        <v>24.064210520322263</v>
      </c>
      <c r="CU85">
        <f t="shared" si="296"/>
        <v>24.066505478923663</v>
      </c>
      <c r="CV85">
        <f t="shared" si="297"/>
        <v>24.072526518076693</v>
      </c>
      <c r="CW85" t="e">
        <f t="shared" ca="1" si="298"/>
        <v>#NAME?</v>
      </c>
      <c r="CX85" t="e">
        <f t="shared" ca="1" si="299"/>
        <v>#NAME?</v>
      </c>
    </row>
    <row r="86" spans="1:102" x14ac:dyDescent="0.25">
      <c r="A86">
        <v>6.6336693999999996</v>
      </c>
      <c r="B86">
        <v>1286.47072145432</v>
      </c>
      <c r="C86">
        <f t="shared" si="200"/>
        <v>878.45002343374142</v>
      </c>
      <c r="D86">
        <f t="shared" si="201"/>
        <v>878.45002343374142</v>
      </c>
      <c r="E86">
        <f t="shared" si="202"/>
        <v>6.3614311905073588</v>
      </c>
      <c r="F86">
        <f t="shared" si="203"/>
        <v>1525.601104058449</v>
      </c>
      <c r="G86">
        <f t="shared" si="204"/>
        <v>11320.076997879669</v>
      </c>
      <c r="H86">
        <f t="shared" si="205"/>
        <v>11320.076997879669</v>
      </c>
      <c r="I86">
        <f t="shared" si="206"/>
        <v>12128.935272674502</v>
      </c>
      <c r="J86">
        <f t="shared" si="207"/>
        <v>12207.879583278083</v>
      </c>
      <c r="K86">
        <f t="shared" si="208"/>
        <v>-539.40005528261474</v>
      </c>
      <c r="L86">
        <f t="shared" si="209"/>
        <v>-185.39190174076498</v>
      </c>
      <c r="M86">
        <f t="shared" si="210"/>
        <v>-131.23097988591701</v>
      </c>
      <c r="N86">
        <f t="shared" si="211"/>
        <v>-2472.2169590712924</v>
      </c>
      <c r="O86">
        <f t="shared" si="212"/>
        <v>0.67092960443827876</v>
      </c>
      <c r="P86">
        <f t="shared" si="213"/>
        <v>9.9691953611348472E-2</v>
      </c>
      <c r="Q86">
        <f t="shared" si="214"/>
        <v>-702.90847352634501</v>
      </c>
      <c r="R86">
        <f t="shared" si="215"/>
        <v>-28.168629645357594</v>
      </c>
      <c r="S86">
        <f t="shared" si="216"/>
        <v>-702.90847352634501</v>
      </c>
      <c r="T86">
        <f t="shared" si="217"/>
        <v>-8065.7668318540327</v>
      </c>
      <c r="U86">
        <f t="shared" si="218"/>
        <v>-3407.2236955718172</v>
      </c>
      <c r="V86">
        <f t="shared" si="219"/>
        <v>-3063.6785612613157</v>
      </c>
      <c r="W86">
        <f t="shared" si="220"/>
        <v>4755.1234309341389</v>
      </c>
      <c r="X86">
        <f t="shared" si="221"/>
        <v>10749.346296032478</v>
      </c>
      <c r="Y86">
        <f t="shared" si="222"/>
        <v>36330.583525096503</v>
      </c>
      <c r="Z86">
        <f t="shared" si="223"/>
        <v>-9855.5211697523191</v>
      </c>
      <c r="AA86">
        <f t="shared" si="224"/>
        <v>-2758.3167201737915</v>
      </c>
      <c r="AB86">
        <f t="shared" si="225"/>
        <v>-14647.90972347579</v>
      </c>
      <c r="AC86">
        <f t="shared" si="226"/>
        <v>1724.1443463981807</v>
      </c>
      <c r="AD86">
        <f t="shared" si="227"/>
        <v>2840.9066425478113</v>
      </c>
      <c r="AE86">
        <f t="shared" si="228"/>
        <v>77140.630627530045</v>
      </c>
      <c r="AF86">
        <f t="shared" si="229"/>
        <v>-14147894.330199476</v>
      </c>
      <c r="AG86">
        <f t="shared" si="230"/>
        <v>-14147894.330199476</v>
      </c>
      <c r="AH86">
        <f t="shared" si="231"/>
        <v>-19551.941320434322</v>
      </c>
      <c r="AI86">
        <f t="shared" si="232"/>
        <v>253.4599797344348</v>
      </c>
      <c r="AJ86">
        <f t="shared" si="233"/>
        <v>90130.03531900009</v>
      </c>
      <c r="AK86">
        <f t="shared" si="234"/>
        <v>349.46965083021479</v>
      </c>
      <c r="AL86" t="e">
        <f t="shared" ca="1" si="235"/>
        <v>#NAME?</v>
      </c>
      <c r="AM86">
        <f t="shared" si="236"/>
        <v>2093.5022350330123</v>
      </c>
      <c r="AN86">
        <f t="shared" si="237"/>
        <v>1272.3658824107401</v>
      </c>
      <c r="AO86">
        <f t="shared" si="238"/>
        <v>1272.540416480555</v>
      </c>
      <c r="AP86">
        <f t="shared" si="239"/>
        <v>596.41084836486777</v>
      </c>
      <c r="AQ86" t="e">
        <f t="shared" ca="1" si="240"/>
        <v>#NAME?</v>
      </c>
      <c r="AR86">
        <f t="shared" si="241"/>
        <v>1012.3673359631666</v>
      </c>
      <c r="AS86">
        <f t="shared" si="242"/>
        <v>1468.8281501023357</v>
      </c>
      <c r="AT86">
        <f t="shared" si="243"/>
        <v>1328.2713174126293</v>
      </c>
      <c r="AU86">
        <f t="shared" si="244"/>
        <v>96968.332578549074</v>
      </c>
      <c r="AV86">
        <f t="shared" si="245"/>
        <v>-2151.3196835736035</v>
      </c>
      <c r="AW86">
        <f t="shared" si="246"/>
        <v>-2151.2795000373194</v>
      </c>
      <c r="AX86">
        <f t="shared" si="247"/>
        <v>-2151.8641229388681</v>
      </c>
      <c r="AY86">
        <f t="shared" si="248"/>
        <v>-2703.7943863897126</v>
      </c>
      <c r="AZ86">
        <f t="shared" si="249"/>
        <v>650.6404163298489</v>
      </c>
      <c r="BA86">
        <f t="shared" si="250"/>
        <v>2009.1363660718334</v>
      </c>
      <c r="BB86">
        <f t="shared" si="251"/>
        <v>-1519.2958724594666</v>
      </c>
      <c r="BC86">
        <f t="shared" si="252"/>
        <v>-1519.1817920431613</v>
      </c>
      <c r="BD86">
        <f t="shared" si="253"/>
        <v>-1519.3143231615609</v>
      </c>
      <c r="BE86">
        <f t="shared" si="254"/>
        <v>202.88460750002983</v>
      </c>
      <c r="BF86">
        <f t="shared" si="255"/>
        <v>202.88460750002983</v>
      </c>
      <c r="BG86">
        <f t="shared" si="256"/>
        <v>-2493.3595407493194</v>
      </c>
      <c r="BH86">
        <f t="shared" si="257"/>
        <v>-112.85070818641725</v>
      </c>
      <c r="BI86">
        <f t="shared" si="258"/>
        <v>-112.85070818641725</v>
      </c>
      <c r="BJ86">
        <f t="shared" si="259"/>
        <v>4239.5135236518236</v>
      </c>
      <c r="BK86">
        <f t="shared" si="260"/>
        <v>587.2891716167527</v>
      </c>
      <c r="BL86">
        <f t="shared" si="261"/>
        <v>587.2891716167527</v>
      </c>
      <c r="BM86">
        <f t="shared" si="262"/>
        <v>-15546.6955784603</v>
      </c>
      <c r="BN86">
        <f t="shared" si="263"/>
        <v>-1468.4923833493176</v>
      </c>
      <c r="BO86">
        <f t="shared" si="264"/>
        <v>-1288.1117586283603</v>
      </c>
      <c r="BP86">
        <f t="shared" si="265"/>
        <v>-1288.1117959642927</v>
      </c>
      <c r="BQ86">
        <f t="shared" si="266"/>
        <v>-1288.1117959642927</v>
      </c>
      <c r="BR86">
        <f t="shared" si="267"/>
        <v>266.28811066820862</v>
      </c>
      <c r="BS86">
        <f t="shared" si="268"/>
        <v>266.28811066820862</v>
      </c>
      <c r="BT86">
        <f t="shared" si="269"/>
        <v>266.28811066820862</v>
      </c>
      <c r="BU86">
        <f t="shared" si="270"/>
        <v>-86.945367498693898</v>
      </c>
      <c r="BV86">
        <f t="shared" si="271"/>
        <v>-659.05948316846445</v>
      </c>
      <c r="BW86">
        <f t="shared" si="272"/>
        <v>-85.205019949545104</v>
      </c>
      <c r="BX86">
        <f t="shared" si="273"/>
        <v>98.578399371232891</v>
      </c>
      <c r="BY86">
        <f t="shared" si="274"/>
        <v>20715.664663209762</v>
      </c>
      <c r="BZ86">
        <f t="shared" si="275"/>
        <v>171359.03256010369</v>
      </c>
      <c r="CA86">
        <f t="shared" si="276"/>
        <v>171360.22930382131</v>
      </c>
      <c r="CB86">
        <f t="shared" si="277"/>
        <v>11806.087543352796</v>
      </c>
      <c r="CC86">
        <f t="shared" si="278"/>
        <v>167773.80289626011</v>
      </c>
      <c r="CD86">
        <f t="shared" si="279"/>
        <v>167773.80289626011</v>
      </c>
      <c r="CE86">
        <f t="shared" si="280"/>
        <v>167664.20564885164</v>
      </c>
      <c r="CF86">
        <f t="shared" si="281"/>
        <v>167664.20564885164</v>
      </c>
      <c r="CG86">
        <f t="shared" si="282"/>
        <v>71.289708138610507</v>
      </c>
      <c r="CH86">
        <f t="shared" si="283"/>
        <v>71.289708138610507</v>
      </c>
      <c r="CI86">
        <f t="shared" si="284"/>
        <v>115.40100395363075</v>
      </c>
      <c r="CJ86">
        <f t="shared" si="285"/>
        <v>111.76717828995835</v>
      </c>
      <c r="CK86">
        <f t="shared" si="286"/>
        <v>100.55104469996674</v>
      </c>
      <c r="CL86" t="e">
        <f t="shared" ca="1" si="287"/>
        <v>#NAME?</v>
      </c>
      <c r="CM86" t="e">
        <f t="shared" ca="1" si="288"/>
        <v>#NAME?</v>
      </c>
      <c r="CN86" t="e">
        <f t="shared" ca="1" si="289"/>
        <v>#NAME?</v>
      </c>
      <c r="CO86" t="e">
        <f t="shared" ca="1" si="290"/>
        <v>#NAME?</v>
      </c>
      <c r="CP86" t="e">
        <f t="shared" ca="1" si="291"/>
        <v>#NAME?</v>
      </c>
      <c r="CQ86">
        <f t="shared" si="292"/>
        <v>-251.57338990989612</v>
      </c>
      <c r="CR86">
        <f t="shared" si="293"/>
        <v>-251.57338990989612</v>
      </c>
      <c r="CS86" t="e">
        <f t="shared" ca="1" si="294"/>
        <v>#NAME?</v>
      </c>
      <c r="CT86">
        <f t="shared" si="295"/>
        <v>-74.115899359641602</v>
      </c>
      <c r="CU86">
        <f t="shared" si="296"/>
        <v>-74.116780387423631</v>
      </c>
      <c r="CV86">
        <f t="shared" si="297"/>
        <v>-74.114660433162399</v>
      </c>
      <c r="CW86" t="e">
        <f t="shared" ca="1" si="298"/>
        <v>#NAME?</v>
      </c>
      <c r="CX86" t="e">
        <f t="shared" ca="1" si="299"/>
        <v>#NAME?</v>
      </c>
    </row>
    <row r="87" spans="1:102" x14ac:dyDescent="0.25">
      <c r="A87">
        <v>6.8316894000000001</v>
      </c>
      <c r="B87">
        <v>1411.0494772984962</v>
      </c>
      <c r="C87">
        <f t="shared" si="200"/>
        <v>913.24722055530196</v>
      </c>
      <c r="D87">
        <f t="shared" si="201"/>
        <v>913.24722055530196</v>
      </c>
      <c r="E87">
        <f t="shared" si="202"/>
        <v>6.5923980283880219</v>
      </c>
      <c r="F87">
        <f t="shared" si="203"/>
        <v>1573.4353361398771</v>
      </c>
      <c r="G87">
        <f t="shared" si="204"/>
        <v>12339.863867215681</v>
      </c>
      <c r="H87">
        <f t="shared" si="205"/>
        <v>12339.863867215681</v>
      </c>
      <c r="I87">
        <f t="shared" si="206"/>
        <v>13221.589406777712</v>
      </c>
      <c r="J87">
        <f t="shared" si="207"/>
        <v>13302.890264179619</v>
      </c>
      <c r="K87">
        <f t="shared" si="208"/>
        <v>-574.50999839955102</v>
      </c>
      <c r="L87">
        <f t="shared" si="209"/>
        <v>-216.06744613666072</v>
      </c>
      <c r="M87">
        <f t="shared" si="210"/>
        <v>-141.55877913507595</v>
      </c>
      <c r="N87">
        <f t="shared" si="211"/>
        <v>-2621.8399463483051</v>
      </c>
      <c r="O87">
        <f t="shared" si="212"/>
        <v>-1.9222152699254968</v>
      </c>
      <c r="P87">
        <f t="shared" si="213"/>
        <v>-0.26990865914354184</v>
      </c>
      <c r="Q87">
        <f t="shared" si="214"/>
        <v>-747.41787706051343</v>
      </c>
      <c r="R87">
        <f t="shared" si="215"/>
        <v>-29.952316926291715</v>
      </c>
      <c r="S87">
        <f t="shared" si="216"/>
        <v>-747.41787706051343</v>
      </c>
      <c r="T87">
        <f t="shared" si="217"/>
        <v>-8549.099542071348</v>
      </c>
      <c r="U87">
        <f t="shared" si="218"/>
        <v>-5055.1279639812265</v>
      </c>
      <c r="V87">
        <f t="shared" si="219"/>
        <v>-3132.2088102079788</v>
      </c>
      <c r="W87">
        <f t="shared" si="220"/>
        <v>6818.9208161348379</v>
      </c>
      <c r="X87">
        <f t="shared" si="221"/>
        <v>21352.795116417205</v>
      </c>
      <c r="Y87">
        <f t="shared" si="222"/>
        <v>20514.37922141295</v>
      </c>
      <c r="Z87">
        <f t="shared" si="223"/>
        <v>-8096.4915161902854</v>
      </c>
      <c r="AA87">
        <f t="shared" si="224"/>
        <v>-3173.3045961852172</v>
      </c>
      <c r="AB87">
        <f t="shared" si="225"/>
        <v>-16857.732493483127</v>
      </c>
      <c r="AC87">
        <f t="shared" si="226"/>
        <v>1500.3170587616087</v>
      </c>
      <c r="AD87">
        <f t="shared" si="227"/>
        <v>-5145.7989974024104</v>
      </c>
      <c r="AE87">
        <f t="shared" si="228"/>
        <v>-57657.654329214456</v>
      </c>
      <c r="AF87">
        <f t="shared" si="229"/>
        <v>-4192681.9674567347</v>
      </c>
      <c r="AG87">
        <f t="shared" si="230"/>
        <v>-4192681.9674567347</v>
      </c>
      <c r="AH87">
        <f t="shared" si="231"/>
        <v>12556.957540122607</v>
      </c>
      <c r="AI87">
        <f t="shared" si="232"/>
        <v>21.91967654771144</v>
      </c>
      <c r="AJ87">
        <f t="shared" si="233"/>
        <v>86299.383655800702</v>
      </c>
      <c r="AK87">
        <f t="shared" si="234"/>
        <v>-220.21115846995045</v>
      </c>
      <c r="AL87" t="e">
        <f t="shared" ca="1" si="235"/>
        <v>#NAME?</v>
      </c>
      <c r="AM87">
        <f t="shared" si="236"/>
        <v>2121.1701183687342</v>
      </c>
      <c r="AN87">
        <f t="shared" si="237"/>
        <v>1480.6876930556753</v>
      </c>
      <c r="AO87">
        <f t="shared" si="238"/>
        <v>1480.6774970561828</v>
      </c>
      <c r="AP87">
        <f t="shared" si="239"/>
        <v>1182.4262239814034</v>
      </c>
      <c r="AQ87" t="e">
        <f t="shared" ca="1" si="240"/>
        <v>#NAME?</v>
      </c>
      <c r="AR87">
        <f t="shared" si="241"/>
        <v>1984.900974400181</v>
      </c>
      <c r="AS87">
        <f t="shared" si="242"/>
        <v>1895.3150027415502</v>
      </c>
      <c r="AT87">
        <f t="shared" si="243"/>
        <v>1054.824194198347</v>
      </c>
      <c r="AU87">
        <f t="shared" si="244"/>
        <v>-6453.3630610972004</v>
      </c>
      <c r="AV87">
        <f t="shared" si="245"/>
        <v>-2936.4759461640947</v>
      </c>
      <c r="AW87">
        <f t="shared" si="246"/>
        <v>-2932.9495506576927</v>
      </c>
      <c r="AX87">
        <f t="shared" si="247"/>
        <v>-2934.7342205713558</v>
      </c>
      <c r="AY87">
        <f t="shared" si="248"/>
        <v>-33.322472620554848</v>
      </c>
      <c r="AZ87">
        <f t="shared" si="249"/>
        <v>-2530.5134064207186</v>
      </c>
      <c r="BA87">
        <f t="shared" si="250"/>
        <v>-1205.1577269037018</v>
      </c>
      <c r="BB87">
        <f t="shared" si="251"/>
        <v>-1012.348534821081</v>
      </c>
      <c r="BC87">
        <f t="shared" si="252"/>
        <v>-1012.8076750449098</v>
      </c>
      <c r="BD87">
        <f t="shared" si="253"/>
        <v>-1012.775857685628</v>
      </c>
      <c r="BE87">
        <f t="shared" si="254"/>
        <v>170.12596918950024</v>
      </c>
      <c r="BF87">
        <f t="shared" si="255"/>
        <v>170.12596918950024</v>
      </c>
      <c r="BG87">
        <f t="shared" si="256"/>
        <v>-4691.3972860435906</v>
      </c>
      <c r="BH87">
        <f t="shared" si="257"/>
        <v>-281.39592287331777</v>
      </c>
      <c r="BI87">
        <f t="shared" si="258"/>
        <v>-281.39592287331777</v>
      </c>
      <c r="BJ87">
        <f t="shared" si="259"/>
        <v>4384.9315739936392</v>
      </c>
      <c r="BK87">
        <f t="shared" si="260"/>
        <v>-938.46791051109005</v>
      </c>
      <c r="BL87">
        <f t="shared" si="261"/>
        <v>-938.46791051109005</v>
      </c>
      <c r="BM87">
        <f t="shared" si="262"/>
        <v>-15474.68219836061</v>
      </c>
      <c r="BN87">
        <f t="shared" si="263"/>
        <v>-1722.4253014746369</v>
      </c>
      <c r="BO87">
        <f t="shared" si="264"/>
        <v>-1638.2841597747918</v>
      </c>
      <c r="BP87">
        <f t="shared" si="265"/>
        <v>-1638.284159147956</v>
      </c>
      <c r="BQ87">
        <f t="shared" si="266"/>
        <v>-1638.284159147956</v>
      </c>
      <c r="BR87">
        <f t="shared" si="267"/>
        <v>212.89315336475207</v>
      </c>
      <c r="BS87">
        <f t="shared" si="268"/>
        <v>212.89315336475207</v>
      </c>
      <c r="BT87">
        <f t="shared" si="269"/>
        <v>212.89315336475207</v>
      </c>
      <c r="BU87">
        <f t="shared" si="270"/>
        <v>-37.588731625782117</v>
      </c>
      <c r="BV87">
        <f t="shared" si="271"/>
        <v>-812.48727105975115</v>
      </c>
      <c r="BW87">
        <f t="shared" si="272"/>
        <v>121.23126702006289</v>
      </c>
      <c r="BX87">
        <f t="shared" si="273"/>
        <v>115.40917002972881</v>
      </c>
      <c r="BY87">
        <f t="shared" si="274"/>
        <v>21532.895550530055</v>
      </c>
      <c r="BZ87">
        <f t="shared" si="275"/>
        <v>197291.17070878748</v>
      </c>
      <c r="CA87">
        <f t="shared" si="276"/>
        <v>197292.00235232551</v>
      </c>
      <c r="CB87">
        <f t="shared" si="277"/>
        <v>15914.71269469393</v>
      </c>
      <c r="CC87">
        <f t="shared" si="278"/>
        <v>196725.71438097619</v>
      </c>
      <c r="CD87">
        <f t="shared" si="279"/>
        <v>196725.71438097619</v>
      </c>
      <c r="CE87">
        <f t="shared" si="280"/>
        <v>196473.26826539417</v>
      </c>
      <c r="CF87">
        <f t="shared" si="281"/>
        <v>196473.26826539417</v>
      </c>
      <c r="CG87">
        <f t="shared" si="282"/>
        <v>44.607259313161336</v>
      </c>
      <c r="CH87">
        <f t="shared" si="283"/>
        <v>44.607259313161336</v>
      </c>
      <c r="CI87">
        <f t="shared" si="284"/>
        <v>45.348818148109473</v>
      </c>
      <c r="CJ87">
        <f t="shared" si="285"/>
        <v>96.17691857046438</v>
      </c>
      <c r="CK87">
        <f t="shared" si="286"/>
        <v>37.457633224855449</v>
      </c>
      <c r="CL87" t="e">
        <f t="shared" ca="1" si="287"/>
        <v>#NAME?</v>
      </c>
      <c r="CM87" t="e">
        <f t="shared" ca="1" si="288"/>
        <v>#NAME?</v>
      </c>
      <c r="CN87" t="e">
        <f t="shared" ca="1" si="289"/>
        <v>#NAME?</v>
      </c>
      <c r="CO87" t="e">
        <f t="shared" ca="1" si="290"/>
        <v>#NAME?</v>
      </c>
      <c r="CP87" t="e">
        <f t="shared" ca="1" si="291"/>
        <v>#NAME?</v>
      </c>
      <c r="CQ87">
        <f t="shared" si="292"/>
        <v>-245.14168150775299</v>
      </c>
      <c r="CR87">
        <f t="shared" si="293"/>
        <v>-245.14168150775299</v>
      </c>
      <c r="CS87" t="e">
        <f t="shared" ca="1" si="294"/>
        <v>#NAME?</v>
      </c>
      <c r="CT87">
        <f t="shared" si="295"/>
        <v>-104.41379494910379</v>
      </c>
      <c r="CU87">
        <f t="shared" si="296"/>
        <v>-104.41361178407858</v>
      </c>
      <c r="CV87">
        <f t="shared" si="297"/>
        <v>-104.39269731164278</v>
      </c>
      <c r="CW87" t="e">
        <f t="shared" ca="1" si="298"/>
        <v>#NAME?</v>
      </c>
      <c r="CX87" t="e">
        <f t="shared" ca="1" si="299"/>
        <v>#NAME?</v>
      </c>
    </row>
    <row r="88" spans="1:102" x14ac:dyDescent="0.25">
      <c r="A88">
        <v>7.0297093000000004</v>
      </c>
      <c r="B88">
        <v>1543.351048013606</v>
      </c>
      <c r="C88">
        <f t="shared" si="200"/>
        <v>948.04440010429562</v>
      </c>
      <c r="D88">
        <f t="shared" si="201"/>
        <v>948.04440010429562</v>
      </c>
      <c r="E88">
        <f t="shared" si="202"/>
        <v>6.8233647496305494</v>
      </c>
      <c r="F88">
        <f t="shared" si="203"/>
        <v>1621.2695440650418</v>
      </c>
      <c r="G88">
        <f t="shared" si="204"/>
        <v>13419.815542161727</v>
      </c>
      <c r="H88">
        <f t="shared" si="205"/>
        <v>13419.815542161727</v>
      </c>
      <c r="I88">
        <f t="shared" si="206"/>
        <v>14378.707327927053</v>
      </c>
      <c r="J88">
        <f t="shared" si="207"/>
        <v>14462.364730937232</v>
      </c>
      <c r="K88">
        <f t="shared" si="208"/>
        <v>-610.90975411516115</v>
      </c>
      <c r="L88">
        <f t="shared" si="209"/>
        <v>-247.5324952847657</v>
      </c>
      <c r="M88">
        <f t="shared" si="210"/>
        <v>-151.92264950842556</v>
      </c>
      <c r="N88">
        <f t="shared" si="211"/>
        <v>-2775.8963326696448</v>
      </c>
      <c r="O88">
        <f t="shared" si="212"/>
        <v>-4.6668470014532888</v>
      </c>
      <c r="P88">
        <f t="shared" si="213"/>
        <v>-0.62113465683468461</v>
      </c>
      <c r="Q88">
        <f t="shared" si="214"/>
        <v>-793.29114469064973</v>
      </c>
      <c r="R88">
        <f t="shared" si="215"/>
        <v>-31.790660231520416</v>
      </c>
      <c r="S88">
        <f t="shared" si="216"/>
        <v>-793.29114469064973</v>
      </c>
      <c r="T88">
        <f t="shared" si="217"/>
        <v>-9043.9159261890218</v>
      </c>
      <c r="U88">
        <f t="shared" si="218"/>
        <v>-7089.3887257857414</v>
      </c>
      <c r="V88">
        <f t="shared" si="219"/>
        <v>-2854.997079802084</v>
      </c>
      <c r="W88">
        <f t="shared" si="220"/>
        <v>8956.1502593773748</v>
      </c>
      <c r="X88">
        <f t="shared" si="221"/>
        <v>10225.209677878278</v>
      </c>
      <c r="Y88">
        <f t="shared" si="222"/>
        <v>3129.7775592006583</v>
      </c>
      <c r="Z88">
        <f t="shared" si="223"/>
        <v>9268.1692330686965</v>
      </c>
      <c r="AA88">
        <f t="shared" si="224"/>
        <v>-3488.0940665445546</v>
      </c>
      <c r="AB88">
        <f t="shared" si="225"/>
        <v>-18491.370339147579</v>
      </c>
      <c r="AC88">
        <f t="shared" si="226"/>
        <v>1046.1455814709998</v>
      </c>
      <c r="AD88">
        <f t="shared" si="227"/>
        <v>1633.7939889778675</v>
      </c>
      <c r="AE88">
        <f t="shared" si="228"/>
        <v>19502.584762178827</v>
      </c>
      <c r="AF88">
        <f t="shared" si="229"/>
        <v>17138502.773076117</v>
      </c>
      <c r="AG88">
        <f t="shared" si="230"/>
        <v>17138502.773076117</v>
      </c>
      <c r="AH88">
        <f t="shared" si="231"/>
        <v>39481.845702186329</v>
      </c>
      <c r="AI88">
        <f t="shared" si="232"/>
        <v>-193.73703885827558</v>
      </c>
      <c r="AJ88">
        <f t="shared" si="233"/>
        <v>70124.676973891925</v>
      </c>
      <c r="AK88">
        <f t="shared" si="234"/>
        <v>-844.40201529437775</v>
      </c>
      <c r="AL88" t="e">
        <f t="shared" ca="1" si="235"/>
        <v>#NAME?</v>
      </c>
      <c r="AM88">
        <f t="shared" si="236"/>
        <v>2092.8803372396537</v>
      </c>
      <c r="AN88">
        <f t="shared" si="237"/>
        <v>1475.6461882205574</v>
      </c>
      <c r="AO88">
        <f t="shared" si="238"/>
        <v>1476.0713979714446</v>
      </c>
      <c r="AP88">
        <f t="shared" si="239"/>
        <v>2342.9425987208342</v>
      </c>
      <c r="AQ88" t="e">
        <f t="shared" ca="1" si="240"/>
        <v>#NAME?</v>
      </c>
      <c r="AR88">
        <f t="shared" si="241"/>
        <v>2205.3968784582039</v>
      </c>
      <c r="AS88">
        <f t="shared" si="242"/>
        <v>687.17192485640476</v>
      </c>
      <c r="AT88">
        <f t="shared" si="243"/>
        <v>1426.7093957313823</v>
      </c>
      <c r="AU88">
        <f t="shared" si="244"/>
        <v>-107538.20713520791</v>
      </c>
      <c r="AV88">
        <f t="shared" si="245"/>
        <v>-1601.7200841384963</v>
      </c>
      <c r="AW88">
        <f t="shared" si="246"/>
        <v>-1601.5683280963378</v>
      </c>
      <c r="AX88">
        <f t="shared" si="247"/>
        <v>-1601.7614474169923</v>
      </c>
      <c r="AY88">
        <f t="shared" si="248"/>
        <v>-709.77932313119356</v>
      </c>
      <c r="AZ88">
        <f t="shared" si="249"/>
        <v>890.36651029861775</v>
      </c>
      <c r="BA88">
        <f t="shared" si="250"/>
        <v>2431.5533112875755</v>
      </c>
      <c r="BB88">
        <f t="shared" si="251"/>
        <v>-1209.6853784738748</v>
      </c>
      <c r="BC88">
        <f t="shared" si="252"/>
        <v>-1209.7233069506156</v>
      </c>
      <c r="BD88">
        <f t="shared" si="253"/>
        <v>-1209.7137917684677</v>
      </c>
      <c r="BE88">
        <f t="shared" si="254"/>
        <v>502.11700365336162</v>
      </c>
      <c r="BF88">
        <f t="shared" si="255"/>
        <v>502.11700365336162</v>
      </c>
      <c r="BG88">
        <f t="shared" si="256"/>
        <v>-15722.338170309384</v>
      </c>
      <c r="BH88">
        <f t="shared" si="257"/>
        <v>-2000.946601433357</v>
      </c>
      <c r="BI88">
        <f t="shared" si="258"/>
        <v>-2000.946601433357</v>
      </c>
      <c r="BJ88">
        <f t="shared" si="259"/>
        <v>5202.5331096302043</v>
      </c>
      <c r="BK88">
        <f t="shared" si="260"/>
        <v>-3630.1168827648121</v>
      </c>
      <c r="BL88">
        <f t="shared" si="261"/>
        <v>-3630.1168827648121</v>
      </c>
      <c r="BM88">
        <f t="shared" si="262"/>
        <v>-17129.370730196901</v>
      </c>
      <c r="BN88">
        <f t="shared" si="263"/>
        <v>-1352.0328220722836</v>
      </c>
      <c r="BO88">
        <f t="shared" si="264"/>
        <v>-1789.4784153946609</v>
      </c>
      <c r="BP88">
        <f t="shared" si="265"/>
        <v>-1789.4784151729168</v>
      </c>
      <c r="BQ88">
        <f t="shared" si="266"/>
        <v>-1789.4784151729168</v>
      </c>
      <c r="BR88">
        <f t="shared" si="267"/>
        <v>219.1769870310905</v>
      </c>
      <c r="BS88">
        <f t="shared" si="268"/>
        <v>219.1769870310905</v>
      </c>
      <c r="BT88">
        <f t="shared" si="269"/>
        <v>219.1769870310905</v>
      </c>
      <c r="BU88">
        <f t="shared" si="270"/>
        <v>-14.213695237788295</v>
      </c>
      <c r="BV88">
        <f t="shared" si="271"/>
        <v>-457.11496439610181</v>
      </c>
      <c r="BW88">
        <f t="shared" si="272"/>
        <v>-164.13912859184251</v>
      </c>
      <c r="BX88">
        <f t="shared" si="273"/>
        <v>92.662450745600211</v>
      </c>
      <c r="BY88">
        <f t="shared" si="274"/>
        <v>21138.864397256279</v>
      </c>
      <c r="BZ88">
        <f t="shared" si="275"/>
        <v>158584.56118524799</v>
      </c>
      <c r="CA88">
        <f t="shared" si="276"/>
        <v>158585.26472572482</v>
      </c>
      <c r="CB88">
        <f t="shared" si="277"/>
        <v>11541.446559956046</v>
      </c>
      <c r="CC88">
        <f t="shared" si="278"/>
        <v>154647.25845065954</v>
      </c>
      <c r="CD88">
        <f t="shared" si="279"/>
        <v>154647.25845065954</v>
      </c>
      <c r="CE88">
        <f t="shared" si="280"/>
        <v>154522.98350780705</v>
      </c>
      <c r="CF88">
        <f t="shared" si="281"/>
        <v>154522.98350780705</v>
      </c>
      <c r="CG88">
        <f t="shared" si="282"/>
        <v>28.093462299463578</v>
      </c>
      <c r="CH88">
        <f t="shared" si="283"/>
        <v>28.093462299463578</v>
      </c>
      <c r="CI88">
        <f t="shared" si="284"/>
        <v>33.252365110476475</v>
      </c>
      <c r="CJ88">
        <f t="shared" si="285"/>
        <v>91.265985816271197</v>
      </c>
      <c r="CK88">
        <f t="shared" si="286"/>
        <v>45.779466430803112</v>
      </c>
      <c r="CL88" t="e">
        <f t="shared" ca="1" si="287"/>
        <v>#NAME?</v>
      </c>
      <c r="CM88" t="e">
        <f t="shared" ca="1" si="288"/>
        <v>#NAME?</v>
      </c>
      <c r="CN88" t="e">
        <f t="shared" ca="1" si="289"/>
        <v>#NAME?</v>
      </c>
      <c r="CO88" t="e">
        <f t="shared" ca="1" si="290"/>
        <v>#NAME?</v>
      </c>
      <c r="CP88" t="e">
        <f t="shared" ca="1" si="291"/>
        <v>#NAME?</v>
      </c>
      <c r="CQ88">
        <f t="shared" si="292"/>
        <v>-283.1037024461566</v>
      </c>
      <c r="CR88">
        <f t="shared" si="293"/>
        <v>-283.1037024461566</v>
      </c>
      <c r="CS88" t="e">
        <f t="shared" ca="1" si="294"/>
        <v>#NAME?</v>
      </c>
      <c r="CT88">
        <f t="shared" si="295"/>
        <v>40.230487120622442</v>
      </c>
      <c r="CU88">
        <f t="shared" si="296"/>
        <v>40.119698341823302</v>
      </c>
      <c r="CV88">
        <f t="shared" si="297"/>
        <v>40.080392064267784</v>
      </c>
      <c r="CW88" t="e">
        <f t="shared" ca="1" si="298"/>
        <v>#NAME?</v>
      </c>
      <c r="CX88" t="e">
        <f t="shared" ca="1" si="299"/>
        <v>#NAME?</v>
      </c>
    </row>
    <row r="89" spans="1:102" x14ac:dyDescent="0.25">
      <c r="A89">
        <v>7.2277293</v>
      </c>
      <c r="B89">
        <v>1683.6083720535839</v>
      </c>
      <c r="C89">
        <f t="shared" si="200"/>
        <v>982.84159722585605</v>
      </c>
      <c r="D89">
        <f t="shared" si="201"/>
        <v>982.84159722585605</v>
      </c>
      <c r="E89">
        <f t="shared" si="202"/>
        <v>7.0543315875112107</v>
      </c>
      <c r="F89">
        <f t="shared" si="203"/>
        <v>1669.1037761464693</v>
      </c>
      <c r="G89">
        <f t="shared" si="204"/>
        <v>14561.677036553536</v>
      </c>
      <c r="H89">
        <f t="shared" si="205"/>
        <v>14561.677036553536</v>
      </c>
      <c r="I89">
        <f t="shared" si="206"/>
        <v>15602.158737173808</v>
      </c>
      <c r="J89">
        <f t="shared" si="207"/>
        <v>15688.172686982312</v>
      </c>
      <c r="K89">
        <f t="shared" si="208"/>
        <v>-648.61204676394891</v>
      </c>
      <c r="L89">
        <f t="shared" si="209"/>
        <v>-279.84316936628022</v>
      </c>
      <c r="M89">
        <f t="shared" si="210"/>
        <v>-162.36777029235844</v>
      </c>
      <c r="N89">
        <f t="shared" si="211"/>
        <v>-2934.3862736321839</v>
      </c>
      <c r="O89">
        <f t="shared" si="212"/>
        <v>-7.5629683622217589</v>
      </c>
      <c r="P89">
        <f t="shared" si="213"/>
        <v>-0.95671774521672193</v>
      </c>
      <c r="Q89">
        <f t="shared" si="214"/>
        <v>-840.52832274873128</v>
      </c>
      <c r="R89">
        <f t="shared" si="215"/>
        <v>-33.683661417769507</v>
      </c>
      <c r="S89">
        <f t="shared" si="216"/>
        <v>-840.52832274873128</v>
      </c>
      <c r="T89">
        <f t="shared" si="217"/>
        <v>-9569.4925390019635</v>
      </c>
      <c r="U89">
        <f t="shared" si="218"/>
        <v>-9813.6695324975535</v>
      </c>
      <c r="V89">
        <f t="shared" si="219"/>
        <v>-2814.8204283182108</v>
      </c>
      <c r="W89">
        <f t="shared" si="220"/>
        <v>11048.288017129551</v>
      </c>
      <c r="X89">
        <f t="shared" si="221"/>
        <v>-11363.373089291914</v>
      </c>
      <c r="Y89">
        <f t="shared" si="222"/>
        <v>17627.633659318872</v>
      </c>
      <c r="Z89">
        <f t="shared" si="223"/>
        <v>20086.612109499565</v>
      </c>
      <c r="AA89">
        <f t="shared" si="224"/>
        <v>-3675.6313105031586</v>
      </c>
      <c r="AB89">
        <f t="shared" si="225"/>
        <v>-19338.232898915921</v>
      </c>
      <c r="AC89">
        <f t="shared" si="226"/>
        <v>360.95551028528246</v>
      </c>
      <c r="AD89">
        <f t="shared" si="227"/>
        <v>-2347.5566603385532</v>
      </c>
      <c r="AE89">
        <f t="shared" si="228"/>
        <v>-64346.145930981336</v>
      </c>
      <c r="AF89">
        <f t="shared" si="229"/>
        <v>21000374.729639884</v>
      </c>
      <c r="AG89">
        <f t="shared" si="230"/>
        <v>21000374.729639884</v>
      </c>
      <c r="AH89">
        <f t="shared" si="231"/>
        <v>33907.266531652858</v>
      </c>
      <c r="AI89">
        <f t="shared" si="232"/>
        <v>-283.51646196963105</v>
      </c>
      <c r="AJ89">
        <f t="shared" si="233"/>
        <v>43983.460232500533</v>
      </c>
      <c r="AK89">
        <f t="shared" si="234"/>
        <v>-746.23765607052098</v>
      </c>
      <c r="AL89" t="e">
        <f t="shared" ca="1" si="235"/>
        <v>#NAME?</v>
      </c>
      <c r="AM89">
        <f t="shared" si="236"/>
        <v>1965.9149949147511</v>
      </c>
      <c r="AN89">
        <f t="shared" si="237"/>
        <v>1316.5485525465108</v>
      </c>
      <c r="AO89">
        <f t="shared" si="238"/>
        <v>1316.2964931900469</v>
      </c>
      <c r="AP89">
        <f t="shared" si="239"/>
        <v>658.81990612678374</v>
      </c>
      <c r="AQ89" t="e">
        <f t="shared" ca="1" si="240"/>
        <v>#NAME?</v>
      </c>
      <c r="AR89">
        <f t="shared" si="241"/>
        <v>1643.9544386308346</v>
      </c>
      <c r="AS89">
        <f t="shared" si="242"/>
        <v>1221.6840513468924</v>
      </c>
      <c r="AT89">
        <f t="shared" si="243"/>
        <v>2720.6632217259262</v>
      </c>
      <c r="AU89">
        <f t="shared" si="244"/>
        <v>-128184.23416755362</v>
      </c>
      <c r="AV89">
        <f t="shared" si="245"/>
        <v>-122.98836301712335</v>
      </c>
      <c r="AW89">
        <f t="shared" si="246"/>
        <v>-95.145402664224392</v>
      </c>
      <c r="AX89">
        <f t="shared" si="247"/>
        <v>-122.90484553288429</v>
      </c>
      <c r="AY89">
        <f t="shared" si="248"/>
        <v>-3232.2742278322021</v>
      </c>
      <c r="AZ89">
        <f t="shared" si="249"/>
        <v>-1102.2083180758052</v>
      </c>
      <c r="BA89">
        <f t="shared" si="250"/>
        <v>895.51244578453509</v>
      </c>
      <c r="BB89">
        <f t="shared" si="251"/>
        <v>-2308.1783280334516</v>
      </c>
      <c r="BC89">
        <f t="shared" si="252"/>
        <v>-2308.1399931020351</v>
      </c>
      <c r="BD89">
        <f t="shared" si="253"/>
        <v>-2308.2500951627812</v>
      </c>
      <c r="BE89">
        <f t="shared" si="254"/>
        <v>402.99194260168787</v>
      </c>
      <c r="BF89">
        <f t="shared" si="255"/>
        <v>402.99194260168787</v>
      </c>
      <c r="BG89">
        <f t="shared" si="256"/>
        <v>17418.500021269017</v>
      </c>
      <c r="BH89">
        <f t="shared" si="257"/>
        <v>-2288.3528236416255</v>
      </c>
      <c r="BI89">
        <f t="shared" si="258"/>
        <v>-2288.3528236416255</v>
      </c>
      <c r="BJ89">
        <f t="shared" si="259"/>
        <v>7507.8663721660932</v>
      </c>
      <c r="BK89">
        <f t="shared" si="260"/>
        <v>172.90324242436935</v>
      </c>
      <c r="BL89">
        <f t="shared" si="261"/>
        <v>172.90324242436935</v>
      </c>
      <c r="BM89">
        <f t="shared" si="262"/>
        <v>-18119.195212446481</v>
      </c>
      <c r="BN89">
        <f t="shared" si="263"/>
        <v>-1606.425095246429</v>
      </c>
      <c r="BO89">
        <f t="shared" si="264"/>
        <v>-1514.6584402760209</v>
      </c>
      <c r="BP89">
        <f t="shared" si="265"/>
        <v>-1514.6584369039381</v>
      </c>
      <c r="BQ89">
        <f t="shared" si="266"/>
        <v>-1514.6584369039381</v>
      </c>
      <c r="BR89">
        <f t="shared" si="267"/>
        <v>302.09242544150766</v>
      </c>
      <c r="BS89">
        <f t="shared" si="268"/>
        <v>302.09242544150766</v>
      </c>
      <c r="BT89">
        <f t="shared" si="269"/>
        <v>302.09242544150766</v>
      </c>
      <c r="BU89">
        <f t="shared" si="270"/>
        <v>31.757208595287935</v>
      </c>
      <c r="BV89">
        <f t="shared" si="271"/>
        <v>-886.2401304453382</v>
      </c>
      <c r="BW89">
        <f t="shared" si="272"/>
        <v>-122.93030977478406</v>
      </c>
      <c r="BX89">
        <f t="shared" si="273"/>
        <v>109.4902576485666</v>
      </c>
      <c r="BY89">
        <f t="shared" si="274"/>
        <v>25570.224195100254</v>
      </c>
      <c r="BZ89">
        <f t="shared" si="275"/>
        <v>187969.0962328607</v>
      </c>
      <c r="CA89">
        <f t="shared" si="276"/>
        <v>187970.07054192747</v>
      </c>
      <c r="CB89">
        <f t="shared" si="277"/>
        <v>12623.811645076781</v>
      </c>
      <c r="CC89">
        <f t="shared" si="278"/>
        <v>183685.40089050186</v>
      </c>
      <c r="CD89">
        <f t="shared" si="279"/>
        <v>183685.40089050186</v>
      </c>
      <c r="CE89">
        <f t="shared" si="280"/>
        <v>183516.78975770774</v>
      </c>
      <c r="CF89">
        <f t="shared" si="281"/>
        <v>183516.78975770774</v>
      </c>
      <c r="CG89">
        <f t="shared" si="282"/>
        <v>26.389515443572861</v>
      </c>
      <c r="CH89">
        <f t="shared" si="283"/>
        <v>26.389515443572861</v>
      </c>
      <c r="CI89">
        <f t="shared" si="284"/>
        <v>44.008266743066443</v>
      </c>
      <c r="CJ89">
        <f t="shared" si="285"/>
        <v>96.843377022606205</v>
      </c>
      <c r="CK89">
        <f t="shared" si="286"/>
        <v>97.28048539620309</v>
      </c>
      <c r="CL89" t="e">
        <f t="shared" ca="1" si="287"/>
        <v>#NAME?</v>
      </c>
      <c r="CM89" t="e">
        <f t="shared" ca="1" si="288"/>
        <v>#NAME?</v>
      </c>
      <c r="CN89" t="e">
        <f t="shared" ca="1" si="289"/>
        <v>#NAME?</v>
      </c>
      <c r="CO89" t="e">
        <f t="shared" ca="1" si="290"/>
        <v>#NAME?</v>
      </c>
      <c r="CP89" t="e">
        <f t="shared" ca="1" si="291"/>
        <v>#NAME?</v>
      </c>
      <c r="CQ89">
        <f t="shared" si="292"/>
        <v>-369.69389689217115</v>
      </c>
      <c r="CR89">
        <f t="shared" si="293"/>
        <v>-369.69389689217115</v>
      </c>
      <c r="CS89" t="e">
        <f t="shared" ca="1" si="294"/>
        <v>#NAME?</v>
      </c>
      <c r="CT89">
        <f t="shared" si="295"/>
        <v>106.20161837313591</v>
      </c>
      <c r="CU89">
        <f t="shared" si="296"/>
        <v>106.20368305782199</v>
      </c>
      <c r="CV89">
        <f t="shared" si="297"/>
        <v>106.23847250906701</v>
      </c>
      <c r="CW89" t="e">
        <f t="shared" ca="1" si="298"/>
        <v>#NAME?</v>
      </c>
      <c r="CX89" t="e">
        <f t="shared" ca="1" si="299"/>
        <v>#NAME?</v>
      </c>
    </row>
    <row r="90" spans="1:102" x14ac:dyDescent="0.25">
      <c r="A90">
        <v>7.4257492999999997</v>
      </c>
      <c r="B90">
        <v>1832.0543955017588</v>
      </c>
      <c r="C90">
        <f t="shared" si="200"/>
        <v>1017.6387943474166</v>
      </c>
      <c r="D90">
        <f t="shared" si="201"/>
        <v>1017.6387943474166</v>
      </c>
      <c r="E90">
        <f t="shared" si="202"/>
        <v>7.2852984253918738</v>
      </c>
      <c r="F90">
        <f t="shared" si="203"/>
        <v>1716.9380082278969</v>
      </c>
      <c r="G90">
        <f t="shared" si="204"/>
        <v>15767.191744173286</v>
      </c>
      <c r="H90">
        <f t="shared" si="205"/>
        <v>15767.191744173286</v>
      </c>
      <c r="I90">
        <f t="shared" si="206"/>
        <v>16893.811599757326</v>
      </c>
      <c r="J90">
        <f t="shared" si="207"/>
        <v>16982.182096364155</v>
      </c>
      <c r="K90">
        <f t="shared" si="208"/>
        <v>-687.62954586690569</v>
      </c>
      <c r="L90">
        <f t="shared" si="209"/>
        <v>-313.0197925188487</v>
      </c>
      <c r="M90">
        <f t="shared" si="210"/>
        <v>-172.92732140075569</v>
      </c>
      <c r="N90">
        <f t="shared" si="211"/>
        <v>-3097.3096925569394</v>
      </c>
      <c r="O90">
        <f t="shared" si="212"/>
        <v>-10.610578004443315</v>
      </c>
      <c r="P90">
        <f t="shared" si="213"/>
        <v>-1.2788733000989456</v>
      </c>
      <c r="Q90">
        <f t="shared" si="214"/>
        <v>-889.12938841315042</v>
      </c>
      <c r="R90">
        <f t="shared" si="215"/>
        <v>-35.631319570476947</v>
      </c>
      <c r="S90">
        <f t="shared" si="216"/>
        <v>-889.12938841315042</v>
      </c>
      <c r="T90">
        <f t="shared" si="217"/>
        <v>-10093.925771109822</v>
      </c>
      <c r="U90">
        <f t="shared" si="218"/>
        <v>-12500.387167882047</v>
      </c>
      <c r="V90">
        <f t="shared" si="219"/>
        <v>-2000.7821563545456</v>
      </c>
      <c r="W90">
        <f t="shared" si="220"/>
        <v>12969.738658495953</v>
      </c>
      <c r="X90">
        <f t="shared" si="221"/>
        <v>-15202.199416490408</v>
      </c>
      <c r="Y90">
        <f t="shared" si="222"/>
        <v>2453.934594377587</v>
      </c>
      <c r="Z90">
        <f t="shared" si="223"/>
        <v>2752.1472777448394</v>
      </c>
      <c r="AA90">
        <f t="shared" si="224"/>
        <v>-3712.4786580601849</v>
      </c>
      <c r="AB90">
        <f t="shared" si="225"/>
        <v>-19112.100520200303</v>
      </c>
      <c r="AC90">
        <f t="shared" si="226"/>
        <v>-460.10239787669167</v>
      </c>
      <c r="AD90">
        <f t="shared" si="227"/>
        <v>1914.3756452491752</v>
      </c>
      <c r="AE90">
        <f t="shared" si="228"/>
        <v>39475.607344995246</v>
      </c>
      <c r="AF90">
        <f t="shared" si="229"/>
        <v>-270133.53699652344</v>
      </c>
      <c r="AG90">
        <f t="shared" si="230"/>
        <v>-270133.53699652344</v>
      </c>
      <c r="AH90">
        <f t="shared" si="231"/>
        <v>-16677.111552426992</v>
      </c>
      <c r="AI90">
        <f t="shared" si="232"/>
        <v>-186.72914931103196</v>
      </c>
      <c r="AJ90">
        <f t="shared" si="233"/>
        <v>15880.038949512071</v>
      </c>
      <c r="AK90">
        <f t="shared" si="234"/>
        <v>66.102467324660466</v>
      </c>
      <c r="AL90" t="e">
        <f t="shared" ca="1" si="235"/>
        <v>#NAME?</v>
      </c>
      <c r="AM90">
        <f t="shared" si="236"/>
        <v>1702.7525961249116</v>
      </c>
      <c r="AN90">
        <f t="shared" si="237"/>
        <v>775.34691912880385</v>
      </c>
      <c r="AO90">
        <f t="shared" si="238"/>
        <v>775.53657214654436</v>
      </c>
      <c r="AP90">
        <f t="shared" si="239"/>
        <v>2517.5548741836164</v>
      </c>
      <c r="AQ90" t="e">
        <f t="shared" ca="1" si="240"/>
        <v>#NAME?</v>
      </c>
      <c r="AR90">
        <f t="shared" si="241"/>
        <v>1625.8439998795866</v>
      </c>
      <c r="AS90">
        <f t="shared" si="242"/>
        <v>1049.6051435545933</v>
      </c>
      <c r="AT90">
        <f t="shared" si="243"/>
        <v>1924.5549684993609</v>
      </c>
      <c r="AU90">
        <f t="shared" si="244"/>
        <v>47455.880569144741</v>
      </c>
      <c r="AV90">
        <f t="shared" si="245"/>
        <v>215.40598660963369</v>
      </c>
      <c r="AW90">
        <f t="shared" si="246"/>
        <v>185.56333808639292</v>
      </c>
      <c r="AX90">
        <f t="shared" si="247"/>
        <v>215.70456341118867</v>
      </c>
      <c r="AY90">
        <f t="shared" si="248"/>
        <v>-3614.3363698706521</v>
      </c>
      <c r="AZ90">
        <f t="shared" si="249"/>
        <v>-5043.0477141480087</v>
      </c>
      <c r="BA90">
        <f t="shared" si="250"/>
        <v>-2996.5197823140065</v>
      </c>
      <c r="BB90">
        <f t="shared" si="251"/>
        <v>-2056.1573530848691</v>
      </c>
      <c r="BC90">
        <f t="shared" si="252"/>
        <v>-2056.3687927047936</v>
      </c>
      <c r="BD90">
        <f t="shared" si="253"/>
        <v>-2056.1913709265477</v>
      </c>
      <c r="BE90">
        <f t="shared" si="254"/>
        <v>332.37441401197623</v>
      </c>
      <c r="BF90">
        <f t="shared" si="255"/>
        <v>332.37441401197623</v>
      </c>
      <c r="BG90">
        <f t="shared" si="256"/>
        <v>-13379.894299914849</v>
      </c>
      <c r="BH90">
        <f t="shared" si="257"/>
        <v>570.93395662706075</v>
      </c>
      <c r="BI90">
        <f t="shared" si="258"/>
        <v>570.93395662706075</v>
      </c>
      <c r="BJ90">
        <f t="shared" si="259"/>
        <v>8128.1927332258247</v>
      </c>
      <c r="BK90">
        <f t="shared" si="260"/>
        <v>1363.4391649883171</v>
      </c>
      <c r="BL90">
        <f t="shared" si="261"/>
        <v>1363.4391649883171</v>
      </c>
      <c r="BM90">
        <f t="shared" si="262"/>
        <v>-19051.949396660882</v>
      </c>
      <c r="BN90">
        <f t="shared" si="263"/>
        <v>-2030.1538896999134</v>
      </c>
      <c r="BO90">
        <f t="shared" si="264"/>
        <v>-1423.4521412199499</v>
      </c>
      <c r="BP90">
        <f t="shared" si="265"/>
        <v>-1423.4521411452083</v>
      </c>
      <c r="BQ90">
        <f t="shared" si="266"/>
        <v>-1423.4521411452083</v>
      </c>
      <c r="BR90">
        <f t="shared" si="267"/>
        <v>235.11278590870725</v>
      </c>
      <c r="BS90">
        <f t="shared" si="268"/>
        <v>235.11278590870725</v>
      </c>
      <c r="BT90">
        <f t="shared" si="269"/>
        <v>235.11278590870725</v>
      </c>
      <c r="BU90">
        <f t="shared" si="270"/>
        <v>86.87542036577068</v>
      </c>
      <c r="BV90">
        <f t="shared" si="271"/>
        <v>-626.80912358665807</v>
      </c>
      <c r="BW90">
        <f t="shared" si="272"/>
        <v>-94.317242210610985</v>
      </c>
      <c r="BX90">
        <f t="shared" si="273"/>
        <v>137.05364413183653</v>
      </c>
      <c r="BY90">
        <f t="shared" si="274"/>
        <v>34340.306201213207</v>
      </c>
      <c r="BZ90">
        <f t="shared" si="275"/>
        <v>238376.34085528989</v>
      </c>
      <c r="CA90">
        <f t="shared" si="276"/>
        <v>238359.72376599218</v>
      </c>
      <c r="CB90">
        <f t="shared" si="277"/>
        <v>17020.270004319023</v>
      </c>
      <c r="CC90">
        <f t="shared" si="278"/>
        <v>231958.1595859323</v>
      </c>
      <c r="CD90">
        <f t="shared" si="279"/>
        <v>231958.1595859323</v>
      </c>
      <c r="CE90">
        <f t="shared" si="280"/>
        <v>231550.07259226177</v>
      </c>
      <c r="CF90">
        <f t="shared" si="281"/>
        <v>231550.07259226177</v>
      </c>
      <c r="CG90">
        <f t="shared" si="282"/>
        <v>100.31231278655302</v>
      </c>
      <c r="CH90">
        <f t="shared" si="283"/>
        <v>100.31231278655302</v>
      </c>
      <c r="CI90">
        <f t="shared" si="284"/>
        <v>26.208142816947031</v>
      </c>
      <c r="CJ90">
        <f t="shared" si="285"/>
        <v>104.92447985268325</v>
      </c>
      <c r="CK90">
        <f t="shared" si="286"/>
        <v>25.190536654034076</v>
      </c>
      <c r="CL90" t="e">
        <f t="shared" ca="1" si="287"/>
        <v>#NAME?</v>
      </c>
      <c r="CM90" t="e">
        <f t="shared" ca="1" si="288"/>
        <v>#NAME?</v>
      </c>
      <c r="CN90" t="e">
        <f t="shared" ca="1" si="289"/>
        <v>#NAME?</v>
      </c>
      <c r="CO90" t="e">
        <f t="shared" ca="1" si="290"/>
        <v>#NAME?</v>
      </c>
      <c r="CP90" t="e">
        <f t="shared" ca="1" si="291"/>
        <v>#NAME?</v>
      </c>
      <c r="CQ90">
        <f t="shared" si="292"/>
        <v>-375.35294193449789</v>
      </c>
      <c r="CR90">
        <f t="shared" si="293"/>
        <v>-375.35294193449789</v>
      </c>
      <c r="CS90" t="e">
        <f t="shared" ca="1" si="294"/>
        <v>#NAME?</v>
      </c>
      <c r="CT90">
        <f t="shared" si="295"/>
        <v>139.06256197163088</v>
      </c>
      <c r="CU90">
        <f t="shared" si="296"/>
        <v>139.17390614479922</v>
      </c>
      <c r="CV90">
        <f t="shared" si="297"/>
        <v>139.36209496277655</v>
      </c>
      <c r="CW90" t="e">
        <f t="shared" ca="1" si="298"/>
        <v>#NAME?</v>
      </c>
      <c r="CX90" t="e">
        <f t="shared" ca="1" si="299"/>
        <v>#NAME?</v>
      </c>
    </row>
    <row r="91" spans="1:102" x14ac:dyDescent="0.25">
      <c r="A91">
        <v>7.6237693000000002</v>
      </c>
      <c r="B91">
        <v>1988.9220568120663</v>
      </c>
      <c r="C91">
        <f t="shared" si="200"/>
        <v>1052.4359914689771</v>
      </c>
      <c r="D91">
        <f t="shared" si="201"/>
        <v>1052.4359914689771</v>
      </c>
      <c r="E91">
        <f t="shared" si="202"/>
        <v>7.5162652632725351</v>
      </c>
      <c r="F91">
        <f t="shared" si="203"/>
        <v>1764.7722403093248</v>
      </c>
      <c r="G91">
        <f t="shared" si="204"/>
        <v>17038.10358883996</v>
      </c>
      <c r="H91">
        <f t="shared" si="205"/>
        <v>17038.10358883996</v>
      </c>
      <c r="I91">
        <f t="shared" si="206"/>
        <v>18255.534448826704</v>
      </c>
      <c r="J91">
        <f t="shared" si="207"/>
        <v>18346.261492231857</v>
      </c>
      <c r="K91">
        <f t="shared" si="208"/>
        <v>-727.9749390001399</v>
      </c>
      <c r="L91">
        <f t="shared" si="209"/>
        <v>-347.04495885869727</v>
      </c>
      <c r="M91">
        <f t="shared" si="210"/>
        <v>-183.62623129049987</v>
      </c>
      <c r="N91">
        <f t="shared" si="211"/>
        <v>-3264.6665894439111</v>
      </c>
      <c r="O91">
        <f t="shared" si="212"/>
        <v>-13.809675928117999</v>
      </c>
      <c r="P91">
        <f t="shared" si="213"/>
        <v>-1.5894173501219968</v>
      </c>
      <c r="Q91">
        <f t="shared" si="214"/>
        <v>-939.09434168390794</v>
      </c>
      <c r="R91">
        <f t="shared" si="215"/>
        <v>-37.633634689642761</v>
      </c>
      <c r="S91">
        <f t="shared" si="216"/>
        <v>-939.09434168390794</v>
      </c>
      <c r="T91">
        <f t="shared" si="217"/>
        <v>-10557.666287874081</v>
      </c>
      <c r="U91">
        <f t="shared" si="218"/>
        <v>-14007.143020801612</v>
      </c>
      <c r="V91">
        <f t="shared" si="219"/>
        <v>-495.57424410787047</v>
      </c>
      <c r="W91">
        <f t="shared" si="220"/>
        <v>14597.447442977504</v>
      </c>
      <c r="X91">
        <f t="shared" si="221"/>
        <v>7825.8970818667849</v>
      </c>
      <c r="Y91">
        <f t="shared" si="222"/>
        <v>-11605.933551626997</v>
      </c>
      <c r="Z91">
        <f t="shared" si="223"/>
        <v>-16211.309110607301</v>
      </c>
      <c r="AA91">
        <f t="shared" si="224"/>
        <v>-3580.3590124284483</v>
      </c>
      <c r="AB91">
        <f t="shared" si="225"/>
        <v>-17064.060737649215</v>
      </c>
      <c r="AC91">
        <f t="shared" si="226"/>
        <v>-1458.1686149182351</v>
      </c>
      <c r="AD91">
        <f t="shared" si="227"/>
        <v>21072.84549857552</v>
      </c>
      <c r="AE91">
        <f t="shared" si="228"/>
        <v>444718.52495511965</v>
      </c>
      <c r="AF91">
        <f t="shared" si="229"/>
        <v>-32671461.97062517</v>
      </c>
      <c r="AG91">
        <f t="shared" si="230"/>
        <v>-32671461.97062517</v>
      </c>
      <c r="AH91">
        <f t="shared" si="231"/>
        <v>-86704.697390438465</v>
      </c>
      <c r="AI91">
        <f t="shared" si="232"/>
        <v>72.22761253893276</v>
      </c>
      <c r="AJ91">
        <f t="shared" si="233"/>
        <v>-2317.3152200771528</v>
      </c>
      <c r="AK91">
        <f t="shared" si="234"/>
        <v>668.84709562766523</v>
      </c>
      <c r="AL91" t="e">
        <f t="shared" ca="1" si="235"/>
        <v>#NAME?</v>
      </c>
      <c r="AM91">
        <f t="shared" si="236"/>
        <v>1312.448122915356</v>
      </c>
      <c r="AN91">
        <f t="shared" si="237"/>
        <v>2224.4479093233494</v>
      </c>
      <c r="AO91">
        <f t="shared" si="238"/>
        <v>2224.6231430125317</v>
      </c>
      <c r="AP91">
        <f t="shared" si="239"/>
        <v>631.3311435727644</v>
      </c>
      <c r="AQ91" t="e">
        <f t="shared" ca="1" si="240"/>
        <v>#NAME?</v>
      </c>
      <c r="AR91">
        <f t="shared" si="241"/>
        <v>2428.357983895497</v>
      </c>
      <c r="AS91">
        <f t="shared" si="242"/>
        <v>559.62581481280415</v>
      </c>
      <c r="AT91">
        <f t="shared" si="243"/>
        <v>742.57553772600579</v>
      </c>
      <c r="AU91">
        <f t="shared" si="244"/>
        <v>200704.35416931001</v>
      </c>
      <c r="AV91">
        <f t="shared" si="245"/>
        <v>762.29031704650311</v>
      </c>
      <c r="AW91">
        <f t="shared" si="246"/>
        <v>796.03820413100652</v>
      </c>
      <c r="AX91">
        <f t="shared" si="247"/>
        <v>761.69181182683781</v>
      </c>
      <c r="AY91">
        <f t="shared" si="248"/>
        <v>-1008.5889069103712</v>
      </c>
      <c r="AZ91">
        <f t="shared" si="249"/>
        <v>757.6962928710534</v>
      </c>
      <c r="BA91">
        <f t="shared" si="250"/>
        <v>2461.7533118615788</v>
      </c>
      <c r="BB91">
        <f t="shared" si="251"/>
        <v>-1732.3014669585345</v>
      </c>
      <c r="BC91">
        <f t="shared" si="252"/>
        <v>-1731.9250672543935</v>
      </c>
      <c r="BD91">
        <f t="shared" si="253"/>
        <v>-1732.2243973603911</v>
      </c>
      <c r="BE91">
        <f t="shared" si="254"/>
        <v>530.9365974339745</v>
      </c>
      <c r="BF91">
        <f t="shared" si="255"/>
        <v>530.9365974339745</v>
      </c>
      <c r="BG91">
        <f t="shared" si="256"/>
        <v>-21017.567087942796</v>
      </c>
      <c r="BH91">
        <f t="shared" si="257"/>
        <v>752.08403470050905</v>
      </c>
      <c r="BI91">
        <f t="shared" si="258"/>
        <v>752.08403470050905</v>
      </c>
      <c r="BJ91">
        <f t="shared" si="259"/>
        <v>6651.312078685618</v>
      </c>
      <c r="BK91">
        <f t="shared" si="260"/>
        <v>-95.560848932242351</v>
      </c>
      <c r="BL91">
        <f t="shared" si="261"/>
        <v>-95.560848932242351</v>
      </c>
      <c r="BM91">
        <f t="shared" si="262"/>
        <v>-20092.425856527301</v>
      </c>
      <c r="BN91">
        <f t="shared" si="263"/>
        <v>-1546.0691057669098</v>
      </c>
      <c r="BO91">
        <f t="shared" si="264"/>
        <v>-1755.8623575558556</v>
      </c>
      <c r="BP91">
        <f t="shared" si="265"/>
        <v>-1755.8623525821824</v>
      </c>
      <c r="BQ91">
        <f t="shared" si="266"/>
        <v>-1755.8623525821824</v>
      </c>
      <c r="BR91">
        <f t="shared" si="267"/>
        <v>247.71309760809379</v>
      </c>
      <c r="BS91">
        <f t="shared" si="268"/>
        <v>247.71309760809379</v>
      </c>
      <c r="BT91">
        <f t="shared" si="269"/>
        <v>247.71309760809379</v>
      </c>
      <c r="BU91">
        <f t="shared" si="270"/>
        <v>167.43072741782575</v>
      </c>
      <c r="BV91">
        <f t="shared" si="271"/>
        <v>-580.93662514601999</v>
      </c>
      <c r="BW91">
        <f t="shared" si="272"/>
        <v>168.6771617139259</v>
      </c>
      <c r="BX91">
        <f t="shared" si="273"/>
        <v>107.01907665038239</v>
      </c>
      <c r="BY91">
        <f t="shared" si="274"/>
        <v>26688.414058170427</v>
      </c>
      <c r="BZ91">
        <f t="shared" si="275"/>
        <v>181510.24208094046</v>
      </c>
      <c r="CA91">
        <f t="shared" si="276"/>
        <v>181511.68544222042</v>
      </c>
      <c r="CB91">
        <f t="shared" si="277"/>
        <v>21043.142583806868</v>
      </c>
      <c r="CC91">
        <f t="shared" si="278"/>
        <v>176974.4868545155</v>
      </c>
      <c r="CD91">
        <f t="shared" si="279"/>
        <v>176974.4868545155</v>
      </c>
      <c r="CE91">
        <f t="shared" si="280"/>
        <v>176849.0850274676</v>
      </c>
      <c r="CF91">
        <f t="shared" si="281"/>
        <v>176849.0850274676</v>
      </c>
      <c r="CG91">
        <f t="shared" si="282"/>
        <v>55.612765830693021</v>
      </c>
      <c r="CH91">
        <f t="shared" si="283"/>
        <v>55.612765830693021</v>
      </c>
      <c r="CI91">
        <f t="shared" si="284"/>
        <v>85.496714893643912</v>
      </c>
      <c r="CJ91">
        <f t="shared" si="285"/>
        <v>111.0586337959449</v>
      </c>
      <c r="CK91">
        <f t="shared" si="286"/>
        <v>33.865334972118632</v>
      </c>
      <c r="CL91" t="e">
        <f t="shared" ca="1" si="287"/>
        <v>#NAME?</v>
      </c>
      <c r="CM91" t="e">
        <f t="shared" ca="1" si="288"/>
        <v>#NAME?</v>
      </c>
      <c r="CN91" t="e">
        <f t="shared" ca="1" si="289"/>
        <v>#NAME?</v>
      </c>
      <c r="CO91" t="e">
        <f t="shared" ca="1" si="290"/>
        <v>#NAME?</v>
      </c>
      <c r="CP91" t="e">
        <f t="shared" ca="1" si="291"/>
        <v>#NAME?</v>
      </c>
      <c r="CQ91">
        <f t="shared" si="292"/>
        <v>-304.58408249073028</v>
      </c>
      <c r="CR91">
        <f t="shared" si="293"/>
        <v>-304.58408249073028</v>
      </c>
      <c r="CS91" t="e">
        <f t="shared" ca="1" si="294"/>
        <v>#NAME?</v>
      </c>
      <c r="CT91">
        <f t="shared" si="295"/>
        <v>-89.148324129289762</v>
      </c>
      <c r="CU91">
        <f t="shared" si="296"/>
        <v>-89.136787885019629</v>
      </c>
      <c r="CV91">
        <f t="shared" si="297"/>
        <v>-90.948522267075077</v>
      </c>
      <c r="CW91" t="e">
        <f t="shared" ca="1" si="298"/>
        <v>#NAME?</v>
      </c>
      <c r="CX91" t="e">
        <f t="shared" ca="1" si="299"/>
        <v>#NAME?</v>
      </c>
    </row>
    <row r="92" spans="1:102" x14ac:dyDescent="0.25">
      <c r="A92">
        <v>7.8217892999999998</v>
      </c>
      <c r="B92">
        <v>2154.4443020678345</v>
      </c>
      <c r="C92">
        <f t="shared" si="200"/>
        <v>1087.2331885905376</v>
      </c>
      <c r="D92">
        <f t="shared" si="201"/>
        <v>1087.2331885905376</v>
      </c>
      <c r="E92">
        <f t="shared" si="202"/>
        <v>7.7472321011531982</v>
      </c>
      <c r="F92">
        <f t="shared" si="203"/>
        <v>1812.6064723907525</v>
      </c>
      <c r="G92">
        <f t="shared" si="204"/>
        <v>18376.156494372521</v>
      </c>
      <c r="H92">
        <f t="shared" si="205"/>
        <v>18376.156494372521</v>
      </c>
      <c r="I92">
        <f t="shared" si="206"/>
        <v>19689.195817531025</v>
      </c>
      <c r="J92">
        <f t="shared" si="207"/>
        <v>19782.279407734506</v>
      </c>
      <c r="K92">
        <f t="shared" si="208"/>
        <v>-769.66091373976019</v>
      </c>
      <c r="L92">
        <f t="shared" si="209"/>
        <v>-381.86287516452927</v>
      </c>
      <c r="M92">
        <f t="shared" si="210"/>
        <v>-194.48358926132786</v>
      </c>
      <c r="N92">
        <f t="shared" si="211"/>
        <v>-3436.4569642930965</v>
      </c>
      <c r="O92">
        <f t="shared" si="212"/>
        <v>-17.160262133245766</v>
      </c>
      <c r="P92">
        <f t="shared" si="213"/>
        <v>-1.8898525683526113</v>
      </c>
      <c r="Q92">
        <f t="shared" si="214"/>
        <v>-990.42318256100293</v>
      </c>
      <c r="R92">
        <f t="shared" si="215"/>
        <v>-39.690606775266922</v>
      </c>
      <c r="S92">
        <f t="shared" si="216"/>
        <v>-990.42318256100293</v>
      </c>
      <c r="T92">
        <f t="shared" si="217"/>
        <v>-10905.508745136216</v>
      </c>
      <c r="U92">
        <f t="shared" si="218"/>
        <v>-13879.90918479949</v>
      </c>
      <c r="V92">
        <f t="shared" si="219"/>
        <v>942.89705279341115</v>
      </c>
      <c r="W92">
        <f t="shared" si="220"/>
        <v>15819.910596690532</v>
      </c>
      <c r="X92">
        <f t="shared" si="221"/>
        <v>31455.862266480461</v>
      </c>
      <c r="Y92">
        <f t="shared" si="222"/>
        <v>6807.4417145980415</v>
      </c>
      <c r="Z92">
        <f t="shared" si="223"/>
        <v>-2792.6929557299659</v>
      </c>
      <c r="AA92">
        <f t="shared" si="224"/>
        <v>-3267.5608474008709</v>
      </c>
      <c r="AB92">
        <f t="shared" si="225"/>
        <v>3030.164615159189</v>
      </c>
      <c r="AC92">
        <f t="shared" si="226"/>
        <v>-2536.2701378901957</v>
      </c>
      <c r="AD92">
        <f t="shared" si="227"/>
        <v>9058.0628201614782</v>
      </c>
      <c r="AE92">
        <f t="shared" si="228"/>
        <v>215806.72643788063</v>
      </c>
      <c r="AF92">
        <f t="shared" si="229"/>
        <v>-32553222.102366313</v>
      </c>
      <c r="AG92">
        <f t="shared" si="230"/>
        <v>-32553222.102366313</v>
      </c>
      <c r="AH92">
        <f t="shared" si="231"/>
        <v>-118955.07485022978</v>
      </c>
      <c r="AI92">
        <f t="shared" si="232"/>
        <v>386.44278177301049</v>
      </c>
      <c r="AJ92">
        <f t="shared" si="233"/>
        <v>1076.5855870592325</v>
      </c>
      <c r="AK92">
        <f t="shared" si="234"/>
        <v>245.72037515563787</v>
      </c>
      <c r="AL92" t="e">
        <f t="shared" ca="1" si="235"/>
        <v>#NAME?</v>
      </c>
      <c r="AM92">
        <f t="shared" si="236"/>
        <v>889.07444641313123</v>
      </c>
      <c r="AN92">
        <f t="shared" si="237"/>
        <v>1300.6469310588559</v>
      </c>
      <c r="AO92">
        <f t="shared" si="238"/>
        <v>1300.848133892988</v>
      </c>
      <c r="AP92">
        <f t="shared" si="239"/>
        <v>1679.3724475078645</v>
      </c>
      <c r="AQ92" t="e">
        <f t="shared" ca="1" si="240"/>
        <v>#NAME?</v>
      </c>
      <c r="AR92">
        <f t="shared" si="241"/>
        <v>2052.8639550318044</v>
      </c>
      <c r="AS92">
        <f t="shared" si="242"/>
        <v>2603.5701640051279</v>
      </c>
      <c r="AT92">
        <f t="shared" si="243"/>
        <v>2218.2064842635114</v>
      </c>
      <c r="AU92">
        <f t="shared" si="244"/>
        <v>101798.44679695138</v>
      </c>
      <c r="AV92">
        <f t="shared" si="245"/>
        <v>-3660.3389976926364</v>
      </c>
      <c r="AW92">
        <f t="shared" si="246"/>
        <v>-3681.5431928215839</v>
      </c>
      <c r="AX92">
        <f t="shared" si="247"/>
        <v>-3660.1357360817929</v>
      </c>
      <c r="AY92">
        <f t="shared" si="248"/>
        <v>-2364.0719145033918</v>
      </c>
      <c r="AZ92">
        <f t="shared" si="249"/>
        <v>-2590.3376193114495</v>
      </c>
      <c r="BA92">
        <f t="shared" si="250"/>
        <v>-922.44094967723174</v>
      </c>
      <c r="BB92">
        <f t="shared" si="251"/>
        <v>-1824.7619001868463</v>
      </c>
      <c r="BC92">
        <f t="shared" si="252"/>
        <v>-1824.4595178698835</v>
      </c>
      <c r="BD92">
        <f t="shared" si="253"/>
        <v>-1825.5685017893388</v>
      </c>
      <c r="BE92">
        <f t="shared" si="254"/>
        <v>392.8667212426775</v>
      </c>
      <c r="BF92">
        <f t="shared" si="255"/>
        <v>392.8667212426775</v>
      </c>
      <c r="BG92">
        <f t="shared" si="256"/>
        <v>-32233.252516341516</v>
      </c>
      <c r="BH92">
        <f t="shared" si="257"/>
        <v>395.33923571153815</v>
      </c>
      <c r="BI92">
        <f t="shared" si="258"/>
        <v>395.33923571153815</v>
      </c>
      <c r="BJ92">
        <f t="shared" si="259"/>
        <v>7225.2828238272396</v>
      </c>
      <c r="BK92">
        <f t="shared" si="260"/>
        <v>104.73826841076446</v>
      </c>
      <c r="BL92">
        <f t="shared" si="261"/>
        <v>104.73826841076446</v>
      </c>
      <c r="BM92">
        <f t="shared" si="262"/>
        <v>-21226.413958218647</v>
      </c>
      <c r="BN92">
        <f t="shared" si="263"/>
        <v>-1882.3309521738358</v>
      </c>
      <c r="BO92">
        <f t="shared" si="264"/>
        <v>-2115.2409453091609</v>
      </c>
      <c r="BP92">
        <f t="shared" si="265"/>
        <v>-2115.2409283824691</v>
      </c>
      <c r="BQ92">
        <f t="shared" si="266"/>
        <v>-2115.2409283824691</v>
      </c>
      <c r="BR92">
        <f t="shared" si="267"/>
        <v>256.63345158861063</v>
      </c>
      <c r="BS92">
        <f t="shared" si="268"/>
        <v>256.63345158861063</v>
      </c>
      <c r="BT92">
        <f t="shared" si="269"/>
        <v>256.63345158861063</v>
      </c>
      <c r="BU92">
        <f t="shared" si="270"/>
        <v>40.203354488267877</v>
      </c>
      <c r="BV92">
        <f t="shared" si="271"/>
        <v>3.262003460123136</v>
      </c>
      <c r="BW92">
        <f t="shared" si="272"/>
        <v>97.889316422596877</v>
      </c>
      <c r="BX92">
        <f t="shared" si="273"/>
        <v>129.00516419353968</v>
      </c>
      <c r="BY92">
        <f t="shared" si="274"/>
        <v>31907.856243138969</v>
      </c>
      <c r="BZ92">
        <f t="shared" si="275"/>
        <v>219286.20510738509</v>
      </c>
      <c r="CA92">
        <f t="shared" si="276"/>
        <v>219288.87926575809</v>
      </c>
      <c r="CB92">
        <f t="shared" si="277"/>
        <v>18649.67561574237</v>
      </c>
      <c r="CC92">
        <f t="shared" si="278"/>
        <v>215287.352439126</v>
      </c>
      <c r="CD92">
        <f t="shared" si="279"/>
        <v>215287.352439126</v>
      </c>
      <c r="CE92">
        <f t="shared" si="280"/>
        <v>214973.14059361967</v>
      </c>
      <c r="CF92">
        <f t="shared" si="281"/>
        <v>214973.14059361967</v>
      </c>
      <c r="CG92">
        <f t="shared" si="282"/>
        <v>49.578006936293008</v>
      </c>
      <c r="CH92">
        <f t="shared" si="283"/>
        <v>49.578006936293008</v>
      </c>
      <c r="CI92">
        <f t="shared" si="284"/>
        <v>41.474922129801101</v>
      </c>
      <c r="CJ92">
        <f t="shared" si="285"/>
        <v>114.44112709118008</v>
      </c>
      <c r="CK92">
        <f t="shared" si="286"/>
        <v>32.587649107886236</v>
      </c>
      <c r="CL92" t="e">
        <f t="shared" ca="1" si="287"/>
        <v>#NAME?</v>
      </c>
      <c r="CM92" t="e">
        <f t="shared" ca="1" si="288"/>
        <v>#NAME?</v>
      </c>
      <c r="CN92" t="e">
        <f t="shared" ca="1" si="289"/>
        <v>#NAME?</v>
      </c>
      <c r="CO92" t="e">
        <f t="shared" ca="1" si="290"/>
        <v>#NAME?</v>
      </c>
      <c r="CP92" t="e">
        <f t="shared" ca="1" si="291"/>
        <v>#NAME?</v>
      </c>
      <c r="CQ92">
        <f t="shared" si="292"/>
        <v>-321.22448128736892</v>
      </c>
      <c r="CR92">
        <f t="shared" si="293"/>
        <v>-321.22448128736892</v>
      </c>
      <c r="CS92" t="e">
        <f t="shared" ca="1" si="294"/>
        <v>#NAME?</v>
      </c>
      <c r="CT92">
        <f t="shared" si="295"/>
        <v>115.19403185092453</v>
      </c>
      <c r="CU92">
        <f t="shared" si="296"/>
        <v>-98.230400534215477</v>
      </c>
      <c r="CV92">
        <f t="shared" si="297"/>
        <v>-74.957538485171668</v>
      </c>
      <c r="CW92" t="e">
        <f t="shared" ca="1" si="298"/>
        <v>#NAME?</v>
      </c>
      <c r="CX92" t="e">
        <f t="shared" ca="1" si="299"/>
        <v>#NAME?</v>
      </c>
    </row>
    <row r="93" spans="1:102" x14ac:dyDescent="0.25">
      <c r="A93">
        <v>8.0198090000000004</v>
      </c>
      <c r="B93">
        <v>2328.8536383753544</v>
      </c>
      <c r="C93">
        <f t="shared" si="200"/>
        <v>1122.0303329943972</v>
      </c>
      <c r="D93">
        <f t="shared" si="201"/>
        <v>1122.0303329943972</v>
      </c>
      <c r="E93">
        <f t="shared" si="202"/>
        <v>7.9781985891194509</v>
      </c>
      <c r="F93">
        <f t="shared" si="203"/>
        <v>1860.4406320033911</v>
      </c>
      <c r="G93">
        <f t="shared" si="204"/>
        <v>19783.092200020266</v>
      </c>
      <c r="H93">
        <f t="shared" si="205"/>
        <v>19783.092200020266</v>
      </c>
      <c r="I93">
        <f t="shared" si="206"/>
        <v>21196.66189835472</v>
      </c>
      <c r="J93">
        <f t="shared" si="207"/>
        <v>21292.102031786362</v>
      </c>
      <c r="K93">
        <f t="shared" si="208"/>
        <v>-812.70009142597951</v>
      </c>
      <c r="L93">
        <f t="shared" si="209"/>
        <v>-417.38006402590008</v>
      </c>
      <c r="M93">
        <f t="shared" si="210"/>
        <v>-205.51424370830597</v>
      </c>
      <c r="N93">
        <f t="shared" si="211"/>
        <v>-3612.680546767278</v>
      </c>
      <c r="O93">
        <f t="shared" si="212"/>
        <v>-20.662331199437023</v>
      </c>
      <c r="P93">
        <f t="shared" si="213"/>
        <v>-2.1814326285779408</v>
      </c>
      <c r="Q93">
        <f t="shared" si="214"/>
        <v>-1043.1158301818898</v>
      </c>
      <c r="R93">
        <f t="shared" si="215"/>
        <v>-41.802232586832091</v>
      </c>
      <c r="S93">
        <f t="shared" si="216"/>
        <v>-1043.1158301818898</v>
      </c>
      <c r="T93">
        <f t="shared" si="217"/>
        <v>-11118.505927574846</v>
      </c>
      <c r="U93">
        <f t="shared" si="218"/>
        <v>-13045.342695508429</v>
      </c>
      <c r="V93">
        <f t="shared" si="219"/>
        <v>2906.3747403975617</v>
      </c>
      <c r="W93">
        <f t="shared" si="220"/>
        <v>16544.389818361196</v>
      </c>
      <c r="X93">
        <f t="shared" si="221"/>
        <v>23855.664095314612</v>
      </c>
      <c r="Y93">
        <f t="shared" si="222"/>
        <v>-30252.30134502799</v>
      </c>
      <c r="Z93">
        <f t="shared" si="223"/>
        <v>-4526.0875706677671</v>
      </c>
      <c r="AA93">
        <f t="shared" si="224"/>
        <v>-2770.1224284679511</v>
      </c>
      <c r="AB93">
        <f t="shared" si="225"/>
        <v>-19741.46953910061</v>
      </c>
      <c r="AC93">
        <f t="shared" si="226"/>
        <v>-3632.5117492573881</v>
      </c>
      <c r="AD93">
        <f t="shared" si="227"/>
        <v>497.50980103425383</v>
      </c>
      <c r="AE93">
        <f t="shared" si="228"/>
        <v>6439.0039626115422</v>
      </c>
      <c r="AF93">
        <f t="shared" si="229"/>
        <v>12978523.770493595</v>
      </c>
      <c r="AG93">
        <f t="shared" si="230"/>
        <v>12978523.770493595</v>
      </c>
      <c r="AH93">
        <f t="shared" si="231"/>
        <v>-76198.955902386297</v>
      </c>
      <c r="AI93">
        <f t="shared" si="232"/>
        <v>610.3004998778373</v>
      </c>
      <c r="AJ93">
        <f t="shared" si="233"/>
        <v>32841.811751193192</v>
      </c>
      <c r="AK93">
        <f t="shared" si="234"/>
        <v>-851.53239918288295</v>
      </c>
      <c r="AL93" t="e">
        <f t="shared" ca="1" si="235"/>
        <v>#NAME?</v>
      </c>
      <c r="AM93">
        <f t="shared" si="236"/>
        <v>608.30686133252505</v>
      </c>
      <c r="AN93">
        <f t="shared" si="237"/>
        <v>3033.8123803446242</v>
      </c>
      <c r="AO93">
        <f t="shared" si="238"/>
        <v>3033.754469925746</v>
      </c>
      <c r="AP93">
        <f t="shared" si="239"/>
        <v>3158.5749865823318</v>
      </c>
      <c r="AQ93" t="e">
        <f t="shared" ca="1" si="240"/>
        <v>#NAME?</v>
      </c>
      <c r="AR93">
        <f t="shared" si="241"/>
        <v>2587.5058625474976</v>
      </c>
      <c r="AS93">
        <f t="shared" si="242"/>
        <v>1600.3381973434352</v>
      </c>
      <c r="AT93">
        <f t="shared" si="243"/>
        <v>1364.0206628927947</v>
      </c>
      <c r="AU93">
        <f t="shared" si="244"/>
        <v>-123763.38899496754</v>
      </c>
      <c r="AV93">
        <f t="shared" si="245"/>
        <v>-5202.9272436282909</v>
      </c>
      <c r="AW93">
        <f t="shared" si="246"/>
        <v>-5196.6322339333865</v>
      </c>
      <c r="AX93">
        <f t="shared" si="247"/>
        <v>-5202.0828941792106</v>
      </c>
      <c r="AY93">
        <f t="shared" si="248"/>
        <v>-759.79955324786511</v>
      </c>
      <c r="AZ93">
        <f t="shared" si="249"/>
        <v>1784.7068104435268</v>
      </c>
      <c r="BA93">
        <f t="shared" si="250"/>
        <v>3874.5873928724091</v>
      </c>
      <c r="BB93">
        <f t="shared" si="251"/>
        <v>-1491.5900321748436</v>
      </c>
      <c r="BC93">
        <f t="shared" si="252"/>
        <v>-1489.9496219707264</v>
      </c>
      <c r="BD93">
        <f t="shared" si="253"/>
        <v>-1491.2792001060095</v>
      </c>
      <c r="BE93">
        <f t="shared" si="254"/>
        <v>712.57212591625205</v>
      </c>
      <c r="BF93">
        <f t="shared" si="255"/>
        <v>712.57212591625205</v>
      </c>
      <c r="BG93">
        <f t="shared" si="256"/>
        <v>-7009.9715907037144</v>
      </c>
      <c r="BH93">
        <f t="shared" si="257"/>
        <v>-5129.9535656867765</v>
      </c>
      <c r="BI93">
        <f t="shared" si="258"/>
        <v>-5129.9535656867765</v>
      </c>
      <c r="BJ93">
        <f t="shared" si="259"/>
        <v>9367.3048744314092</v>
      </c>
      <c r="BK93">
        <f t="shared" si="260"/>
        <v>-310.43252852245098</v>
      </c>
      <c r="BL93">
        <f t="shared" si="261"/>
        <v>-310.43252852245098</v>
      </c>
      <c r="BM93">
        <f t="shared" si="262"/>
        <v>-25423.429796265522</v>
      </c>
      <c r="BN93">
        <f t="shared" si="263"/>
        <v>-2232.2865844839171</v>
      </c>
      <c r="BO93">
        <f t="shared" si="264"/>
        <v>-1875.5726447637273</v>
      </c>
      <c r="BP93">
        <f t="shared" si="265"/>
        <v>-1875.5724438535849</v>
      </c>
      <c r="BQ93">
        <f t="shared" si="266"/>
        <v>-1875.5724438535849</v>
      </c>
      <c r="BR93">
        <f t="shared" si="267"/>
        <v>276.10723262378383</v>
      </c>
      <c r="BS93">
        <f t="shared" si="268"/>
        <v>276.10723262378383</v>
      </c>
      <c r="BT93">
        <f t="shared" si="269"/>
        <v>276.10723262378383</v>
      </c>
      <c r="BU93">
        <f t="shared" si="270"/>
        <v>192.43560117973129</v>
      </c>
      <c r="BV93">
        <f t="shared" si="271"/>
        <v>346.72108905584588</v>
      </c>
      <c r="BW93">
        <f t="shared" si="272"/>
        <v>-172.96727146768202</v>
      </c>
      <c r="BX93">
        <f t="shared" si="273"/>
        <v>151.84702726030778</v>
      </c>
      <c r="BY93">
        <f t="shared" si="274"/>
        <v>37115.53727829815</v>
      </c>
      <c r="BZ93">
        <f t="shared" si="275"/>
        <v>258041.07758546571</v>
      </c>
      <c r="CA93">
        <f t="shared" si="276"/>
        <v>258049.66197953711</v>
      </c>
      <c r="CB93">
        <f t="shared" si="277"/>
        <v>20717.126702046618</v>
      </c>
      <c r="CC93">
        <f t="shared" si="278"/>
        <v>255196.04816270235</v>
      </c>
      <c r="CD93">
        <f t="shared" si="279"/>
        <v>255196.04816270235</v>
      </c>
      <c r="CE93">
        <f t="shared" si="280"/>
        <v>254754.01124593447</v>
      </c>
      <c r="CF93">
        <f t="shared" si="281"/>
        <v>254754.01124593447</v>
      </c>
      <c r="CG93">
        <f t="shared" si="282"/>
        <v>62.446102121297528</v>
      </c>
      <c r="CH93">
        <f t="shared" si="283"/>
        <v>62.446102121297528</v>
      </c>
      <c r="CI93">
        <f t="shared" si="284"/>
        <v>62.365418883969809</v>
      </c>
      <c r="CJ93">
        <f t="shared" si="285"/>
        <v>116.95794172217494</v>
      </c>
      <c r="CK93">
        <f t="shared" si="286"/>
        <v>45.176117139620516</v>
      </c>
      <c r="CL93" t="e">
        <f t="shared" ca="1" si="287"/>
        <v>#NAME?</v>
      </c>
      <c r="CM93" t="e">
        <f t="shared" ca="1" si="288"/>
        <v>#NAME?</v>
      </c>
      <c r="CN93" t="e">
        <f t="shared" ca="1" si="289"/>
        <v>#NAME?</v>
      </c>
      <c r="CO93" t="e">
        <f t="shared" ca="1" si="290"/>
        <v>#NAME?</v>
      </c>
      <c r="CP93" t="e">
        <f t="shared" ca="1" si="291"/>
        <v>#NAME?</v>
      </c>
      <c r="CQ93">
        <f t="shared" si="292"/>
        <v>-453.70800337160898</v>
      </c>
      <c r="CR93">
        <f t="shared" si="293"/>
        <v>-453.70800337160898</v>
      </c>
      <c r="CS93" t="e">
        <f t="shared" ca="1" si="294"/>
        <v>#NAME?</v>
      </c>
      <c r="CT93">
        <f t="shared" si="295"/>
        <v>-19.572765987488747</v>
      </c>
      <c r="CU93">
        <f t="shared" si="296"/>
        <v>127.49620889807785</v>
      </c>
      <c r="CV93">
        <f t="shared" si="297"/>
        <v>6.1995304895926999</v>
      </c>
      <c r="CW93" t="e">
        <f t="shared" ca="1" si="298"/>
        <v>#NAME?</v>
      </c>
      <c r="CX93" t="e">
        <f t="shared" ca="1" si="299"/>
        <v>#NAME?</v>
      </c>
    </row>
    <row r="94" spans="1:102" x14ac:dyDescent="0.25">
      <c r="A94">
        <v>8.2178290000000001</v>
      </c>
      <c r="B94">
        <v>2512.3838522704646</v>
      </c>
      <c r="C94">
        <f t="shared" si="200"/>
        <v>1156.8275301159579</v>
      </c>
      <c r="D94">
        <f t="shared" si="201"/>
        <v>1156.8275301159579</v>
      </c>
      <c r="E94">
        <f t="shared" si="202"/>
        <v>8.209165427000114</v>
      </c>
      <c r="F94">
        <f t="shared" si="203"/>
        <v>1908.274864084819</v>
      </c>
      <c r="G94">
        <f t="shared" si="204"/>
        <v>21260.658890417846</v>
      </c>
      <c r="H94">
        <f t="shared" si="205"/>
        <v>21260.658890417846</v>
      </c>
      <c r="I94">
        <f t="shared" si="206"/>
        <v>22779.805789712431</v>
      </c>
      <c r="J94">
        <f t="shared" si="207"/>
        <v>22877.602469942394</v>
      </c>
      <c r="K94">
        <f t="shared" si="208"/>
        <v>-857.10529002766407</v>
      </c>
      <c r="L94">
        <f t="shared" si="209"/>
        <v>-453.46773406592735</v>
      </c>
      <c r="M94">
        <f t="shared" si="210"/>
        <v>-216.72997635121072</v>
      </c>
      <c r="N94">
        <f t="shared" si="211"/>
        <v>-3793.337870824183</v>
      </c>
      <c r="O94">
        <f t="shared" si="212"/>
        <v>-24.315893737966473</v>
      </c>
      <c r="P94">
        <f t="shared" si="213"/>
        <v>-2.4652133128086779</v>
      </c>
      <c r="Q94">
        <f t="shared" si="214"/>
        <v>-1097.1724442053728</v>
      </c>
      <c r="R94">
        <f t="shared" si="215"/>
        <v>-43.968518522567734</v>
      </c>
      <c r="S94">
        <f t="shared" si="216"/>
        <v>-1097.1724442053728</v>
      </c>
      <c r="T94">
        <f t="shared" si="217"/>
        <v>-11234.925875631354</v>
      </c>
      <c r="U94">
        <f t="shared" si="218"/>
        <v>-12703.875273110261</v>
      </c>
      <c r="V94">
        <f t="shared" si="219"/>
        <v>4852.8809025847677</v>
      </c>
      <c r="W94">
        <f t="shared" si="220"/>
        <v>16701.456173100138</v>
      </c>
      <c r="X94">
        <f t="shared" si="221"/>
        <v>-9620.3312061116703</v>
      </c>
      <c r="Y94">
        <f t="shared" si="222"/>
        <v>24143.868601393122</v>
      </c>
      <c r="Z94">
        <f t="shared" si="223"/>
        <v>-105.40259373803448</v>
      </c>
      <c r="AA94">
        <f t="shared" si="224"/>
        <v>-2092.7126722292905</v>
      </c>
      <c r="AB94">
        <f t="shared" si="225"/>
        <v>-13645.724405558851</v>
      </c>
      <c r="AC94">
        <f t="shared" si="226"/>
        <v>-4674.6071569793703</v>
      </c>
      <c r="AD94">
        <f t="shared" si="227"/>
        <v>7693.099289777786</v>
      </c>
      <c r="AE94">
        <f t="shared" si="228"/>
        <v>131449.62142566644</v>
      </c>
      <c r="AF94">
        <f t="shared" si="229"/>
        <v>56622925.480633296</v>
      </c>
      <c r="AG94">
        <f t="shared" si="230"/>
        <v>56622925.480633296</v>
      </c>
      <c r="AH94">
        <f t="shared" si="231"/>
        <v>12680.76299349168</v>
      </c>
      <c r="AI94">
        <f t="shared" si="232"/>
        <v>627.09465246561035</v>
      </c>
      <c r="AJ94">
        <f t="shared" si="233"/>
        <v>91832.384149487538</v>
      </c>
      <c r="AK94">
        <f t="shared" si="234"/>
        <v>-1358.3858220469263</v>
      </c>
      <c r="AL94" t="e">
        <f t="shared" ca="1" si="235"/>
        <v>#NAME?</v>
      </c>
      <c r="AM94">
        <f t="shared" si="236"/>
        <v>658.06766219415761</v>
      </c>
      <c r="AN94">
        <f t="shared" si="237"/>
        <v>819.36486819747597</v>
      </c>
      <c r="AO94">
        <f t="shared" si="238"/>
        <v>819.36122612701911</v>
      </c>
      <c r="AP94">
        <f t="shared" si="239"/>
        <v>1889.1313026429057</v>
      </c>
      <c r="AQ94" t="e">
        <f t="shared" ca="1" si="240"/>
        <v>#NAME?</v>
      </c>
      <c r="AR94">
        <f t="shared" si="241"/>
        <v>1543.6096477960423</v>
      </c>
      <c r="AS94">
        <f t="shared" si="242"/>
        <v>3441.9783978905589</v>
      </c>
      <c r="AT94">
        <f t="shared" si="243"/>
        <v>3036.7909540251035</v>
      </c>
      <c r="AU94">
        <f t="shared" si="244"/>
        <v>-175071.59912011429</v>
      </c>
      <c r="AV94">
        <f t="shared" si="245"/>
        <v>44.977512334969092</v>
      </c>
      <c r="AW94">
        <f t="shared" si="246"/>
        <v>73.939609128821232</v>
      </c>
      <c r="AX94">
        <f t="shared" si="247"/>
        <v>46.040415082327456</v>
      </c>
      <c r="AY94">
        <f t="shared" si="248"/>
        <v>-1544.7369541794887</v>
      </c>
      <c r="AZ94">
        <f t="shared" si="249"/>
        <v>1748.3945037949572</v>
      </c>
      <c r="BA94">
        <f t="shared" si="250"/>
        <v>4347.6126618735998</v>
      </c>
      <c r="BB94">
        <f t="shared" si="251"/>
        <v>-2179.8722291776744</v>
      </c>
      <c r="BC94">
        <f t="shared" si="252"/>
        <v>-2179.9399833059151</v>
      </c>
      <c r="BD94">
        <f t="shared" si="253"/>
        <v>-2179.6903698531273</v>
      </c>
      <c r="BE94">
        <f t="shared" si="254"/>
        <v>348.2868924748272</v>
      </c>
      <c r="BF94">
        <f t="shared" si="255"/>
        <v>348.2868924748272</v>
      </c>
      <c r="BG94">
        <f t="shared" si="256"/>
        <v>21343.855571630989</v>
      </c>
      <c r="BH94">
        <f t="shared" si="257"/>
        <v>-5791.3441550035604</v>
      </c>
      <c r="BI94">
        <f t="shared" si="258"/>
        <v>-5791.3441550035604</v>
      </c>
      <c r="BJ94">
        <f t="shared" si="259"/>
        <v>11844.104684140664</v>
      </c>
      <c r="BK94">
        <f t="shared" si="260"/>
        <v>-6161.1000114679646</v>
      </c>
      <c r="BL94">
        <f t="shared" si="261"/>
        <v>-6161.1000114679646</v>
      </c>
      <c r="BM94">
        <f t="shared" si="262"/>
        <v>-29167.190493501956</v>
      </c>
      <c r="BN94">
        <f t="shared" si="263"/>
        <v>-1721.0165727275478</v>
      </c>
      <c r="BO94">
        <f t="shared" si="264"/>
        <v>-1667.7317524436944</v>
      </c>
      <c r="BP94">
        <f t="shared" si="265"/>
        <v>-1667.7317421151802</v>
      </c>
      <c r="BQ94">
        <f t="shared" si="266"/>
        <v>-1667.7317421151802</v>
      </c>
      <c r="BR94">
        <f t="shared" si="267"/>
        <v>281.33113391485938</v>
      </c>
      <c r="BS94">
        <f t="shared" si="268"/>
        <v>281.33113391485938</v>
      </c>
      <c r="BT94">
        <f t="shared" si="269"/>
        <v>281.33113391485938</v>
      </c>
      <c r="BU94">
        <f t="shared" si="270"/>
        <v>6.4158302233325131</v>
      </c>
      <c r="BV94">
        <f t="shared" si="271"/>
        <v>839.57385989169961</v>
      </c>
      <c r="BW94">
        <f t="shared" si="272"/>
        <v>107.97704441079702</v>
      </c>
      <c r="BX94">
        <f t="shared" si="273"/>
        <v>120.07910843348554</v>
      </c>
      <c r="BY94">
        <f t="shared" si="274"/>
        <v>33185.132176172941</v>
      </c>
      <c r="BZ94">
        <f t="shared" si="275"/>
        <v>202926.04040777037</v>
      </c>
      <c r="CA94">
        <f t="shared" si="276"/>
        <v>202895.52094836597</v>
      </c>
      <c r="CB94">
        <f t="shared" si="277"/>
        <v>27018.203057111361</v>
      </c>
      <c r="CC94">
        <f t="shared" si="278"/>
        <v>197121.29803601911</v>
      </c>
      <c r="CD94">
        <f t="shared" si="279"/>
        <v>197121.29803601911</v>
      </c>
      <c r="CE94">
        <f t="shared" si="280"/>
        <v>196984.08013028037</v>
      </c>
      <c r="CF94">
        <f t="shared" si="281"/>
        <v>196984.08013028037</v>
      </c>
      <c r="CG94">
        <f t="shared" si="282"/>
        <v>52.240300015474361</v>
      </c>
      <c r="CH94">
        <f t="shared" si="283"/>
        <v>52.240300015474361</v>
      </c>
      <c r="CI94">
        <f t="shared" si="284"/>
        <v>35.884583818840099</v>
      </c>
      <c r="CJ94">
        <f t="shared" si="285"/>
        <v>121.22872731847691</v>
      </c>
      <c r="CK94">
        <f t="shared" si="286"/>
        <v>48.876104922380485</v>
      </c>
      <c r="CL94" t="e">
        <f t="shared" ca="1" si="287"/>
        <v>#NAME?</v>
      </c>
      <c r="CM94" t="e">
        <f t="shared" ca="1" si="288"/>
        <v>#NAME?</v>
      </c>
      <c r="CN94" t="e">
        <f t="shared" ca="1" si="289"/>
        <v>#NAME?</v>
      </c>
      <c r="CO94" t="e">
        <f t="shared" ca="1" si="290"/>
        <v>#NAME?</v>
      </c>
      <c r="CP94" t="e">
        <f t="shared" ca="1" si="291"/>
        <v>#NAME?</v>
      </c>
      <c r="CQ94">
        <f t="shared" si="292"/>
        <v>-380.20870172293019</v>
      </c>
      <c r="CR94">
        <f t="shared" si="293"/>
        <v>-380.20870172293019</v>
      </c>
      <c r="CS94" t="e">
        <f t="shared" ca="1" si="294"/>
        <v>#NAME?</v>
      </c>
      <c r="CT94">
        <f t="shared" si="295"/>
        <v>-24.876732929148069</v>
      </c>
      <c r="CU94">
        <f t="shared" si="296"/>
        <v>82.70497256866237</v>
      </c>
      <c r="CV94">
        <f t="shared" si="297"/>
        <v>77.907532655697338</v>
      </c>
      <c r="CW94" t="e">
        <f t="shared" ca="1" si="298"/>
        <v>#NAME?</v>
      </c>
      <c r="CX94" t="e">
        <f t="shared" ca="1" si="299"/>
        <v>#NAME?</v>
      </c>
    </row>
    <row r="95" spans="1:102" x14ac:dyDescent="0.25">
      <c r="A95">
        <v>8.4158489999999997</v>
      </c>
      <c r="B95">
        <v>2705.2674744486521</v>
      </c>
      <c r="C95">
        <f t="shared" si="200"/>
        <v>1191.6247272375183</v>
      </c>
      <c r="D95">
        <f t="shared" si="201"/>
        <v>1191.6247272375183</v>
      </c>
      <c r="E95">
        <f t="shared" si="202"/>
        <v>8.4401322648807753</v>
      </c>
      <c r="F95">
        <f t="shared" si="203"/>
        <v>1956.1090961662464</v>
      </c>
      <c r="G95">
        <f t="shared" si="204"/>
        <v>22810.598410496208</v>
      </c>
      <c r="H95">
        <f t="shared" si="205"/>
        <v>22810.598410496208</v>
      </c>
      <c r="I95">
        <f t="shared" si="206"/>
        <v>24440.493797321549</v>
      </c>
      <c r="J95">
        <f t="shared" si="207"/>
        <v>24540.647024349841</v>
      </c>
      <c r="K95">
        <f t="shared" si="208"/>
        <v>-902.88913294483837</v>
      </c>
      <c r="L95">
        <f t="shared" si="209"/>
        <v>-489.96495790277436</v>
      </c>
      <c r="M95">
        <f t="shared" si="210"/>
        <v>-228.14017824647655</v>
      </c>
      <c r="N95">
        <f t="shared" si="211"/>
        <v>-3978.428672843304</v>
      </c>
      <c r="O95">
        <f t="shared" si="212"/>
        <v>-28.120944557949009</v>
      </c>
      <c r="P95">
        <f t="shared" si="213"/>
        <v>-2.7420879068574897</v>
      </c>
      <c r="Q95">
        <f t="shared" si="214"/>
        <v>-1152.5929458351939</v>
      </c>
      <c r="R95">
        <f t="shared" si="215"/>
        <v>-46.189461424761745</v>
      </c>
      <c r="S95">
        <f t="shared" si="216"/>
        <v>-1152.5929458351939</v>
      </c>
      <c r="T95">
        <f t="shared" si="217"/>
        <v>-11351.958756505452</v>
      </c>
      <c r="U95">
        <f t="shared" si="218"/>
        <v>-12868.611615314248</v>
      </c>
      <c r="V95">
        <f t="shared" si="219"/>
        <v>6759.6983975993226</v>
      </c>
      <c r="W95">
        <f t="shared" si="220"/>
        <v>16246.4761385118</v>
      </c>
      <c r="X95">
        <f t="shared" si="221"/>
        <v>-27404.507205527792</v>
      </c>
      <c r="Y95">
        <f t="shared" si="222"/>
        <v>2917.1275764896209</v>
      </c>
      <c r="Z95">
        <f t="shared" si="223"/>
        <v>-26275.6797690655</v>
      </c>
      <c r="AA95">
        <f t="shared" si="224"/>
        <v>-1249.1537175488384</v>
      </c>
      <c r="AB95">
        <f t="shared" si="225"/>
        <v>-8136.1017236572097</v>
      </c>
      <c r="AC95">
        <f t="shared" si="226"/>
        <v>-5410.597650766018</v>
      </c>
      <c r="AD95">
        <f t="shared" si="227"/>
        <v>103.28786334655726</v>
      </c>
      <c r="AE95">
        <f t="shared" si="228"/>
        <v>-2861.80283814224</v>
      </c>
      <c r="AF95">
        <f t="shared" si="229"/>
        <v>37758230.467658482</v>
      </c>
      <c r="AG95">
        <f t="shared" si="230"/>
        <v>37758230.467658482</v>
      </c>
      <c r="AH95">
        <f t="shared" si="231"/>
        <v>74637.846333112728</v>
      </c>
      <c r="AI95">
        <f t="shared" si="232"/>
        <v>409.35296948522227</v>
      </c>
      <c r="AJ95">
        <f t="shared" si="233"/>
        <v>169127.60705548193</v>
      </c>
      <c r="AK95">
        <f t="shared" si="234"/>
        <v>-557.29145399713866</v>
      </c>
      <c r="AL95" t="e">
        <f t="shared" ca="1" si="235"/>
        <v>#NAME?</v>
      </c>
      <c r="AM95">
        <f t="shared" si="236"/>
        <v>1134.6809765539767</v>
      </c>
      <c r="AN95">
        <f t="shared" si="237"/>
        <v>2738.5444452323727</v>
      </c>
      <c r="AO95">
        <f t="shared" si="238"/>
        <v>2738.8435253301668</v>
      </c>
      <c r="AP95">
        <f t="shared" si="239"/>
        <v>659.57626728844139</v>
      </c>
      <c r="AQ95" t="e">
        <f t="shared" ca="1" si="240"/>
        <v>#NAME?</v>
      </c>
      <c r="AR95">
        <f t="shared" si="241"/>
        <v>2086.2440959655755</v>
      </c>
      <c r="AS95">
        <f t="shared" si="242"/>
        <v>1841.4672210911765</v>
      </c>
      <c r="AT95">
        <f t="shared" si="243"/>
        <v>1885.6971123594226</v>
      </c>
      <c r="AU95">
        <f t="shared" si="244"/>
        <v>-54680.035258075324</v>
      </c>
      <c r="AV95">
        <f t="shared" si="245"/>
        <v>-1351.1060095374557</v>
      </c>
      <c r="AW95">
        <f t="shared" si="246"/>
        <v>-1341.7750487707244</v>
      </c>
      <c r="AX95">
        <f t="shared" si="247"/>
        <v>-1351.5077081331699</v>
      </c>
      <c r="AY95">
        <f t="shared" si="248"/>
        <v>237.36128414744607</v>
      </c>
      <c r="AZ95">
        <f t="shared" si="249"/>
        <v>-5002.8079517945362</v>
      </c>
      <c r="BA95">
        <f t="shared" si="250"/>
        <v>-2839.8334240513441</v>
      </c>
      <c r="BB95">
        <f t="shared" si="251"/>
        <v>-1814.1080930582682</v>
      </c>
      <c r="BC95">
        <f t="shared" si="252"/>
        <v>-1813.7259782326939</v>
      </c>
      <c r="BD95">
        <f t="shared" si="253"/>
        <v>-1813.3971748965014</v>
      </c>
      <c r="BE95">
        <f t="shared" si="254"/>
        <v>645.62495169289582</v>
      </c>
      <c r="BF95">
        <f t="shared" si="255"/>
        <v>645.62495169289582</v>
      </c>
      <c r="BG95">
        <f t="shared" si="256"/>
        <v>-6170.761925233769</v>
      </c>
      <c r="BH95">
        <f t="shared" si="257"/>
        <v>-3905.9092741298023</v>
      </c>
      <c r="BI95">
        <f t="shared" si="258"/>
        <v>-3905.9092741298023</v>
      </c>
      <c r="BJ95">
        <f t="shared" si="259"/>
        <v>10393.848836180601</v>
      </c>
      <c r="BK95">
        <f t="shared" si="260"/>
        <v>-4413.6590800136746</v>
      </c>
      <c r="BL95">
        <f t="shared" si="261"/>
        <v>-4413.6590800136746</v>
      </c>
      <c r="BM95">
        <f t="shared" si="262"/>
        <v>-34632.580516361159</v>
      </c>
      <c r="BN95">
        <f t="shared" si="263"/>
        <v>-2381.758499807363</v>
      </c>
      <c r="BO95">
        <f t="shared" si="264"/>
        <v>-2015.1302491458889</v>
      </c>
      <c r="BP95">
        <f t="shared" si="265"/>
        <v>-2015.1302494203662</v>
      </c>
      <c r="BQ95">
        <f t="shared" si="266"/>
        <v>-2015.1302494203662</v>
      </c>
      <c r="BR95">
        <f t="shared" si="267"/>
        <v>350.73789859608314</v>
      </c>
      <c r="BS95">
        <f t="shared" si="268"/>
        <v>350.73789859608314</v>
      </c>
      <c r="BT95">
        <f t="shared" si="269"/>
        <v>350.73789859608314</v>
      </c>
      <c r="BU95">
        <f t="shared" si="270"/>
        <v>118.8773149278246</v>
      </c>
      <c r="BV95">
        <f t="shared" si="271"/>
        <v>-250.14006138228766</v>
      </c>
      <c r="BW95">
        <f t="shared" si="272"/>
        <v>-131.77869415684259</v>
      </c>
      <c r="BX95">
        <f t="shared" si="273"/>
        <v>162.52650315547223</v>
      </c>
      <c r="BY95">
        <f t="shared" si="274"/>
        <v>46101.827065933867</v>
      </c>
      <c r="BZ95">
        <f t="shared" si="275"/>
        <v>279379.80906384217</v>
      </c>
      <c r="CA95">
        <f t="shared" si="276"/>
        <v>279375.39447841636</v>
      </c>
      <c r="CB95">
        <f t="shared" si="277"/>
        <v>28130.868589976268</v>
      </c>
      <c r="CC95">
        <f t="shared" si="278"/>
        <v>272402.95123849966</v>
      </c>
      <c r="CD95">
        <f t="shared" si="279"/>
        <v>272402.95123849966</v>
      </c>
      <c r="CE95">
        <f t="shared" si="280"/>
        <v>272078.53081869066</v>
      </c>
      <c r="CF95">
        <f t="shared" si="281"/>
        <v>272078.53081869066</v>
      </c>
      <c r="CG95">
        <f t="shared" si="282"/>
        <v>84.370516080597682</v>
      </c>
      <c r="CH95">
        <f t="shared" si="283"/>
        <v>84.370516080597682</v>
      </c>
      <c r="CI95">
        <f t="shared" si="284"/>
        <v>46.444482412423199</v>
      </c>
      <c r="CJ95">
        <f t="shared" si="285"/>
        <v>128.58257321799616</v>
      </c>
      <c r="CK95">
        <f t="shared" si="286"/>
        <v>117.7422104914186</v>
      </c>
      <c r="CL95" t="e">
        <f t="shared" ca="1" si="287"/>
        <v>#NAME?</v>
      </c>
      <c r="CM95" t="e">
        <f t="shared" ca="1" si="288"/>
        <v>#NAME?</v>
      </c>
      <c r="CN95" t="e">
        <f t="shared" ca="1" si="289"/>
        <v>#NAME?</v>
      </c>
      <c r="CO95" t="e">
        <f t="shared" ca="1" si="290"/>
        <v>#NAME?</v>
      </c>
      <c r="CP95" t="e">
        <f t="shared" ca="1" si="291"/>
        <v>#NAME?</v>
      </c>
      <c r="CQ95">
        <f t="shared" si="292"/>
        <v>-357.16498592197422</v>
      </c>
      <c r="CR95">
        <f t="shared" si="293"/>
        <v>-357.16498592197422</v>
      </c>
      <c r="CS95" t="e">
        <f t="shared" ca="1" si="294"/>
        <v>#NAME?</v>
      </c>
      <c r="CT95">
        <f t="shared" si="295"/>
        <v>-29.410763259291379</v>
      </c>
      <c r="CU95">
        <f t="shared" si="296"/>
        <v>-27.216581024377845</v>
      </c>
      <c r="CV95">
        <f t="shared" si="297"/>
        <v>-30.090848848228582</v>
      </c>
      <c r="CW95" t="e">
        <f t="shared" ca="1" si="298"/>
        <v>#NAME?</v>
      </c>
      <c r="CX95" t="e">
        <f t="shared" ca="1" si="299"/>
        <v>#NAME?</v>
      </c>
    </row>
    <row r="96" spans="1:102" x14ac:dyDescent="0.25">
      <c r="A96">
        <v>8.6138689999999993</v>
      </c>
      <c r="B96">
        <v>2907.7374452712002</v>
      </c>
      <c r="C96">
        <f t="shared" si="200"/>
        <v>1226.4219243590787</v>
      </c>
      <c r="D96">
        <f t="shared" si="201"/>
        <v>1226.4219243590787</v>
      </c>
      <c r="E96">
        <f t="shared" si="202"/>
        <v>8.6710991027614366</v>
      </c>
      <c r="F96">
        <f t="shared" si="203"/>
        <v>2003.9433282476741</v>
      </c>
      <c r="G96">
        <f t="shared" si="204"/>
        <v>24434.654684074339</v>
      </c>
      <c r="H96">
        <f t="shared" si="205"/>
        <v>24434.654684074339</v>
      </c>
      <c r="I96">
        <f t="shared" si="206"/>
        <v>26180.594454331189</v>
      </c>
      <c r="J96">
        <f t="shared" si="207"/>
        <v>26283.104228157801</v>
      </c>
      <c r="K96">
        <f t="shared" si="208"/>
        <v>-950.06430775361116</v>
      </c>
      <c r="L96">
        <f t="shared" si="209"/>
        <v>-526.68364022839012</v>
      </c>
      <c r="M96">
        <f t="shared" si="210"/>
        <v>-239.75247162235155</v>
      </c>
      <c r="N96">
        <f t="shared" si="211"/>
        <v>-4167.9529528246394</v>
      </c>
      <c r="O96">
        <f t="shared" si="212"/>
        <v>-32.077483659384662</v>
      </c>
      <c r="P96">
        <f t="shared" si="213"/>
        <v>-3.0128186247337809</v>
      </c>
      <c r="Q96">
        <f t="shared" si="214"/>
        <v>-1209.3773350713527</v>
      </c>
      <c r="R96">
        <f t="shared" si="215"/>
        <v>-48.465061293414117</v>
      </c>
      <c r="S96">
        <f t="shared" si="216"/>
        <v>-1209.3773350713527</v>
      </c>
      <c r="T96">
        <f t="shared" si="217"/>
        <v>-11606.598571997347</v>
      </c>
      <c r="U96">
        <f t="shared" si="218"/>
        <v>-12824.412538851677</v>
      </c>
      <c r="V96">
        <f t="shared" si="219"/>
        <v>10069.078757185049</v>
      </c>
      <c r="W96">
        <f t="shared" si="220"/>
        <v>15158.29619685728</v>
      </c>
      <c r="X96">
        <f t="shared" si="221"/>
        <v>-2313.0695977594419</v>
      </c>
      <c r="Y96">
        <f t="shared" si="222"/>
        <v>87585.369366427956</v>
      </c>
      <c r="Z96">
        <f t="shared" si="223"/>
        <v>47996.750755268215</v>
      </c>
      <c r="AA96">
        <f t="shared" si="224"/>
        <v>-262.51753095681084</v>
      </c>
      <c r="AB96">
        <f t="shared" si="225"/>
        <v>-2082.013722791386</v>
      </c>
      <c r="AC96">
        <f t="shared" si="226"/>
        <v>-6412.228911852907</v>
      </c>
      <c r="AD96">
        <f t="shared" si="227"/>
        <v>15089.944183400075</v>
      </c>
      <c r="AE96">
        <f t="shared" si="228"/>
        <v>358209.70239722065</v>
      </c>
      <c r="AF96">
        <f t="shared" si="229"/>
        <v>-32892008.083267301</v>
      </c>
      <c r="AG96">
        <f t="shared" si="230"/>
        <v>-32892008.083267301</v>
      </c>
      <c r="AH96">
        <f t="shared" si="231"/>
        <v>57536.515278630082</v>
      </c>
      <c r="AI96">
        <f t="shared" si="232"/>
        <v>41.288584151298807</v>
      </c>
      <c r="AJ96">
        <f t="shared" si="233"/>
        <v>251067.4552069653</v>
      </c>
      <c r="AK96">
        <f t="shared" si="234"/>
        <v>727.35596557153451</v>
      </c>
      <c r="AL96" t="e">
        <f t="shared" ca="1" si="235"/>
        <v>#NAME?</v>
      </c>
      <c r="AM96">
        <f t="shared" si="236"/>
        <v>1981.1547264347578</v>
      </c>
      <c r="AN96">
        <f t="shared" si="237"/>
        <v>1199.0768292248929</v>
      </c>
      <c r="AO96">
        <f t="shared" si="238"/>
        <v>1199.1050329054326</v>
      </c>
      <c r="AP96">
        <f t="shared" si="239"/>
        <v>3428.1225658876888</v>
      </c>
      <c r="AQ96" t="e">
        <f t="shared" ca="1" si="240"/>
        <v>#NAME?</v>
      </c>
      <c r="AR96">
        <f t="shared" si="241"/>
        <v>1727.8034257070476</v>
      </c>
      <c r="AS96">
        <f t="shared" si="242"/>
        <v>1338.0947709057587</v>
      </c>
      <c r="AT96">
        <f t="shared" si="243"/>
        <v>4572.0574211837466</v>
      </c>
      <c r="AU96">
        <f t="shared" si="244"/>
        <v>206767.35646057263</v>
      </c>
      <c r="AV96">
        <f t="shared" si="245"/>
        <v>-5192.1634039836754</v>
      </c>
      <c r="AW96">
        <f t="shared" si="246"/>
        <v>-5202.9388896687178</v>
      </c>
      <c r="AX96">
        <f t="shared" si="247"/>
        <v>-5192.0844844955409</v>
      </c>
      <c r="AY96">
        <f t="shared" si="248"/>
        <v>-1358.3812308982747</v>
      </c>
      <c r="AZ96">
        <f t="shared" si="249"/>
        <v>-55.759017519237183</v>
      </c>
      <c r="BA96">
        <f t="shared" si="250"/>
        <v>1889.8210820635666</v>
      </c>
      <c r="BB96">
        <f t="shared" si="251"/>
        <v>-2212.4808695573861</v>
      </c>
      <c r="BC96">
        <f t="shared" si="252"/>
        <v>-2212.7112813671206</v>
      </c>
      <c r="BD96">
        <f t="shared" si="253"/>
        <v>-2213.3792642327876</v>
      </c>
      <c r="BE96">
        <f t="shared" si="254"/>
        <v>405.85106326741595</v>
      </c>
      <c r="BF96">
        <f t="shared" si="255"/>
        <v>405.85106326741595</v>
      </c>
      <c r="BG96">
        <f t="shared" si="256"/>
        <v>-31993.993459908863</v>
      </c>
      <c r="BH96">
        <f t="shared" si="257"/>
        <v>-5539.3754733967444</v>
      </c>
      <c r="BI96">
        <f t="shared" si="258"/>
        <v>-5539.3754733967444</v>
      </c>
      <c r="BJ96">
        <f t="shared" si="259"/>
        <v>10107.155146438139</v>
      </c>
      <c r="BK96">
        <f t="shared" si="260"/>
        <v>-4616.0841409512068</v>
      </c>
      <c r="BL96">
        <f t="shared" si="261"/>
        <v>-4616.0841409512068</v>
      </c>
      <c r="BM96">
        <f t="shared" si="262"/>
        <v>-37741.287892883302</v>
      </c>
      <c r="BN96">
        <f t="shared" si="263"/>
        <v>-2208.6892652060633</v>
      </c>
      <c r="BO96">
        <f t="shared" si="264"/>
        <v>-2659.7396104378317</v>
      </c>
      <c r="BP96">
        <f t="shared" si="265"/>
        <v>-2659.7395324550989</v>
      </c>
      <c r="BQ96">
        <f t="shared" si="266"/>
        <v>-2659.7395324550989</v>
      </c>
      <c r="BR96">
        <f t="shared" si="267"/>
        <v>302.37463251817002</v>
      </c>
      <c r="BS96">
        <f t="shared" si="268"/>
        <v>302.37463251817002</v>
      </c>
      <c r="BT96">
        <f t="shared" si="269"/>
        <v>302.37463251817002</v>
      </c>
      <c r="BU96">
        <f t="shared" si="270"/>
        <v>57.83635704717959</v>
      </c>
      <c r="BV96">
        <f t="shared" si="271"/>
        <v>707.86649055956627</v>
      </c>
      <c r="BW96">
        <f t="shared" si="272"/>
        <v>245.39557465456164</v>
      </c>
      <c r="BX96">
        <f t="shared" si="273"/>
        <v>152.01706320605695</v>
      </c>
      <c r="BY96">
        <f t="shared" si="274"/>
        <v>42155.721177410451</v>
      </c>
      <c r="BZ96">
        <f t="shared" si="275"/>
        <v>257457.15237486165</v>
      </c>
      <c r="CA96">
        <f t="shared" si="276"/>
        <v>257454.78247880147</v>
      </c>
      <c r="CB96">
        <f t="shared" si="277"/>
        <v>24913.283786582215</v>
      </c>
      <c r="CC96">
        <f t="shared" si="278"/>
        <v>252750.69951397352</v>
      </c>
      <c r="CD96">
        <f t="shared" si="279"/>
        <v>252750.69951397352</v>
      </c>
      <c r="CE96">
        <f t="shared" si="280"/>
        <v>252398.62677519739</v>
      </c>
      <c r="CF96">
        <f t="shared" si="281"/>
        <v>252398.62677519739</v>
      </c>
      <c r="CG96">
        <f t="shared" si="282"/>
        <v>73.118838006445927</v>
      </c>
      <c r="CH96">
        <f t="shared" si="283"/>
        <v>73.118838006445927</v>
      </c>
      <c r="CI96">
        <f t="shared" si="284"/>
        <v>131.02515485633927</v>
      </c>
      <c r="CJ96">
        <f t="shared" si="285"/>
        <v>137.8034346656105</v>
      </c>
      <c r="CK96">
        <f t="shared" si="286"/>
        <v>138.54988108934464</v>
      </c>
      <c r="CL96" t="e">
        <f t="shared" ca="1" si="287"/>
        <v>#NAME?</v>
      </c>
      <c r="CM96" t="e">
        <f t="shared" ca="1" si="288"/>
        <v>#NAME?</v>
      </c>
      <c r="CN96" t="e">
        <f t="shared" ca="1" si="289"/>
        <v>#NAME?</v>
      </c>
      <c r="CO96" t="e">
        <f t="shared" ca="1" si="290"/>
        <v>#NAME?</v>
      </c>
      <c r="CP96" t="e">
        <f t="shared" ca="1" si="291"/>
        <v>#NAME?</v>
      </c>
      <c r="CQ96">
        <f t="shared" si="292"/>
        <v>-523.75365147781167</v>
      </c>
      <c r="CR96">
        <f t="shared" si="293"/>
        <v>-523.75365147781167</v>
      </c>
      <c r="CS96" t="e">
        <f t="shared" ca="1" si="294"/>
        <v>#NAME?</v>
      </c>
      <c r="CT96">
        <f t="shared" si="295"/>
        <v>-72.824489338642081</v>
      </c>
      <c r="CU96">
        <f t="shared" si="296"/>
        <v>-73.092801274046025</v>
      </c>
      <c r="CV96">
        <f t="shared" si="297"/>
        <v>-73.10116346057896</v>
      </c>
      <c r="CW96" t="e">
        <f t="shared" ca="1" si="298"/>
        <v>#NAME?</v>
      </c>
      <c r="CX96" t="e">
        <f t="shared" ca="1" si="299"/>
        <v>#NAME?</v>
      </c>
    </row>
    <row r="97" spans="1:102" x14ac:dyDescent="0.25">
      <c r="A97">
        <v>8.8118890000000007</v>
      </c>
      <c r="B97">
        <v>3120.0267089140907</v>
      </c>
      <c r="C97">
        <f t="shared" si="200"/>
        <v>1261.2191214806396</v>
      </c>
      <c r="D97">
        <f t="shared" si="201"/>
        <v>1261.2191214806396</v>
      </c>
      <c r="E97">
        <f t="shared" si="202"/>
        <v>8.9020659406421014</v>
      </c>
      <c r="F97">
        <f t="shared" si="203"/>
        <v>2051.7775603291025</v>
      </c>
      <c r="G97">
        <f t="shared" si="204"/>
        <v>26134.571634971235</v>
      </c>
      <c r="H97">
        <f t="shared" si="205"/>
        <v>26134.571634971235</v>
      </c>
      <c r="I97">
        <f t="shared" si="206"/>
        <v>28001.976293890457</v>
      </c>
      <c r="J97">
        <f t="shared" si="207"/>
        <v>28106.842614515397</v>
      </c>
      <c r="K97">
        <f t="shared" si="208"/>
        <v>-998.64350203009133</v>
      </c>
      <c r="L97">
        <f t="shared" si="209"/>
        <v>-563.4143332586566</v>
      </c>
      <c r="M97">
        <f t="shared" si="210"/>
        <v>-251.57309766526834</v>
      </c>
      <c r="N97">
        <f t="shared" si="211"/>
        <v>-4361.910710768193</v>
      </c>
      <c r="O97">
        <f t="shared" si="212"/>
        <v>-36.185511042273447</v>
      </c>
      <c r="P97">
        <f t="shared" si="213"/>
        <v>-3.2780594947689932</v>
      </c>
      <c r="Q97">
        <f t="shared" si="214"/>
        <v>-1267.5256119138496</v>
      </c>
      <c r="R97">
        <f t="shared" si="215"/>
        <v>-50.795318128524855</v>
      </c>
      <c r="S97">
        <f t="shared" si="216"/>
        <v>-1267.5256119138496</v>
      </c>
      <c r="T97">
        <f t="shared" si="217"/>
        <v>-12139.608155952392</v>
      </c>
      <c r="U97">
        <f t="shared" si="218"/>
        <v>-11120.891378979135</v>
      </c>
      <c r="V97">
        <f t="shared" si="219"/>
        <v>12002.908432219247</v>
      </c>
      <c r="W97">
        <f t="shared" si="220"/>
        <v>13435.934230306035</v>
      </c>
      <c r="X97">
        <f t="shared" si="221"/>
        <v>39161.458821875232</v>
      </c>
      <c r="Y97">
        <f t="shared" si="222"/>
        <v>34321.552952912178</v>
      </c>
      <c r="Z97">
        <f t="shared" si="223"/>
        <v>45901.241667178132</v>
      </c>
      <c r="AA97">
        <f t="shared" si="224"/>
        <v>835.22752101053891</v>
      </c>
      <c r="AB97">
        <f t="shared" si="225"/>
        <v>4563.0769269855355</v>
      </c>
      <c r="AC97">
        <f t="shared" si="226"/>
        <v>-6982.8547464043641</v>
      </c>
      <c r="AD97">
        <f t="shared" si="227"/>
        <v>27484.197594148871</v>
      </c>
      <c r="AE97">
        <f t="shared" si="228"/>
        <v>634185.83252363012</v>
      </c>
      <c r="AF97">
        <f t="shared" si="229"/>
        <v>-75469440.288169757</v>
      </c>
      <c r="AG97">
        <f t="shared" si="230"/>
        <v>-75469440.288169757</v>
      </c>
      <c r="AH97">
        <f t="shared" si="231"/>
        <v>-36124.762101917797</v>
      </c>
      <c r="AI97">
        <f t="shared" si="232"/>
        <v>-311.43608115693729</v>
      </c>
      <c r="AJ97">
        <f t="shared" si="233"/>
        <v>323830.53080531745</v>
      </c>
      <c r="AK97">
        <f t="shared" si="234"/>
        <v>936.4904971067607</v>
      </c>
      <c r="AL97" t="e">
        <f t="shared" ca="1" si="235"/>
        <v>#NAME?</v>
      </c>
      <c r="AM97">
        <f t="shared" si="236"/>
        <v>3018.7854139524961</v>
      </c>
      <c r="AN97">
        <f t="shared" si="237"/>
        <v>3319.4484599356879</v>
      </c>
      <c r="AO97">
        <f t="shared" si="238"/>
        <v>3320.5622536077794</v>
      </c>
      <c r="AP97">
        <f t="shared" si="239"/>
        <v>2680.8297666624512</v>
      </c>
      <c r="AQ97" t="e">
        <f t="shared" ca="1" si="240"/>
        <v>#NAME?</v>
      </c>
      <c r="AR97">
        <f t="shared" si="241"/>
        <v>2495.84276313693</v>
      </c>
      <c r="AS97">
        <f t="shared" si="242"/>
        <v>3309.6157881867593</v>
      </c>
      <c r="AT97">
        <f t="shared" si="243"/>
        <v>3560.9015901061989</v>
      </c>
      <c r="AU97">
        <f t="shared" si="244"/>
        <v>274571.38355620892</v>
      </c>
      <c r="AV97">
        <f t="shared" si="245"/>
        <v>-4425.7333083752119</v>
      </c>
      <c r="AW97">
        <f t="shared" si="246"/>
        <v>-4397.0406869368326</v>
      </c>
      <c r="AX97">
        <f t="shared" si="247"/>
        <v>-4425.7182064661338</v>
      </c>
      <c r="AY97">
        <f t="shared" si="248"/>
        <v>-4877.9142541284273</v>
      </c>
      <c r="AZ97">
        <f t="shared" si="249"/>
        <v>-5317.689044606831</v>
      </c>
      <c r="BA97">
        <f t="shared" si="250"/>
        <v>-2906.782000365763</v>
      </c>
      <c r="BB97">
        <f t="shared" si="251"/>
        <v>-1479.3419857674273</v>
      </c>
      <c r="BC97">
        <f t="shared" si="252"/>
        <v>-1482.1364089740457</v>
      </c>
      <c r="BD97">
        <f t="shared" si="253"/>
        <v>-1481.8157811871379</v>
      </c>
      <c r="BE97">
        <f t="shared" si="254"/>
        <v>592.45947963330093</v>
      </c>
      <c r="BF97">
        <f t="shared" si="255"/>
        <v>592.45947963330093</v>
      </c>
      <c r="BG97">
        <f t="shared" si="256"/>
        <v>-5020.2246119482224</v>
      </c>
      <c r="BH97">
        <f t="shared" si="257"/>
        <v>-400.80863160224635</v>
      </c>
      <c r="BI97">
        <f t="shared" si="258"/>
        <v>-400.80863160224635</v>
      </c>
      <c r="BJ97">
        <f t="shared" si="259"/>
        <v>13101.345266167475</v>
      </c>
      <c r="BK97">
        <f t="shared" si="260"/>
        <v>-2414.5382324493839</v>
      </c>
      <c r="BL97">
        <f t="shared" si="261"/>
        <v>-2414.5382324493839</v>
      </c>
      <c r="BM97">
        <f t="shared" si="262"/>
        <v>-38620.586356116335</v>
      </c>
      <c r="BN97">
        <f t="shared" si="263"/>
        <v>-2019.6402343314455</v>
      </c>
      <c r="BO97">
        <f t="shared" si="264"/>
        <v>-2086.4834628070926</v>
      </c>
      <c r="BP97">
        <f t="shared" si="265"/>
        <v>-2086.4834624422056</v>
      </c>
      <c r="BQ97">
        <f t="shared" si="266"/>
        <v>-2086.4834624422056</v>
      </c>
      <c r="BR97">
        <f t="shared" si="267"/>
        <v>322.845016100338</v>
      </c>
      <c r="BS97">
        <f t="shared" si="268"/>
        <v>322.845016100338</v>
      </c>
      <c r="BT97">
        <f t="shared" si="269"/>
        <v>322.845016100338</v>
      </c>
      <c r="BU97">
        <f t="shared" si="270"/>
        <v>-179.3110720455301</v>
      </c>
      <c r="BV97">
        <f t="shared" si="271"/>
        <v>1015.2061167328134</v>
      </c>
      <c r="BW97">
        <f t="shared" si="272"/>
        <v>202.09987671483617</v>
      </c>
      <c r="BX97">
        <f t="shared" si="273"/>
        <v>140.53153377036605</v>
      </c>
      <c r="BY97">
        <f t="shared" si="274"/>
        <v>37719.587766612698</v>
      </c>
      <c r="BZ97">
        <f t="shared" si="275"/>
        <v>233686.17328570611</v>
      </c>
      <c r="CA97">
        <f t="shared" si="276"/>
        <v>233684.68554087135</v>
      </c>
      <c r="CB97">
        <f t="shared" si="277"/>
        <v>33535.426112767178</v>
      </c>
      <c r="CC97">
        <f t="shared" si="278"/>
        <v>231300.30265529928</v>
      </c>
      <c r="CD97">
        <f t="shared" si="279"/>
        <v>231300.30265529928</v>
      </c>
      <c r="CE97">
        <f t="shared" si="280"/>
        <v>231000.78606183594</v>
      </c>
      <c r="CF97">
        <f t="shared" si="281"/>
        <v>231000.78606183594</v>
      </c>
      <c r="CG97">
        <f t="shared" si="282"/>
        <v>102.69148621070525</v>
      </c>
      <c r="CH97">
        <f t="shared" si="283"/>
        <v>102.69148621070525</v>
      </c>
      <c r="CI97">
        <f t="shared" si="284"/>
        <v>121.09690773365287</v>
      </c>
      <c r="CJ97">
        <f t="shared" si="285"/>
        <v>145.30676146151629</v>
      </c>
      <c r="CK97">
        <f t="shared" si="286"/>
        <v>128.04676088466019</v>
      </c>
      <c r="CL97" t="e">
        <f t="shared" ca="1" si="287"/>
        <v>#NAME?</v>
      </c>
      <c r="CM97" t="e">
        <f t="shared" ca="1" si="288"/>
        <v>#NAME?</v>
      </c>
      <c r="CN97" t="e">
        <f t="shared" ca="1" si="289"/>
        <v>#NAME?</v>
      </c>
      <c r="CO97" t="e">
        <f t="shared" ca="1" si="290"/>
        <v>#NAME?</v>
      </c>
      <c r="CP97" t="e">
        <f t="shared" ca="1" si="291"/>
        <v>#NAME?</v>
      </c>
      <c r="CQ97">
        <f t="shared" si="292"/>
        <v>-376.67761409458507</v>
      </c>
      <c r="CR97">
        <f t="shared" si="293"/>
        <v>-376.67761409458507</v>
      </c>
      <c r="CS97" t="e">
        <f t="shared" ca="1" si="294"/>
        <v>#NAME?</v>
      </c>
      <c r="CT97">
        <f t="shared" si="295"/>
        <v>-122.31904479790377</v>
      </c>
      <c r="CU97">
        <f t="shared" si="296"/>
        <v>-122.30572445984181</v>
      </c>
      <c r="CV97">
        <f t="shared" si="297"/>
        <v>-122.30222415992155</v>
      </c>
      <c r="CW97" t="e">
        <f t="shared" ca="1" si="298"/>
        <v>#NAME?</v>
      </c>
      <c r="CX97" t="e">
        <f t="shared" ca="1" si="299"/>
        <v>#NAME?</v>
      </c>
    </row>
    <row r="98" spans="1:102" x14ac:dyDescent="0.25">
      <c r="A98">
        <v>9.0099090000000004</v>
      </c>
      <c r="B98">
        <v>3342.368209553304</v>
      </c>
      <c r="C98">
        <f t="shared" si="200"/>
        <v>1296.0163186022</v>
      </c>
      <c r="D98">
        <f t="shared" si="201"/>
        <v>1296.0163186022</v>
      </c>
      <c r="E98">
        <f t="shared" si="202"/>
        <v>9.1330327785227627</v>
      </c>
      <c r="F98">
        <f t="shared" si="203"/>
        <v>2099.6117924105297</v>
      </c>
      <c r="G98">
        <f t="shared" si="204"/>
        <v>27912.093187005827</v>
      </c>
      <c r="H98">
        <f t="shared" si="205"/>
        <v>27912.093187005827</v>
      </c>
      <c r="I98">
        <f t="shared" si="206"/>
        <v>29906.507849148406</v>
      </c>
      <c r="J98">
        <f t="shared" si="207"/>
        <v>30013.73071657167</v>
      </c>
      <c r="K98">
        <f t="shared" si="208"/>
        <v>-1048.6394033503866</v>
      </c>
      <c r="L98">
        <f t="shared" si="209"/>
        <v>-599.93304398851899</v>
      </c>
      <c r="M98">
        <f t="shared" si="210"/>
        <v>-263.60721574783179</v>
      </c>
      <c r="N98">
        <f t="shared" si="211"/>
        <v>-4560.3019466739606</v>
      </c>
      <c r="O98">
        <f t="shared" si="212"/>
        <v>-40.445026706615309</v>
      </c>
      <c r="P98">
        <f t="shared" si="213"/>
        <v>-3.5383748961802137</v>
      </c>
      <c r="Q98">
        <f t="shared" si="214"/>
        <v>-1327.0377763626841</v>
      </c>
      <c r="R98">
        <f t="shared" si="215"/>
        <v>-53.180231930093946</v>
      </c>
      <c r="S98">
        <f t="shared" si="216"/>
        <v>-1327.0377763626841</v>
      </c>
      <c r="T98">
        <f t="shared" si="217"/>
        <v>-13046.253773956209</v>
      </c>
      <c r="U98">
        <f t="shared" si="218"/>
        <v>-7829.7495229688948</v>
      </c>
      <c r="V98">
        <f t="shared" si="219"/>
        <v>11157.366796536127</v>
      </c>
      <c r="W98">
        <f t="shared" si="220"/>
        <v>11094.570012018217</v>
      </c>
      <c r="X98">
        <f t="shared" si="221"/>
        <v>44020.588908241945</v>
      </c>
      <c r="Y98">
        <f t="shared" si="222"/>
        <v>218.38820245660312</v>
      </c>
      <c r="Z98">
        <f t="shared" si="223"/>
        <v>-4039.2399468016497</v>
      </c>
      <c r="AA98">
        <f t="shared" si="224"/>
        <v>2004.0380948498159</v>
      </c>
      <c r="AB98">
        <f t="shared" si="225"/>
        <v>11647.138105021477</v>
      </c>
      <c r="AC98">
        <f t="shared" si="226"/>
        <v>-7034.2788493970284</v>
      </c>
      <c r="AD98">
        <f t="shared" si="227"/>
        <v>1822.4570719017556</v>
      </c>
      <c r="AE98">
        <f t="shared" si="228"/>
        <v>43265.878365338365</v>
      </c>
      <c r="AF98">
        <f t="shared" si="229"/>
        <v>-29082118.641855717</v>
      </c>
      <c r="AG98">
        <f t="shared" si="230"/>
        <v>-29082118.641855717</v>
      </c>
      <c r="AH98">
        <f t="shared" si="231"/>
        <v>-151726.38539757868</v>
      </c>
      <c r="AI98">
        <f t="shared" si="232"/>
        <v>-474.79952195074367</v>
      </c>
      <c r="AJ98">
        <f t="shared" si="233"/>
        <v>378094.95862781035</v>
      </c>
      <c r="AK98">
        <f t="shared" si="234"/>
        <v>-365.66979040986473</v>
      </c>
      <c r="AL98" t="e">
        <f t="shared" ca="1" si="235"/>
        <v>#NAME?</v>
      </c>
      <c r="AM98">
        <f t="shared" si="236"/>
        <v>4044.6530388516394</v>
      </c>
      <c r="AN98">
        <f t="shared" si="237"/>
        <v>1596.2025570575113</v>
      </c>
      <c r="AO98">
        <f t="shared" si="238"/>
        <v>1596.847763510988</v>
      </c>
      <c r="AP98">
        <f t="shared" si="239"/>
        <v>2545.9767012529023</v>
      </c>
      <c r="AQ98" t="e">
        <f t="shared" ca="1" si="240"/>
        <v>#NAME?</v>
      </c>
      <c r="AR98">
        <f t="shared" si="241"/>
        <v>2237.2109589968668</v>
      </c>
      <c r="AS98">
        <f t="shared" si="242"/>
        <v>4244.5688243977729</v>
      </c>
      <c r="AT98">
        <f t="shared" si="243"/>
        <v>4058.6604470205566</v>
      </c>
      <c r="AU98">
        <f t="shared" si="244"/>
        <v>-11647.464058011621</v>
      </c>
      <c r="AV98">
        <f t="shared" si="245"/>
        <v>-6988.4596565899337</v>
      </c>
      <c r="AW98">
        <f t="shared" si="246"/>
        <v>-7107.9163072173114</v>
      </c>
      <c r="AX98">
        <f t="shared" si="247"/>
        <v>-6989.7011793382817</v>
      </c>
      <c r="AY98">
        <f t="shared" si="248"/>
        <v>-869.02254558201196</v>
      </c>
      <c r="AZ98">
        <f t="shared" si="249"/>
        <v>3271.7038079955964</v>
      </c>
      <c r="BA98">
        <f t="shared" si="250"/>
        <v>6326.2329055017362</v>
      </c>
      <c r="BB98">
        <f t="shared" si="251"/>
        <v>-3736.893430934223</v>
      </c>
      <c r="BC98">
        <f t="shared" si="252"/>
        <v>-3735.4884994431291</v>
      </c>
      <c r="BD98">
        <f t="shared" si="253"/>
        <v>-3735.8349883820747</v>
      </c>
      <c r="BE98">
        <f t="shared" si="254"/>
        <v>720.46023407255939</v>
      </c>
      <c r="BF98">
        <f t="shared" si="255"/>
        <v>720.46023407255939</v>
      </c>
      <c r="BG98">
        <f t="shared" si="256"/>
        <v>8757.5851141643725</v>
      </c>
      <c r="BH98">
        <f t="shared" si="257"/>
        <v>-3887.8265565279207</v>
      </c>
      <c r="BI98">
        <f t="shared" si="258"/>
        <v>-3887.8265565279207</v>
      </c>
      <c r="BJ98">
        <f t="shared" si="259"/>
        <v>17150.196534659659</v>
      </c>
      <c r="BK98">
        <f t="shared" si="260"/>
        <v>-8316.7543512695993</v>
      </c>
      <c r="BL98">
        <f t="shared" si="261"/>
        <v>-8316.7543512695993</v>
      </c>
      <c r="BM98">
        <f t="shared" si="262"/>
        <v>-40728.647843353472</v>
      </c>
      <c r="BN98">
        <f t="shared" si="263"/>
        <v>-2932.141756785139</v>
      </c>
      <c r="BO98">
        <f t="shared" si="264"/>
        <v>-1996.9820834396198</v>
      </c>
      <c r="BP98">
        <f t="shared" si="265"/>
        <v>-1996.9820835416062</v>
      </c>
      <c r="BQ98">
        <f t="shared" si="266"/>
        <v>-1996.9820835416062</v>
      </c>
      <c r="BR98">
        <f t="shared" si="267"/>
        <v>468.60224738506821</v>
      </c>
      <c r="BS98">
        <f t="shared" si="268"/>
        <v>468.60224738506821</v>
      </c>
      <c r="BT98">
        <f t="shared" si="269"/>
        <v>468.60224738506821</v>
      </c>
      <c r="BU98">
        <f t="shared" si="270"/>
        <v>-175.91038320320499</v>
      </c>
      <c r="BV98">
        <f t="shared" si="271"/>
        <v>813.46208657078</v>
      </c>
      <c r="BW98">
        <f t="shared" si="272"/>
        <v>100.67884731208395</v>
      </c>
      <c r="BX98">
        <f t="shared" si="273"/>
        <v>197.94261458846179</v>
      </c>
      <c r="BY98">
        <f t="shared" si="274"/>
        <v>63472.99770449131</v>
      </c>
      <c r="BZ98">
        <f t="shared" si="275"/>
        <v>345945.63473815424</v>
      </c>
      <c r="CA98">
        <f t="shared" si="276"/>
        <v>345943.89220736804</v>
      </c>
      <c r="CB98">
        <f t="shared" si="277"/>
        <v>38873.673833007953</v>
      </c>
      <c r="CC98">
        <f t="shared" si="278"/>
        <v>335289.66390724434</v>
      </c>
      <c r="CD98">
        <f t="shared" si="279"/>
        <v>335289.66390724434</v>
      </c>
      <c r="CE98">
        <f t="shared" si="280"/>
        <v>334847.91294162383</v>
      </c>
      <c r="CF98">
        <f t="shared" si="281"/>
        <v>334847.91294162383</v>
      </c>
      <c r="CG98">
        <f t="shared" si="282"/>
        <v>148.51895651529199</v>
      </c>
      <c r="CH98">
        <f t="shared" si="283"/>
        <v>148.51895651529199</v>
      </c>
      <c r="CI98">
        <f t="shared" si="284"/>
        <v>142.42913154664745</v>
      </c>
      <c r="CJ98">
        <f t="shared" si="285"/>
        <v>147.91495629558327</v>
      </c>
      <c r="CK98">
        <f t="shared" si="286"/>
        <v>147.803395631115</v>
      </c>
      <c r="CL98" t="e">
        <f t="shared" ca="1" si="287"/>
        <v>#NAME?</v>
      </c>
      <c r="CM98" t="e">
        <f t="shared" ca="1" si="288"/>
        <v>#NAME?</v>
      </c>
      <c r="CN98" t="e">
        <f t="shared" ca="1" si="289"/>
        <v>#NAME?</v>
      </c>
      <c r="CO98" t="e">
        <f t="shared" ca="1" si="290"/>
        <v>#NAME?</v>
      </c>
      <c r="CP98" t="e">
        <f t="shared" ca="1" si="291"/>
        <v>#NAME?</v>
      </c>
      <c r="CQ98">
        <f t="shared" si="292"/>
        <v>-519.86678532282781</v>
      </c>
      <c r="CR98">
        <f t="shared" si="293"/>
        <v>-519.86678532282781</v>
      </c>
      <c r="CS98" t="e">
        <f t="shared" ca="1" si="294"/>
        <v>#NAME?</v>
      </c>
      <c r="CT98">
        <f t="shared" si="295"/>
        <v>8.8801622497647976</v>
      </c>
      <c r="CU98">
        <f t="shared" si="296"/>
        <v>8.8880408228494456</v>
      </c>
      <c r="CV98">
        <f t="shared" si="297"/>
        <v>8.3910094241296136</v>
      </c>
      <c r="CW98" t="e">
        <f t="shared" ca="1" si="298"/>
        <v>#NAME?</v>
      </c>
      <c r="CX98" t="e">
        <f t="shared" ca="1" si="299"/>
        <v>#NAME?</v>
      </c>
    </row>
    <row r="99" spans="1:102" x14ac:dyDescent="0.25">
      <c r="A99">
        <v>9.207929</v>
      </c>
      <c r="B99">
        <v>3574.9948875501232</v>
      </c>
      <c r="C99">
        <f t="shared" si="200"/>
        <v>1330.8135157237605</v>
      </c>
      <c r="D99">
        <f t="shared" si="201"/>
        <v>1330.8135157237605</v>
      </c>
      <c r="E99">
        <f t="shared" si="202"/>
        <v>9.3639996164034258</v>
      </c>
      <c r="F99">
        <f t="shared" si="203"/>
        <v>2147.4460244919578</v>
      </c>
      <c r="G99">
        <f t="shared" si="204"/>
        <v>29768.963263997121</v>
      </c>
      <c r="H99">
        <f t="shared" si="205"/>
        <v>29768.963263997121</v>
      </c>
      <c r="I99">
        <f t="shared" si="206"/>
        <v>31896.05765325416</v>
      </c>
      <c r="J99">
        <f t="shared" si="207"/>
        <v>32005.637067475749</v>
      </c>
      <c r="K99">
        <f t="shared" si="208"/>
        <v>-1100.0646992906056</v>
      </c>
      <c r="L99">
        <f t="shared" si="209"/>
        <v>-636.00876958101185</v>
      </c>
      <c r="M99">
        <f t="shared" si="210"/>
        <v>-275.85912808827186</v>
      </c>
      <c r="N99">
        <f t="shared" si="211"/>
        <v>-4763.1266605419432</v>
      </c>
      <c r="O99">
        <f t="shared" si="212"/>
        <v>-44.856030652410254</v>
      </c>
      <c r="P99">
        <f t="shared" si="213"/>
        <v>-3.7942544106395339</v>
      </c>
      <c r="Q99">
        <f t="shared" si="214"/>
        <v>-1387.9138284178566</v>
      </c>
      <c r="R99">
        <f t="shared" si="215"/>
        <v>-55.61980269812139</v>
      </c>
      <c r="S99">
        <f t="shared" si="216"/>
        <v>-1387.9138284178566</v>
      </c>
      <c r="T99">
        <f t="shared" si="217"/>
        <v>-14313.259573784908</v>
      </c>
      <c r="U99">
        <f t="shared" si="218"/>
        <v>-3981.8976451578205</v>
      </c>
      <c r="V99">
        <f t="shared" si="219"/>
        <v>16371.400717576251</v>
      </c>
      <c r="W99">
        <f t="shared" si="220"/>
        <v>8162.3297595156755</v>
      </c>
      <c r="X99">
        <f t="shared" si="221"/>
        <v>189.71250367689294</v>
      </c>
      <c r="Y99">
        <f t="shared" si="222"/>
        <v>-28429.547846922298</v>
      </c>
      <c r="Z99">
        <f t="shared" si="223"/>
        <v>-36893.147421320711</v>
      </c>
      <c r="AA99">
        <f t="shared" si="224"/>
        <v>3197.0761093975912</v>
      </c>
      <c r="AB99">
        <f t="shared" si="225"/>
        <v>18934.113221002743</v>
      </c>
      <c r="AC99">
        <f t="shared" si="226"/>
        <v>-6933.5387549090274</v>
      </c>
      <c r="AD99">
        <f t="shared" si="227"/>
        <v>630.65934512823605</v>
      </c>
      <c r="AE99">
        <f t="shared" si="228"/>
        <v>-15038.352044362186</v>
      </c>
      <c r="AF99">
        <f t="shared" si="229"/>
        <v>35889337.161294043</v>
      </c>
      <c r="AG99">
        <f t="shared" si="230"/>
        <v>35889337.161294043</v>
      </c>
      <c r="AH99">
        <f t="shared" si="231"/>
        <v>-188083.55963509664</v>
      </c>
      <c r="AI99">
        <f t="shared" si="232"/>
        <v>-350.46675895124031</v>
      </c>
      <c r="AJ99">
        <f t="shared" si="233"/>
        <v>412249.8026103584</v>
      </c>
      <c r="AK99">
        <f t="shared" si="234"/>
        <v>-1779.763184955083</v>
      </c>
      <c r="AL99" t="e">
        <f t="shared" ca="1" si="235"/>
        <v>#NAME?</v>
      </c>
      <c r="AM99">
        <f t="shared" si="236"/>
        <v>4918.973607645723</v>
      </c>
      <c r="AN99">
        <f t="shared" si="237"/>
        <v>5129.2166151836855</v>
      </c>
      <c r="AO99">
        <f t="shared" si="238"/>
        <v>5129.4308582602443</v>
      </c>
      <c r="AP99">
        <f t="shared" si="239"/>
        <v>1978.0590584033143</v>
      </c>
      <c r="AQ99" t="e">
        <f t="shared" ca="1" si="240"/>
        <v>#NAME?</v>
      </c>
      <c r="AR99">
        <f t="shared" si="241"/>
        <v>2706.6912600337537</v>
      </c>
      <c r="AS99">
        <f t="shared" si="242"/>
        <v>2345.9984166281138</v>
      </c>
      <c r="AT99">
        <f t="shared" si="243"/>
        <v>5101.3943767049523</v>
      </c>
      <c r="AU99">
        <f t="shared" si="244"/>
        <v>-290317.15925542091</v>
      </c>
      <c r="AV99">
        <f t="shared" si="245"/>
        <v>-7329.0313085452635</v>
      </c>
      <c r="AW99">
        <f t="shared" si="246"/>
        <v>-7236.5374747812393</v>
      </c>
      <c r="AX99">
        <f t="shared" si="247"/>
        <v>-7317.6340864626809</v>
      </c>
      <c r="AY99">
        <f t="shared" si="248"/>
        <v>-5181.8066941468196</v>
      </c>
      <c r="AZ99">
        <f t="shared" si="249"/>
        <v>-5474.7312159998264</v>
      </c>
      <c r="BA99">
        <f t="shared" si="250"/>
        <v>-3048.43790446598</v>
      </c>
      <c r="BB99">
        <f t="shared" si="251"/>
        <v>-2145.6454431621055</v>
      </c>
      <c r="BC99">
        <f t="shared" si="252"/>
        <v>-2145.7964063296349</v>
      </c>
      <c r="BD99">
        <f t="shared" si="253"/>
        <v>-2145.6841282097139</v>
      </c>
      <c r="BE99">
        <f t="shared" si="254"/>
        <v>302.4939836708885</v>
      </c>
      <c r="BF99">
        <f t="shared" si="255"/>
        <v>302.4939836708885</v>
      </c>
      <c r="BG99">
        <f t="shared" si="256"/>
        <v>-7281.5320649538007</v>
      </c>
      <c r="BH99">
        <f t="shared" si="257"/>
        <v>-1359.3946711862375</v>
      </c>
      <c r="BI99">
        <f t="shared" si="258"/>
        <v>-1359.3946711862375</v>
      </c>
      <c r="BJ99">
        <f t="shared" si="259"/>
        <v>13959.677740432393</v>
      </c>
      <c r="BK99">
        <f t="shared" si="260"/>
        <v>2238.6797021093248</v>
      </c>
      <c r="BL99">
        <f t="shared" si="261"/>
        <v>2238.6797021093248</v>
      </c>
      <c r="BM99">
        <f t="shared" si="262"/>
        <v>-37331.525019879286</v>
      </c>
      <c r="BN99">
        <f t="shared" si="263"/>
        <v>-2113.6103962697048</v>
      </c>
      <c r="BO99">
        <f t="shared" si="264"/>
        <v>-2500.7702985809292</v>
      </c>
      <c r="BP99">
        <f t="shared" si="265"/>
        <v>-2500.7702915031432</v>
      </c>
      <c r="BQ99">
        <f t="shared" si="266"/>
        <v>-2500.7702915031432</v>
      </c>
      <c r="BR99">
        <f t="shared" si="267"/>
        <v>363.9151392550084</v>
      </c>
      <c r="BS99">
        <f t="shared" si="268"/>
        <v>363.9151392550084</v>
      </c>
      <c r="BT99">
        <f t="shared" si="269"/>
        <v>363.9151392550084</v>
      </c>
      <c r="BU99">
        <f t="shared" si="270"/>
        <v>-48.477510615446668</v>
      </c>
      <c r="BV99">
        <f t="shared" si="271"/>
        <v>333.97464546278297</v>
      </c>
      <c r="BW99">
        <f t="shared" si="272"/>
        <v>-104.02356017131363</v>
      </c>
      <c r="BX99">
        <f t="shared" si="273"/>
        <v>144.59484185951732</v>
      </c>
      <c r="BY99">
        <f t="shared" si="274"/>
        <v>48048.376354294378</v>
      </c>
      <c r="BZ99">
        <f t="shared" si="275"/>
        <v>250965.13343097459</v>
      </c>
      <c r="CA99">
        <f t="shared" si="276"/>
        <v>250964.00808902981</v>
      </c>
      <c r="CB99">
        <f t="shared" si="277"/>
        <v>30001.101243736728</v>
      </c>
      <c r="CC99">
        <f t="shared" si="278"/>
        <v>242201.10150054423</v>
      </c>
      <c r="CD99">
        <f t="shared" si="279"/>
        <v>242201.10150054423</v>
      </c>
      <c r="CE99">
        <f t="shared" si="280"/>
        <v>242032.29063817076</v>
      </c>
      <c r="CF99">
        <f t="shared" si="281"/>
        <v>242032.29063817076</v>
      </c>
      <c r="CG99">
        <f t="shared" si="282"/>
        <v>147.95134081142317</v>
      </c>
      <c r="CH99">
        <f t="shared" si="283"/>
        <v>147.95134081142317</v>
      </c>
      <c r="CI99">
        <f t="shared" si="284"/>
        <v>149.01198058163453</v>
      </c>
      <c r="CJ99">
        <f t="shared" si="285"/>
        <v>148.56387884081937</v>
      </c>
      <c r="CK99">
        <f t="shared" si="286"/>
        <v>149.16863407153957</v>
      </c>
      <c r="CL99" t="e">
        <f t="shared" ca="1" si="287"/>
        <v>#NAME?</v>
      </c>
      <c r="CM99" t="e">
        <f t="shared" ca="1" si="288"/>
        <v>#NAME?</v>
      </c>
      <c r="CN99" t="e">
        <f t="shared" ca="1" si="289"/>
        <v>#NAME?</v>
      </c>
      <c r="CO99" t="e">
        <f t="shared" ca="1" si="290"/>
        <v>#NAME?</v>
      </c>
      <c r="CP99" t="e">
        <f t="shared" ca="1" si="291"/>
        <v>#NAME?</v>
      </c>
      <c r="CQ99">
        <f t="shared" si="292"/>
        <v>-431.96018677702591</v>
      </c>
      <c r="CR99">
        <f t="shared" si="293"/>
        <v>-431.96018677702591</v>
      </c>
      <c r="CS99" t="e">
        <f t="shared" ca="1" si="294"/>
        <v>#NAME?</v>
      </c>
      <c r="CT99">
        <f t="shared" si="295"/>
        <v>10.337367749980549</v>
      </c>
      <c r="CU99">
        <f t="shared" si="296"/>
        <v>10.337349096461068</v>
      </c>
      <c r="CV99">
        <f t="shared" si="297"/>
        <v>10.337360378438381</v>
      </c>
      <c r="CW99" t="e">
        <f t="shared" ca="1" si="298"/>
        <v>#NAME?</v>
      </c>
      <c r="CX99" t="e">
        <f t="shared" ca="1" si="299"/>
        <v>#NAME?</v>
      </c>
    </row>
    <row r="100" spans="1:102" x14ac:dyDescent="0.25">
      <c r="A100">
        <v>9.4059489999999997</v>
      </c>
      <c r="B100">
        <v>3818.1396832658311</v>
      </c>
      <c r="C100">
        <f t="shared" si="200"/>
        <v>1365.6107128453209</v>
      </c>
      <c r="D100">
        <f t="shared" si="201"/>
        <v>1365.6107128453209</v>
      </c>
      <c r="E100">
        <f t="shared" si="202"/>
        <v>9.5949664542840871</v>
      </c>
      <c r="F100">
        <f t="shared" si="203"/>
        <v>2195.280256573385</v>
      </c>
      <c r="G100">
        <f t="shared" si="204"/>
        <v>31706.925789764096</v>
      </c>
      <c r="H100">
        <f t="shared" si="205"/>
        <v>31706.925789764096</v>
      </c>
      <c r="I100">
        <f t="shared" si="206"/>
        <v>33972.49423935682</v>
      </c>
      <c r="J100">
        <f t="shared" si="207"/>
        <v>34084.43020037673</v>
      </c>
      <c r="K100">
        <f t="shared" si="208"/>
        <v>-1152.9320774268579</v>
      </c>
      <c r="L100">
        <f t="shared" si="209"/>
        <v>-671.41152299700104</v>
      </c>
      <c r="M100">
        <f t="shared" si="210"/>
        <v>-288.33245065664545</v>
      </c>
      <c r="N100">
        <f t="shared" si="211"/>
        <v>-4970.3848523721417</v>
      </c>
      <c r="O100">
        <f t="shared" si="212"/>
        <v>-49.418522879658276</v>
      </c>
      <c r="P100">
        <f t="shared" si="213"/>
        <v>-4.0461248160959364</v>
      </c>
      <c r="Q100">
        <f t="shared" si="214"/>
        <v>-1450.1537680793667</v>
      </c>
      <c r="R100">
        <f t="shared" si="215"/>
        <v>-58.114030432607173</v>
      </c>
      <c r="S100">
        <f t="shared" si="216"/>
        <v>-1450.1537680793667</v>
      </c>
      <c r="T100">
        <f t="shared" si="217"/>
        <v>-15741.820042482004</v>
      </c>
      <c r="U100">
        <f t="shared" si="218"/>
        <v>-459.30377856340442</v>
      </c>
      <c r="V100">
        <f t="shared" si="219"/>
        <v>12738.758441834076</v>
      </c>
      <c r="W100">
        <f t="shared" si="220"/>
        <v>4679.2583393913237</v>
      </c>
      <c r="X100">
        <f t="shared" si="221"/>
        <v>-40473.971283006125</v>
      </c>
      <c r="Y100">
        <f t="shared" si="222"/>
        <v>-21964.76729741419</v>
      </c>
      <c r="Z100">
        <f t="shared" si="223"/>
        <v>-31452.095888294716</v>
      </c>
      <c r="AA100">
        <f t="shared" si="224"/>
        <v>4362.4158190156322</v>
      </c>
      <c r="AB100">
        <f t="shared" si="225"/>
        <v>26138.834307240748</v>
      </c>
      <c r="AC100">
        <f t="shared" si="226"/>
        <v>-6479.8631012958558</v>
      </c>
      <c r="AD100">
        <f t="shared" si="227"/>
        <v>5752.0074280680738</v>
      </c>
      <c r="AE100">
        <f t="shared" si="228"/>
        <v>118068.85538357357</v>
      </c>
      <c r="AF100">
        <f t="shared" si="229"/>
        <v>281592556.09053409</v>
      </c>
      <c r="AG100">
        <f t="shared" si="230"/>
        <v>281592556.09053409</v>
      </c>
      <c r="AH100">
        <f t="shared" si="231"/>
        <v>-56934.442269501356</v>
      </c>
      <c r="AI100">
        <f t="shared" si="232"/>
        <v>29.427010133510112</v>
      </c>
      <c r="AJ100">
        <f t="shared" si="233"/>
        <v>432499.1026129059</v>
      </c>
      <c r="AK100">
        <f t="shared" si="234"/>
        <v>-1569.8636642889287</v>
      </c>
      <c r="AL100" t="e">
        <f t="shared" ca="1" si="235"/>
        <v>#NAME?</v>
      </c>
      <c r="AM100">
        <f t="shared" si="236"/>
        <v>5590.3394785326091</v>
      </c>
      <c r="AN100">
        <f t="shared" si="237"/>
        <v>5753.7552349508169</v>
      </c>
      <c r="AO100">
        <f t="shared" si="238"/>
        <v>5754.0952188820129</v>
      </c>
      <c r="AP100">
        <f t="shared" si="239"/>
        <v>5687.4933869863726</v>
      </c>
      <c r="AQ100" t="e">
        <f t="shared" ca="1" si="240"/>
        <v>#NAME?</v>
      </c>
      <c r="AR100">
        <f t="shared" si="241"/>
        <v>3070.7394472587871</v>
      </c>
      <c r="AS100">
        <f t="shared" si="242"/>
        <v>2320.959019041537</v>
      </c>
      <c r="AT100">
        <f t="shared" si="243"/>
        <v>3312.8665017055046</v>
      </c>
      <c r="AU100">
        <f t="shared" si="244"/>
        <v>-235542.20731360986</v>
      </c>
      <c r="AV100">
        <f t="shared" si="245"/>
        <v>222.78230977150656</v>
      </c>
      <c r="AW100">
        <f t="shared" si="246"/>
        <v>246.78505416122474</v>
      </c>
      <c r="AX100">
        <f t="shared" si="247"/>
        <v>193.49634399275209</v>
      </c>
      <c r="AY100">
        <f t="shared" si="248"/>
        <v>1269.3362376248015</v>
      </c>
      <c r="AZ100">
        <f t="shared" si="249"/>
        <v>-6974.0407740324063</v>
      </c>
      <c r="BA100">
        <f t="shared" si="250"/>
        <v>-4684.9269239802788</v>
      </c>
      <c r="BB100">
        <f t="shared" si="251"/>
        <v>-1690.5398912516134</v>
      </c>
      <c r="BC100">
        <f t="shared" si="252"/>
        <v>-1690.6074481326666</v>
      </c>
      <c r="BD100">
        <f t="shared" si="253"/>
        <v>-1690.5928413447657</v>
      </c>
      <c r="BE100">
        <f t="shared" si="254"/>
        <v>405.39261462837283</v>
      </c>
      <c r="BF100">
        <f t="shared" si="255"/>
        <v>405.39261462837283</v>
      </c>
      <c r="BG100">
        <f t="shared" si="256"/>
        <v>-37865.965649893231</v>
      </c>
      <c r="BH100">
        <f t="shared" si="257"/>
        <v>386.2094912979685</v>
      </c>
      <c r="BI100">
        <f t="shared" si="258"/>
        <v>386.2094912979685</v>
      </c>
      <c r="BJ100">
        <f t="shared" si="259"/>
        <v>13349.854018196602</v>
      </c>
      <c r="BK100">
        <f t="shared" si="260"/>
        <v>2490.6175252878033</v>
      </c>
      <c r="BL100">
        <f t="shared" si="261"/>
        <v>2490.6175252878033</v>
      </c>
      <c r="BM100">
        <f t="shared" si="262"/>
        <v>-31820.028301717419</v>
      </c>
      <c r="BN100">
        <f t="shared" si="263"/>
        <v>-2829.7800639688317</v>
      </c>
      <c r="BO100">
        <f t="shared" si="264"/>
        <v>-2973.0320459551663</v>
      </c>
      <c r="BP100">
        <f t="shared" si="265"/>
        <v>-2973.0320440319515</v>
      </c>
      <c r="BQ100">
        <f t="shared" si="266"/>
        <v>-2973.0320440319515</v>
      </c>
      <c r="BR100">
        <f t="shared" si="267"/>
        <v>382.87718065493573</v>
      </c>
      <c r="BS100">
        <f t="shared" si="268"/>
        <v>382.87718065493573</v>
      </c>
      <c r="BT100">
        <f t="shared" si="269"/>
        <v>382.87718065493573</v>
      </c>
      <c r="BU100">
        <f t="shared" si="270"/>
        <v>-271.57948281081377</v>
      </c>
      <c r="BV100">
        <f t="shared" si="271"/>
        <v>-357.08466387679226</v>
      </c>
      <c r="BW100">
        <f t="shared" si="272"/>
        <v>-272.04784598028203</v>
      </c>
      <c r="BX100">
        <f t="shared" si="273"/>
        <v>19.820973518558084</v>
      </c>
      <c r="BY100">
        <f t="shared" si="274"/>
        <v>61986.773630157055</v>
      </c>
      <c r="BZ100">
        <f t="shared" si="275"/>
        <v>331776.33015745715</v>
      </c>
      <c r="CA100">
        <f t="shared" si="276"/>
        <v>331775.07188057184</v>
      </c>
      <c r="CB100">
        <f t="shared" si="277"/>
        <v>37532.860688917637</v>
      </c>
      <c r="CC100">
        <f t="shared" si="278"/>
        <v>323794.35120276967</v>
      </c>
      <c r="CD100">
        <f t="shared" si="279"/>
        <v>323794.35120276967</v>
      </c>
      <c r="CE100">
        <f t="shared" si="280"/>
        <v>323427.47977510397</v>
      </c>
      <c r="CF100">
        <f t="shared" si="281"/>
        <v>323427.47977510397</v>
      </c>
      <c r="CG100">
        <f t="shared" si="282"/>
        <v>72.658994863059647</v>
      </c>
      <c r="CH100">
        <f t="shared" si="283"/>
        <v>72.658994863059647</v>
      </c>
      <c r="CI100">
        <f t="shared" si="284"/>
        <v>162.67528682224636</v>
      </c>
      <c r="CJ100">
        <f t="shared" si="285"/>
        <v>164.31673709527976</v>
      </c>
      <c r="CK100">
        <f t="shared" si="286"/>
        <v>159.97236047235046</v>
      </c>
      <c r="CL100" t="e">
        <f t="shared" ca="1" si="287"/>
        <v>#NAME?</v>
      </c>
      <c r="CM100" t="e">
        <f t="shared" ca="1" si="288"/>
        <v>#NAME?</v>
      </c>
      <c r="CN100" t="e">
        <f t="shared" ca="1" si="289"/>
        <v>#NAME?</v>
      </c>
      <c r="CO100" t="e">
        <f t="shared" ca="1" si="290"/>
        <v>#NAME?</v>
      </c>
      <c r="CP100" t="e">
        <f t="shared" ca="1" si="291"/>
        <v>#NAME?</v>
      </c>
      <c r="CQ100">
        <f t="shared" si="292"/>
        <v>-529.67939479590518</v>
      </c>
      <c r="CR100">
        <f t="shared" si="293"/>
        <v>-529.67939479590518</v>
      </c>
      <c r="CS100" t="e">
        <f t="shared" ca="1" si="294"/>
        <v>#NAME?</v>
      </c>
      <c r="CT100">
        <f t="shared" si="295"/>
        <v>27.822505083010675</v>
      </c>
      <c r="CU100">
        <f t="shared" si="296"/>
        <v>27.823298405753832</v>
      </c>
      <c r="CV100">
        <f t="shared" si="297"/>
        <v>27.820258889915955</v>
      </c>
      <c r="CW100" t="e">
        <f t="shared" ca="1" si="298"/>
        <v>#NAME?</v>
      </c>
      <c r="CX100" t="e">
        <f t="shared" ca="1" si="299"/>
        <v>#NAME?</v>
      </c>
    </row>
    <row r="101" spans="1:102" x14ac:dyDescent="0.25">
      <c r="A101">
        <v>9.6039689999999993</v>
      </c>
      <c r="B101">
        <v>4072.035540876409</v>
      </c>
      <c r="C101">
        <f t="shared" si="200"/>
        <v>1400.4079099668813</v>
      </c>
      <c r="D101">
        <f t="shared" si="201"/>
        <v>1400.4079099668813</v>
      </c>
      <c r="E101">
        <f t="shared" si="202"/>
        <v>9.8259332921647484</v>
      </c>
      <c r="F101">
        <f t="shared" si="203"/>
        <v>2243.1144886548127</v>
      </c>
      <c r="G101">
        <f t="shared" si="204"/>
        <v>33727.724688125731</v>
      </c>
      <c r="H101">
        <f t="shared" si="205"/>
        <v>33727.724688125731</v>
      </c>
      <c r="I101">
        <f t="shared" si="206"/>
        <v>36137.686140605467</v>
      </c>
      <c r="J101">
        <f t="shared" si="207"/>
        <v>36251.978648423705</v>
      </c>
      <c r="K101">
        <f t="shared" si="208"/>
        <v>-1207.2542253352503</v>
      </c>
      <c r="L101">
        <f t="shared" si="209"/>
        <v>-705.9205906568792</v>
      </c>
      <c r="M101">
        <f t="shared" si="210"/>
        <v>-301.03024475722475</v>
      </c>
      <c r="N101">
        <f t="shared" si="211"/>
        <v>-5182.0765221645552</v>
      </c>
      <c r="O101">
        <f t="shared" si="212"/>
        <v>-54.132503388359417</v>
      </c>
      <c r="P101">
        <f t="shared" si="213"/>
        <v>-4.2943598444525382</v>
      </c>
      <c r="Q101">
        <f t="shared" si="214"/>
        <v>-1513.7575953472149</v>
      </c>
      <c r="R101">
        <f t="shared" si="215"/>
        <v>-60.66291513355133</v>
      </c>
      <c r="S101">
        <f t="shared" si="216"/>
        <v>-1513.7575953472149</v>
      </c>
      <c r="T101">
        <f t="shared" si="217"/>
        <v>-16872.281361920919</v>
      </c>
      <c r="U101">
        <f t="shared" si="218"/>
        <v>3172.006792845445</v>
      </c>
      <c r="V101">
        <f t="shared" si="219"/>
        <v>17887.691539625372</v>
      </c>
      <c r="W101">
        <f t="shared" si="220"/>
        <v>699.43917381039046</v>
      </c>
      <c r="X101">
        <f t="shared" si="221"/>
        <v>-21800.734662931085</v>
      </c>
      <c r="Y101">
        <f t="shared" si="222"/>
        <v>49034.562603301521</v>
      </c>
      <c r="Z101">
        <f t="shared" si="223"/>
        <v>53911.152862953699</v>
      </c>
      <c r="AA101">
        <f t="shared" si="224"/>
        <v>5445.1225949123982</v>
      </c>
      <c r="AB101">
        <f t="shared" si="225"/>
        <v>32947.857768445334</v>
      </c>
      <c r="AC101">
        <f t="shared" si="226"/>
        <v>-5689.5387996902318</v>
      </c>
      <c r="AD101">
        <f t="shared" si="227"/>
        <v>-8240.3545792847999</v>
      </c>
      <c r="AE101">
        <f t="shared" si="228"/>
        <v>-167701.9882848087</v>
      </c>
      <c r="AF101">
        <f t="shared" si="229"/>
        <v>22664015.510239758</v>
      </c>
      <c r="AG101">
        <f t="shared" si="230"/>
        <v>22664015.510239758</v>
      </c>
      <c r="AH101">
        <f t="shared" si="231"/>
        <v>161857.84744827231</v>
      </c>
      <c r="AI101">
        <f t="shared" si="232"/>
        <v>506.20249722572055</v>
      </c>
      <c r="AJ101">
        <f t="shared" si="233"/>
        <v>448965.25290437072</v>
      </c>
      <c r="AK101">
        <f t="shared" si="234"/>
        <v>205.35116351786357</v>
      </c>
      <c r="AL101" t="e">
        <f t="shared" ca="1" si="235"/>
        <v>#NAME?</v>
      </c>
      <c r="AM101">
        <f t="shared" si="236"/>
        <v>6062.9333543680978</v>
      </c>
      <c r="AN101">
        <f t="shared" si="237"/>
        <v>768.73047790077385</v>
      </c>
      <c r="AO101">
        <f t="shared" si="238"/>
        <v>768.62490384059697</v>
      </c>
      <c r="AP101">
        <f t="shared" si="239"/>
        <v>5938.0740558499165</v>
      </c>
      <c r="AQ101" t="e">
        <f t="shared" ca="1" si="240"/>
        <v>#NAME?</v>
      </c>
      <c r="AR101">
        <f t="shared" si="241"/>
        <v>3080.8600938476266</v>
      </c>
      <c r="AS101">
        <f t="shared" si="242"/>
        <v>2579.3021309895566</v>
      </c>
      <c r="AT101">
        <f t="shared" si="243"/>
        <v>1558.5067266189415</v>
      </c>
      <c r="AU101">
        <f t="shared" si="244"/>
        <v>81460.480321220748</v>
      </c>
      <c r="AV101">
        <f t="shared" si="245"/>
        <v>-5441.0940261835913</v>
      </c>
      <c r="AW101">
        <f t="shared" si="246"/>
        <v>-5417.2568216811942</v>
      </c>
      <c r="AX101">
        <f t="shared" si="247"/>
        <v>-5446.430218208985</v>
      </c>
      <c r="AY101">
        <f t="shared" si="248"/>
        <v>1100.0168947438808</v>
      </c>
      <c r="AZ101">
        <f t="shared" si="249"/>
        <v>-9983.4196929319205</v>
      </c>
      <c r="BA101">
        <f t="shared" si="250"/>
        <v>-6849.0902958282213</v>
      </c>
      <c r="BB101">
        <f t="shared" si="251"/>
        <v>-2896.1947127650947</v>
      </c>
      <c r="BC101">
        <f t="shared" si="252"/>
        <v>-2896.1792620956858</v>
      </c>
      <c r="BD101">
        <f t="shared" si="253"/>
        <v>-2896.1881469160803</v>
      </c>
      <c r="BE101">
        <f t="shared" si="254"/>
        <v>986.21392534254471</v>
      </c>
      <c r="BF101">
        <f t="shared" si="255"/>
        <v>986.21392534254471</v>
      </c>
      <c r="BG101">
        <f t="shared" si="256"/>
        <v>23890.30900709159</v>
      </c>
      <c r="BH101">
        <f t="shared" si="257"/>
        <v>-4101.1347198175454</v>
      </c>
      <c r="BI101">
        <f t="shared" si="258"/>
        <v>-4101.1347198175454</v>
      </c>
      <c r="BJ101">
        <f t="shared" si="259"/>
        <v>19541.52110035644</v>
      </c>
      <c r="BK101">
        <f t="shared" si="260"/>
        <v>-9905.7554831831058</v>
      </c>
      <c r="BL101">
        <f t="shared" si="261"/>
        <v>-9905.7554831831058</v>
      </c>
      <c r="BM101">
        <f t="shared" si="262"/>
        <v>-38352.565300083887</v>
      </c>
      <c r="BN101">
        <f t="shared" si="263"/>
        <v>-2609.7934973089145</v>
      </c>
      <c r="BO101">
        <f t="shared" si="264"/>
        <v>-2181.3518905377423</v>
      </c>
      <c r="BP101">
        <f t="shared" si="265"/>
        <v>-2181.3518887778655</v>
      </c>
      <c r="BQ101">
        <f t="shared" si="266"/>
        <v>-2181.3518887778655</v>
      </c>
      <c r="BR101">
        <f t="shared" si="267"/>
        <v>453.75737425916788</v>
      </c>
      <c r="BS101">
        <f t="shared" si="268"/>
        <v>453.75737425916788</v>
      </c>
      <c r="BT101">
        <f t="shared" si="269"/>
        <v>453.75737425916788</v>
      </c>
      <c r="BU101">
        <f t="shared" si="270"/>
        <v>-83.515435969563697</v>
      </c>
      <c r="BV101">
        <f t="shared" si="271"/>
        <v>-546.50410989557179</v>
      </c>
      <c r="BW101">
        <f t="shared" si="272"/>
        <v>178.18810096106651</v>
      </c>
      <c r="BX101">
        <f t="shared" si="273"/>
        <v>165.38975433626226</v>
      </c>
      <c r="BY101">
        <f t="shared" si="274"/>
        <v>55436.997209259112</v>
      </c>
      <c r="BZ101">
        <f t="shared" si="275"/>
        <v>303044.35295503912</v>
      </c>
      <c r="CA101">
        <f t="shared" si="276"/>
        <v>303041.10129501042</v>
      </c>
      <c r="CB101">
        <f t="shared" si="277"/>
        <v>53297.129302458365</v>
      </c>
      <c r="CC101">
        <f t="shared" si="278"/>
        <v>298854.27205244807</v>
      </c>
      <c r="CD101">
        <f t="shared" si="279"/>
        <v>298854.27205244807</v>
      </c>
      <c r="CE101">
        <f t="shared" si="280"/>
        <v>298648.29495535075</v>
      </c>
      <c r="CF101">
        <f t="shared" si="281"/>
        <v>298648.29495535075</v>
      </c>
      <c r="CG101">
        <f t="shared" si="282"/>
        <v>178.33723697712026</v>
      </c>
      <c r="CH101">
        <f t="shared" si="283"/>
        <v>178.33723697712026</v>
      </c>
      <c r="CI101">
        <f t="shared" si="284"/>
        <v>187.10787772225621</v>
      </c>
      <c r="CJ101">
        <f t="shared" si="285"/>
        <v>223.34716430635024</v>
      </c>
      <c r="CK101">
        <f t="shared" si="286"/>
        <v>178.03409247150626</v>
      </c>
      <c r="CL101" t="e">
        <f t="shared" ca="1" si="287"/>
        <v>#NAME?</v>
      </c>
      <c r="CM101" t="e">
        <f t="shared" ca="1" si="288"/>
        <v>#NAME?</v>
      </c>
      <c r="CN101" t="e">
        <f t="shared" ca="1" si="289"/>
        <v>#NAME?</v>
      </c>
      <c r="CO101" t="e">
        <f t="shared" ca="1" si="290"/>
        <v>#NAME?</v>
      </c>
      <c r="CP101" t="e">
        <f t="shared" ca="1" si="291"/>
        <v>#NAME?</v>
      </c>
      <c r="CQ101">
        <f t="shared" si="292"/>
        <v>-468.66275735390707</v>
      </c>
      <c r="CR101">
        <f t="shared" si="293"/>
        <v>-468.66275735390707</v>
      </c>
      <c r="CS101" t="e">
        <f t="shared" ca="1" si="294"/>
        <v>#NAME?</v>
      </c>
      <c r="CT101">
        <f t="shared" si="295"/>
        <v>128.32105424777774</v>
      </c>
      <c r="CU101">
        <f t="shared" si="296"/>
        <v>128.32123252969615</v>
      </c>
      <c r="CV101">
        <f t="shared" si="297"/>
        <v>128.32112293339577</v>
      </c>
      <c r="CW101" t="e">
        <f t="shared" ca="1" si="298"/>
        <v>#NAME?</v>
      </c>
      <c r="CX101" t="e">
        <f t="shared" ca="1" si="299"/>
        <v>#NAME?</v>
      </c>
    </row>
    <row r="102" spans="1:102" x14ac:dyDescent="0.25">
      <c r="A102">
        <v>9.8019890000000007</v>
      </c>
      <c r="B102">
        <v>4336.915404557838</v>
      </c>
      <c r="C102">
        <f t="shared" si="200"/>
        <v>1435.2051070884424</v>
      </c>
      <c r="D102">
        <f t="shared" si="201"/>
        <v>1435.2051070884424</v>
      </c>
      <c r="E102">
        <f t="shared" si="202"/>
        <v>10.056900130045413</v>
      </c>
      <c r="F102">
        <f t="shared" si="203"/>
        <v>2290.9487207362408</v>
      </c>
      <c r="G102">
        <f t="shared" si="204"/>
        <v>35833.103882901021</v>
      </c>
      <c r="H102">
        <f t="shared" si="205"/>
        <v>35833.103882901021</v>
      </c>
      <c r="I102">
        <f t="shared" si="206"/>
        <v>38393.501890149229</v>
      </c>
      <c r="J102">
        <f t="shared" si="207"/>
        <v>38510.150944765795</v>
      </c>
      <c r="K102">
        <f t="shared" si="208"/>
        <v>-1263.0438305918938</v>
      </c>
      <c r="L102">
        <f t="shared" si="209"/>
        <v>-739.33275153743023</v>
      </c>
      <c r="M102">
        <f t="shared" si="210"/>
        <v>-313.95511945323676</v>
      </c>
      <c r="N102">
        <f t="shared" si="211"/>
        <v>-5398.2016699191872</v>
      </c>
      <c r="O102">
        <f t="shared" si="212"/>
        <v>-58.99797217851372</v>
      </c>
      <c r="P102">
        <f t="shared" si="213"/>
        <v>-4.5392881748354519</v>
      </c>
      <c r="Q102">
        <f t="shared" si="214"/>
        <v>-1578.7253102214013</v>
      </c>
      <c r="R102">
        <f t="shared" si="215"/>
        <v>-63.266456800953868</v>
      </c>
      <c r="S102">
        <f t="shared" si="216"/>
        <v>-1578.7253102214013</v>
      </c>
      <c r="T102">
        <f t="shared" si="217"/>
        <v>-16960.662072459691</v>
      </c>
      <c r="U102">
        <f t="shared" si="218"/>
        <v>7669.2322348960588</v>
      </c>
      <c r="V102">
        <f t="shared" si="219"/>
        <v>17515.49731461989</v>
      </c>
      <c r="W102">
        <f t="shared" si="220"/>
        <v>-3703.4930184114473</v>
      </c>
      <c r="X102">
        <f t="shared" si="221"/>
        <v>41436.652672229662</v>
      </c>
      <c r="Y102">
        <f t="shared" si="222"/>
        <v>118662.13643003092</v>
      </c>
      <c r="Z102">
        <f t="shared" si="223"/>
        <v>124197.94207542681</v>
      </c>
      <c r="AA102">
        <f t="shared" si="224"/>
        <v>6389.6265821372599</v>
      </c>
      <c r="AB102">
        <f t="shared" si="225"/>
        <v>39038.732655510939</v>
      </c>
      <c r="AC102">
        <f t="shared" si="226"/>
        <v>-4763.8917920882132</v>
      </c>
      <c r="AD102">
        <f t="shared" si="227"/>
        <v>17071.022535213338</v>
      </c>
      <c r="AE102">
        <f t="shared" si="228"/>
        <v>470431.70903419156</v>
      </c>
      <c r="AF102">
        <f t="shared" si="229"/>
        <v>-160627299.69274068</v>
      </c>
      <c r="AG102">
        <f t="shared" si="230"/>
        <v>-160627299.69274068</v>
      </c>
      <c r="AH102">
        <f t="shared" si="231"/>
        <v>193236.6376757496</v>
      </c>
      <c r="AI102">
        <f t="shared" si="232"/>
        <v>860.51719168140266</v>
      </c>
      <c r="AJ102">
        <f t="shared" si="233"/>
        <v>468845.33440898167</v>
      </c>
      <c r="AK102">
        <f t="shared" si="234"/>
        <v>1523.0428519812779</v>
      </c>
      <c r="AL102" t="e">
        <f t="shared" ca="1" si="235"/>
        <v>#NAME?</v>
      </c>
      <c r="AM102">
        <f t="shared" si="236"/>
        <v>6341.5321798826844</v>
      </c>
      <c r="AN102">
        <f t="shared" si="237"/>
        <v>838.98653645615093</v>
      </c>
      <c r="AO102">
        <f t="shared" si="238"/>
        <v>838.14457680351506</v>
      </c>
      <c r="AP102">
        <f t="shared" si="239"/>
        <v>6303.4739478952115</v>
      </c>
      <c r="AQ102" t="e">
        <f t="shared" ca="1" si="240"/>
        <v>#NAME?</v>
      </c>
      <c r="AR102">
        <f t="shared" si="241"/>
        <v>3326.639478779462</v>
      </c>
      <c r="AS102">
        <f t="shared" si="242"/>
        <v>3584.3871594112379</v>
      </c>
      <c r="AT102">
        <f t="shared" si="243"/>
        <v>2318.6896785491886</v>
      </c>
      <c r="AU102">
        <f t="shared" si="244"/>
        <v>326537.46472937718</v>
      </c>
      <c r="AV102">
        <f t="shared" si="245"/>
        <v>221.44921709387449</v>
      </c>
      <c r="AW102">
        <f t="shared" si="246"/>
        <v>124.42336821811556</v>
      </c>
      <c r="AX102">
        <f t="shared" si="247"/>
        <v>220.91743475427469</v>
      </c>
      <c r="AY102">
        <f t="shared" si="248"/>
        <v>-4538.1980504522253</v>
      </c>
      <c r="AZ102">
        <f t="shared" si="249"/>
        <v>4002.1690645583653</v>
      </c>
      <c r="BA102">
        <f t="shared" si="250"/>
        <v>7232.83341300545</v>
      </c>
      <c r="BB102">
        <f t="shared" si="251"/>
        <v>-3656.7553526679681</v>
      </c>
      <c r="BC102">
        <f t="shared" si="252"/>
        <v>-3657.167131271121</v>
      </c>
      <c r="BD102">
        <f t="shared" si="253"/>
        <v>-3657.0969365712917</v>
      </c>
      <c r="BE102">
        <f t="shared" si="254"/>
        <v>514.30564700960838</v>
      </c>
      <c r="BF102">
        <f t="shared" si="255"/>
        <v>514.30564700960838</v>
      </c>
      <c r="BG102">
        <f t="shared" si="256"/>
        <v>30251.563907789627</v>
      </c>
      <c r="BH102">
        <f t="shared" si="257"/>
        <v>3225.02197016219</v>
      </c>
      <c r="BI102">
        <f t="shared" si="258"/>
        <v>3225.02197016219</v>
      </c>
      <c r="BJ102">
        <f t="shared" si="259"/>
        <v>20925.680423807713</v>
      </c>
      <c r="BK102">
        <f t="shared" si="260"/>
        <v>4463.9036652652048</v>
      </c>
      <c r="BL102">
        <f t="shared" si="261"/>
        <v>4463.9036652652048</v>
      </c>
      <c r="BM102">
        <f t="shared" si="262"/>
        <v>-44879.857998591346</v>
      </c>
      <c r="BN102">
        <f t="shared" si="263"/>
        <v>-2544.2781439235373</v>
      </c>
      <c r="BO102">
        <f t="shared" si="264"/>
        <v>-2396.2658045544822</v>
      </c>
      <c r="BP102">
        <f t="shared" si="265"/>
        <v>-2396.2658351260184</v>
      </c>
      <c r="BQ102">
        <f t="shared" si="266"/>
        <v>-2396.2658351260184</v>
      </c>
      <c r="BR102">
        <f t="shared" si="267"/>
        <v>542.90343156859615</v>
      </c>
      <c r="BS102">
        <f t="shared" si="268"/>
        <v>542.90343156859615</v>
      </c>
      <c r="BT102">
        <f t="shared" si="269"/>
        <v>542.90343156859615</v>
      </c>
      <c r="BU102">
        <f t="shared" si="270"/>
        <v>16.949920420496163</v>
      </c>
      <c r="BV102">
        <f t="shared" si="271"/>
        <v>-1528.6240524708235</v>
      </c>
      <c r="BW102">
        <f t="shared" si="272"/>
        <v>-215.73944239888374</v>
      </c>
      <c r="BX102">
        <f t="shared" si="273"/>
        <v>160.72208183962766</v>
      </c>
      <c r="BY102">
        <f t="shared" si="274"/>
        <v>54229.59764614304</v>
      </c>
      <c r="BZ102">
        <f t="shared" si="275"/>
        <v>294370.76495772239</v>
      </c>
      <c r="CA102">
        <f t="shared" si="276"/>
        <v>294369.08302320843</v>
      </c>
      <c r="CB102">
        <f t="shared" si="277"/>
        <v>41180.273404657099</v>
      </c>
      <c r="CC102">
        <f t="shared" si="278"/>
        <v>291415.44957058586</v>
      </c>
      <c r="CD102">
        <f t="shared" si="279"/>
        <v>291415.44957058586</v>
      </c>
      <c r="CE102">
        <f t="shared" si="280"/>
        <v>291043.25457435771</v>
      </c>
      <c r="CF102">
        <f t="shared" si="281"/>
        <v>291043.25457435771</v>
      </c>
      <c r="CG102">
        <f t="shared" si="282"/>
        <v>173.33406786385274</v>
      </c>
      <c r="CH102">
        <f t="shared" si="283"/>
        <v>173.33406786385274</v>
      </c>
      <c r="CI102">
        <f t="shared" si="284"/>
        <v>54.344191255344825</v>
      </c>
      <c r="CJ102">
        <f t="shared" si="285"/>
        <v>182.34411332740126</v>
      </c>
      <c r="CK102">
        <f t="shared" si="286"/>
        <v>127.54492879834551</v>
      </c>
      <c r="CL102" t="e">
        <f t="shared" ca="1" si="287"/>
        <v>#NAME?</v>
      </c>
      <c r="CM102" t="e">
        <f t="shared" ca="1" si="288"/>
        <v>#NAME?</v>
      </c>
      <c r="CN102" t="e">
        <f t="shared" ca="1" si="289"/>
        <v>#NAME?</v>
      </c>
      <c r="CO102" t="e">
        <f t="shared" ca="1" si="290"/>
        <v>#NAME?</v>
      </c>
      <c r="CP102" t="e">
        <f t="shared" ca="1" si="291"/>
        <v>#NAME?</v>
      </c>
      <c r="CQ102">
        <f t="shared" si="292"/>
        <v>-582.490511219523</v>
      </c>
      <c r="CR102">
        <f t="shared" si="293"/>
        <v>-582.490511219523</v>
      </c>
      <c r="CS102" t="e">
        <f t="shared" ca="1" si="294"/>
        <v>#NAME?</v>
      </c>
      <c r="CT102">
        <f t="shared" si="295"/>
        <v>116.87218228956354</v>
      </c>
      <c r="CU102">
        <f t="shared" si="296"/>
        <v>116.85750224727229</v>
      </c>
      <c r="CV102">
        <f t="shared" si="297"/>
        <v>116.77506333016419</v>
      </c>
      <c r="CW102" t="e">
        <f t="shared" ca="1" si="298"/>
        <v>#NAME?</v>
      </c>
      <c r="CX102" t="e">
        <f t="shared" ca="1" si="299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2022-10-19T21:14:37Z</dcterms:created>
  <dcterms:modified xsi:type="dcterms:W3CDTF">2022-10-19T21:40:30Z</dcterms:modified>
</cp:coreProperties>
</file>