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n.kot1\Desktop\mgr-master\mgr-master\"/>
    </mc:Choice>
  </mc:AlternateContent>
  <xr:revisionPtr revIDLastSave="0" documentId="13_ncr:1_{455BA2BD-B772-4C3F-BBE0-909B94FB6A49}" xr6:coauthVersionLast="41" xr6:coauthVersionMax="41" xr10:uidLastSave="{00000000-0000-0000-0000-000000000000}"/>
  <bookViews>
    <workbookView xWindow="-19310" yWindow="-2240" windowWidth="19420" windowHeight="11620" xr2:uid="{00000000-000D-0000-FFFF-FFFF00000000}"/>
  </bookViews>
  <sheets>
    <sheet name="result_" sheetId="1" r:id="rId1"/>
  </sheets>
  <definedNames>
    <definedName name="_xlnm._FilterDatabase" localSheetId="0" hidden="1">result_!$A$2:$AD$2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1" i="1" l="1"/>
  <c r="W10" i="1"/>
  <c r="W25" i="1"/>
  <c r="W29" i="1"/>
  <c r="W50" i="1"/>
  <c r="W16" i="1"/>
  <c r="W26" i="1"/>
  <c r="W1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<sst xmlns="http://schemas.openxmlformats.org/spreadsheetml/2006/main" count="1198" uniqueCount="443">
  <si>
    <t>Competition</t>
  </si>
  <si>
    <t>D</t>
  </si>
  <si>
    <t>L</t>
  </si>
  <si>
    <t>P</t>
  </si>
  <si>
    <t>W</t>
  </si>
  <si>
    <t>STAGE</t>
  </si>
  <si>
    <t>Team</t>
  </si>
  <si>
    <t>Link</t>
  </si>
  <si>
    <t>Age</t>
  </si>
  <si>
    <t>AbroadPlayers</t>
  </si>
  <si>
    <t>Value</t>
  </si>
  <si>
    <t>Difference</t>
  </si>
  <si>
    <t>Country</t>
  </si>
  <si>
    <t>stadium_capacity</t>
  </si>
  <si>
    <t>stadium_name</t>
  </si>
  <si>
    <t>squad_size</t>
  </si>
  <si>
    <t>top_arrival</t>
  </si>
  <si>
    <t>top_departure</t>
  </si>
  <si>
    <t>income_value</t>
  </si>
  <si>
    <t>expenditure_values</t>
  </si>
  <si>
    <t>overall_balance</t>
  </si>
  <si>
    <t>Matches Played</t>
  </si>
  <si>
    <t>Wins</t>
  </si>
  <si>
    <t>Draws</t>
  </si>
  <si>
    <t>Losses</t>
  </si>
  <si>
    <t>Goals Scored</t>
  </si>
  <si>
    <t>Goals Against</t>
  </si>
  <si>
    <t>Goals balance</t>
  </si>
  <si>
    <t>Points</t>
  </si>
  <si>
    <t>year</t>
  </si>
  <si>
    <t>UEFA Europa League</t>
  </si>
  <si>
    <t>Quarter-finals</t>
  </si>
  <si>
    <t>Sparta Praha</t>
  </si>
  <si>
    <t>/ac-sparta-prag/startseite/verein/197/saison_id/2015</t>
  </si>
  <si>
    <t>€32.73m</t>
  </si>
  <si>
    <t>€935k</t>
  </si>
  <si>
    <t>Czech Republic</t>
  </si>
  <si>
    <t>18.944 Seats</t>
  </si>
  <si>
    <t>Generali Arena</t>
  </si>
  <si>
    <t>€500k</t>
  </si>
  <si>
    <t>€3.50m</t>
  </si>
  <si>
    <t>€4.10m</t>
  </si>
  <si>
    <t>€1.25m</t>
  </si>
  <si>
    <t>+€2.85m</t>
  </si>
  <si>
    <t>30.0</t>
  </si>
  <si>
    <t>20.0</t>
  </si>
  <si>
    <t>4.0</t>
  </si>
  <si>
    <t>6.0</t>
  </si>
  <si>
    <t>61.0</t>
  </si>
  <si>
    <t>24.0</t>
  </si>
  <si>
    <t>37.0</t>
  </si>
  <si>
    <t>64.0</t>
  </si>
  <si>
    <t>2015.0</t>
  </si>
  <si>
    <t>UEFA Champions League</t>
  </si>
  <si>
    <t>Third qualifying round</t>
  </si>
  <si>
    <t>Group stage</t>
  </si>
  <si>
    <t>/ac-sparta-prag/startseite/verein/197/saison_id/2014</t>
  </si>
  <si>
    <t>€34.10m</t>
  </si>
  <si>
    <t>€1.03m</t>
  </si>
  <si>
    <t>€100k</t>
  </si>
  <si>
    <t>€2.00m</t>
  </si>
  <si>
    <t>€3.00m</t>
  </si>
  <si>
    <t>+€2.90m</t>
  </si>
  <si>
    <t>21.0</t>
  </si>
  <si>
    <t>5.0</t>
  </si>
  <si>
    <t>57.0</t>
  </si>
  <si>
    <t>67.0</t>
  </si>
  <si>
    <t>2014.0</t>
  </si>
  <si>
    <t>Second qualifying round</t>
  </si>
  <si>
    <t>/ac-sparta-prag/startseite/verein/197/saison_id/2013</t>
  </si>
  <si>
    <t>€33.65m</t>
  </si>
  <si>
    <t>€841k</t>
  </si>
  <si>
    <t>€1.10m</t>
  </si>
  <si>
    <t>€3.20m</t>
  </si>
  <si>
    <t>€1.58m</t>
  </si>
  <si>
    <t>+€2.52m</t>
  </si>
  <si>
    <t>25.0</t>
  </si>
  <si>
    <t>1.0</t>
  </si>
  <si>
    <t>78.0</t>
  </si>
  <si>
    <t>19.0</t>
  </si>
  <si>
    <t>59.0</t>
  </si>
  <si>
    <t>79.0</t>
  </si>
  <si>
    <t>2013.0</t>
  </si>
  <si>
    <t>Round of 32</t>
  </si>
  <si>
    <t>/ac-sparta-prag/startseite/verein/197/saison_id/2012</t>
  </si>
  <si>
    <t>€26.28m</t>
  </si>
  <si>
    <t>€796k</t>
  </si>
  <si>
    <t>€800k</t>
  </si>
  <si>
    <t>€450k</t>
  </si>
  <si>
    <t>€1.42m</t>
  </si>
  <si>
    <t>€-970k</t>
  </si>
  <si>
    <t>55.0</t>
  </si>
  <si>
    <t>23.0</t>
  </si>
  <si>
    <t>32.0</t>
  </si>
  <si>
    <t>63.0</t>
  </si>
  <si>
    <t>2012.0</t>
  </si>
  <si>
    <t>Play-off</t>
  </si>
  <si>
    <t>/ac-sparta-prag/startseite/verein/197/saison_id/2011</t>
  </si>
  <si>
    <t>€25.58m</t>
  </si>
  <si>
    <t>€710k</t>
  </si>
  <si>
    <t>€600k</t>
  </si>
  <si>
    <t>€2.48m</t>
  </si>
  <si>
    <t>€920k</t>
  </si>
  <si>
    <t>+€1.56m</t>
  </si>
  <si>
    <t>51.0</t>
  </si>
  <si>
    <t>26.0</t>
  </si>
  <si>
    <t>2011.0</t>
  </si>
  <si>
    <t>/ac-sparta-prag/startseite/verein/197/saison_id/2010</t>
  </si>
  <si>
    <t>€27.73m</t>
  </si>
  <si>
    <t>€770k</t>
  </si>
  <si>
    <t>€1.15m</t>
  </si>
  <si>
    <t>€4.00m</t>
  </si>
  <si>
    <t>€8.00m</t>
  </si>
  <si>
    <t>€1.98m</t>
  </si>
  <si>
    <t>+€6.02m</t>
  </si>
  <si>
    <t>22.0</t>
  </si>
  <si>
    <t>2.0</t>
  </si>
  <si>
    <t>54.0</t>
  </si>
  <si>
    <t>33.0</t>
  </si>
  <si>
    <t>68.0</t>
  </si>
  <si>
    <t>2010.0</t>
  </si>
  <si>
    <t>Dinamo Zagreb</t>
  </si>
  <si>
    <t>/gnk-dinamo-zagreb/startseite/verein/419/saison_id/2015</t>
  </si>
  <si>
    <t>€54.70m</t>
  </si>
  <si>
    <t>€1.12m</t>
  </si>
  <si>
    <t>Croatia</t>
  </si>
  <si>
    <t>35.123 Seats</t>
  </si>
  <si>
    <t>Maksimir</t>
  </si>
  <si>
    <t>€5.00m</t>
  </si>
  <si>
    <t>€7.50m</t>
  </si>
  <si>
    <t>€13.90m</t>
  </si>
  <si>
    <t>€9.30m</t>
  </si>
  <si>
    <t>+€4.61m</t>
  </si>
  <si>
    <t>36.0</t>
  </si>
  <si>
    <t>7.0</t>
  </si>
  <si>
    <t>3.0</t>
  </si>
  <si>
    <t>48.0</t>
  </si>
  <si>
    <t>85.0</t>
  </si>
  <si>
    <t>/gnk-dinamo-zagreb/startseite/verein/419/saison_id/2014</t>
  </si>
  <si>
    <t>€59.18m</t>
  </si>
  <si>
    <t>€1.44m</t>
  </si>
  <si>
    <t>€2.50m</t>
  </si>
  <si>
    <t>€9.93m</t>
  </si>
  <si>
    <t>€9.05m</t>
  </si>
  <si>
    <t>+€880k</t>
  </si>
  <si>
    <t>10.0</t>
  </si>
  <si>
    <t>0.0</t>
  </si>
  <si>
    <t>88.0</t>
  </si>
  <si>
    <t>/gnk-dinamo-zagreb/startseite/verein/419/saison_id/2013</t>
  </si>
  <si>
    <t>€43.90m</t>
  </si>
  <si>
    <t>€1.60m</t>
  </si>
  <si>
    <t>€15.78m</t>
  </si>
  <si>
    <t>€4.32m</t>
  </si>
  <si>
    <t>+€11.46m</t>
  </si>
  <si>
    <t>83.0</t>
  </si>
  <si>
    <t>84.0</t>
  </si>
  <si>
    <t>/gnk-dinamo-zagreb/startseite/verein/419/saison_id/2012</t>
  </si>
  <si>
    <t>€48.70m</t>
  </si>
  <si>
    <t>€1.32m</t>
  </si>
  <si>
    <t>€2.40m</t>
  </si>
  <si>
    <t>€11.00m</t>
  </si>
  <si>
    <t>€20.00m</t>
  </si>
  <si>
    <t>+€15.90m</t>
  </si>
  <si>
    <t>77.0</t>
  </si>
  <si>
    <t>/gnk-dinamo-zagreb/startseite/verein/419/saison_id/2011</t>
  </si>
  <si>
    <t>€50.80m</t>
  </si>
  <si>
    <t>€1.45m</t>
  </si>
  <si>
    <t>€300k</t>
  </si>
  <si>
    <t>€420k</t>
  </si>
  <si>
    <t>€4.75m</t>
  </si>
  <si>
    <t>€-4.33m</t>
  </si>
  <si>
    <t>73.0</t>
  </si>
  <si>
    <t>11.0</t>
  </si>
  <si>
    <t>62.0</t>
  </si>
  <si>
    <t>75.0</t>
  </si>
  <si>
    <t>/gnk-dinamo-zagreb/startseite/verein/419/saison_id/2010</t>
  </si>
  <si>
    <t>€48.95m</t>
  </si>
  <si>
    <t>€1.50m</t>
  </si>
  <si>
    <t>€7.00m</t>
  </si>
  <si>
    <t>€8.01m</t>
  </si>
  <si>
    <t>€3.80m</t>
  </si>
  <si>
    <t>+€4.21m</t>
  </si>
  <si>
    <t>52.0</t>
  </si>
  <si>
    <t>12.0</t>
  </si>
  <si>
    <t>40.0</t>
  </si>
  <si>
    <t>72.0</t>
  </si>
  <si>
    <t>Partizan</t>
  </si>
  <si>
    <t>/fk-partizan-belgrad/startseite/verein/669/saison_id/2010</t>
  </si>
  <si>
    <t>€32.28m</t>
  </si>
  <si>
    <t>€872k</t>
  </si>
  <si>
    <t>Serbia</t>
  </si>
  <si>
    <t>32.710 Seats</t>
  </si>
  <si>
    <t>Partizan Stadion</t>
  </si>
  <si>
    <t>€8.43m</t>
  </si>
  <si>
    <t>€330k</t>
  </si>
  <si>
    <t>+€8.10m</t>
  </si>
  <si>
    <t>8.0</t>
  </si>
  <si>
    <t>70.0</t>
  </si>
  <si>
    <t>Hajduk Split</t>
  </si>
  <si>
    <t>/hnk-hajduk-split/startseite/verein/447/saison_id/2015</t>
  </si>
  <si>
    <t>€21.70m</t>
  </si>
  <si>
    <t>€556k</t>
  </si>
  <si>
    <t>34.183 Seats</t>
  </si>
  <si>
    <t>Poljud</t>
  </si>
  <si>
    <t>Free transfer</t>
  </si>
  <si>
    <t>€6.00m</t>
  </si>
  <si>
    <t>+€6.00m</t>
  </si>
  <si>
    <t>17.0</t>
  </si>
  <si>
    <t>9.0</t>
  </si>
  <si>
    <t>46.0</t>
  </si>
  <si>
    <t>28.0</t>
  </si>
  <si>
    <t>18.0</t>
  </si>
  <si>
    <t>/hnk-hajduk-split/startseite/verein/447/saison_id/2014</t>
  </si>
  <si>
    <t>€19.80m</t>
  </si>
  <si>
    <t>€460k</t>
  </si>
  <si>
    <t>€6.09m</t>
  </si>
  <si>
    <t>+€6.09m</t>
  </si>
  <si>
    <t>15.0</t>
  </si>
  <si>
    <t>13.0</t>
  </si>
  <si>
    <t>56.0</t>
  </si>
  <si>
    <t>50.0</t>
  </si>
  <si>
    <t>/hnk-hajduk-split/startseite/verein/447/saison_id/2013</t>
  </si>
  <si>
    <t>€16.25m</t>
  </si>
  <si>
    <t>€319k</t>
  </si>
  <si>
    <t>€1.00m</t>
  </si>
  <si>
    <t>€1.22m</t>
  </si>
  <si>
    <t>+€1.22m</t>
  </si>
  <si>
    <t>58.0</t>
  </si>
  <si>
    <t>44.0</t>
  </si>
  <si>
    <t>14.0</t>
  </si>
  <si>
    <t>/hnk-hajduk-split/startseite/verein/447/saison_id/2012</t>
  </si>
  <si>
    <t>€19.55m</t>
  </si>
  <si>
    <t>€489k</t>
  </si>
  <si>
    <t>€3.70m</t>
  </si>
  <si>
    <t>€7.64m</t>
  </si>
  <si>
    <t>€400k</t>
  </si>
  <si>
    <t>+€7.24m</t>
  </si>
  <si>
    <t>45.0</t>
  </si>
  <si>
    <t>31.0</t>
  </si>
  <si>
    <t>/hnk-hajduk-split/startseite/verein/447/saison_id/2011</t>
  </si>
  <si>
    <t>€29.48m</t>
  </si>
  <si>
    <t>€602k</t>
  </si>
  <si>
    <t>€250k</t>
  </si>
  <si>
    <t>€2.65m</t>
  </si>
  <si>
    <t>+€2.15m</t>
  </si>
  <si>
    <t>16.0</t>
  </si>
  <si>
    <t>/hnk-hajduk-split/startseite/verein/447/saison_id/2010</t>
  </si>
  <si>
    <t>€25.20m</t>
  </si>
  <si>
    <t>€741k</t>
  </si>
  <si>
    <t>€150k</t>
  </si>
  <si>
    <t>€9.64m</t>
  </si>
  <si>
    <t>+€9.49m</t>
  </si>
  <si>
    <t>AEK Larnaca</t>
  </si>
  <si>
    <t>/aek-larnaka/startseite/verein/2156/saison_id/2015</t>
  </si>
  <si>
    <t>€10.23m</t>
  </si>
  <si>
    <t>€310k</t>
  </si>
  <si>
    <t>Cyprus</t>
  </si>
  <si>
    <t>8.000 Seats</t>
  </si>
  <si>
    <t>AEK Arena - Georgios Karapatakis</t>
  </si>
  <si>
    <t>€120k</t>
  </si>
  <si>
    <t>+€120k</t>
  </si>
  <si>
    <t>34.0</t>
  </si>
  <si>
    <t>27.0</t>
  </si>
  <si>
    <t>/aek-larnaka/startseite/verein/2156/saison_id/2011</t>
  </si>
  <si>
    <t>€14.90m</t>
  </si>
  <si>
    <t>€514k</t>
  </si>
  <si>
    <t>€320k</t>
  </si>
  <si>
    <t>+€320k</t>
  </si>
  <si>
    <t>49.0</t>
  </si>
  <si>
    <t>Dinamo Minsk</t>
  </si>
  <si>
    <t>/dinamo-minsk/startseite/verein/1180/saison_id/2015</t>
  </si>
  <si>
    <t>€14.45m</t>
  </si>
  <si>
    <t>€352k</t>
  </si>
  <si>
    <t>Belarus</t>
  </si>
  <si>
    <t>22.246 Seats</t>
  </si>
  <si>
    <t>Dinamo</t>
  </si>
  <si>
    <t>€59k</t>
  </si>
  <si>
    <t>€700k</t>
  </si>
  <si>
    <t>€109k</t>
  </si>
  <si>
    <t>+€1.14m</t>
  </si>
  <si>
    <t>53.0</t>
  </si>
  <si>
    <t>/dinamo-minsk/startseite/verein/1180/saison_id/2014</t>
  </si>
  <si>
    <t>€16.50m</t>
  </si>
  <si>
    <t>€485k</t>
  </si>
  <si>
    <t>€200k</t>
  </si>
  <si>
    <t>€-200k</t>
  </si>
  <si>
    <t>/dinamo-minsk/startseite/verein/1180/saison_id/2013</t>
  </si>
  <si>
    <t>€13.25m</t>
  </si>
  <si>
    <t>€390k</t>
  </si>
  <si>
    <t>€350k</t>
  </si>
  <si>
    <t>€7k</t>
  </si>
  <si>
    <t>€-343k</t>
  </si>
  <si>
    <t>/dinamo-minsk/startseite/verein/1180/saison_id/2010</t>
  </si>
  <si>
    <t>€11.30m</t>
  </si>
  <si>
    <t>€231k</t>
  </si>
  <si>
    <t>€95k</t>
  </si>
  <si>
    <t>€215k</t>
  </si>
  <si>
    <t>+€900k</t>
  </si>
  <si>
    <t>Mladá Boleslav</t>
  </si>
  <si>
    <t>/fk-mlada-boleslav/startseite/verein/5546/saison_id/2015</t>
  </si>
  <si>
    <t>€13.60m</t>
  </si>
  <si>
    <t>€358k</t>
  </si>
  <si>
    <t>5.000 Seats</t>
  </si>
  <si>
    <t>Lokotrans Arena</t>
  </si>
  <si>
    <t>€1.70m</t>
  </si>
  <si>
    <t>+€2.50m</t>
  </si>
  <si>
    <t>/fk-mlada-boleslav/startseite/verein/5546/saison_id/2014</t>
  </si>
  <si>
    <t>€12.28m</t>
  </si>
  <si>
    <t>€323k</t>
  </si>
  <si>
    <t>43.0</t>
  </si>
  <si>
    <t>/fk-mlada-boleslav/startseite/verein/5546/saison_id/2012</t>
  </si>
  <si>
    <t>€14.70m</t>
  </si>
  <si>
    <t>€408k</t>
  </si>
  <si>
    <t>38.0</t>
  </si>
  <si>
    <t>/fk-mlada-boleslav/startseite/verein/5546/saison_id/2011</t>
  </si>
  <si>
    <t>€12.15m</t>
  </si>
  <si>
    <t>€392k</t>
  </si>
  <si>
    <t>?</t>
  </si>
  <si>
    <t>+€600k</t>
  </si>
  <si>
    <t>Anorthosis</t>
  </si>
  <si>
    <t>/anorthosis-famagusta/startseite/verein/3899/saison_id/2013</t>
  </si>
  <si>
    <t>€13.15m</t>
  </si>
  <si>
    <t>€376k</t>
  </si>
  <si>
    <t>10.230 Seats</t>
  </si>
  <si>
    <t>Antonis Papadopoulos</t>
  </si>
  <si>
    <t>€20k</t>
  </si>
  <si>
    <t>+€1.68m</t>
  </si>
  <si>
    <t>42.0</t>
  </si>
  <si>
    <t>/anorthosis-famagusta/startseite/verein/3899/saison_id/2012</t>
  </si>
  <si>
    <t>€16.45m</t>
  </si>
  <si>
    <t>€275k</t>
  </si>
  <si>
    <t>€625k</t>
  </si>
  <si>
    <t>€-325k</t>
  </si>
  <si>
    <t>60.0</t>
  </si>
  <si>
    <t>29.0</t>
  </si>
  <si>
    <t>/anorthosis-famagusta/startseite/verein/3899/saison_id/2010</t>
  </si>
  <si>
    <t>€19.45m</t>
  </si>
  <si>
    <t>€442k</t>
  </si>
  <si>
    <t>€180k</t>
  </si>
  <si>
    <t>€50k</t>
  </si>
  <si>
    <t>€480k</t>
  </si>
  <si>
    <t>€-430k</t>
  </si>
  <si>
    <t>Vojvodina</t>
  </si>
  <si>
    <t>/fk-vojvodina-novi-sad/startseite/verein/448/saison_id/2015</t>
  </si>
  <si>
    <t>€12.85m</t>
  </si>
  <si>
    <t>€313k</t>
  </si>
  <si>
    <t>14.852 Seats</t>
  </si>
  <si>
    <t>Stadion Karadjordje</t>
  </si>
  <si>
    <t>€3.39m</t>
  </si>
  <si>
    <t>+€3.39m</t>
  </si>
  <si>
    <t>/fk-vojvodina-novi-sad/startseite/verein/448/saison_id/2014</t>
  </si>
  <si>
    <t>€8.15m</t>
  </si>
  <si>
    <t>€220k</t>
  </si>
  <si>
    <t>€1.75m</t>
  </si>
  <si>
    <t>€4.35m</t>
  </si>
  <si>
    <t>+€4.35m</t>
  </si>
  <si>
    <t>/fk-vojvodina-novi-sad/startseite/verein/448/saison_id/2013</t>
  </si>
  <si>
    <t>€17.68m</t>
  </si>
  <si>
    <t>€347k</t>
  </si>
  <si>
    <t>€520k</t>
  </si>
  <si>
    <t>+€520k</t>
  </si>
  <si>
    <t>/fk-vojvodina-novi-sad/startseite/verein/448/saison_id/2012</t>
  </si>
  <si>
    <t>€19.30m</t>
  </si>
  <si>
    <t>€522k</t>
  </si>
  <si>
    <t>€2.15m</t>
  </si>
  <si>
    <t>/fk-vojvodina-novi-sad/startseite/verein/448/saison_id/2011</t>
  </si>
  <si>
    <t>€22.75m</t>
  </si>
  <si>
    <t>€615k</t>
  </si>
  <si>
    <t>€5.20m</t>
  </si>
  <si>
    <t>+€5.00m</t>
  </si>
  <si>
    <t>Jagiellonia</t>
  </si>
  <si>
    <t>/jagiellonia-bialystok/startseite/verein/2300/saison_id/2015</t>
  </si>
  <si>
    <t>€13.40m</t>
  </si>
  <si>
    <t>€327k</t>
  </si>
  <si>
    <t>Poland</t>
  </si>
  <si>
    <t>22.432 Seats</t>
  </si>
  <si>
    <t>Stadion Miejski</t>
  </si>
  <si>
    <t>€2.70m</t>
  </si>
  <si>
    <t>€693k</t>
  </si>
  <si>
    <t>+€2.01m</t>
  </si>
  <si>
    <t>First qualifying round</t>
  </si>
  <si>
    <t>/jagiellonia-bialystok/startseite/verein/2300/saison_id/2011</t>
  </si>
  <si>
    <t>€12.93m</t>
  </si>
  <si>
    <t>€359k</t>
  </si>
  <si>
    <t>€280k</t>
  </si>
  <si>
    <t>€1.90m</t>
  </si>
  <si>
    <t>€2.19m</t>
  </si>
  <si>
    <t>€650k</t>
  </si>
  <si>
    <t>+€1.54m</t>
  </si>
  <si>
    <t>35.0</t>
  </si>
  <si>
    <t>39.0</t>
  </si>
  <si>
    <t>/jagiellonia-bialystok/startseite/verein/2300/saison_id/2010</t>
  </si>
  <si>
    <t>€9.28m</t>
  </si>
  <si>
    <t>€273k</t>
  </si>
  <si>
    <t>€900k</t>
  </si>
  <si>
    <t>€1.28m</t>
  </si>
  <si>
    <t>€783k</t>
  </si>
  <si>
    <t>+€498k</t>
  </si>
  <si>
    <t>Jagodina</t>
  </si>
  <si>
    <t>/fk-jagodina/startseite/verein/12132/saison_id/2014</t>
  </si>
  <si>
    <t>€9.10m</t>
  </si>
  <si>
    <t>€228k</t>
  </si>
  <si>
    <t>15.000 Seats</t>
  </si>
  <si>
    <t>Gradski Stadion</t>
  </si>
  <si>
    <t>+€800k</t>
  </si>
  <si>
    <t>/fk-jagodina/startseite/verein/12132/saison_id/2013</t>
  </si>
  <si>
    <t>€10.05m</t>
  </si>
  <si>
    <t>€258k</t>
  </si>
  <si>
    <t>€750k</t>
  </si>
  <si>
    <t>€950k</t>
  </si>
  <si>
    <t>+€950k</t>
  </si>
  <si>
    <t>/fk-jagodina/startseite/verein/12132/saison_id/2012</t>
  </si>
  <si>
    <t>€9.15m</t>
  </si>
  <si>
    <t>€247k</t>
  </si>
  <si>
    <t>€235k</t>
  </si>
  <si>
    <t>+€235k</t>
  </si>
  <si>
    <t>OFK Beograd</t>
  </si>
  <si>
    <t>/ofk-belgrad/startseite/verein/53/saison_id/2010</t>
  </si>
  <si>
    <t>€11.60m</t>
  </si>
  <si>
    <t>€322k</t>
  </si>
  <si>
    <t>19.000 Seats</t>
  </si>
  <si>
    <t>Omladinski Stadion</t>
  </si>
  <si>
    <t>+€550k</t>
  </si>
  <si>
    <t>Naftan</t>
  </si>
  <si>
    <t>/naftan-novopolotsk/startseite/verein/8563/saison_id/2012</t>
  </si>
  <si>
    <t>€8.20m</t>
  </si>
  <si>
    <t>€191k</t>
  </si>
  <si>
    <t>4.522 Seats</t>
  </si>
  <si>
    <t>Atlant</t>
  </si>
  <si>
    <t>Rad</t>
  </si>
  <si>
    <t>/fk-rad-belgrad/startseite/verein/902/saison_id/2011</t>
  </si>
  <si>
    <t>€11.43m</t>
  </si>
  <si>
    <t>€309k</t>
  </si>
  <si>
    <t>6.000 Seats</t>
  </si>
  <si>
    <t>Stadion Kralj Petar Prvi</t>
  </si>
  <si>
    <t>€177k</t>
  </si>
  <si>
    <t>€708k</t>
  </si>
  <si>
    <t>€1.41m</t>
  </si>
  <si>
    <t>€187k</t>
  </si>
  <si>
    <t>EUROPEAN CUPS</t>
  </si>
  <si>
    <t>TEAM DETAILS</t>
  </si>
  <si>
    <t>DOMESTIC LEAGUE</t>
  </si>
  <si>
    <t>GENERAL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</si>
</sst>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12</v>
    <v>0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4"/>
  <sheetViews>
    <sheetView tabSelected="1" topLeftCell="S1" zoomScaleNormal="100" workbookViewId="0">
      <selection activeCell="W10" sqref="W10"/>
    </sheetView>
  </sheetViews>
  <sheetFormatPr defaultRowHeight="14.6" x14ac:dyDescent="0.4"/>
  <cols>
    <col min="1" max="1" width="8.84375" bestFit="1" customWidth="1"/>
    <col min="2" max="2" width="15.07421875" bestFit="1" customWidth="1"/>
    <col min="3" max="3" width="58.53515625" bestFit="1" customWidth="1"/>
    <col min="4" max="4" width="8.4609375" bestFit="1" customWidth="1"/>
    <col min="5" max="5" width="18" bestFit="1" customWidth="1"/>
    <col min="6" max="6" width="10.3828125" bestFit="1" customWidth="1"/>
    <col min="7" max="8" width="14.4609375" bestFit="1" customWidth="1"/>
    <col min="9" max="9" width="20.84375" bestFit="1" customWidth="1"/>
    <col min="10" max="10" width="31.3828125" bestFit="1" customWidth="1"/>
    <col min="11" max="11" width="15.23046875" bestFit="1" customWidth="1"/>
    <col min="12" max="12" width="14.765625" bestFit="1" customWidth="1"/>
    <col min="13" max="13" width="18" bestFit="1" customWidth="1"/>
    <col min="14" max="14" width="17.69140625" bestFit="1" customWidth="1"/>
    <col min="15" max="15" width="23.07421875" bestFit="1" customWidth="1"/>
    <col min="16" max="16" width="19.61328125" bestFit="1" customWidth="1"/>
    <col min="17" max="17" width="19.23046875" bestFit="1" customWidth="1"/>
    <col min="18" max="18" width="9.69140625" bestFit="1" customWidth="1"/>
    <col min="19" max="19" width="10.69140625" bestFit="1" customWidth="1"/>
    <col min="20" max="20" width="11.23046875" bestFit="1" customWidth="1"/>
    <col min="21" max="21" width="16.69140625" bestFit="1" customWidth="1"/>
    <col min="22" max="22" width="17.69140625" bestFit="1" customWidth="1"/>
    <col min="23" max="23" width="18.23046875" bestFit="1" customWidth="1"/>
    <col min="24" max="24" width="10.69140625" bestFit="1" customWidth="1"/>
    <col min="25" max="25" width="23.23046875" bestFit="1" customWidth="1"/>
    <col min="26" max="26" width="6.4609375" bestFit="1" customWidth="1"/>
    <col min="27" max="27" width="5.921875" bestFit="1" customWidth="1"/>
    <col min="28" max="28" width="6.07421875" bestFit="1" customWidth="1"/>
    <col min="29" max="29" width="6.921875" bestFit="1" customWidth="1"/>
    <col min="30" max="30" width="23.07421875" bestFit="1" customWidth="1"/>
  </cols>
  <sheetData>
    <row r="1" spans="1:30" x14ac:dyDescent="0.4">
      <c r="A1" s="4" t="s">
        <v>442</v>
      </c>
      <c r="B1" s="4"/>
      <c r="C1" s="4"/>
      <c r="D1" s="1" t="s">
        <v>440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441</v>
      </c>
      <c r="R1" s="2"/>
      <c r="S1" s="2"/>
      <c r="T1" s="2"/>
      <c r="U1" s="2"/>
      <c r="V1" s="2"/>
      <c r="W1" s="2"/>
      <c r="X1" s="2"/>
      <c r="Y1" s="3" t="s">
        <v>439</v>
      </c>
      <c r="Z1" s="3"/>
      <c r="AA1" s="3"/>
      <c r="AB1" s="3"/>
      <c r="AC1" s="3"/>
      <c r="AD1" s="3"/>
    </row>
    <row r="2" spans="1:30" x14ac:dyDescent="0.4">
      <c r="A2" t="s">
        <v>29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</row>
    <row r="3" spans="1:30" x14ac:dyDescent="0.4">
      <c r="A3" t="s">
        <v>120</v>
      </c>
      <c r="B3" t="s">
        <v>319</v>
      </c>
      <c r="C3" t="s">
        <v>335</v>
      </c>
      <c r="D3">
        <v>25.8</v>
      </c>
      <c r="E3">
        <v>27</v>
      </c>
      <c r="F3" t="s">
        <v>336</v>
      </c>
      <c r="G3" t="s">
        <v>337</v>
      </c>
      <c r="H3" t="s">
        <v>256</v>
      </c>
      <c r="I3" t="s">
        <v>323</v>
      </c>
      <c r="J3" t="s">
        <v>324</v>
      </c>
      <c r="K3">
        <v>44</v>
      </c>
      <c r="L3" t="s">
        <v>338</v>
      </c>
      <c r="M3" t="s">
        <v>339</v>
      </c>
      <c r="N3" t="s">
        <v>339</v>
      </c>
      <c r="O3" t="s">
        <v>340</v>
      </c>
      <c r="P3" t="s">
        <v>341</v>
      </c>
      <c r="Q3" t="s">
        <v>93</v>
      </c>
      <c r="R3" t="s">
        <v>245</v>
      </c>
      <c r="S3" t="s">
        <v>134</v>
      </c>
      <c r="T3" t="s">
        <v>208</v>
      </c>
      <c r="U3" t="s">
        <v>104</v>
      </c>
      <c r="V3" t="s">
        <v>261</v>
      </c>
      <c r="W3" t="s">
        <v>207</v>
      </c>
      <c r="X3" t="s">
        <v>91</v>
      </c>
      <c r="Y3" t="s">
        <v>30</v>
      </c>
      <c r="Z3">
        <v>0</v>
      </c>
      <c r="AA3">
        <v>4</v>
      </c>
      <c r="AB3">
        <v>8</v>
      </c>
      <c r="AC3">
        <v>4</v>
      </c>
      <c r="AD3" t="s">
        <v>96</v>
      </c>
    </row>
    <row r="4" spans="1:30" x14ac:dyDescent="0.4">
      <c r="A4" t="s">
        <v>120</v>
      </c>
      <c r="B4" t="s">
        <v>269</v>
      </c>
      <c r="C4" t="s">
        <v>292</v>
      </c>
      <c r="D4">
        <v>21.9</v>
      </c>
      <c r="E4">
        <v>11</v>
      </c>
      <c r="F4" t="s">
        <v>293</v>
      </c>
      <c r="G4" t="s">
        <v>294</v>
      </c>
      <c r="H4" t="s">
        <v>273</v>
      </c>
      <c r="I4" t="s">
        <v>274</v>
      </c>
      <c r="J4" t="s">
        <v>275</v>
      </c>
      <c r="K4">
        <v>49</v>
      </c>
      <c r="L4" t="s">
        <v>295</v>
      </c>
      <c r="M4" t="s">
        <v>288</v>
      </c>
      <c r="N4" t="s">
        <v>124</v>
      </c>
      <c r="O4" t="s">
        <v>296</v>
      </c>
      <c r="P4" t="s">
        <v>297</v>
      </c>
      <c r="Q4" t="s">
        <v>118</v>
      </c>
      <c r="R4" t="s">
        <v>207</v>
      </c>
      <c r="S4" t="s">
        <v>64</v>
      </c>
      <c r="T4" t="s">
        <v>172</v>
      </c>
      <c r="U4" t="s">
        <v>268</v>
      </c>
      <c r="V4" t="s">
        <v>261</v>
      </c>
      <c r="W4" t="s">
        <v>217</v>
      </c>
      <c r="X4" t="s">
        <v>219</v>
      </c>
      <c r="Y4" t="s">
        <v>30</v>
      </c>
      <c r="Z4">
        <v>0</v>
      </c>
      <c r="AA4">
        <v>3</v>
      </c>
      <c r="AB4">
        <v>6</v>
      </c>
      <c r="AC4">
        <v>3</v>
      </c>
      <c r="AD4" t="s">
        <v>96</v>
      </c>
    </row>
    <row r="5" spans="1:30" x14ac:dyDescent="0.4">
      <c r="A5" t="s">
        <v>120</v>
      </c>
      <c r="B5" t="s">
        <v>121</v>
      </c>
      <c r="C5" t="s">
        <v>175</v>
      </c>
      <c r="D5">
        <v>23.9</v>
      </c>
      <c r="E5">
        <v>13</v>
      </c>
      <c r="F5" t="s">
        <v>176</v>
      </c>
      <c r="G5" t="s">
        <v>158</v>
      </c>
      <c r="H5" t="s">
        <v>125</v>
      </c>
      <c r="I5" t="s">
        <v>126</v>
      </c>
      <c r="J5" t="s">
        <v>127</v>
      </c>
      <c r="K5">
        <v>38</v>
      </c>
      <c r="L5" t="s">
        <v>177</v>
      </c>
      <c r="M5" t="s">
        <v>178</v>
      </c>
      <c r="N5" t="s">
        <v>179</v>
      </c>
      <c r="O5" t="s">
        <v>180</v>
      </c>
      <c r="P5" t="s">
        <v>181</v>
      </c>
      <c r="Q5" t="s">
        <v>44</v>
      </c>
      <c r="R5" t="s">
        <v>115</v>
      </c>
      <c r="S5" t="s">
        <v>47</v>
      </c>
      <c r="T5" t="s">
        <v>116</v>
      </c>
      <c r="U5" t="s">
        <v>182</v>
      </c>
      <c r="V5" t="s">
        <v>183</v>
      </c>
      <c r="W5" t="s">
        <v>184</v>
      </c>
      <c r="X5" t="s">
        <v>185</v>
      </c>
      <c r="Y5" t="s">
        <v>30</v>
      </c>
      <c r="Z5">
        <v>1</v>
      </c>
      <c r="AA5">
        <v>3</v>
      </c>
      <c r="AB5">
        <v>8</v>
      </c>
      <c r="AC5">
        <v>4</v>
      </c>
      <c r="AD5" t="s">
        <v>55</v>
      </c>
    </row>
    <row r="6" spans="1:30" x14ac:dyDescent="0.4">
      <c r="A6" t="s">
        <v>120</v>
      </c>
      <c r="B6" t="s">
        <v>121</v>
      </c>
      <c r="C6" t="s">
        <v>175</v>
      </c>
      <c r="D6">
        <v>23.9</v>
      </c>
      <c r="E6">
        <v>13</v>
      </c>
      <c r="F6" t="s">
        <v>176</v>
      </c>
      <c r="G6" t="s">
        <v>158</v>
      </c>
      <c r="H6" t="s">
        <v>125</v>
      </c>
      <c r="I6" t="s">
        <v>126</v>
      </c>
      <c r="J6" t="s">
        <v>127</v>
      </c>
      <c r="K6">
        <v>38</v>
      </c>
      <c r="L6" t="s">
        <v>177</v>
      </c>
      <c r="M6" t="s">
        <v>178</v>
      </c>
      <c r="N6" t="s">
        <v>179</v>
      </c>
      <c r="O6" t="s">
        <v>180</v>
      </c>
      <c r="P6" t="s">
        <v>181</v>
      </c>
      <c r="Q6" t="s">
        <v>44</v>
      </c>
      <c r="R6" t="s">
        <v>115</v>
      </c>
      <c r="S6" t="s">
        <v>47</v>
      </c>
      <c r="T6" t="s">
        <v>116</v>
      </c>
      <c r="U6" t="s">
        <v>182</v>
      </c>
      <c r="V6" t="s">
        <v>183</v>
      </c>
      <c r="W6" t="s">
        <v>184</v>
      </c>
      <c r="X6" t="s">
        <v>185</v>
      </c>
      <c r="Y6" t="s">
        <v>53</v>
      </c>
      <c r="Z6">
        <v>2</v>
      </c>
      <c r="AA6">
        <v>1</v>
      </c>
      <c r="AB6">
        <v>4</v>
      </c>
      <c r="AC6">
        <v>1</v>
      </c>
      <c r="AD6" t="s">
        <v>54</v>
      </c>
    </row>
    <row r="7" spans="1:30" x14ac:dyDescent="0.4">
      <c r="A7" t="s">
        <v>120</v>
      </c>
      <c r="B7" t="s">
        <v>198</v>
      </c>
      <c r="C7" t="s">
        <v>246</v>
      </c>
      <c r="D7">
        <v>21.8</v>
      </c>
      <c r="E7">
        <v>3</v>
      </c>
      <c r="F7" t="s">
        <v>247</v>
      </c>
      <c r="G7" t="s">
        <v>248</v>
      </c>
      <c r="H7" t="s">
        <v>125</v>
      </c>
      <c r="I7" t="s">
        <v>202</v>
      </c>
      <c r="J7" t="s">
        <v>203</v>
      </c>
      <c r="K7">
        <v>34</v>
      </c>
      <c r="L7" t="s">
        <v>249</v>
      </c>
      <c r="M7" t="s">
        <v>128</v>
      </c>
      <c r="N7" t="s">
        <v>250</v>
      </c>
      <c r="O7" t="s">
        <v>249</v>
      </c>
      <c r="P7" t="s">
        <v>251</v>
      </c>
      <c r="Q7" t="s">
        <v>44</v>
      </c>
      <c r="R7" t="s">
        <v>245</v>
      </c>
      <c r="S7" t="s">
        <v>134</v>
      </c>
      <c r="T7" t="s">
        <v>134</v>
      </c>
      <c r="U7" t="s">
        <v>117</v>
      </c>
      <c r="V7" t="s">
        <v>93</v>
      </c>
      <c r="W7" t="s">
        <v>115</v>
      </c>
      <c r="X7" t="s">
        <v>91</v>
      </c>
      <c r="Y7" t="s">
        <v>30</v>
      </c>
      <c r="Z7">
        <v>1</v>
      </c>
      <c r="AA7">
        <v>6</v>
      </c>
      <c r="AB7">
        <v>10</v>
      </c>
      <c r="AC7">
        <v>3</v>
      </c>
      <c r="AD7" t="s">
        <v>55</v>
      </c>
    </row>
    <row r="8" spans="1:30" x14ac:dyDescent="0.4">
      <c r="A8" t="s">
        <v>120</v>
      </c>
      <c r="B8" t="s">
        <v>370</v>
      </c>
      <c r="C8" t="s">
        <v>391</v>
      </c>
      <c r="D8">
        <v>23.3</v>
      </c>
      <c r="E8">
        <v>13</v>
      </c>
      <c r="F8" t="s">
        <v>392</v>
      </c>
      <c r="G8" t="s">
        <v>393</v>
      </c>
      <c r="H8" t="s">
        <v>374</v>
      </c>
      <c r="I8" t="s">
        <v>375</v>
      </c>
      <c r="J8" t="s">
        <v>376</v>
      </c>
      <c r="K8">
        <v>34</v>
      </c>
      <c r="L8" t="s">
        <v>289</v>
      </c>
      <c r="M8" t="s">
        <v>394</v>
      </c>
      <c r="N8" t="s">
        <v>395</v>
      </c>
      <c r="O8" t="s">
        <v>396</v>
      </c>
      <c r="P8" t="s">
        <v>397</v>
      </c>
      <c r="Q8" t="s">
        <v>44</v>
      </c>
      <c r="R8" t="s">
        <v>229</v>
      </c>
      <c r="S8" t="s">
        <v>47</v>
      </c>
      <c r="T8" t="s">
        <v>145</v>
      </c>
      <c r="U8" t="s">
        <v>313</v>
      </c>
      <c r="V8" t="s">
        <v>93</v>
      </c>
      <c r="W8" t="s">
        <v>47</v>
      </c>
      <c r="X8" t="s">
        <v>136</v>
      </c>
      <c r="Y8" t="s">
        <v>30</v>
      </c>
      <c r="Z8">
        <v>1</v>
      </c>
      <c r="AA8">
        <v>1</v>
      </c>
      <c r="AB8">
        <v>2</v>
      </c>
      <c r="AC8">
        <v>0</v>
      </c>
      <c r="AD8" t="s">
        <v>54</v>
      </c>
    </row>
    <row r="9" spans="1:30" x14ac:dyDescent="0.4">
      <c r="A9" t="s">
        <v>120</v>
      </c>
      <c r="B9" t="s">
        <v>416</v>
      </c>
      <c r="C9" t="s">
        <v>417</v>
      </c>
      <c r="D9">
        <v>21.9</v>
      </c>
      <c r="E9">
        <v>6</v>
      </c>
      <c r="F9" t="s">
        <v>418</v>
      </c>
      <c r="G9" t="s">
        <v>419</v>
      </c>
      <c r="H9" t="s">
        <v>190</v>
      </c>
      <c r="I9" t="s">
        <v>420</v>
      </c>
      <c r="J9" t="s">
        <v>421</v>
      </c>
      <c r="K9">
        <v>36</v>
      </c>
      <c r="L9" t="s">
        <v>284</v>
      </c>
      <c r="M9" t="s">
        <v>387</v>
      </c>
      <c r="N9" t="s">
        <v>408</v>
      </c>
      <c r="O9" t="s">
        <v>284</v>
      </c>
      <c r="P9" t="s">
        <v>422</v>
      </c>
      <c r="Q9" t="s">
        <v>44</v>
      </c>
      <c r="R9" t="s">
        <v>183</v>
      </c>
      <c r="S9" t="s">
        <v>47</v>
      </c>
      <c r="T9" t="s">
        <v>183</v>
      </c>
      <c r="U9" t="s">
        <v>262</v>
      </c>
      <c r="V9" t="s">
        <v>105</v>
      </c>
      <c r="W9" t="s">
        <v>77</v>
      </c>
      <c r="X9" t="s">
        <v>327</v>
      </c>
      <c r="Y9" t="s">
        <v>30</v>
      </c>
      <c r="Z9">
        <v>2</v>
      </c>
      <c r="AA9">
        <v>1</v>
      </c>
      <c r="AB9">
        <v>4</v>
      </c>
      <c r="AC9">
        <v>1</v>
      </c>
      <c r="AD9" t="s">
        <v>54</v>
      </c>
    </row>
    <row r="10" spans="1:30" x14ac:dyDescent="0.4">
      <c r="A10" t="s">
        <v>120</v>
      </c>
      <c r="B10" t="s">
        <v>186</v>
      </c>
      <c r="C10" t="s">
        <v>187</v>
      </c>
      <c r="D10">
        <v>23.5</v>
      </c>
      <c r="E10">
        <v>9</v>
      </c>
      <c r="F10" t="s">
        <v>188</v>
      </c>
      <c r="G10" t="s">
        <v>189</v>
      </c>
      <c r="H10" t="s">
        <v>190</v>
      </c>
      <c r="I10" t="s">
        <v>191</v>
      </c>
      <c r="J10" t="s">
        <v>192</v>
      </c>
      <c r="K10">
        <v>37</v>
      </c>
      <c r="L10" t="s">
        <v>167</v>
      </c>
      <c r="M10" t="s">
        <v>111</v>
      </c>
      <c r="N10" t="s">
        <v>193</v>
      </c>
      <c r="O10" t="s">
        <v>194</v>
      </c>
      <c r="P10" t="s">
        <v>195</v>
      </c>
      <c r="Q10" t="s">
        <v>118</v>
      </c>
      <c r="R10" t="s">
        <v>64</v>
      </c>
      <c r="S10" t="s">
        <v>196</v>
      </c>
      <c r="T10" t="s">
        <v>45</v>
      </c>
      <c r="U10" t="s">
        <v>49</v>
      </c>
      <c r="V10" t="s">
        <v>197</v>
      </c>
      <c r="W10" t="e" vm="1">
        <f>_FV(-46,"0")</f>
        <v>#VALUE!</v>
      </c>
      <c r="X10" t="s">
        <v>92</v>
      </c>
      <c r="Y10" t="s">
        <v>53</v>
      </c>
      <c r="Z10">
        <v>2</v>
      </c>
      <c r="AA10">
        <v>6</v>
      </c>
      <c r="AB10">
        <v>12</v>
      </c>
      <c r="AC10">
        <v>4</v>
      </c>
      <c r="AD10" t="s">
        <v>55</v>
      </c>
    </row>
    <row r="11" spans="1:30" x14ac:dyDescent="0.4">
      <c r="A11" t="s">
        <v>120</v>
      </c>
      <c r="B11" t="s">
        <v>32</v>
      </c>
      <c r="C11" t="s">
        <v>107</v>
      </c>
      <c r="D11">
        <v>24.6</v>
      </c>
      <c r="E11">
        <v>10</v>
      </c>
      <c r="F11" t="s">
        <v>108</v>
      </c>
      <c r="G11" t="s">
        <v>109</v>
      </c>
      <c r="H11" t="s">
        <v>36</v>
      </c>
      <c r="I11" t="s">
        <v>37</v>
      </c>
      <c r="J11" t="s">
        <v>38</v>
      </c>
      <c r="K11">
        <v>36</v>
      </c>
      <c r="L11" t="s">
        <v>110</v>
      </c>
      <c r="M11" t="s">
        <v>111</v>
      </c>
      <c r="N11" t="s">
        <v>112</v>
      </c>
      <c r="O11" t="s">
        <v>113</v>
      </c>
      <c r="P11" t="s">
        <v>114</v>
      </c>
      <c r="Q11" t="s">
        <v>44</v>
      </c>
      <c r="R11" t="s">
        <v>115</v>
      </c>
      <c r="S11" t="s">
        <v>116</v>
      </c>
      <c r="T11" t="s">
        <v>47</v>
      </c>
      <c r="U11" t="s">
        <v>117</v>
      </c>
      <c r="V11" t="s">
        <v>63</v>
      </c>
      <c r="W11" t="s">
        <v>118</v>
      </c>
      <c r="X11" t="s">
        <v>119</v>
      </c>
      <c r="Y11" t="s">
        <v>30</v>
      </c>
      <c r="Z11">
        <v>4</v>
      </c>
      <c r="AA11">
        <v>2</v>
      </c>
      <c r="AB11">
        <v>8</v>
      </c>
      <c r="AC11">
        <v>2</v>
      </c>
      <c r="AD11" t="s">
        <v>83</v>
      </c>
    </row>
    <row r="12" spans="1:30" x14ac:dyDescent="0.4">
      <c r="A12" t="s">
        <v>120</v>
      </c>
      <c r="B12" t="s">
        <v>32</v>
      </c>
      <c r="C12" t="s">
        <v>107</v>
      </c>
      <c r="D12">
        <v>24.6</v>
      </c>
      <c r="E12">
        <v>10</v>
      </c>
      <c r="F12" t="s">
        <v>108</v>
      </c>
      <c r="G12" t="s">
        <v>109</v>
      </c>
      <c r="H12" t="s">
        <v>36</v>
      </c>
      <c r="I12" t="s">
        <v>37</v>
      </c>
      <c r="J12" t="s">
        <v>38</v>
      </c>
      <c r="K12">
        <v>36</v>
      </c>
      <c r="L12" t="s">
        <v>110</v>
      </c>
      <c r="M12" t="s">
        <v>111</v>
      </c>
      <c r="N12" t="s">
        <v>112</v>
      </c>
      <c r="O12" t="s">
        <v>113</v>
      </c>
      <c r="P12" t="s">
        <v>114</v>
      </c>
      <c r="Q12" t="s">
        <v>44</v>
      </c>
      <c r="R12" t="s">
        <v>115</v>
      </c>
      <c r="S12" t="s">
        <v>116</v>
      </c>
      <c r="T12" t="s">
        <v>47</v>
      </c>
      <c r="U12" t="s">
        <v>117</v>
      </c>
      <c r="V12" t="s">
        <v>63</v>
      </c>
      <c r="W12" t="s">
        <v>118</v>
      </c>
      <c r="X12" t="s">
        <v>119</v>
      </c>
      <c r="Y12" t="s">
        <v>53</v>
      </c>
      <c r="Z12">
        <v>0</v>
      </c>
      <c r="AA12">
        <v>2</v>
      </c>
      <c r="AB12">
        <v>6</v>
      </c>
      <c r="AC12">
        <v>4</v>
      </c>
      <c r="AD12" t="s">
        <v>96</v>
      </c>
    </row>
    <row r="13" spans="1:30" x14ac:dyDescent="0.4">
      <c r="A13" t="s">
        <v>106</v>
      </c>
      <c r="B13" t="s">
        <v>252</v>
      </c>
      <c r="C13" t="s">
        <v>263</v>
      </c>
      <c r="D13">
        <v>26.1</v>
      </c>
      <c r="E13">
        <v>20</v>
      </c>
      <c r="F13" t="s">
        <v>264</v>
      </c>
      <c r="G13" t="s">
        <v>265</v>
      </c>
      <c r="H13" t="s">
        <v>256</v>
      </c>
      <c r="I13" t="s">
        <v>257</v>
      </c>
      <c r="J13" t="s">
        <v>258</v>
      </c>
      <c r="K13">
        <v>33</v>
      </c>
      <c r="L13" t="s">
        <v>204</v>
      </c>
      <c r="M13" t="s">
        <v>266</v>
      </c>
      <c r="N13" t="s">
        <v>266</v>
      </c>
      <c r="O13">
        <v>0</v>
      </c>
      <c r="P13" t="s">
        <v>267</v>
      </c>
      <c r="Q13" t="s">
        <v>93</v>
      </c>
      <c r="R13" t="s">
        <v>218</v>
      </c>
      <c r="S13" t="s">
        <v>145</v>
      </c>
      <c r="T13" t="s">
        <v>208</v>
      </c>
      <c r="U13" t="s">
        <v>184</v>
      </c>
      <c r="V13" t="s">
        <v>262</v>
      </c>
      <c r="W13" t="s">
        <v>218</v>
      </c>
      <c r="X13" t="s">
        <v>268</v>
      </c>
      <c r="Y13" t="s">
        <v>30</v>
      </c>
      <c r="Z13">
        <v>4</v>
      </c>
      <c r="AA13">
        <v>3</v>
      </c>
      <c r="AB13">
        <v>12</v>
      </c>
      <c r="AC13">
        <v>5</v>
      </c>
      <c r="AD13" t="s">
        <v>55</v>
      </c>
    </row>
    <row r="14" spans="1:30" x14ac:dyDescent="0.4">
      <c r="A14" t="s">
        <v>106</v>
      </c>
      <c r="B14" t="s">
        <v>121</v>
      </c>
      <c r="C14" t="s">
        <v>164</v>
      </c>
      <c r="D14">
        <v>23.9</v>
      </c>
      <c r="E14">
        <v>13</v>
      </c>
      <c r="F14" t="s">
        <v>165</v>
      </c>
      <c r="G14" t="s">
        <v>166</v>
      </c>
      <c r="H14" t="s">
        <v>125</v>
      </c>
      <c r="I14" t="s">
        <v>126</v>
      </c>
      <c r="J14" t="s">
        <v>127</v>
      </c>
      <c r="K14">
        <v>35</v>
      </c>
      <c r="L14" t="s">
        <v>166</v>
      </c>
      <c r="M14" t="s">
        <v>167</v>
      </c>
      <c r="N14" t="s">
        <v>168</v>
      </c>
      <c r="O14" t="s">
        <v>169</v>
      </c>
      <c r="P14" t="s">
        <v>170</v>
      </c>
      <c r="Q14" t="s">
        <v>44</v>
      </c>
      <c r="R14" t="s">
        <v>92</v>
      </c>
      <c r="S14" t="s">
        <v>47</v>
      </c>
      <c r="T14" t="s">
        <v>77</v>
      </c>
      <c r="U14" t="s">
        <v>171</v>
      </c>
      <c r="V14" t="s">
        <v>172</v>
      </c>
      <c r="W14" t="s">
        <v>173</v>
      </c>
      <c r="X14" t="s">
        <v>174</v>
      </c>
      <c r="Y14" t="s">
        <v>53</v>
      </c>
      <c r="Z14">
        <v>1</v>
      </c>
      <c r="AA14">
        <v>7</v>
      </c>
      <c r="AB14">
        <v>12</v>
      </c>
      <c r="AC14">
        <v>4</v>
      </c>
      <c r="AD14" t="s">
        <v>55</v>
      </c>
    </row>
    <row r="15" spans="1:30" x14ac:dyDescent="0.4">
      <c r="A15" t="s">
        <v>106</v>
      </c>
      <c r="B15" t="s">
        <v>198</v>
      </c>
      <c r="C15" t="s">
        <v>239</v>
      </c>
      <c r="D15">
        <v>21.4</v>
      </c>
      <c r="E15">
        <v>8</v>
      </c>
      <c r="F15" t="s">
        <v>240</v>
      </c>
      <c r="G15" t="s">
        <v>241</v>
      </c>
      <c r="H15" t="s">
        <v>125</v>
      </c>
      <c r="I15" t="s">
        <v>202</v>
      </c>
      <c r="J15" t="s">
        <v>203</v>
      </c>
      <c r="K15">
        <v>49</v>
      </c>
      <c r="L15" t="s">
        <v>242</v>
      </c>
      <c r="M15" t="s">
        <v>224</v>
      </c>
      <c r="N15" t="s">
        <v>243</v>
      </c>
      <c r="O15" t="s">
        <v>39</v>
      </c>
      <c r="P15" t="s">
        <v>244</v>
      </c>
      <c r="Q15" t="s">
        <v>44</v>
      </c>
      <c r="R15" t="s">
        <v>245</v>
      </c>
      <c r="S15" t="s">
        <v>47</v>
      </c>
      <c r="T15" t="s">
        <v>196</v>
      </c>
      <c r="U15" t="s">
        <v>220</v>
      </c>
      <c r="V15" t="s">
        <v>49</v>
      </c>
      <c r="W15" t="s">
        <v>105</v>
      </c>
      <c r="X15" t="s">
        <v>117</v>
      </c>
      <c r="Y15" t="s">
        <v>30</v>
      </c>
      <c r="Z15">
        <v>0</v>
      </c>
      <c r="AA15">
        <v>2</v>
      </c>
      <c r="AB15">
        <v>2</v>
      </c>
      <c r="AC15">
        <v>0</v>
      </c>
      <c r="AD15" t="s">
        <v>54</v>
      </c>
    </row>
    <row r="16" spans="1:30" x14ac:dyDescent="0.4">
      <c r="A16" t="s">
        <v>106</v>
      </c>
      <c r="B16" t="s">
        <v>370</v>
      </c>
      <c r="C16" t="s">
        <v>381</v>
      </c>
      <c r="D16">
        <v>23.6</v>
      </c>
      <c r="E16">
        <v>14</v>
      </c>
      <c r="F16" t="s">
        <v>382</v>
      </c>
      <c r="G16" t="s">
        <v>383</v>
      </c>
      <c r="H16" t="s">
        <v>374</v>
      </c>
      <c r="I16" t="s">
        <v>375</v>
      </c>
      <c r="J16" t="s">
        <v>376</v>
      </c>
      <c r="K16">
        <v>37</v>
      </c>
      <c r="L16" t="s">
        <v>384</v>
      </c>
      <c r="M16" t="s">
        <v>385</v>
      </c>
      <c r="N16" t="s">
        <v>386</v>
      </c>
      <c r="O16" t="s">
        <v>387</v>
      </c>
      <c r="P16" t="s">
        <v>388</v>
      </c>
      <c r="Q16" t="s">
        <v>44</v>
      </c>
      <c r="R16" t="s">
        <v>172</v>
      </c>
      <c r="S16" t="s">
        <v>47</v>
      </c>
      <c r="T16" t="s">
        <v>218</v>
      </c>
      <c r="U16" t="s">
        <v>389</v>
      </c>
      <c r="V16" t="s">
        <v>237</v>
      </c>
      <c r="W16" t="e" vm="1">
        <f>_FV(-10,"0")</f>
        <v>#VALUE!</v>
      </c>
      <c r="X16" t="s">
        <v>390</v>
      </c>
      <c r="Y16" t="s">
        <v>30</v>
      </c>
      <c r="Z16">
        <v>0</v>
      </c>
      <c r="AA16">
        <v>1</v>
      </c>
      <c r="AB16">
        <v>2</v>
      </c>
      <c r="AC16">
        <v>1</v>
      </c>
      <c r="AD16" t="s">
        <v>380</v>
      </c>
    </row>
    <row r="17" spans="1:30" x14ac:dyDescent="0.4">
      <c r="A17" t="s">
        <v>106</v>
      </c>
      <c r="B17" t="s">
        <v>298</v>
      </c>
      <c r="C17" t="s">
        <v>314</v>
      </c>
      <c r="D17">
        <v>25</v>
      </c>
      <c r="E17">
        <v>4</v>
      </c>
      <c r="F17" t="s">
        <v>315</v>
      </c>
      <c r="G17" t="s">
        <v>316</v>
      </c>
      <c r="H17" t="s">
        <v>36</v>
      </c>
      <c r="I17" t="s">
        <v>302</v>
      </c>
      <c r="J17" t="s">
        <v>303</v>
      </c>
      <c r="K17">
        <v>33</v>
      </c>
      <c r="L17" t="s">
        <v>317</v>
      </c>
      <c r="M17" t="s">
        <v>100</v>
      </c>
      <c r="N17" t="s">
        <v>100</v>
      </c>
      <c r="O17">
        <v>0</v>
      </c>
      <c r="P17" t="s">
        <v>318</v>
      </c>
      <c r="Q17" t="s">
        <v>44</v>
      </c>
      <c r="R17" t="s">
        <v>217</v>
      </c>
      <c r="S17" t="s">
        <v>64</v>
      </c>
      <c r="T17" t="s">
        <v>145</v>
      </c>
      <c r="U17" t="s">
        <v>268</v>
      </c>
      <c r="V17" t="s">
        <v>261</v>
      </c>
      <c r="W17" t="s">
        <v>217</v>
      </c>
      <c r="X17" t="s">
        <v>220</v>
      </c>
      <c r="Y17" t="s">
        <v>30</v>
      </c>
      <c r="Z17">
        <v>1</v>
      </c>
      <c r="AA17">
        <v>1</v>
      </c>
      <c r="AB17">
        <v>2</v>
      </c>
      <c r="AC17">
        <v>0</v>
      </c>
      <c r="AD17" t="s">
        <v>54</v>
      </c>
    </row>
    <row r="18" spans="1:30" x14ac:dyDescent="0.4">
      <c r="A18" t="s">
        <v>106</v>
      </c>
      <c r="B18" t="s">
        <v>429</v>
      </c>
      <c r="C18" t="s">
        <v>430</v>
      </c>
      <c r="D18">
        <v>21.2</v>
      </c>
      <c r="E18">
        <v>4</v>
      </c>
      <c r="F18" t="s">
        <v>431</v>
      </c>
      <c r="G18" t="s">
        <v>432</v>
      </c>
      <c r="H18" t="s">
        <v>190</v>
      </c>
      <c r="I18" t="s">
        <v>433</v>
      </c>
      <c r="J18" t="s">
        <v>434</v>
      </c>
      <c r="K18">
        <v>38</v>
      </c>
      <c r="L18" t="s">
        <v>435</v>
      </c>
      <c r="M18" t="s">
        <v>436</v>
      </c>
      <c r="N18" t="s">
        <v>437</v>
      </c>
      <c r="O18" t="s">
        <v>438</v>
      </c>
      <c r="P18" t="s">
        <v>226</v>
      </c>
      <c r="Q18" t="s">
        <v>44</v>
      </c>
      <c r="R18" t="s">
        <v>196</v>
      </c>
      <c r="S18" t="s">
        <v>134</v>
      </c>
      <c r="T18" t="s">
        <v>217</v>
      </c>
      <c r="U18" t="s">
        <v>115</v>
      </c>
      <c r="V18" t="s">
        <v>313</v>
      </c>
      <c r="W18" t="e" vm="1">
        <f>_FV(-16,"0")</f>
        <v>#VALUE!</v>
      </c>
      <c r="X18" t="s">
        <v>238</v>
      </c>
      <c r="Y18" t="s">
        <v>30</v>
      </c>
      <c r="Z18">
        <v>1</v>
      </c>
      <c r="AA18">
        <v>1</v>
      </c>
      <c r="AB18">
        <v>4</v>
      </c>
      <c r="AC18">
        <v>2</v>
      </c>
      <c r="AD18" t="s">
        <v>68</v>
      </c>
    </row>
    <row r="19" spans="1:30" x14ac:dyDescent="0.4">
      <c r="A19" t="s">
        <v>106</v>
      </c>
      <c r="B19" t="s">
        <v>32</v>
      </c>
      <c r="C19" t="s">
        <v>97</v>
      </c>
      <c r="D19">
        <v>25.1</v>
      </c>
      <c r="E19">
        <v>6</v>
      </c>
      <c r="F19" t="s">
        <v>98</v>
      </c>
      <c r="G19" t="s">
        <v>99</v>
      </c>
      <c r="H19" t="s">
        <v>36</v>
      </c>
      <c r="I19" t="s">
        <v>37</v>
      </c>
      <c r="J19" t="s">
        <v>38</v>
      </c>
      <c r="K19">
        <v>36</v>
      </c>
      <c r="L19" t="s">
        <v>100</v>
      </c>
      <c r="M19" t="s">
        <v>60</v>
      </c>
      <c r="N19" t="s">
        <v>101</v>
      </c>
      <c r="O19" t="s">
        <v>102</v>
      </c>
      <c r="P19" t="s">
        <v>103</v>
      </c>
      <c r="Q19" t="s">
        <v>44</v>
      </c>
      <c r="R19" t="s">
        <v>45</v>
      </c>
      <c r="S19" t="s">
        <v>46</v>
      </c>
      <c r="T19" t="s">
        <v>47</v>
      </c>
      <c r="U19" t="s">
        <v>104</v>
      </c>
      <c r="V19" t="s">
        <v>76</v>
      </c>
      <c r="W19" t="s">
        <v>105</v>
      </c>
      <c r="X19" t="s">
        <v>51</v>
      </c>
      <c r="Y19" t="s">
        <v>30</v>
      </c>
      <c r="Z19">
        <v>0</v>
      </c>
      <c r="AA19">
        <v>1</v>
      </c>
      <c r="AB19">
        <v>4</v>
      </c>
      <c r="AC19">
        <v>3</v>
      </c>
      <c r="AD19" t="s">
        <v>96</v>
      </c>
    </row>
    <row r="20" spans="1:30" x14ac:dyDescent="0.4">
      <c r="A20" t="s">
        <v>106</v>
      </c>
      <c r="B20" t="s">
        <v>342</v>
      </c>
      <c r="C20" t="s">
        <v>365</v>
      </c>
      <c r="D20">
        <v>22.2</v>
      </c>
      <c r="E20">
        <v>15</v>
      </c>
      <c r="F20" t="s">
        <v>366</v>
      </c>
      <c r="G20" t="s">
        <v>367</v>
      </c>
      <c r="H20" t="s">
        <v>190</v>
      </c>
      <c r="I20" t="s">
        <v>346</v>
      </c>
      <c r="J20" t="s">
        <v>347</v>
      </c>
      <c r="K20">
        <v>37</v>
      </c>
      <c r="L20" t="s">
        <v>284</v>
      </c>
      <c r="M20" t="s">
        <v>60</v>
      </c>
      <c r="N20" t="s">
        <v>368</v>
      </c>
      <c r="O20" t="s">
        <v>284</v>
      </c>
      <c r="P20" t="s">
        <v>369</v>
      </c>
      <c r="Q20" t="s">
        <v>44</v>
      </c>
      <c r="R20" t="s">
        <v>229</v>
      </c>
      <c r="S20" t="s">
        <v>145</v>
      </c>
      <c r="T20" t="s">
        <v>47</v>
      </c>
      <c r="U20" t="s">
        <v>228</v>
      </c>
      <c r="V20" t="s">
        <v>105</v>
      </c>
      <c r="W20" t="s">
        <v>211</v>
      </c>
      <c r="X20" t="s">
        <v>182</v>
      </c>
      <c r="Y20" t="s">
        <v>30</v>
      </c>
      <c r="Z20">
        <v>0</v>
      </c>
      <c r="AA20">
        <v>1</v>
      </c>
      <c r="AB20">
        <v>2</v>
      </c>
      <c r="AC20">
        <v>1</v>
      </c>
      <c r="AD20" t="s">
        <v>68</v>
      </c>
    </row>
    <row r="21" spans="1:30" x14ac:dyDescent="0.4">
      <c r="A21" t="s">
        <v>95</v>
      </c>
      <c r="B21" t="s">
        <v>319</v>
      </c>
      <c r="C21" t="s">
        <v>328</v>
      </c>
      <c r="D21">
        <v>26.8</v>
      </c>
      <c r="E21">
        <v>21</v>
      </c>
      <c r="F21" t="s">
        <v>329</v>
      </c>
      <c r="G21" t="s">
        <v>265</v>
      </c>
      <c r="H21" t="s">
        <v>256</v>
      </c>
      <c r="I21" t="s">
        <v>323</v>
      </c>
      <c r="J21" t="s">
        <v>324</v>
      </c>
      <c r="K21">
        <v>32</v>
      </c>
      <c r="L21" t="s">
        <v>330</v>
      </c>
      <c r="M21" t="s">
        <v>167</v>
      </c>
      <c r="N21" t="s">
        <v>167</v>
      </c>
      <c r="O21" t="s">
        <v>331</v>
      </c>
      <c r="P21" t="s">
        <v>332</v>
      </c>
      <c r="Q21" t="s">
        <v>93</v>
      </c>
      <c r="R21" t="s">
        <v>45</v>
      </c>
      <c r="S21" t="s">
        <v>196</v>
      </c>
      <c r="T21" t="s">
        <v>46</v>
      </c>
      <c r="U21" t="s">
        <v>333</v>
      </c>
      <c r="V21" t="s">
        <v>334</v>
      </c>
      <c r="W21" t="s">
        <v>238</v>
      </c>
      <c r="X21" t="s">
        <v>119</v>
      </c>
      <c r="Y21" t="s">
        <v>30</v>
      </c>
      <c r="Z21">
        <v>0</v>
      </c>
      <c r="AA21">
        <v>1</v>
      </c>
      <c r="AB21">
        <v>4</v>
      </c>
      <c r="AC21">
        <v>3</v>
      </c>
      <c r="AD21" t="s">
        <v>54</v>
      </c>
    </row>
    <row r="22" spans="1:30" x14ac:dyDescent="0.4">
      <c r="A22" t="s">
        <v>95</v>
      </c>
      <c r="B22" t="s">
        <v>121</v>
      </c>
      <c r="C22" t="s">
        <v>156</v>
      </c>
      <c r="D22">
        <v>22.5</v>
      </c>
      <c r="E22">
        <v>11</v>
      </c>
      <c r="F22" t="s">
        <v>157</v>
      </c>
      <c r="G22" t="s">
        <v>158</v>
      </c>
      <c r="H22" t="s">
        <v>125</v>
      </c>
      <c r="I22" t="s">
        <v>126</v>
      </c>
      <c r="J22" t="s">
        <v>127</v>
      </c>
      <c r="K22">
        <v>37</v>
      </c>
      <c r="L22" t="s">
        <v>159</v>
      </c>
      <c r="M22" t="s">
        <v>160</v>
      </c>
      <c r="N22" t="s">
        <v>161</v>
      </c>
      <c r="O22" t="s">
        <v>41</v>
      </c>
      <c r="P22" t="s">
        <v>162</v>
      </c>
      <c r="Q22" t="s">
        <v>118</v>
      </c>
      <c r="R22" t="s">
        <v>49</v>
      </c>
      <c r="S22" t="s">
        <v>64</v>
      </c>
      <c r="T22" t="s">
        <v>46</v>
      </c>
      <c r="U22" t="s">
        <v>119</v>
      </c>
      <c r="V22" t="s">
        <v>45</v>
      </c>
      <c r="W22" t="s">
        <v>136</v>
      </c>
      <c r="X22" t="s">
        <v>163</v>
      </c>
      <c r="Y22" t="s">
        <v>53</v>
      </c>
      <c r="Z22">
        <v>2</v>
      </c>
      <c r="AA22">
        <v>5</v>
      </c>
      <c r="AB22">
        <v>12</v>
      </c>
      <c r="AC22">
        <v>5</v>
      </c>
      <c r="AD22" t="s">
        <v>55</v>
      </c>
    </row>
    <row r="23" spans="1:30" x14ac:dyDescent="0.4">
      <c r="A23" t="s">
        <v>95</v>
      </c>
      <c r="B23" t="s">
        <v>198</v>
      </c>
      <c r="C23" t="s">
        <v>230</v>
      </c>
      <c r="D23">
        <v>20.5</v>
      </c>
      <c r="E23">
        <v>6</v>
      </c>
      <c r="F23" t="s">
        <v>231</v>
      </c>
      <c r="G23" t="s">
        <v>232</v>
      </c>
      <c r="H23" t="s">
        <v>125</v>
      </c>
      <c r="I23" t="s">
        <v>202</v>
      </c>
      <c r="J23" t="s">
        <v>203</v>
      </c>
      <c r="K23">
        <v>43</v>
      </c>
      <c r="L23" t="s">
        <v>167</v>
      </c>
      <c r="M23" t="s">
        <v>233</v>
      </c>
      <c r="N23" t="s">
        <v>234</v>
      </c>
      <c r="O23" t="s">
        <v>235</v>
      </c>
      <c r="P23" t="s">
        <v>236</v>
      </c>
      <c r="Q23" t="s">
        <v>118</v>
      </c>
      <c r="R23" t="s">
        <v>229</v>
      </c>
      <c r="S23" t="s">
        <v>145</v>
      </c>
      <c r="T23" t="s">
        <v>208</v>
      </c>
      <c r="U23" t="s">
        <v>237</v>
      </c>
      <c r="V23" t="s">
        <v>238</v>
      </c>
      <c r="W23" t="s">
        <v>229</v>
      </c>
      <c r="X23" t="s">
        <v>182</v>
      </c>
      <c r="Y23" t="s">
        <v>30</v>
      </c>
      <c r="Z23">
        <v>0</v>
      </c>
      <c r="AA23">
        <v>2</v>
      </c>
      <c r="AB23">
        <v>4</v>
      </c>
      <c r="AC23">
        <v>2</v>
      </c>
      <c r="AD23" t="s">
        <v>54</v>
      </c>
    </row>
    <row r="24" spans="1:30" x14ac:dyDescent="0.4">
      <c r="A24" t="s">
        <v>95</v>
      </c>
      <c r="B24" t="s">
        <v>398</v>
      </c>
      <c r="C24" t="s">
        <v>411</v>
      </c>
      <c r="D24">
        <v>24.4</v>
      </c>
      <c r="E24">
        <v>9</v>
      </c>
      <c r="F24" t="s">
        <v>412</v>
      </c>
      <c r="G24" t="s">
        <v>413</v>
      </c>
      <c r="H24" t="s">
        <v>190</v>
      </c>
      <c r="I24" t="s">
        <v>402</v>
      </c>
      <c r="J24" t="s">
        <v>403</v>
      </c>
      <c r="K24">
        <v>40</v>
      </c>
      <c r="L24" t="s">
        <v>204</v>
      </c>
      <c r="M24" t="s">
        <v>414</v>
      </c>
      <c r="N24" t="s">
        <v>414</v>
      </c>
      <c r="O24">
        <v>0</v>
      </c>
      <c r="P24" t="s">
        <v>415</v>
      </c>
      <c r="Q24" t="s">
        <v>44</v>
      </c>
      <c r="R24" t="s">
        <v>217</v>
      </c>
      <c r="S24" t="s">
        <v>64</v>
      </c>
      <c r="T24" t="s">
        <v>145</v>
      </c>
      <c r="U24" t="s">
        <v>389</v>
      </c>
      <c r="V24" t="s">
        <v>105</v>
      </c>
      <c r="W24" t="s">
        <v>208</v>
      </c>
      <c r="X24" t="s">
        <v>220</v>
      </c>
      <c r="Y24" t="s">
        <v>30</v>
      </c>
      <c r="Z24">
        <v>1</v>
      </c>
      <c r="AA24">
        <v>1</v>
      </c>
      <c r="AB24">
        <v>2</v>
      </c>
      <c r="AC24">
        <v>0</v>
      </c>
      <c r="AD24" t="s">
        <v>380</v>
      </c>
    </row>
    <row r="25" spans="1:30" x14ac:dyDescent="0.4">
      <c r="A25" t="s">
        <v>95</v>
      </c>
      <c r="B25" t="s">
        <v>298</v>
      </c>
      <c r="C25" t="s">
        <v>310</v>
      </c>
      <c r="D25">
        <v>25.6</v>
      </c>
      <c r="E25">
        <v>7</v>
      </c>
      <c r="F25" t="s">
        <v>311</v>
      </c>
      <c r="G25" t="s">
        <v>312</v>
      </c>
      <c r="H25" t="s">
        <v>36</v>
      </c>
      <c r="I25" t="s">
        <v>302</v>
      </c>
      <c r="J25" t="s">
        <v>303</v>
      </c>
      <c r="K25">
        <v>37</v>
      </c>
      <c r="L25" t="s">
        <v>204</v>
      </c>
      <c r="M25" t="s">
        <v>204</v>
      </c>
      <c r="N25">
        <v>0</v>
      </c>
      <c r="O25">
        <v>0</v>
      </c>
      <c r="P25">
        <v>0</v>
      </c>
      <c r="Q25" t="s">
        <v>44</v>
      </c>
      <c r="R25" t="s">
        <v>145</v>
      </c>
      <c r="S25" t="s">
        <v>196</v>
      </c>
      <c r="T25" t="s">
        <v>183</v>
      </c>
      <c r="U25" t="s">
        <v>261</v>
      </c>
      <c r="V25" t="s">
        <v>309</v>
      </c>
      <c r="W25" t="e" vm="1">
        <f>_FV(-9,"0")</f>
        <v>#VALUE!</v>
      </c>
      <c r="X25" t="s">
        <v>313</v>
      </c>
      <c r="Y25" t="s">
        <v>30</v>
      </c>
      <c r="Z25">
        <v>0</v>
      </c>
      <c r="AA25">
        <v>2</v>
      </c>
      <c r="AB25">
        <v>4</v>
      </c>
      <c r="AC25">
        <v>2</v>
      </c>
      <c r="AD25" t="s">
        <v>54</v>
      </c>
    </row>
    <row r="26" spans="1:30" x14ac:dyDescent="0.4">
      <c r="A26" t="s">
        <v>95</v>
      </c>
      <c r="B26" t="s">
        <v>423</v>
      </c>
      <c r="C26" t="s">
        <v>424</v>
      </c>
      <c r="D26">
        <v>25.9</v>
      </c>
      <c r="E26">
        <v>15</v>
      </c>
      <c r="F26" t="s">
        <v>425</v>
      </c>
      <c r="G26" t="s">
        <v>426</v>
      </c>
      <c r="H26" t="s">
        <v>273</v>
      </c>
      <c r="I26" t="s">
        <v>427</v>
      </c>
      <c r="J26" t="s">
        <v>428</v>
      </c>
      <c r="K26">
        <v>49</v>
      </c>
      <c r="L26" t="s">
        <v>204</v>
      </c>
      <c r="M26" t="s">
        <v>204</v>
      </c>
      <c r="N26">
        <v>0</v>
      </c>
      <c r="O26">
        <v>0</v>
      </c>
      <c r="P26">
        <v>0</v>
      </c>
      <c r="Q26" t="s">
        <v>44</v>
      </c>
      <c r="R26" t="s">
        <v>134</v>
      </c>
      <c r="S26" t="s">
        <v>196</v>
      </c>
      <c r="T26" t="s">
        <v>217</v>
      </c>
      <c r="U26" t="s">
        <v>92</v>
      </c>
      <c r="V26" t="s">
        <v>184</v>
      </c>
      <c r="W26" t="e" vm="1">
        <f>_FV(-17,"0")</f>
        <v>#VALUE!</v>
      </c>
      <c r="X26" t="s">
        <v>334</v>
      </c>
      <c r="Y26" t="s">
        <v>30</v>
      </c>
      <c r="Z26">
        <v>1</v>
      </c>
      <c r="AA26">
        <v>1</v>
      </c>
      <c r="AB26">
        <v>2</v>
      </c>
      <c r="AC26">
        <v>0</v>
      </c>
      <c r="AD26" t="s">
        <v>68</v>
      </c>
    </row>
    <row r="27" spans="1:30" x14ac:dyDescent="0.4">
      <c r="A27" t="s">
        <v>95</v>
      </c>
      <c r="B27" t="s">
        <v>32</v>
      </c>
      <c r="C27" t="s">
        <v>84</v>
      </c>
      <c r="D27">
        <v>23.8</v>
      </c>
      <c r="E27">
        <v>7</v>
      </c>
      <c r="F27" t="s">
        <v>85</v>
      </c>
      <c r="G27" t="s">
        <v>86</v>
      </c>
      <c r="H27" t="s">
        <v>36</v>
      </c>
      <c r="I27" t="s">
        <v>37</v>
      </c>
      <c r="J27" t="s">
        <v>38</v>
      </c>
      <c r="K27">
        <v>34</v>
      </c>
      <c r="L27" t="s">
        <v>87</v>
      </c>
      <c r="M27" t="s">
        <v>88</v>
      </c>
      <c r="N27" t="s">
        <v>88</v>
      </c>
      <c r="O27" t="s">
        <v>89</v>
      </c>
      <c r="P27" t="s">
        <v>90</v>
      </c>
      <c r="Q27" t="s">
        <v>44</v>
      </c>
      <c r="R27" t="s">
        <v>79</v>
      </c>
      <c r="S27" t="s">
        <v>47</v>
      </c>
      <c r="T27" t="s">
        <v>64</v>
      </c>
      <c r="U27" t="s">
        <v>91</v>
      </c>
      <c r="V27" t="s">
        <v>92</v>
      </c>
      <c r="W27" t="s">
        <v>93</v>
      </c>
      <c r="X27" t="s">
        <v>94</v>
      </c>
      <c r="Y27" t="s">
        <v>30</v>
      </c>
      <c r="Z27">
        <v>6</v>
      </c>
      <c r="AA27">
        <v>2</v>
      </c>
      <c r="AB27">
        <v>12</v>
      </c>
      <c r="AC27">
        <v>4</v>
      </c>
      <c r="AD27" t="s">
        <v>83</v>
      </c>
    </row>
    <row r="28" spans="1:30" x14ac:dyDescent="0.4">
      <c r="A28" t="s">
        <v>95</v>
      </c>
      <c r="B28" t="s">
        <v>342</v>
      </c>
      <c r="C28" t="s">
        <v>361</v>
      </c>
      <c r="D28">
        <v>22.7</v>
      </c>
      <c r="E28">
        <v>15</v>
      </c>
      <c r="F28" t="s">
        <v>362</v>
      </c>
      <c r="G28" t="s">
        <v>363</v>
      </c>
      <c r="H28" t="s">
        <v>190</v>
      </c>
      <c r="I28" t="s">
        <v>346</v>
      </c>
      <c r="J28" t="s">
        <v>347</v>
      </c>
      <c r="K28">
        <v>37</v>
      </c>
      <c r="L28" t="s">
        <v>204</v>
      </c>
      <c r="M28" t="s">
        <v>177</v>
      </c>
      <c r="N28" t="s">
        <v>364</v>
      </c>
      <c r="O28">
        <v>0</v>
      </c>
      <c r="P28" t="s">
        <v>244</v>
      </c>
      <c r="Q28" t="s">
        <v>44</v>
      </c>
      <c r="R28" t="s">
        <v>207</v>
      </c>
      <c r="S28" t="s">
        <v>145</v>
      </c>
      <c r="T28" t="s">
        <v>135</v>
      </c>
      <c r="U28" t="s">
        <v>184</v>
      </c>
      <c r="V28" t="s">
        <v>45</v>
      </c>
      <c r="W28" t="s">
        <v>45</v>
      </c>
      <c r="X28" t="s">
        <v>48</v>
      </c>
      <c r="Y28" t="s">
        <v>30</v>
      </c>
      <c r="Z28">
        <v>1</v>
      </c>
      <c r="AA28">
        <v>1</v>
      </c>
      <c r="AB28">
        <v>4</v>
      </c>
      <c r="AC28">
        <v>2</v>
      </c>
      <c r="AD28" t="s">
        <v>54</v>
      </c>
    </row>
    <row r="29" spans="1:30" x14ac:dyDescent="0.4">
      <c r="A29" t="s">
        <v>82</v>
      </c>
      <c r="B29" t="s">
        <v>319</v>
      </c>
      <c r="C29" t="s">
        <v>320</v>
      </c>
      <c r="D29">
        <v>25.7</v>
      </c>
      <c r="E29">
        <v>19</v>
      </c>
      <c r="F29" t="s">
        <v>321</v>
      </c>
      <c r="G29" t="s">
        <v>322</v>
      </c>
      <c r="H29" t="s">
        <v>256</v>
      </c>
      <c r="I29" t="s">
        <v>323</v>
      </c>
      <c r="J29" t="s">
        <v>324</v>
      </c>
      <c r="K29">
        <v>36</v>
      </c>
      <c r="L29" t="s">
        <v>325</v>
      </c>
      <c r="M29" t="s">
        <v>304</v>
      </c>
      <c r="N29" t="s">
        <v>304</v>
      </c>
      <c r="O29" t="s">
        <v>325</v>
      </c>
      <c r="P29" t="s">
        <v>326</v>
      </c>
      <c r="Q29" t="s">
        <v>133</v>
      </c>
      <c r="R29" t="s">
        <v>183</v>
      </c>
      <c r="S29" t="s">
        <v>47</v>
      </c>
      <c r="T29" t="s">
        <v>211</v>
      </c>
      <c r="U29" t="s">
        <v>65</v>
      </c>
      <c r="V29" t="s">
        <v>51</v>
      </c>
      <c r="W29" t="e" vm="1">
        <f>_FV(-7,"0")</f>
        <v>#VALUE!</v>
      </c>
      <c r="X29" t="s">
        <v>327</v>
      </c>
      <c r="Y29" t="s">
        <v>30</v>
      </c>
      <c r="Z29">
        <v>0</v>
      </c>
      <c r="AA29">
        <v>1</v>
      </c>
      <c r="AB29">
        <v>2</v>
      </c>
      <c r="AC29">
        <v>1</v>
      </c>
      <c r="AD29" t="s">
        <v>68</v>
      </c>
    </row>
    <row r="30" spans="1:30" x14ac:dyDescent="0.4">
      <c r="A30" t="s">
        <v>82</v>
      </c>
      <c r="B30" t="s">
        <v>269</v>
      </c>
      <c r="C30" t="s">
        <v>286</v>
      </c>
      <c r="D30">
        <v>24.6</v>
      </c>
      <c r="E30">
        <v>12</v>
      </c>
      <c r="F30" t="s">
        <v>287</v>
      </c>
      <c r="G30" t="s">
        <v>288</v>
      </c>
      <c r="H30" t="s">
        <v>273</v>
      </c>
      <c r="I30" t="s">
        <v>274</v>
      </c>
      <c r="J30" t="s">
        <v>275</v>
      </c>
      <c r="K30">
        <v>38</v>
      </c>
      <c r="L30" t="s">
        <v>289</v>
      </c>
      <c r="M30" t="s">
        <v>290</v>
      </c>
      <c r="N30" t="s">
        <v>290</v>
      </c>
      <c r="O30" t="s">
        <v>289</v>
      </c>
      <c r="P30" t="s">
        <v>291</v>
      </c>
      <c r="Q30" t="s">
        <v>93</v>
      </c>
      <c r="R30" t="s">
        <v>217</v>
      </c>
      <c r="S30" t="s">
        <v>208</v>
      </c>
      <c r="T30" t="s">
        <v>196</v>
      </c>
      <c r="U30" t="s">
        <v>228</v>
      </c>
      <c r="V30" t="s">
        <v>118</v>
      </c>
      <c r="W30" t="s">
        <v>172</v>
      </c>
      <c r="X30" t="s">
        <v>117</v>
      </c>
      <c r="Y30" t="s">
        <v>30</v>
      </c>
      <c r="Z30">
        <v>1</v>
      </c>
      <c r="AA30">
        <v>2</v>
      </c>
      <c r="AB30">
        <v>6</v>
      </c>
      <c r="AC30">
        <v>3</v>
      </c>
      <c r="AD30" t="s">
        <v>54</v>
      </c>
    </row>
    <row r="31" spans="1:30" x14ac:dyDescent="0.4">
      <c r="A31" t="s">
        <v>82</v>
      </c>
      <c r="B31" t="s">
        <v>121</v>
      </c>
      <c r="C31" t="s">
        <v>148</v>
      </c>
      <c r="D31">
        <v>21.6</v>
      </c>
      <c r="E31">
        <v>17</v>
      </c>
      <c r="F31" t="s">
        <v>149</v>
      </c>
      <c r="G31" t="s">
        <v>109</v>
      </c>
      <c r="H31" t="s">
        <v>125</v>
      </c>
      <c r="I31" t="s">
        <v>126</v>
      </c>
      <c r="J31" t="s">
        <v>127</v>
      </c>
      <c r="K31">
        <v>58</v>
      </c>
      <c r="L31" t="s">
        <v>150</v>
      </c>
      <c r="M31" t="s">
        <v>128</v>
      </c>
      <c r="N31" t="s">
        <v>151</v>
      </c>
      <c r="O31" t="s">
        <v>152</v>
      </c>
      <c r="P31" t="s">
        <v>153</v>
      </c>
      <c r="Q31" t="s">
        <v>133</v>
      </c>
      <c r="R31" t="s">
        <v>105</v>
      </c>
      <c r="S31" t="s">
        <v>47</v>
      </c>
      <c r="T31" t="s">
        <v>46</v>
      </c>
      <c r="U31" t="s">
        <v>154</v>
      </c>
      <c r="V31" t="s">
        <v>105</v>
      </c>
      <c r="W31" t="s">
        <v>65</v>
      </c>
      <c r="X31" t="s">
        <v>155</v>
      </c>
      <c r="Y31" t="s">
        <v>30</v>
      </c>
      <c r="Z31">
        <v>1</v>
      </c>
      <c r="AA31">
        <v>5</v>
      </c>
      <c r="AB31">
        <v>6</v>
      </c>
      <c r="AC31">
        <v>0</v>
      </c>
      <c r="AD31" t="s">
        <v>55</v>
      </c>
    </row>
    <row r="32" spans="1:30" x14ac:dyDescent="0.4">
      <c r="A32" t="s">
        <v>82</v>
      </c>
      <c r="B32" t="s">
        <v>121</v>
      </c>
      <c r="C32" t="s">
        <v>148</v>
      </c>
      <c r="D32">
        <v>21.6</v>
      </c>
      <c r="E32">
        <v>17</v>
      </c>
      <c r="F32" t="s">
        <v>149</v>
      </c>
      <c r="G32" t="s">
        <v>109</v>
      </c>
      <c r="H32" t="s">
        <v>125</v>
      </c>
      <c r="I32" t="s">
        <v>126</v>
      </c>
      <c r="J32" t="s">
        <v>127</v>
      </c>
      <c r="K32">
        <v>58</v>
      </c>
      <c r="L32" t="s">
        <v>150</v>
      </c>
      <c r="M32" t="s">
        <v>128</v>
      </c>
      <c r="N32" t="s">
        <v>151</v>
      </c>
      <c r="O32" t="s">
        <v>152</v>
      </c>
      <c r="P32" t="s">
        <v>153</v>
      </c>
      <c r="Q32" t="s">
        <v>133</v>
      </c>
      <c r="R32" t="s">
        <v>105</v>
      </c>
      <c r="S32" t="s">
        <v>47</v>
      </c>
      <c r="T32" t="s">
        <v>46</v>
      </c>
      <c r="U32" t="s">
        <v>154</v>
      </c>
      <c r="V32" t="s">
        <v>105</v>
      </c>
      <c r="W32" t="s">
        <v>65</v>
      </c>
      <c r="X32" t="s">
        <v>155</v>
      </c>
      <c r="Y32" t="s">
        <v>53</v>
      </c>
      <c r="Z32">
        <v>0</v>
      </c>
      <c r="AA32">
        <v>1</v>
      </c>
      <c r="AB32">
        <v>6</v>
      </c>
      <c r="AC32">
        <v>5</v>
      </c>
      <c r="AD32" t="s">
        <v>96</v>
      </c>
    </row>
    <row r="33" spans="1:30" x14ac:dyDescent="0.4">
      <c r="A33" t="s">
        <v>82</v>
      </c>
      <c r="B33" t="s">
        <v>198</v>
      </c>
      <c r="C33" t="s">
        <v>221</v>
      </c>
      <c r="D33">
        <v>20.100000000000001</v>
      </c>
      <c r="E33">
        <v>12</v>
      </c>
      <c r="F33" t="s">
        <v>222</v>
      </c>
      <c r="G33" t="s">
        <v>223</v>
      </c>
      <c r="H33" t="s">
        <v>125</v>
      </c>
      <c r="I33" t="s">
        <v>202</v>
      </c>
      <c r="J33" t="s">
        <v>203</v>
      </c>
      <c r="K33">
        <v>51</v>
      </c>
      <c r="L33" t="s">
        <v>204</v>
      </c>
      <c r="M33" t="s">
        <v>224</v>
      </c>
      <c r="N33" t="s">
        <v>225</v>
      </c>
      <c r="O33">
        <v>0</v>
      </c>
      <c r="P33" t="s">
        <v>226</v>
      </c>
      <c r="Q33" t="s">
        <v>133</v>
      </c>
      <c r="R33" t="s">
        <v>207</v>
      </c>
      <c r="S33" t="s">
        <v>172</v>
      </c>
      <c r="T33" t="s">
        <v>196</v>
      </c>
      <c r="U33" t="s">
        <v>227</v>
      </c>
      <c r="V33" t="s">
        <v>228</v>
      </c>
      <c r="W33" t="s">
        <v>229</v>
      </c>
      <c r="X33" t="s">
        <v>173</v>
      </c>
      <c r="Y33" t="s">
        <v>30</v>
      </c>
      <c r="Z33">
        <v>1</v>
      </c>
      <c r="AA33">
        <v>2</v>
      </c>
      <c r="AB33">
        <v>4</v>
      </c>
      <c r="AC33">
        <v>1</v>
      </c>
      <c r="AD33" t="s">
        <v>54</v>
      </c>
    </row>
    <row r="34" spans="1:30" x14ac:dyDescent="0.4">
      <c r="A34" t="s">
        <v>82</v>
      </c>
      <c r="B34" t="s">
        <v>398</v>
      </c>
      <c r="C34" t="s">
        <v>405</v>
      </c>
      <c r="D34">
        <v>23.7</v>
      </c>
      <c r="E34">
        <v>10</v>
      </c>
      <c r="F34" t="s">
        <v>406</v>
      </c>
      <c r="G34" t="s">
        <v>407</v>
      </c>
      <c r="H34" t="s">
        <v>190</v>
      </c>
      <c r="I34" t="s">
        <v>402</v>
      </c>
      <c r="J34" t="s">
        <v>403</v>
      </c>
      <c r="K34">
        <v>39</v>
      </c>
      <c r="L34" t="s">
        <v>204</v>
      </c>
      <c r="M34" t="s">
        <v>408</v>
      </c>
      <c r="N34" t="s">
        <v>409</v>
      </c>
      <c r="O34">
        <v>0</v>
      </c>
      <c r="P34" t="s">
        <v>410</v>
      </c>
      <c r="Q34" t="s">
        <v>44</v>
      </c>
      <c r="R34" t="s">
        <v>218</v>
      </c>
      <c r="S34" t="s">
        <v>208</v>
      </c>
      <c r="T34" t="s">
        <v>196</v>
      </c>
      <c r="U34" t="s">
        <v>184</v>
      </c>
      <c r="V34" t="s">
        <v>44</v>
      </c>
      <c r="W34" t="s">
        <v>145</v>
      </c>
      <c r="X34" t="s">
        <v>136</v>
      </c>
      <c r="Y34" t="s">
        <v>30</v>
      </c>
      <c r="Z34">
        <v>0</v>
      </c>
      <c r="AA34">
        <v>2</v>
      </c>
      <c r="AB34">
        <v>2</v>
      </c>
      <c r="AC34">
        <v>0</v>
      </c>
      <c r="AD34" t="s">
        <v>68</v>
      </c>
    </row>
    <row r="35" spans="1:30" x14ac:dyDescent="0.4">
      <c r="A35" t="s">
        <v>82</v>
      </c>
      <c r="B35" t="s">
        <v>32</v>
      </c>
      <c r="C35" t="s">
        <v>69</v>
      </c>
      <c r="D35">
        <v>23.8</v>
      </c>
      <c r="E35">
        <v>6</v>
      </c>
      <c r="F35" t="s">
        <v>70</v>
      </c>
      <c r="G35" t="s">
        <v>71</v>
      </c>
      <c r="H35" t="s">
        <v>36</v>
      </c>
      <c r="I35" t="s">
        <v>37</v>
      </c>
      <c r="J35" t="s">
        <v>38</v>
      </c>
      <c r="K35">
        <v>42</v>
      </c>
      <c r="L35" t="s">
        <v>72</v>
      </c>
      <c r="M35" t="s">
        <v>73</v>
      </c>
      <c r="N35" t="s">
        <v>41</v>
      </c>
      <c r="O35" t="s">
        <v>74</v>
      </c>
      <c r="P35" t="s">
        <v>75</v>
      </c>
      <c r="Q35" t="s">
        <v>44</v>
      </c>
      <c r="R35" t="s">
        <v>76</v>
      </c>
      <c r="S35" t="s">
        <v>46</v>
      </c>
      <c r="T35" t="s">
        <v>77</v>
      </c>
      <c r="U35" t="s">
        <v>78</v>
      </c>
      <c r="V35" t="s">
        <v>79</v>
      </c>
      <c r="W35" t="s">
        <v>80</v>
      </c>
      <c r="X35" t="s">
        <v>81</v>
      </c>
      <c r="Y35" t="s">
        <v>30</v>
      </c>
      <c r="Z35">
        <v>1</v>
      </c>
      <c r="AA35">
        <v>1</v>
      </c>
      <c r="AB35">
        <v>2</v>
      </c>
      <c r="AC35">
        <v>0</v>
      </c>
      <c r="AD35" t="s">
        <v>68</v>
      </c>
    </row>
    <row r="36" spans="1:30" x14ac:dyDescent="0.4">
      <c r="A36" t="s">
        <v>82</v>
      </c>
      <c r="B36" t="s">
        <v>342</v>
      </c>
      <c r="C36" t="s">
        <v>356</v>
      </c>
      <c r="D36">
        <v>21.9</v>
      </c>
      <c r="E36">
        <v>16</v>
      </c>
      <c r="F36" t="s">
        <v>357</v>
      </c>
      <c r="G36" t="s">
        <v>358</v>
      </c>
      <c r="H36" t="s">
        <v>190</v>
      </c>
      <c r="I36" t="s">
        <v>346</v>
      </c>
      <c r="J36" t="s">
        <v>347</v>
      </c>
      <c r="K36">
        <v>52</v>
      </c>
      <c r="L36" t="s">
        <v>204</v>
      </c>
      <c r="M36" t="s">
        <v>284</v>
      </c>
      <c r="N36" t="s">
        <v>359</v>
      </c>
      <c r="O36">
        <v>0</v>
      </c>
      <c r="P36" t="s">
        <v>360</v>
      </c>
      <c r="Q36" t="s">
        <v>44</v>
      </c>
      <c r="R36" t="s">
        <v>172</v>
      </c>
      <c r="S36" t="s">
        <v>183</v>
      </c>
      <c r="T36" t="s">
        <v>134</v>
      </c>
      <c r="U36" t="s">
        <v>313</v>
      </c>
      <c r="V36" t="s">
        <v>93</v>
      </c>
      <c r="W36" t="s">
        <v>47</v>
      </c>
      <c r="X36" t="s">
        <v>237</v>
      </c>
      <c r="Y36" t="s">
        <v>30</v>
      </c>
      <c r="Z36">
        <v>2</v>
      </c>
      <c r="AA36">
        <v>1</v>
      </c>
      <c r="AB36">
        <v>8</v>
      </c>
      <c r="AC36">
        <v>5</v>
      </c>
      <c r="AD36" t="s">
        <v>96</v>
      </c>
    </row>
    <row r="37" spans="1:30" x14ac:dyDescent="0.4">
      <c r="A37" t="s">
        <v>67</v>
      </c>
      <c r="B37" t="s">
        <v>269</v>
      </c>
      <c r="C37" t="s">
        <v>281</v>
      </c>
      <c r="D37">
        <v>24.5</v>
      </c>
      <c r="E37">
        <v>14</v>
      </c>
      <c r="F37" t="s">
        <v>282</v>
      </c>
      <c r="G37" t="s">
        <v>283</v>
      </c>
      <c r="H37" t="s">
        <v>273</v>
      </c>
      <c r="I37" t="s">
        <v>274</v>
      </c>
      <c r="J37" t="s">
        <v>275</v>
      </c>
      <c r="K37">
        <v>41</v>
      </c>
      <c r="L37" t="s">
        <v>284</v>
      </c>
      <c r="M37" t="s">
        <v>204</v>
      </c>
      <c r="N37">
        <v>0</v>
      </c>
      <c r="O37" t="s">
        <v>284</v>
      </c>
      <c r="P37" t="s">
        <v>285</v>
      </c>
      <c r="Q37" t="s">
        <v>93</v>
      </c>
      <c r="R37" t="s">
        <v>211</v>
      </c>
      <c r="S37" t="s">
        <v>134</v>
      </c>
      <c r="T37" t="s">
        <v>134</v>
      </c>
      <c r="U37" t="s">
        <v>228</v>
      </c>
      <c r="V37" t="s">
        <v>63</v>
      </c>
      <c r="W37" t="s">
        <v>92</v>
      </c>
      <c r="X37" t="s">
        <v>48</v>
      </c>
      <c r="Y37" t="s">
        <v>30</v>
      </c>
      <c r="Z37">
        <v>2</v>
      </c>
      <c r="AA37">
        <v>4</v>
      </c>
      <c r="AB37">
        <v>12</v>
      </c>
      <c r="AC37">
        <v>6</v>
      </c>
      <c r="AD37" t="s">
        <v>55</v>
      </c>
    </row>
    <row r="38" spans="1:30" x14ac:dyDescent="0.4">
      <c r="A38" t="s">
        <v>67</v>
      </c>
      <c r="B38" t="s">
        <v>121</v>
      </c>
      <c r="C38" t="s">
        <v>138</v>
      </c>
      <c r="D38">
        <v>23.2</v>
      </c>
      <c r="E38">
        <v>19</v>
      </c>
      <c r="F38" t="s">
        <v>139</v>
      </c>
      <c r="G38" t="s">
        <v>140</v>
      </c>
      <c r="H38" t="s">
        <v>125</v>
      </c>
      <c r="I38" t="s">
        <v>126</v>
      </c>
      <c r="J38" t="s">
        <v>127</v>
      </c>
      <c r="K38">
        <v>41</v>
      </c>
      <c r="L38" t="s">
        <v>141</v>
      </c>
      <c r="M38" t="s">
        <v>128</v>
      </c>
      <c r="N38" t="s">
        <v>142</v>
      </c>
      <c r="O38" t="s">
        <v>143</v>
      </c>
      <c r="P38" t="s">
        <v>144</v>
      </c>
      <c r="Q38" t="s">
        <v>133</v>
      </c>
      <c r="R38" t="s">
        <v>105</v>
      </c>
      <c r="S38" t="s">
        <v>145</v>
      </c>
      <c r="T38" t="s">
        <v>146</v>
      </c>
      <c r="U38" t="s">
        <v>137</v>
      </c>
      <c r="V38" t="s">
        <v>63</v>
      </c>
      <c r="W38" t="s">
        <v>51</v>
      </c>
      <c r="X38" t="s">
        <v>147</v>
      </c>
      <c r="Y38" t="s">
        <v>30</v>
      </c>
      <c r="Z38">
        <v>0</v>
      </c>
      <c r="AA38">
        <v>4</v>
      </c>
      <c r="AB38">
        <v>8</v>
      </c>
      <c r="AC38">
        <v>4</v>
      </c>
      <c r="AD38" t="s">
        <v>55</v>
      </c>
    </row>
    <row r="39" spans="1:30" x14ac:dyDescent="0.4">
      <c r="A39" t="s">
        <v>67</v>
      </c>
      <c r="B39" t="s">
        <v>121</v>
      </c>
      <c r="C39" t="s">
        <v>138</v>
      </c>
      <c r="D39">
        <v>23.2</v>
      </c>
      <c r="E39">
        <v>19</v>
      </c>
      <c r="F39" t="s">
        <v>139</v>
      </c>
      <c r="G39" t="s">
        <v>140</v>
      </c>
      <c r="H39" t="s">
        <v>125</v>
      </c>
      <c r="I39" t="s">
        <v>126</v>
      </c>
      <c r="J39" t="s">
        <v>127</v>
      </c>
      <c r="K39">
        <v>41</v>
      </c>
      <c r="L39" t="s">
        <v>141</v>
      </c>
      <c r="M39" t="s">
        <v>128</v>
      </c>
      <c r="N39" t="s">
        <v>142</v>
      </c>
      <c r="O39" t="s">
        <v>143</v>
      </c>
      <c r="P39" t="s">
        <v>144</v>
      </c>
      <c r="Q39" t="s">
        <v>133</v>
      </c>
      <c r="R39" t="s">
        <v>105</v>
      </c>
      <c r="S39" t="s">
        <v>145</v>
      </c>
      <c r="T39" t="s">
        <v>146</v>
      </c>
      <c r="U39" t="s">
        <v>137</v>
      </c>
      <c r="V39" t="s">
        <v>63</v>
      </c>
      <c r="W39" t="s">
        <v>51</v>
      </c>
      <c r="X39" t="s">
        <v>147</v>
      </c>
      <c r="Y39" t="s">
        <v>53</v>
      </c>
      <c r="Z39">
        <v>0</v>
      </c>
      <c r="AA39">
        <v>1</v>
      </c>
      <c r="AB39">
        <v>4</v>
      </c>
      <c r="AC39">
        <v>3</v>
      </c>
      <c r="AD39" t="s">
        <v>54</v>
      </c>
    </row>
    <row r="40" spans="1:30" x14ac:dyDescent="0.4">
      <c r="A40" t="s">
        <v>67</v>
      </c>
      <c r="B40" t="s">
        <v>198</v>
      </c>
      <c r="C40" t="s">
        <v>212</v>
      </c>
      <c r="D40">
        <v>21.2</v>
      </c>
      <c r="E40">
        <v>13</v>
      </c>
      <c r="F40" t="s">
        <v>213</v>
      </c>
      <c r="G40" t="s">
        <v>214</v>
      </c>
      <c r="H40" t="s">
        <v>125</v>
      </c>
      <c r="I40" t="s">
        <v>202</v>
      </c>
      <c r="J40" t="s">
        <v>203</v>
      </c>
      <c r="K40">
        <v>43</v>
      </c>
      <c r="L40" t="s">
        <v>204</v>
      </c>
      <c r="M40" t="s">
        <v>141</v>
      </c>
      <c r="N40" t="s">
        <v>215</v>
      </c>
      <c r="O40">
        <v>0</v>
      </c>
      <c r="P40" t="s">
        <v>216</v>
      </c>
      <c r="Q40" t="s">
        <v>133</v>
      </c>
      <c r="R40" t="s">
        <v>217</v>
      </c>
      <c r="S40" t="s">
        <v>196</v>
      </c>
      <c r="T40" t="s">
        <v>218</v>
      </c>
      <c r="U40" t="s">
        <v>80</v>
      </c>
      <c r="V40" t="s">
        <v>219</v>
      </c>
      <c r="W40" t="s">
        <v>135</v>
      </c>
      <c r="X40" t="s">
        <v>220</v>
      </c>
      <c r="Y40" t="s">
        <v>30</v>
      </c>
      <c r="Z40">
        <v>1</v>
      </c>
      <c r="AA40">
        <v>3</v>
      </c>
      <c r="AB40">
        <v>6</v>
      </c>
      <c r="AC40">
        <v>2</v>
      </c>
      <c r="AD40" t="s">
        <v>96</v>
      </c>
    </row>
    <row r="41" spans="1:30" x14ac:dyDescent="0.4">
      <c r="A41" t="s">
        <v>67</v>
      </c>
      <c r="B41" t="s">
        <v>398</v>
      </c>
      <c r="C41" t="s">
        <v>399</v>
      </c>
      <c r="D41">
        <v>22.9</v>
      </c>
      <c r="E41">
        <v>9</v>
      </c>
      <c r="F41" t="s">
        <v>400</v>
      </c>
      <c r="G41" t="s">
        <v>401</v>
      </c>
      <c r="H41" t="s">
        <v>190</v>
      </c>
      <c r="I41" t="s">
        <v>402</v>
      </c>
      <c r="J41" t="s">
        <v>403</v>
      </c>
      <c r="K41">
        <v>40</v>
      </c>
      <c r="L41" t="s">
        <v>204</v>
      </c>
      <c r="M41" t="s">
        <v>87</v>
      </c>
      <c r="N41" t="s">
        <v>87</v>
      </c>
      <c r="O41">
        <v>0</v>
      </c>
      <c r="P41" t="s">
        <v>404</v>
      </c>
      <c r="Q41" t="s">
        <v>44</v>
      </c>
      <c r="R41" t="s">
        <v>145</v>
      </c>
      <c r="S41" t="s">
        <v>64</v>
      </c>
      <c r="T41" t="s">
        <v>217</v>
      </c>
      <c r="U41" t="s">
        <v>313</v>
      </c>
      <c r="V41" t="s">
        <v>237</v>
      </c>
      <c r="W41" t="e" vm="1">
        <f>_FV(-7,"0")</f>
        <v>#VALUE!</v>
      </c>
      <c r="X41" t="s">
        <v>389</v>
      </c>
      <c r="Y41" t="s">
        <v>30</v>
      </c>
      <c r="Z41">
        <v>1</v>
      </c>
      <c r="AA41">
        <v>1</v>
      </c>
      <c r="AB41">
        <v>2</v>
      </c>
      <c r="AC41">
        <v>0</v>
      </c>
      <c r="AD41" t="s">
        <v>68</v>
      </c>
    </row>
    <row r="42" spans="1:30" x14ac:dyDescent="0.4">
      <c r="A42" t="s">
        <v>67</v>
      </c>
      <c r="B42" t="s">
        <v>298</v>
      </c>
      <c r="C42" t="s">
        <v>306</v>
      </c>
      <c r="D42">
        <v>24.2</v>
      </c>
      <c r="E42">
        <v>13</v>
      </c>
      <c r="F42" t="s">
        <v>307</v>
      </c>
      <c r="G42" t="s">
        <v>308</v>
      </c>
      <c r="H42" t="s">
        <v>36</v>
      </c>
      <c r="I42" t="s">
        <v>302</v>
      </c>
      <c r="J42" t="s">
        <v>303</v>
      </c>
      <c r="K42">
        <v>38</v>
      </c>
      <c r="L42" t="s">
        <v>204</v>
      </c>
      <c r="M42" t="s">
        <v>204</v>
      </c>
      <c r="N42">
        <v>0</v>
      </c>
      <c r="O42">
        <v>0</v>
      </c>
      <c r="P42">
        <v>0</v>
      </c>
      <c r="Q42" t="s">
        <v>44</v>
      </c>
      <c r="R42" t="s">
        <v>218</v>
      </c>
      <c r="S42" t="s">
        <v>134</v>
      </c>
      <c r="T42" t="s">
        <v>145</v>
      </c>
      <c r="U42" t="s">
        <v>309</v>
      </c>
      <c r="V42" t="s">
        <v>261</v>
      </c>
      <c r="W42" t="s">
        <v>208</v>
      </c>
      <c r="X42" t="s">
        <v>209</v>
      </c>
      <c r="Y42" t="s">
        <v>30</v>
      </c>
      <c r="Z42">
        <v>0</v>
      </c>
      <c r="AA42">
        <v>2</v>
      </c>
      <c r="AB42">
        <v>4</v>
      </c>
      <c r="AC42">
        <v>2</v>
      </c>
      <c r="AD42" t="s">
        <v>54</v>
      </c>
    </row>
    <row r="43" spans="1:30" x14ac:dyDescent="0.4">
      <c r="A43" t="s">
        <v>67</v>
      </c>
      <c r="B43" t="s">
        <v>32</v>
      </c>
      <c r="C43" t="s">
        <v>56</v>
      </c>
      <c r="D43">
        <v>25.3</v>
      </c>
      <c r="E43">
        <v>8</v>
      </c>
      <c r="F43" t="s">
        <v>57</v>
      </c>
      <c r="G43" t="s">
        <v>58</v>
      </c>
      <c r="H43" t="s">
        <v>36</v>
      </c>
      <c r="I43" t="s">
        <v>37</v>
      </c>
      <c r="J43" t="s">
        <v>38</v>
      </c>
      <c r="K43">
        <v>39</v>
      </c>
      <c r="L43" t="s">
        <v>59</v>
      </c>
      <c r="M43" t="s">
        <v>60</v>
      </c>
      <c r="N43" t="s">
        <v>61</v>
      </c>
      <c r="O43" t="s">
        <v>59</v>
      </c>
      <c r="P43" t="s">
        <v>62</v>
      </c>
      <c r="Q43" t="s">
        <v>44</v>
      </c>
      <c r="R43" t="s">
        <v>63</v>
      </c>
      <c r="S43" t="s">
        <v>46</v>
      </c>
      <c r="T43" t="s">
        <v>64</v>
      </c>
      <c r="U43" t="s">
        <v>65</v>
      </c>
      <c r="V43" t="s">
        <v>45</v>
      </c>
      <c r="W43" t="s">
        <v>50</v>
      </c>
      <c r="X43" t="s">
        <v>66</v>
      </c>
      <c r="Y43" t="s">
        <v>30</v>
      </c>
      <c r="Z43">
        <v>2</v>
      </c>
      <c r="AA43">
        <v>2</v>
      </c>
      <c r="AB43">
        <v>8</v>
      </c>
      <c r="AC43">
        <v>4</v>
      </c>
      <c r="AD43" t="s">
        <v>55</v>
      </c>
    </row>
    <row r="44" spans="1:30" x14ac:dyDescent="0.4">
      <c r="A44" t="s">
        <v>67</v>
      </c>
      <c r="B44" t="s">
        <v>32</v>
      </c>
      <c r="C44" t="s">
        <v>56</v>
      </c>
      <c r="D44">
        <v>25.3</v>
      </c>
      <c r="E44">
        <v>8</v>
      </c>
      <c r="F44" t="s">
        <v>57</v>
      </c>
      <c r="G44" t="s">
        <v>58</v>
      </c>
      <c r="H44" t="s">
        <v>36</v>
      </c>
      <c r="I44" t="s">
        <v>37</v>
      </c>
      <c r="J44" t="s">
        <v>38</v>
      </c>
      <c r="K44">
        <v>39</v>
      </c>
      <c r="L44" t="s">
        <v>59</v>
      </c>
      <c r="M44" t="s">
        <v>60</v>
      </c>
      <c r="N44" t="s">
        <v>61</v>
      </c>
      <c r="O44" t="s">
        <v>59</v>
      </c>
      <c r="P44" t="s">
        <v>62</v>
      </c>
      <c r="Q44" t="s">
        <v>44</v>
      </c>
      <c r="R44" t="s">
        <v>63</v>
      </c>
      <c r="S44" t="s">
        <v>46</v>
      </c>
      <c r="T44" t="s">
        <v>64</v>
      </c>
      <c r="U44" t="s">
        <v>65</v>
      </c>
      <c r="V44" t="s">
        <v>45</v>
      </c>
      <c r="W44" t="s">
        <v>50</v>
      </c>
      <c r="X44" t="s">
        <v>66</v>
      </c>
      <c r="Y44" t="s">
        <v>53</v>
      </c>
      <c r="Z44">
        <v>1</v>
      </c>
      <c r="AA44">
        <v>1</v>
      </c>
      <c r="AB44">
        <v>4</v>
      </c>
      <c r="AC44">
        <v>2</v>
      </c>
      <c r="AD44" t="s">
        <v>54</v>
      </c>
    </row>
    <row r="45" spans="1:30" x14ac:dyDescent="0.4">
      <c r="A45" t="s">
        <v>67</v>
      </c>
      <c r="B45" t="s">
        <v>342</v>
      </c>
      <c r="C45" t="s">
        <v>350</v>
      </c>
      <c r="D45">
        <v>21.9</v>
      </c>
      <c r="E45">
        <v>8</v>
      </c>
      <c r="F45" t="s">
        <v>351</v>
      </c>
      <c r="G45" t="s">
        <v>352</v>
      </c>
      <c r="H45" t="s">
        <v>190</v>
      </c>
      <c r="I45" t="s">
        <v>346</v>
      </c>
      <c r="J45" t="s">
        <v>347</v>
      </c>
      <c r="K45">
        <v>37</v>
      </c>
      <c r="L45" t="s">
        <v>204</v>
      </c>
      <c r="M45" t="s">
        <v>353</v>
      </c>
      <c r="N45" t="s">
        <v>354</v>
      </c>
      <c r="O45">
        <v>0</v>
      </c>
      <c r="P45" t="s">
        <v>355</v>
      </c>
      <c r="Q45" t="s">
        <v>44</v>
      </c>
      <c r="R45" t="s">
        <v>245</v>
      </c>
      <c r="S45" t="s">
        <v>46</v>
      </c>
      <c r="T45" t="s">
        <v>145</v>
      </c>
      <c r="U45" t="s">
        <v>228</v>
      </c>
      <c r="V45" t="s">
        <v>133</v>
      </c>
      <c r="W45" t="s">
        <v>196</v>
      </c>
      <c r="X45" t="s">
        <v>182</v>
      </c>
      <c r="Y45" t="s">
        <v>30</v>
      </c>
      <c r="Z45">
        <v>0</v>
      </c>
      <c r="AA45">
        <v>1</v>
      </c>
      <c r="AB45">
        <v>2</v>
      </c>
      <c r="AC45">
        <v>1</v>
      </c>
      <c r="AD45" t="s">
        <v>68</v>
      </c>
    </row>
    <row r="46" spans="1:30" x14ac:dyDescent="0.4">
      <c r="A46" t="s">
        <v>52</v>
      </c>
      <c r="B46" t="s">
        <v>252</v>
      </c>
      <c r="C46" t="s">
        <v>253</v>
      </c>
      <c r="D46">
        <v>25.5</v>
      </c>
      <c r="E46">
        <v>19</v>
      </c>
      <c r="F46" t="s">
        <v>254</v>
      </c>
      <c r="G46" t="s">
        <v>255</v>
      </c>
      <c r="H46" t="s">
        <v>256</v>
      </c>
      <c r="I46" t="s">
        <v>257</v>
      </c>
      <c r="J46" t="s">
        <v>258</v>
      </c>
      <c r="K46">
        <v>33</v>
      </c>
      <c r="L46" t="s">
        <v>204</v>
      </c>
      <c r="M46" t="s">
        <v>259</v>
      </c>
      <c r="N46" t="s">
        <v>259</v>
      </c>
      <c r="O46">
        <v>0</v>
      </c>
      <c r="P46" t="s">
        <v>260</v>
      </c>
      <c r="Q46" t="s">
        <v>133</v>
      </c>
      <c r="R46" t="s">
        <v>92</v>
      </c>
      <c r="S46" t="s">
        <v>47</v>
      </c>
      <c r="T46" t="s">
        <v>134</v>
      </c>
      <c r="U46" t="s">
        <v>48</v>
      </c>
      <c r="V46" t="s">
        <v>261</v>
      </c>
      <c r="W46" t="s">
        <v>262</v>
      </c>
      <c r="X46" t="s">
        <v>174</v>
      </c>
      <c r="Y46" t="s">
        <v>30</v>
      </c>
      <c r="Z46">
        <v>0</v>
      </c>
      <c r="AA46">
        <v>2</v>
      </c>
      <c r="AB46">
        <v>2</v>
      </c>
      <c r="AC46">
        <v>0</v>
      </c>
      <c r="AD46" t="s">
        <v>54</v>
      </c>
    </row>
    <row r="47" spans="1:30" x14ac:dyDescent="0.4">
      <c r="A47" t="s">
        <v>52</v>
      </c>
      <c r="B47" t="s">
        <v>269</v>
      </c>
      <c r="C47" t="s">
        <v>270</v>
      </c>
      <c r="D47">
        <v>25</v>
      </c>
      <c r="E47">
        <v>12</v>
      </c>
      <c r="F47" t="s">
        <v>271</v>
      </c>
      <c r="G47" t="s">
        <v>272</v>
      </c>
      <c r="H47" t="s">
        <v>273</v>
      </c>
      <c r="I47" t="s">
        <v>274</v>
      </c>
      <c r="J47" t="s">
        <v>275</v>
      </c>
      <c r="K47">
        <v>49</v>
      </c>
      <c r="L47" t="s">
        <v>276</v>
      </c>
      <c r="M47" t="s">
        <v>277</v>
      </c>
      <c r="N47" t="s">
        <v>42</v>
      </c>
      <c r="O47" t="s">
        <v>278</v>
      </c>
      <c r="P47" t="s">
        <v>279</v>
      </c>
      <c r="Q47" t="s">
        <v>105</v>
      </c>
      <c r="R47" t="s">
        <v>217</v>
      </c>
      <c r="S47" t="s">
        <v>196</v>
      </c>
      <c r="T47" t="s">
        <v>135</v>
      </c>
      <c r="U47" t="s">
        <v>133</v>
      </c>
      <c r="V47" t="s">
        <v>218</v>
      </c>
      <c r="W47" t="s">
        <v>92</v>
      </c>
      <c r="X47" t="s">
        <v>280</v>
      </c>
      <c r="Y47" t="s">
        <v>30</v>
      </c>
      <c r="Z47">
        <v>2</v>
      </c>
      <c r="AA47">
        <v>6</v>
      </c>
      <c r="AB47">
        <v>12</v>
      </c>
      <c r="AC47">
        <v>4</v>
      </c>
      <c r="AD47" t="s">
        <v>55</v>
      </c>
    </row>
    <row r="48" spans="1:30" x14ac:dyDescent="0.4">
      <c r="A48" t="s">
        <v>52</v>
      </c>
      <c r="B48" t="s">
        <v>121</v>
      </c>
      <c r="C48" t="s">
        <v>122</v>
      </c>
      <c r="D48">
        <v>21.8</v>
      </c>
      <c r="E48">
        <v>19</v>
      </c>
      <c r="F48" t="s">
        <v>123</v>
      </c>
      <c r="G48" t="s">
        <v>124</v>
      </c>
      <c r="H48" t="s">
        <v>125</v>
      </c>
      <c r="I48" t="s">
        <v>126</v>
      </c>
      <c r="J48" t="s">
        <v>127</v>
      </c>
      <c r="K48">
        <v>49</v>
      </c>
      <c r="L48" t="s">
        <v>128</v>
      </c>
      <c r="M48" t="s">
        <v>129</v>
      </c>
      <c r="N48" t="s">
        <v>130</v>
      </c>
      <c r="O48" t="s">
        <v>131</v>
      </c>
      <c r="P48" t="s">
        <v>132</v>
      </c>
      <c r="Q48" t="s">
        <v>133</v>
      </c>
      <c r="R48" t="s">
        <v>105</v>
      </c>
      <c r="S48" t="s">
        <v>134</v>
      </c>
      <c r="T48" t="s">
        <v>135</v>
      </c>
      <c r="U48" t="s">
        <v>66</v>
      </c>
      <c r="V48" t="s">
        <v>79</v>
      </c>
      <c r="W48" t="s">
        <v>136</v>
      </c>
      <c r="X48" t="s">
        <v>137</v>
      </c>
      <c r="Y48" t="s">
        <v>53</v>
      </c>
      <c r="Z48">
        <v>3</v>
      </c>
      <c r="AA48">
        <v>5</v>
      </c>
      <c r="AB48">
        <v>12</v>
      </c>
      <c r="AC48">
        <v>4</v>
      </c>
      <c r="AD48" t="s">
        <v>55</v>
      </c>
    </row>
    <row r="49" spans="1:30" x14ac:dyDescent="0.4">
      <c r="A49" t="s">
        <v>52</v>
      </c>
      <c r="B49" t="s">
        <v>198</v>
      </c>
      <c r="C49" t="s">
        <v>199</v>
      </c>
      <c r="D49">
        <v>21</v>
      </c>
      <c r="E49">
        <v>12</v>
      </c>
      <c r="F49" t="s">
        <v>200</v>
      </c>
      <c r="G49" t="s">
        <v>201</v>
      </c>
      <c r="H49" t="s">
        <v>125</v>
      </c>
      <c r="I49" t="s">
        <v>202</v>
      </c>
      <c r="J49" t="s">
        <v>203</v>
      </c>
      <c r="K49">
        <v>39</v>
      </c>
      <c r="L49" t="s">
        <v>204</v>
      </c>
      <c r="M49" t="s">
        <v>61</v>
      </c>
      <c r="N49" t="s">
        <v>205</v>
      </c>
      <c r="O49">
        <v>0</v>
      </c>
      <c r="P49" t="s">
        <v>206</v>
      </c>
      <c r="Q49" t="s">
        <v>133</v>
      </c>
      <c r="R49" t="s">
        <v>207</v>
      </c>
      <c r="S49" t="s">
        <v>145</v>
      </c>
      <c r="T49" t="s">
        <v>208</v>
      </c>
      <c r="U49" t="s">
        <v>209</v>
      </c>
      <c r="V49" t="s">
        <v>210</v>
      </c>
      <c r="W49" t="s">
        <v>211</v>
      </c>
      <c r="X49" t="s">
        <v>48</v>
      </c>
      <c r="Y49" t="s">
        <v>30</v>
      </c>
      <c r="Z49">
        <v>1</v>
      </c>
      <c r="AA49">
        <v>3</v>
      </c>
      <c r="AB49">
        <v>8</v>
      </c>
      <c r="AC49">
        <v>4</v>
      </c>
      <c r="AD49" t="s">
        <v>96</v>
      </c>
    </row>
    <row r="50" spans="1:30" x14ac:dyDescent="0.4">
      <c r="A50" t="s">
        <v>52</v>
      </c>
      <c r="B50" t="s">
        <v>370</v>
      </c>
      <c r="C50" t="s">
        <v>371</v>
      </c>
      <c r="D50">
        <v>22.2</v>
      </c>
      <c r="E50">
        <v>8</v>
      </c>
      <c r="F50" t="s">
        <v>372</v>
      </c>
      <c r="G50" t="s">
        <v>373</v>
      </c>
      <c r="H50" t="s">
        <v>374</v>
      </c>
      <c r="I50" t="s">
        <v>375</v>
      </c>
      <c r="J50" t="s">
        <v>376</v>
      </c>
      <c r="K50">
        <v>41</v>
      </c>
      <c r="L50" t="s">
        <v>242</v>
      </c>
      <c r="M50" t="s">
        <v>224</v>
      </c>
      <c r="N50" t="s">
        <v>377</v>
      </c>
      <c r="O50" t="s">
        <v>378</v>
      </c>
      <c r="P50" t="s">
        <v>379</v>
      </c>
      <c r="Q50" t="s">
        <v>50</v>
      </c>
      <c r="R50" t="s">
        <v>218</v>
      </c>
      <c r="S50" t="s">
        <v>47</v>
      </c>
      <c r="T50" t="s">
        <v>211</v>
      </c>
      <c r="U50" t="s">
        <v>209</v>
      </c>
      <c r="V50" t="s">
        <v>173</v>
      </c>
      <c r="W50" t="e" vm="1">
        <f>_FV(-16,"0")</f>
        <v>#VALUE!</v>
      </c>
      <c r="X50" t="s">
        <v>210</v>
      </c>
      <c r="Y50" t="s">
        <v>30</v>
      </c>
      <c r="Z50">
        <v>1</v>
      </c>
      <c r="AA50">
        <v>1</v>
      </c>
      <c r="AB50">
        <v>4</v>
      </c>
      <c r="AC50">
        <v>2</v>
      </c>
      <c r="AD50" t="s">
        <v>68</v>
      </c>
    </row>
    <row r="51" spans="1:30" x14ac:dyDescent="0.4">
      <c r="A51" t="s">
        <v>52</v>
      </c>
      <c r="B51" t="s">
        <v>298</v>
      </c>
      <c r="C51" t="s">
        <v>299</v>
      </c>
      <c r="D51">
        <v>24.5</v>
      </c>
      <c r="E51">
        <v>7</v>
      </c>
      <c r="F51" t="s">
        <v>300</v>
      </c>
      <c r="G51" t="s">
        <v>301</v>
      </c>
      <c r="H51" t="s">
        <v>36</v>
      </c>
      <c r="I51" t="s">
        <v>302</v>
      </c>
      <c r="J51" t="s">
        <v>303</v>
      </c>
      <c r="K51">
        <v>38</v>
      </c>
      <c r="L51" t="s">
        <v>204</v>
      </c>
      <c r="M51" t="s">
        <v>304</v>
      </c>
      <c r="N51" t="s">
        <v>141</v>
      </c>
      <c r="O51">
        <v>0</v>
      </c>
      <c r="P51" t="s">
        <v>305</v>
      </c>
      <c r="Q51" t="s">
        <v>44</v>
      </c>
      <c r="R51" t="s">
        <v>245</v>
      </c>
      <c r="S51" t="s">
        <v>208</v>
      </c>
      <c r="T51" t="s">
        <v>64</v>
      </c>
      <c r="U51" t="s">
        <v>94</v>
      </c>
      <c r="V51" t="s">
        <v>50</v>
      </c>
      <c r="W51" t="s">
        <v>105</v>
      </c>
      <c r="X51" t="s">
        <v>65</v>
      </c>
      <c r="Y51" t="s">
        <v>30</v>
      </c>
      <c r="Z51">
        <v>0</v>
      </c>
      <c r="AA51">
        <v>1</v>
      </c>
      <c r="AB51">
        <v>2</v>
      </c>
      <c r="AC51">
        <v>1</v>
      </c>
      <c r="AD51" t="s">
        <v>68</v>
      </c>
    </row>
    <row r="52" spans="1:30" x14ac:dyDescent="0.4">
      <c r="A52" t="s">
        <v>52</v>
      </c>
      <c r="B52" t="s">
        <v>32</v>
      </c>
      <c r="C52" t="s">
        <v>33</v>
      </c>
      <c r="D52">
        <v>25.4</v>
      </c>
      <c r="E52">
        <v>7</v>
      </c>
      <c r="F52" t="s">
        <v>34</v>
      </c>
      <c r="G52" t="s">
        <v>35</v>
      </c>
      <c r="H52" t="s">
        <v>36</v>
      </c>
      <c r="I52" t="s">
        <v>37</v>
      </c>
      <c r="J52" t="s">
        <v>38</v>
      </c>
      <c r="K52">
        <v>47</v>
      </c>
      <c r="L52" t="s">
        <v>39</v>
      </c>
      <c r="M52" t="s">
        <v>40</v>
      </c>
      <c r="N52" t="s">
        <v>41</v>
      </c>
      <c r="O52" t="s">
        <v>42</v>
      </c>
      <c r="P52" t="s">
        <v>43</v>
      </c>
      <c r="Q52" t="s">
        <v>44</v>
      </c>
      <c r="R52" t="s">
        <v>45</v>
      </c>
      <c r="S52" t="s">
        <v>46</v>
      </c>
      <c r="T52" t="s">
        <v>47</v>
      </c>
      <c r="U52" t="s">
        <v>48</v>
      </c>
      <c r="V52" t="s">
        <v>49</v>
      </c>
      <c r="W52" t="s">
        <v>50</v>
      </c>
      <c r="X52" t="s">
        <v>51</v>
      </c>
      <c r="Y52" t="s">
        <v>30</v>
      </c>
      <c r="Z52">
        <v>5</v>
      </c>
      <c r="AA52">
        <v>2</v>
      </c>
      <c r="AB52">
        <v>14</v>
      </c>
      <c r="AC52">
        <v>7</v>
      </c>
      <c r="AD52" t="s">
        <v>31</v>
      </c>
    </row>
    <row r="53" spans="1:30" x14ac:dyDescent="0.4">
      <c r="A53" t="s">
        <v>52</v>
      </c>
      <c r="B53" t="s">
        <v>32</v>
      </c>
      <c r="C53" t="s">
        <v>33</v>
      </c>
      <c r="D53">
        <v>25.4</v>
      </c>
      <c r="E53">
        <v>7</v>
      </c>
      <c r="F53" t="s">
        <v>34</v>
      </c>
      <c r="G53" t="s">
        <v>35</v>
      </c>
      <c r="H53" t="s">
        <v>36</v>
      </c>
      <c r="I53" t="s">
        <v>37</v>
      </c>
      <c r="J53" t="s">
        <v>38</v>
      </c>
      <c r="K53">
        <v>47</v>
      </c>
      <c r="L53" t="s">
        <v>39</v>
      </c>
      <c r="M53" t="s">
        <v>40</v>
      </c>
      <c r="N53" t="s">
        <v>41</v>
      </c>
      <c r="O53" t="s">
        <v>42</v>
      </c>
      <c r="P53" t="s">
        <v>43</v>
      </c>
      <c r="Q53" t="s">
        <v>44</v>
      </c>
      <c r="R53" t="s">
        <v>45</v>
      </c>
      <c r="S53" t="s">
        <v>46</v>
      </c>
      <c r="T53" t="s">
        <v>47</v>
      </c>
      <c r="U53" t="s">
        <v>48</v>
      </c>
      <c r="V53" t="s">
        <v>49</v>
      </c>
      <c r="W53" t="s">
        <v>50</v>
      </c>
      <c r="X53" t="s">
        <v>51</v>
      </c>
      <c r="Y53" t="s">
        <v>53</v>
      </c>
      <c r="Z53">
        <v>1</v>
      </c>
      <c r="AA53">
        <v>1</v>
      </c>
      <c r="AB53">
        <v>2</v>
      </c>
      <c r="AC53">
        <v>0</v>
      </c>
      <c r="AD53" t="s">
        <v>54</v>
      </c>
    </row>
    <row r="54" spans="1:30" x14ac:dyDescent="0.4">
      <c r="A54" t="s">
        <v>52</v>
      </c>
      <c r="B54" t="s">
        <v>342</v>
      </c>
      <c r="C54" t="s">
        <v>343</v>
      </c>
      <c r="D54">
        <v>23.6</v>
      </c>
      <c r="E54">
        <v>7</v>
      </c>
      <c r="F54" t="s">
        <v>344</v>
      </c>
      <c r="G54" t="s">
        <v>345</v>
      </c>
      <c r="H54" t="s">
        <v>190</v>
      </c>
      <c r="I54" t="s">
        <v>346</v>
      </c>
      <c r="J54" t="s">
        <v>347</v>
      </c>
      <c r="K54">
        <v>41</v>
      </c>
      <c r="L54" t="s">
        <v>204</v>
      </c>
      <c r="M54" t="s">
        <v>42</v>
      </c>
      <c r="N54" t="s">
        <v>348</v>
      </c>
      <c r="O54">
        <v>0</v>
      </c>
      <c r="P54" t="s">
        <v>349</v>
      </c>
      <c r="Q54" t="s">
        <v>50</v>
      </c>
      <c r="R54" t="s">
        <v>245</v>
      </c>
      <c r="S54" t="s">
        <v>172</v>
      </c>
      <c r="T54" t="s">
        <v>145</v>
      </c>
      <c r="U54" t="s">
        <v>65</v>
      </c>
      <c r="V54" t="s">
        <v>228</v>
      </c>
      <c r="W54" t="s">
        <v>218</v>
      </c>
      <c r="X54" t="s">
        <v>133</v>
      </c>
      <c r="Y54" t="s">
        <v>30</v>
      </c>
      <c r="Z54">
        <v>2</v>
      </c>
      <c r="AA54">
        <v>3</v>
      </c>
      <c r="AB54">
        <v>8</v>
      </c>
      <c r="AC54">
        <v>3</v>
      </c>
      <c r="AD54" t="s">
        <v>96</v>
      </c>
    </row>
  </sheetData>
  <autoFilter ref="A2:AD2" xr:uid="{00000000-0009-0000-0000-000000000000}">
    <sortState xmlns:xlrd2="http://schemas.microsoft.com/office/spreadsheetml/2017/richdata2" ref="A3:AD54">
      <sortCondition ref="A2"/>
    </sortState>
  </autoFilter>
  <mergeCells count="4">
    <mergeCell ref="D1:P1"/>
    <mergeCell ref="Q1:X1"/>
    <mergeCell ref="Y1:AD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Kot1</dc:creator>
  <cp:lastModifiedBy>Marcin Kot1</cp:lastModifiedBy>
  <dcterms:modified xsi:type="dcterms:W3CDTF">2020-01-21T09:43:32Z</dcterms:modified>
</cp:coreProperties>
</file>