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527\dados\"/>
    </mc:Choice>
  </mc:AlternateContent>
  <xr:revisionPtr revIDLastSave="0" documentId="13_ncr:1_{2B9E07C9-D31B-4862-9497-AF4C58A9E819}" xr6:coauthVersionLast="47" xr6:coauthVersionMax="47" xr10:uidLastSave="{00000000-0000-0000-0000-000000000000}"/>
  <bookViews>
    <workbookView xWindow="28680" yWindow="-465" windowWidth="29040" windowHeight="15990" xr2:uid="{00000000-000D-0000-FFFF-FFFF00000000}"/>
  </bookViews>
  <sheets>
    <sheet name="Binomial" sheetId="5" r:id="rId1"/>
    <sheet name="Normal" sheetId="6" r:id="rId2"/>
    <sheet name="T-student" sheetId="7" r:id="rId3"/>
  </sheets>
  <definedNames>
    <definedName name="Amostra">#REF!</definedName>
    <definedName name="Amostra1">OFFSET(#REF!,0,0,COUNT(#REF!),1)</definedName>
    <definedName name="Amostra2">OFFSET(#REF!,0,0,COUNT(#REF!),1)</definedName>
    <definedName name="Amostra3">OFFSET(#REF!,0,0,COUNT(#REF!),1)</definedName>
    <definedName name="dados">#REF!</definedName>
    <definedName name="dados1">#REF!</definedName>
  </definedNames>
  <calcPr calcId="181029"/>
</workbook>
</file>

<file path=xl/calcChain.xml><?xml version="1.0" encoding="utf-8"?>
<calcChain xmlns="http://schemas.openxmlformats.org/spreadsheetml/2006/main">
  <c r="H7" i="5" l="1"/>
  <c r="F11" i="5"/>
  <c r="G8" i="7"/>
  <c r="G9" i="7" s="1"/>
  <c r="G15" i="7"/>
  <c r="F15" i="7"/>
  <c r="F9" i="7"/>
  <c r="F8" i="7"/>
  <c r="F15" i="6"/>
  <c r="F8" i="6"/>
  <c r="G15" i="6"/>
  <c r="G8" i="6"/>
  <c r="G9" i="6"/>
  <c r="F9" i="6"/>
  <c r="G8" i="5" l="1"/>
  <c r="G9" i="5" s="1"/>
  <c r="H9" i="5" s="1"/>
  <c r="F8" i="5"/>
  <c r="F9" i="5"/>
  <c r="F7" i="5"/>
  <c r="F10" i="5"/>
  <c r="G7" i="5"/>
  <c r="H8" i="5" l="1"/>
  <c r="G11" i="5"/>
  <c r="H11" i="5" s="1"/>
  <c r="G10" i="5"/>
  <c r="H10" i="5" s="1"/>
</calcChain>
</file>

<file path=xl/sharedStrings.xml><?xml version="1.0" encoding="utf-8"?>
<sst xmlns="http://schemas.openxmlformats.org/spreadsheetml/2006/main" count="33" uniqueCount="18">
  <si>
    <t>Distribuição Binomial</t>
  </si>
  <si>
    <t>Parâmetros</t>
  </si>
  <si>
    <t>Probabilidade</t>
  </si>
  <si>
    <t>Total de indivíduos observados</t>
  </si>
  <si>
    <t>X</t>
  </si>
  <si>
    <t>Probabilidade de Sucesso</t>
  </si>
  <si>
    <t>Legenda:</t>
  </si>
  <si>
    <t>Inserir informações</t>
  </si>
  <si>
    <t>Resultado</t>
  </si>
  <si>
    <t>Distribuição Normal</t>
  </si>
  <si>
    <t>Média Populacional</t>
  </si>
  <si>
    <t>Desvio Padrão Populacional</t>
  </si>
  <si>
    <t>X1</t>
  </si>
  <si>
    <t>X2</t>
  </si>
  <si>
    <t>Distribuição T-student</t>
  </si>
  <si>
    <t>n</t>
  </si>
  <si>
    <t>Chance</t>
  </si>
  <si>
    <t>Limites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</si>
</sst>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name val="Arial"/>
    </font>
    <font>
      <sz val="10"/>
      <color rgb="FF434343"/>
      <name val="Open Sans"/>
      <family val="2"/>
    </font>
    <font>
      <b/>
      <sz val="16"/>
      <color rgb="FF434343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FF0000"/>
      <name val="Arial"/>
      <family val="2"/>
    </font>
    <font>
      <b/>
      <sz val="12"/>
      <color rgb="FFFF0000"/>
      <name val="Open Sans"/>
    </font>
    <font>
      <b/>
      <sz val="11"/>
      <color rgb="FF434343"/>
      <name val="Open Sans"/>
    </font>
    <font>
      <b/>
      <sz val="12"/>
      <color theme="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164" fontId="8" fillId="5" borderId="6" xfId="0" applyNumberFormat="1" applyFont="1" applyFill="1" applyBorder="1" applyAlignment="1">
      <alignment horizontal="center"/>
    </xf>
    <xf numFmtId="164" fontId="8" fillId="5" borderId="8" xfId="0" applyNumberFormat="1" applyFont="1" applyFill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0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6</xdr:col>
      <xdr:colOff>990600</xdr:colOff>
      <xdr:row>1</xdr:row>
      <xdr:rowOff>238125</xdr:rowOff>
    </xdr:to>
    <xdr:pic>
      <xdr:nvPicPr>
        <xdr:cNvPr id="1030" name="Imagem 1">
          <a:extLst>
            <a:ext uri="{FF2B5EF4-FFF2-40B4-BE49-F238E27FC236}">
              <a16:creationId xmlns:a16="http://schemas.microsoft.com/office/drawing/2014/main" id="{EED21733-3934-4883-AB73-8BA758A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95250</xdr:rowOff>
    </xdr:from>
    <xdr:to>
      <xdr:col>6</xdr:col>
      <xdr:colOff>1028700</xdr:colOff>
      <xdr:row>1</xdr:row>
      <xdr:rowOff>228600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166EAEC0-02DA-4D48-8125-CBB1AA79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00600" y="95250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647700</xdr:colOff>
      <xdr:row>2</xdr:row>
      <xdr:rowOff>142875</xdr:rowOff>
    </xdr:from>
    <xdr:to>
      <xdr:col>10</xdr:col>
      <xdr:colOff>552450</xdr:colOff>
      <xdr:row>7</xdr:row>
      <xdr:rowOff>224107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63835A-B7F7-4433-86DD-C2627886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619125"/>
          <a:ext cx="2095500" cy="11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7</xdr:col>
      <xdr:colOff>19050</xdr:colOff>
      <xdr:row>1</xdr:row>
      <xdr:rowOff>238125</xdr:rowOff>
    </xdr:to>
    <xdr:pic>
      <xdr:nvPicPr>
        <xdr:cNvPr id="3078" name="Imagem 1">
          <a:extLst>
            <a:ext uri="{FF2B5EF4-FFF2-40B4-BE49-F238E27FC236}">
              <a16:creationId xmlns:a16="http://schemas.microsoft.com/office/drawing/2014/main" id="{FC20D4D9-9ED4-43FD-B343-85CD12A70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6</xdr:row>
      <xdr:rowOff>228599</xdr:rowOff>
    </xdr:from>
    <xdr:to>
      <xdr:col>11</xdr:col>
      <xdr:colOff>476250</xdr:colOff>
      <xdr:row>12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954E-934A-4DAE-BB3E-0BF404F1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918" t="17840" r="52923" b="63929"/>
        <a:stretch/>
      </xdr:blipFill>
      <xdr:spPr>
        <a:xfrm>
          <a:off x="7077075" y="1552574"/>
          <a:ext cx="2752725" cy="13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tabSelected="1" workbookViewId="0">
      <selection activeCell="G16" sqref="G16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20.7109375" style="1" customWidth="1"/>
    <col min="7" max="7" width="27.5703125" style="1" customWidth="1"/>
    <col min="8" max="8" width="19" style="1" bestFit="1" customWidth="1"/>
    <col min="9" max="16384" width="9.140625" style="1"/>
  </cols>
  <sheetData>
    <row r="2" spans="2:8" ht="22.5" x14ac:dyDescent="0.4">
      <c r="B2" s="2" t="s">
        <v>0</v>
      </c>
    </row>
    <row r="3" spans="2:8" s="3" customFormat="1" ht="15" customHeight="1" x14ac:dyDescent="0.35"/>
    <row r="4" spans="2:8" s="3" customFormat="1" ht="17.25" customHeight="1" x14ac:dyDescent="0.35">
      <c r="B4" s="28" t="s">
        <v>1</v>
      </c>
      <c r="C4" s="29"/>
      <c r="F4" s="28" t="s">
        <v>2</v>
      </c>
      <c r="G4" s="29"/>
    </row>
    <row r="5" spans="2:8" s="3" customFormat="1" ht="15" customHeight="1" x14ac:dyDescent="0.35"/>
    <row r="6" spans="2:8" s="4" customFormat="1" ht="18.75" customHeight="1" x14ac:dyDescent="0.2">
      <c r="B6" s="8" t="s">
        <v>3</v>
      </c>
      <c r="C6" s="13">
        <v>15</v>
      </c>
      <c r="F6" s="21" t="s">
        <v>17</v>
      </c>
      <c r="G6" s="21" t="s">
        <v>2</v>
      </c>
      <c r="H6" s="21" t="s">
        <v>16</v>
      </c>
    </row>
    <row r="7" spans="2:8" s="4" customFormat="1" ht="18.75" customHeight="1" x14ac:dyDescent="0.35">
      <c r="B7" s="9" t="s">
        <v>5</v>
      </c>
      <c r="C7" s="14">
        <v>0.85</v>
      </c>
      <c r="F7" s="22" t="str">
        <f>CONCATENATE("P(X = ",C8,")")</f>
        <v>P(X = 10)</v>
      </c>
      <c r="G7" s="25">
        <f>_xlfn.BINOM.DIST(C8,C6,C7,FALSE)</f>
        <v>4.4895300689109796E-2</v>
      </c>
      <c r="H7" s="30">
        <f>G7</f>
        <v>4.4895300689109796E-2</v>
      </c>
    </row>
    <row r="8" spans="2:8" s="3" customFormat="1" ht="18.75" customHeight="1" x14ac:dyDescent="0.35">
      <c r="B8" s="10" t="s">
        <v>4</v>
      </c>
      <c r="C8" s="15">
        <v>10</v>
      </c>
      <c r="F8" s="23" t="str">
        <f>CONCATENATE("P(X ≤ ",C8,")")</f>
        <v>P(X ≤ 10)</v>
      </c>
      <c r="G8" s="26">
        <f>_xlfn.BINOM.DIST(C8,C6,C7,TRUE)</f>
        <v>6.1705386737059831E-2</v>
      </c>
      <c r="H8" s="30">
        <f t="shared" ref="H8:H11" si="0">G8</f>
        <v>6.1705386737059831E-2</v>
      </c>
    </row>
    <row r="9" spans="2:8" s="3" customFormat="1" ht="15" customHeight="1" x14ac:dyDescent="0.35">
      <c r="F9" s="23" t="str">
        <f>CONCATENATE("P(X &gt; ",C8,")")</f>
        <v>P(X &gt; 10)</v>
      </c>
      <c r="G9" s="26">
        <f>1-G8</f>
        <v>0.93829461326294017</v>
      </c>
      <c r="H9" s="30">
        <f t="shared" si="0"/>
        <v>0.93829461326294017</v>
      </c>
    </row>
    <row r="10" spans="2:8" s="3" customFormat="1" ht="15" customHeight="1" x14ac:dyDescent="0.35">
      <c r="F10" s="23" t="str">
        <f>CONCATENATE("P(X &gt;= ",C8,")")</f>
        <v>P(X &gt;= 10)</v>
      </c>
      <c r="G10" s="26">
        <f>G7+G9</f>
        <v>0.98318991395204991</v>
      </c>
      <c r="H10" s="30">
        <f t="shared" si="0"/>
        <v>0.98318991395204991</v>
      </c>
    </row>
    <row r="11" spans="2:8" s="3" customFormat="1" ht="15" customHeight="1" x14ac:dyDescent="0.35">
      <c r="F11" s="24" t="str">
        <f>CONCATENATE("P(X &lt; ",C8,")")</f>
        <v>P(X &lt; 10)</v>
      </c>
      <c r="G11" s="27">
        <f>G8-G7</f>
        <v>1.6810086047950035E-2</v>
      </c>
      <c r="H11" s="30">
        <f t="shared" si="0"/>
        <v>1.6810086047950035E-2</v>
      </c>
    </row>
    <row r="12" spans="2:8" s="3" customFormat="1" ht="15" customHeight="1" x14ac:dyDescent="0.35">
      <c r="B12" s="17" t="s">
        <v>6</v>
      </c>
    </row>
    <row r="13" spans="2:8" s="3" customFormat="1" ht="15" customHeight="1" x14ac:dyDescent="0.35">
      <c r="B13" s="11" t="s">
        <v>7</v>
      </c>
    </row>
    <row r="14" spans="2:8" s="3" customFormat="1" ht="15" customHeight="1" x14ac:dyDescent="0.35">
      <c r="B14" s="12" t="s">
        <v>8</v>
      </c>
    </row>
    <row r="15" spans="2:8" s="3" customFormat="1" ht="15" customHeight="1" x14ac:dyDescent="0.35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2"/>
  <sheetViews>
    <sheetView showGridLines="0" workbookViewId="0">
      <selection activeCell="G14" sqref="G14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9</v>
      </c>
    </row>
    <row r="3" spans="2:7" s="3" customFormat="1" ht="15" customHeight="1" x14ac:dyDescent="0.35"/>
    <row r="4" spans="2:7" s="3" customFormat="1" ht="18" customHeight="1" x14ac:dyDescent="0.35">
      <c r="B4" s="28" t="s">
        <v>1</v>
      </c>
      <c r="C4" s="29"/>
      <c r="F4" s="28" t="s">
        <v>2</v>
      </c>
      <c r="G4" s="29"/>
    </row>
    <row r="5" spans="2:7" s="3" customFormat="1" ht="18" customHeight="1" x14ac:dyDescent="0.35"/>
    <row r="6" spans="2:7" s="4" customFormat="1" ht="18" customHeight="1" x14ac:dyDescent="0.2">
      <c r="B6" s="8" t="s">
        <v>10</v>
      </c>
      <c r="C6" s="13">
        <v>0</v>
      </c>
      <c r="F6" s="10" t="s">
        <v>4</v>
      </c>
      <c r="G6" s="15">
        <v>1.04</v>
      </c>
    </row>
    <row r="7" spans="2:7" s="4" customFormat="1" ht="18" customHeight="1" x14ac:dyDescent="0.2">
      <c r="B7" s="9" t="s">
        <v>11</v>
      </c>
      <c r="C7" s="14">
        <v>1</v>
      </c>
    </row>
    <row r="8" spans="2:7" s="3" customFormat="1" ht="18" customHeight="1" x14ac:dyDescent="0.35">
      <c r="F8" s="5" t="str">
        <f>CONCATENATE("P(X &lt; ",G6,")")</f>
        <v>P(X &lt; 1,04)</v>
      </c>
      <c r="G8" s="18">
        <f>NORMDIST(G6,C6,C7,1)</f>
        <v>0.85083004966901865</v>
      </c>
    </row>
    <row r="9" spans="2:7" s="3" customFormat="1" ht="18" customHeight="1" x14ac:dyDescent="0.35">
      <c r="F9" s="6" t="str">
        <f>CONCATENATE("P(X &gt; ",G6,")")</f>
        <v>P(X &gt; 1,04)</v>
      </c>
      <c r="G9" s="16">
        <f>1-G8</f>
        <v>0.14916995033098135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6</v>
      </c>
      <c r="F12" s="8" t="s">
        <v>12</v>
      </c>
      <c r="G12" s="13">
        <v>0</v>
      </c>
    </row>
    <row r="13" spans="2:7" s="3" customFormat="1" ht="18" customHeight="1" x14ac:dyDescent="0.35">
      <c r="B13" s="11" t="s">
        <v>7</v>
      </c>
      <c r="F13" s="9" t="s">
        <v>13</v>
      </c>
      <c r="G13" s="14">
        <v>1.04</v>
      </c>
    </row>
    <row r="14" spans="2:7" s="3" customFormat="1" ht="18" customHeight="1" x14ac:dyDescent="0.35">
      <c r="B14" s="12" t="s">
        <v>8</v>
      </c>
    </row>
    <row r="15" spans="2:7" ht="18" customHeight="1" x14ac:dyDescent="0.35">
      <c r="F15" s="7" t="str">
        <f>CONCATENATE("P(",G12," &lt; X &lt; ",G13,")")</f>
        <v>P(0 &lt; X &lt; 1,04)</v>
      </c>
      <c r="G15" s="19">
        <f>NORMDIST(G13,C6,C7,1)-NORMDIST(G12,C6,C7,1)</f>
        <v>0.35083004966901865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2"/>
  <sheetViews>
    <sheetView showGridLines="0" workbookViewId="0">
      <selection activeCell="D4" sqref="D4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14</v>
      </c>
    </row>
    <row r="3" spans="2:7" s="3" customFormat="1" ht="15" customHeight="1" x14ac:dyDescent="0.35"/>
    <row r="4" spans="2:7" s="3" customFormat="1" ht="18" customHeight="1" x14ac:dyDescent="0.35">
      <c r="B4" s="28" t="s">
        <v>1</v>
      </c>
      <c r="C4" s="29"/>
      <c r="F4" s="28" t="s">
        <v>2</v>
      </c>
      <c r="G4" s="29"/>
    </row>
    <row r="5" spans="2:7" s="3" customFormat="1" ht="18" customHeight="1" x14ac:dyDescent="0.35"/>
    <row r="6" spans="2:7" s="4" customFormat="1" ht="18" customHeight="1" x14ac:dyDescent="0.2">
      <c r="B6" s="10" t="s">
        <v>15</v>
      </c>
      <c r="C6" s="20">
        <v>10000</v>
      </c>
      <c r="F6" s="10" t="s">
        <v>4</v>
      </c>
      <c r="G6" s="15">
        <v>1.96</v>
      </c>
    </row>
    <row r="7" spans="2:7" s="4" customFormat="1" ht="18" customHeight="1" x14ac:dyDescent="0.35">
      <c r="B7" s="3"/>
      <c r="C7" s="3"/>
    </row>
    <row r="8" spans="2:7" s="3" customFormat="1" ht="18" customHeight="1" x14ac:dyDescent="0.35">
      <c r="F8" s="5" t="str">
        <f>CONCATENATE("P(X &lt; ",G6,")")</f>
        <v>P(X &lt; 1,96)</v>
      </c>
      <c r="G8" s="18">
        <f>_xlfn.T.DIST(G6,C6-1,TRUE)</f>
        <v>0.97498823849739491</v>
      </c>
    </row>
    <row r="9" spans="2:7" s="3" customFormat="1" ht="18" customHeight="1" x14ac:dyDescent="0.35">
      <c r="F9" s="6" t="str">
        <f>CONCATENATE("P(X &gt; ",G6,")")</f>
        <v>P(X &gt; 1,96)</v>
      </c>
      <c r="G9" s="16">
        <f>1-G8</f>
        <v>2.501176150260509E-2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6</v>
      </c>
      <c r="F12" s="8" t="s">
        <v>12</v>
      </c>
      <c r="G12" s="13">
        <v>0</v>
      </c>
    </row>
    <row r="13" spans="2:7" s="3" customFormat="1" ht="18" customHeight="1" x14ac:dyDescent="0.35">
      <c r="B13" s="11" t="s">
        <v>7</v>
      </c>
      <c r="F13" s="9" t="s">
        <v>13</v>
      </c>
      <c r="G13" s="14">
        <v>1.645</v>
      </c>
    </row>
    <row r="14" spans="2:7" s="3" customFormat="1" ht="18" customHeight="1" x14ac:dyDescent="0.35">
      <c r="B14" s="12" t="s">
        <v>8</v>
      </c>
    </row>
    <row r="15" spans="2:7" ht="18" customHeight="1" x14ac:dyDescent="0.35">
      <c r="F15" s="7" t="str">
        <f>CONCATENATE("P(",G12," &lt; X &lt; ",G13,")")</f>
        <v>P(0 &lt; X &lt; 1,645)</v>
      </c>
      <c r="G15" s="19">
        <f>_xlfn.T.DIST(G13,C6-1,TRUE)-_xlfn.T.DIST(G12,C6-1,TRUE)</f>
        <v>0.44999937788931166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Binomial</vt:lpstr>
      <vt:lpstr>Normal</vt:lpstr>
      <vt:lpstr>T-student</vt:lpstr>
    </vt:vector>
  </TitlesOfParts>
  <Manager/>
  <Company>Ventura's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Araújo Ventura</dc:creator>
  <cp:keywords/>
  <dc:description/>
  <cp:lastModifiedBy>Marcio Fernandes Cruz</cp:lastModifiedBy>
  <cp:revision/>
  <dcterms:created xsi:type="dcterms:W3CDTF">2002-09-13T12:34:32Z</dcterms:created>
  <dcterms:modified xsi:type="dcterms:W3CDTF">2021-05-30T10:16:11Z</dcterms:modified>
  <cp:category/>
  <cp:contentStatus/>
</cp:coreProperties>
</file>