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github.com\datascience\fia\20210527\dados\"/>
    </mc:Choice>
  </mc:AlternateContent>
  <xr:revisionPtr revIDLastSave="0" documentId="13_ncr:1_{03FF225A-F57F-4F58-9560-974FE8478DBA}" xr6:coauthVersionLast="47" xr6:coauthVersionMax="47" xr10:uidLastSave="{00000000-0000-0000-0000-000000000000}"/>
  <bookViews>
    <workbookView xWindow="28680" yWindow="-465" windowWidth="29040" windowHeight="15990" xr2:uid="{00000000-000D-0000-FFFF-FFFF00000000}"/>
  </bookViews>
  <sheets>
    <sheet name="Binomial" sheetId="5" r:id="rId1"/>
    <sheet name="Normal" sheetId="6" r:id="rId2"/>
    <sheet name="T-student" sheetId="7" r:id="rId3"/>
  </sheets>
  <definedNames>
    <definedName name="Amostra">#REF!</definedName>
    <definedName name="Amostra1">OFFSET(#REF!,0,0,COUNT(#REF!),1)</definedName>
    <definedName name="Amostra2">OFFSET(#REF!,0,0,COUNT(#REF!),1)</definedName>
    <definedName name="Amostra3">OFFSET(#REF!,0,0,COUNT(#REF!),1)</definedName>
    <definedName name="dados">#REF!</definedName>
    <definedName name="dados1">#REF!</definedName>
  </definedNames>
  <calcPr calcId="181029"/>
</workbook>
</file>

<file path=xl/calcChain.xml><?xml version="1.0" encoding="utf-8"?>
<calcChain xmlns="http://schemas.openxmlformats.org/spreadsheetml/2006/main">
  <c r="C21" i="6" l="1"/>
  <c r="H15" i="6"/>
  <c r="H9" i="6"/>
  <c r="H8" i="6"/>
  <c r="F9" i="6"/>
  <c r="F8" i="6"/>
  <c r="F15" i="6"/>
  <c r="F11" i="5"/>
  <c r="G8" i="7"/>
  <c r="G9" i="7" s="1"/>
  <c r="G15" i="7"/>
  <c r="F15" i="7"/>
  <c r="F9" i="7"/>
  <c r="F8" i="7"/>
  <c r="G15" i="6"/>
  <c r="G8" i="6"/>
  <c r="F22" i="6" s="1"/>
  <c r="H22" i="6" s="1"/>
  <c r="G9" i="6" l="1"/>
  <c r="G8" i="5"/>
  <c r="G9" i="5" s="1"/>
  <c r="H9" i="5" s="1"/>
  <c r="F8" i="5"/>
  <c r="F9" i="5"/>
  <c r="F7" i="5"/>
  <c r="F10" i="5"/>
  <c r="G7" i="5"/>
  <c r="H7" i="5" s="1"/>
  <c r="H8" i="5" l="1"/>
  <c r="G11" i="5"/>
  <c r="H11" i="5" s="1"/>
  <c r="G10" i="5"/>
  <c r="H10" i="5" s="1"/>
</calcChain>
</file>

<file path=xl/sharedStrings.xml><?xml version="1.0" encoding="utf-8"?>
<sst xmlns="http://schemas.openxmlformats.org/spreadsheetml/2006/main" count="42" uniqueCount="24">
  <si>
    <t>Distribuição Binomial</t>
  </si>
  <si>
    <t>Parâmetros</t>
  </si>
  <si>
    <t>Probabilidade</t>
  </si>
  <si>
    <t>X</t>
  </si>
  <si>
    <t>Legenda:</t>
  </si>
  <si>
    <t>Inserir informações</t>
  </si>
  <si>
    <t>Resultado</t>
  </si>
  <si>
    <t>Distribuição Normal</t>
  </si>
  <si>
    <t>Média Populacional</t>
  </si>
  <si>
    <t>Desvio Padrão Populacional</t>
  </si>
  <si>
    <t>X1</t>
  </si>
  <si>
    <t>X2</t>
  </si>
  <si>
    <t>Distribuição T-student</t>
  </si>
  <si>
    <t>n</t>
  </si>
  <si>
    <t>Chance</t>
  </si>
  <si>
    <t>Limites</t>
  </si>
  <si>
    <t>X  (k, elementos sucesso)</t>
  </si>
  <si>
    <t>Total de indivíduos observados (n)</t>
  </si>
  <si>
    <t>Probabilidade de Sucesso (p)</t>
  </si>
  <si>
    <t xml:space="preserve"> </t>
  </si>
  <si>
    <t>Quando tem a porcentagem mas, não tem o valor</t>
  </si>
  <si>
    <t>Resultado (A)</t>
  </si>
  <si>
    <t>Multiplicação por elementos</t>
  </si>
  <si>
    <t>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</si>
</sst>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1" x14ac:knownFonts="1">
    <font>
      <sz val="10"/>
      <name val="Arial"/>
    </font>
    <font>
      <sz val="10"/>
      <color rgb="FF434343"/>
      <name val="Open Sans"/>
      <family val="2"/>
    </font>
    <font>
      <b/>
      <sz val="16"/>
      <color rgb="FF434343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FF0000"/>
      <name val="Arial"/>
      <family val="2"/>
    </font>
    <font>
      <b/>
      <sz val="12"/>
      <color rgb="FFFF0000"/>
      <name val="Open Sans"/>
    </font>
    <font>
      <b/>
      <sz val="11"/>
      <color rgb="FF434343"/>
      <name val="Open Sans"/>
    </font>
    <font>
      <b/>
      <sz val="12"/>
      <color theme="3"/>
      <name val="Open Sans"/>
      <family val="2"/>
    </font>
    <font>
      <b/>
      <sz val="12"/>
      <color rgb="FFFF0000"/>
      <name val="Open Sans"/>
      <family val="2"/>
    </font>
    <font>
      <b/>
      <sz val="10"/>
      <color rgb="FF434343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10" fontId="4" fillId="5" borderId="0" xfId="0" applyNumberFormat="1" applyFont="1" applyFill="1"/>
    <xf numFmtId="2" fontId="3" fillId="3" borderId="7" xfId="0" applyNumberFormat="1" applyFont="1" applyFill="1" applyBorder="1" applyAlignment="1">
      <alignment horizontal="center" vertical="center"/>
    </xf>
    <xf numFmtId="165" fontId="5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4" fontId="6" fillId="6" borderId="5" xfId="0" applyNumberFormat="1" applyFont="1" applyFill="1" applyBorder="1" applyAlignment="1">
      <alignment horizontal="center" vertical="center"/>
    </xf>
    <xf numFmtId="164" fontId="6" fillId="6" borderId="6" xfId="0" applyNumberFormat="1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/>
    </xf>
    <xf numFmtId="164" fontId="8" fillId="6" borderId="8" xfId="0" applyNumberFormat="1" applyFont="1" applyFill="1" applyBorder="1" applyAlignment="1">
      <alignment horizontal="center" vertical="center"/>
    </xf>
    <xf numFmtId="164" fontId="8" fillId="6" borderId="7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4" fontId="9" fillId="6" borderId="7" xfId="0" applyNumberFormat="1" applyFont="1" applyFill="1" applyBorder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6</xdr:col>
      <xdr:colOff>990600</xdr:colOff>
      <xdr:row>1</xdr:row>
      <xdr:rowOff>238125</xdr:rowOff>
    </xdr:to>
    <xdr:pic>
      <xdr:nvPicPr>
        <xdr:cNvPr id="1030" name="Imagem 1">
          <a:extLst>
            <a:ext uri="{FF2B5EF4-FFF2-40B4-BE49-F238E27FC236}">
              <a16:creationId xmlns:a16="http://schemas.microsoft.com/office/drawing/2014/main" id="{EED21733-3934-4883-AB73-8BA758AC1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95250</xdr:rowOff>
    </xdr:from>
    <xdr:to>
      <xdr:col>6</xdr:col>
      <xdr:colOff>628650</xdr:colOff>
      <xdr:row>1</xdr:row>
      <xdr:rowOff>228600</xdr:rowOff>
    </xdr:to>
    <xdr:pic>
      <xdr:nvPicPr>
        <xdr:cNvPr id="2054" name="Imagem 1">
          <a:extLst>
            <a:ext uri="{FF2B5EF4-FFF2-40B4-BE49-F238E27FC236}">
              <a16:creationId xmlns:a16="http://schemas.microsoft.com/office/drawing/2014/main" id="{166EAEC0-02DA-4D48-8125-CBB1AA79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00600" y="95250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457200</xdr:colOff>
      <xdr:row>22</xdr:row>
      <xdr:rowOff>133350</xdr:rowOff>
    </xdr:from>
    <xdr:to>
      <xdr:col>1</xdr:col>
      <xdr:colOff>2552700</xdr:colOff>
      <xdr:row>27</xdr:row>
      <xdr:rowOff>176482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63835A-B7F7-4433-86DD-C2627886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143500"/>
          <a:ext cx="2095500" cy="1186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7</xdr:col>
      <xdr:colOff>19050</xdr:colOff>
      <xdr:row>1</xdr:row>
      <xdr:rowOff>238125</xdr:rowOff>
    </xdr:to>
    <xdr:pic>
      <xdr:nvPicPr>
        <xdr:cNvPr id="3078" name="Imagem 1">
          <a:extLst>
            <a:ext uri="{FF2B5EF4-FFF2-40B4-BE49-F238E27FC236}">
              <a16:creationId xmlns:a16="http://schemas.microsoft.com/office/drawing/2014/main" id="{FC20D4D9-9ED4-43FD-B343-85CD12A70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523875</xdr:colOff>
      <xdr:row>6</xdr:row>
      <xdr:rowOff>228599</xdr:rowOff>
    </xdr:from>
    <xdr:to>
      <xdr:col>11</xdr:col>
      <xdr:colOff>476250</xdr:colOff>
      <xdr:row>12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F9954E-934A-4DAE-BB3E-0BF404F19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918" t="17840" r="52923" b="63929"/>
        <a:stretch/>
      </xdr:blipFill>
      <xdr:spPr>
        <a:xfrm>
          <a:off x="7077075" y="1552574"/>
          <a:ext cx="2752725" cy="1333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showGridLines="0" tabSelected="1" workbookViewId="0">
      <selection activeCell="G16" sqref="G16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20.7109375" style="1" customWidth="1"/>
    <col min="7" max="7" width="27.5703125" style="1" customWidth="1"/>
    <col min="8" max="8" width="19" style="1" bestFit="1" customWidth="1"/>
    <col min="9" max="16384" width="9.140625" style="1"/>
  </cols>
  <sheetData>
    <row r="2" spans="2:8" ht="22.5" x14ac:dyDescent="0.4">
      <c r="B2" s="2" t="s">
        <v>0</v>
      </c>
    </row>
    <row r="3" spans="2:8" s="3" customFormat="1" ht="15" customHeight="1" x14ac:dyDescent="0.35"/>
    <row r="4" spans="2:8" s="3" customFormat="1" ht="17.25" customHeight="1" x14ac:dyDescent="0.35">
      <c r="B4" s="28" t="s">
        <v>1</v>
      </c>
      <c r="C4" s="29"/>
      <c r="F4" s="28" t="s">
        <v>2</v>
      </c>
      <c r="G4" s="29"/>
    </row>
    <row r="5" spans="2:8" s="3" customFormat="1" ht="15" customHeight="1" x14ac:dyDescent="0.35"/>
    <row r="6" spans="2:8" s="4" customFormat="1" ht="18.75" customHeight="1" x14ac:dyDescent="0.2">
      <c r="B6" s="8" t="s">
        <v>17</v>
      </c>
      <c r="C6" s="13">
        <v>9</v>
      </c>
      <c r="F6" s="21" t="s">
        <v>15</v>
      </c>
      <c r="G6" s="21" t="s">
        <v>2</v>
      </c>
      <c r="H6" s="21" t="s">
        <v>14</v>
      </c>
    </row>
    <row r="7" spans="2:8" s="4" customFormat="1" ht="18.75" customHeight="1" x14ac:dyDescent="0.35">
      <c r="B7" s="9" t="s">
        <v>18</v>
      </c>
      <c r="C7" s="26">
        <v>0.7</v>
      </c>
      <c r="F7" s="22" t="str">
        <f>CONCATENATE("P(X = ",C8,")")</f>
        <v>P(X = 9)</v>
      </c>
      <c r="G7" s="33">
        <f>_xlfn.BINOM.DIST(C8,C6,C7,FALSE)</f>
        <v>4.0353606999999972E-2</v>
      </c>
      <c r="H7" s="25">
        <f>G7</f>
        <v>4.0353606999999972E-2</v>
      </c>
    </row>
    <row r="8" spans="2:8" s="3" customFormat="1" ht="18.75" customHeight="1" x14ac:dyDescent="0.35">
      <c r="B8" s="10" t="s">
        <v>16</v>
      </c>
      <c r="C8" s="15">
        <v>9</v>
      </c>
      <c r="F8" s="23" t="str">
        <f>CONCATENATE("P(X ≤ ",C8,")")</f>
        <v>P(X ≤ 9)</v>
      </c>
      <c r="G8" s="34">
        <f>_xlfn.BINOM.DIST(C8,C6,C7,TRUE)</f>
        <v>1</v>
      </c>
      <c r="H8" s="25">
        <f t="shared" ref="H8:H11" si="0">G8</f>
        <v>1</v>
      </c>
    </row>
    <row r="9" spans="2:8" s="3" customFormat="1" ht="15" customHeight="1" x14ac:dyDescent="0.35">
      <c r="F9" s="23" t="str">
        <f>CONCATENATE("P(X &gt; ",C8,")")</f>
        <v>P(X &gt; 9)</v>
      </c>
      <c r="G9" s="34">
        <f>1-G8</f>
        <v>0</v>
      </c>
      <c r="H9" s="25">
        <f t="shared" si="0"/>
        <v>0</v>
      </c>
    </row>
    <row r="10" spans="2:8" s="3" customFormat="1" ht="15" customHeight="1" x14ac:dyDescent="0.35">
      <c r="F10" s="23" t="str">
        <f>CONCATENATE("P(X &gt;= ",C8,")")</f>
        <v>P(X &gt;= 9)</v>
      </c>
      <c r="G10" s="34">
        <f>G7+G9</f>
        <v>4.0353606999999972E-2</v>
      </c>
      <c r="H10" s="25">
        <f t="shared" si="0"/>
        <v>4.0353606999999972E-2</v>
      </c>
    </row>
    <row r="11" spans="2:8" s="3" customFormat="1" ht="15" customHeight="1" x14ac:dyDescent="0.35">
      <c r="F11" s="24" t="str">
        <f>CONCATENATE("P(X &lt; ",C8,")")</f>
        <v>P(X &lt; 9)</v>
      </c>
      <c r="G11" s="35">
        <f>G8-G7</f>
        <v>0.95964639299999999</v>
      </c>
      <c r="H11" s="25">
        <f t="shared" si="0"/>
        <v>0.95964639299999999</v>
      </c>
    </row>
    <row r="12" spans="2:8" s="3" customFormat="1" ht="15" customHeight="1" x14ac:dyDescent="0.35">
      <c r="B12" s="17" t="s">
        <v>4</v>
      </c>
    </row>
    <row r="13" spans="2:8" s="3" customFormat="1" ht="15" customHeight="1" x14ac:dyDescent="0.35">
      <c r="B13" s="11" t="s">
        <v>5</v>
      </c>
    </row>
    <row r="14" spans="2:8" s="3" customFormat="1" ht="15" customHeight="1" x14ac:dyDescent="0.35">
      <c r="B14" s="12" t="s">
        <v>6</v>
      </c>
    </row>
    <row r="15" spans="2:8" s="3" customFormat="1" ht="15" customHeight="1" x14ac:dyDescent="0.35">
      <c r="G15" s="3" t="s">
        <v>19</v>
      </c>
    </row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2"/>
  <sheetViews>
    <sheetView showGridLines="0" workbookViewId="0">
      <selection activeCell="C22" sqref="C22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30.28515625" style="1" customWidth="1"/>
    <col min="4" max="4" width="3.5703125" style="1" customWidth="1"/>
    <col min="5" max="5" width="4" style="1" customWidth="1"/>
    <col min="6" max="6" width="25.140625" style="1" bestFit="1" customWidth="1"/>
    <col min="7" max="7" width="43.7109375" style="1" customWidth="1"/>
    <col min="8" max="8" width="25.140625" style="1" bestFit="1" customWidth="1"/>
    <col min="9" max="9" width="10.5703125" style="1" customWidth="1"/>
    <col min="10" max="16384" width="9.140625" style="1"/>
  </cols>
  <sheetData>
    <row r="2" spans="2:9" ht="22.5" x14ac:dyDescent="0.4">
      <c r="B2" s="2" t="s">
        <v>7</v>
      </c>
    </row>
    <row r="3" spans="2:9" s="3" customFormat="1" ht="15" customHeight="1" x14ac:dyDescent="0.35"/>
    <row r="4" spans="2:9" s="3" customFormat="1" ht="18" customHeight="1" x14ac:dyDescent="0.35">
      <c r="B4" s="28" t="s">
        <v>1</v>
      </c>
      <c r="C4" s="29"/>
      <c r="F4" s="28" t="s">
        <v>2</v>
      </c>
      <c r="G4" s="29"/>
    </row>
    <row r="5" spans="2:9" s="3" customFormat="1" ht="18" customHeight="1" x14ac:dyDescent="0.35"/>
    <row r="6" spans="2:9" s="4" customFormat="1" ht="18" customHeight="1" x14ac:dyDescent="0.35">
      <c r="B6" s="8" t="s">
        <v>8</v>
      </c>
      <c r="C6" s="13">
        <v>80</v>
      </c>
      <c r="F6" s="10" t="s">
        <v>3</v>
      </c>
      <c r="G6" s="15">
        <v>30</v>
      </c>
      <c r="H6" s="3"/>
      <c r="I6" s="3"/>
    </row>
    <row r="7" spans="2:9" s="4" customFormat="1" ht="18" customHeight="1" x14ac:dyDescent="0.2">
      <c r="B7" s="9" t="s">
        <v>9</v>
      </c>
      <c r="C7" s="14">
        <v>5</v>
      </c>
    </row>
    <row r="8" spans="2:9" s="3" customFormat="1" ht="18" customHeight="1" x14ac:dyDescent="0.35">
      <c r="F8" s="8" t="str">
        <f>CONCATENATE("P(X &lt; ",$G$6,")")</f>
        <v>P(X &lt; 30)</v>
      </c>
      <c r="G8" s="31">
        <f>NORMDIST(G6,C6,C7,1)</f>
        <v>7.6198530241604755E-24</v>
      </c>
      <c r="H8" s="36" t="str">
        <f>CONCATENATE("P(z &lt; ",ROUNDUP(($G$6-$C$6)/$C$7,2),")")</f>
        <v>P(z &lt; -10)</v>
      </c>
    </row>
    <row r="9" spans="2:9" s="3" customFormat="1" ht="18" customHeight="1" x14ac:dyDescent="0.35">
      <c r="F9" s="8" t="str">
        <f>CONCATENATE("P(X &gt; ",G6,")")</f>
        <v>P(X &gt; 30)</v>
      </c>
      <c r="G9" s="32">
        <f>1-$G$8</f>
        <v>1</v>
      </c>
      <c r="H9" s="36" t="str">
        <f>CONCATENATE("P(z &gt; ",ROUNDUP(($G$6-$C$6)/$C$7,2),")")</f>
        <v>P(z &gt; -10)</v>
      </c>
    </row>
    <row r="10" spans="2:9" s="3" customFormat="1" ht="18" customHeight="1" x14ac:dyDescent="0.35"/>
    <row r="11" spans="2:9" s="3" customFormat="1" ht="18" customHeight="1" x14ac:dyDescent="0.35"/>
    <row r="12" spans="2:9" s="3" customFormat="1" ht="18" customHeight="1" x14ac:dyDescent="0.35">
      <c r="B12" s="17" t="s">
        <v>4</v>
      </c>
      <c r="F12" s="8" t="s">
        <v>10</v>
      </c>
      <c r="G12" s="13">
        <v>-1.48</v>
      </c>
    </row>
    <row r="13" spans="2:9" s="3" customFormat="1" ht="18" customHeight="1" x14ac:dyDescent="0.35">
      <c r="B13" s="11" t="s">
        <v>5</v>
      </c>
      <c r="F13" s="9" t="s">
        <v>11</v>
      </c>
      <c r="G13" s="14">
        <v>2.0499999999999998</v>
      </c>
    </row>
    <row r="14" spans="2:9" s="3" customFormat="1" ht="18" customHeight="1" x14ac:dyDescent="0.35">
      <c r="B14" s="12" t="s">
        <v>6</v>
      </c>
    </row>
    <row r="15" spans="2:9" ht="18" customHeight="1" x14ac:dyDescent="0.3">
      <c r="F15" s="9" t="str">
        <f>CONCATENATE("P(",$G$12," &lt; X &lt; ",$G$13,")")</f>
        <v>P(-1,48 &lt; X &lt; 2,05)</v>
      </c>
      <c r="G15" s="30">
        <f>NORMDIST(G13,C6,C7,1)-NORMDIST(G12,C6,C7,1)</f>
        <v>4.256625014420804E-55</v>
      </c>
      <c r="H15" s="37" t="str">
        <f>CONCATENATE("P(",ROUNDUP(($G$12-$C$6)/$C$7,2)," &lt; z &lt; ",ROUNDUP(($G$13-$C$6)/$C$7,2),")")</f>
        <v>P(-16,3 &lt; z &lt; -15,59)</v>
      </c>
    </row>
    <row r="16" spans="2:9" ht="18" customHeight="1" x14ac:dyDescent="0.3"/>
    <row r="17" spans="2:8" ht="18" customHeight="1" x14ac:dyDescent="0.3"/>
    <row r="18" spans="2:8" ht="18" customHeight="1" x14ac:dyDescent="0.3">
      <c r="F18" s="1" t="s">
        <v>19</v>
      </c>
    </row>
    <row r="19" spans="2:8" ht="18" customHeight="1" x14ac:dyDescent="0.3">
      <c r="B19" s="1" t="s">
        <v>20</v>
      </c>
    </row>
    <row r="20" spans="2:8" ht="18" customHeight="1" x14ac:dyDescent="0.3">
      <c r="B20" s="8" t="s">
        <v>2</v>
      </c>
      <c r="C20" s="13">
        <v>0.1</v>
      </c>
      <c r="F20" s="1" t="s">
        <v>22</v>
      </c>
    </row>
    <row r="21" spans="2:8" ht="18" customHeight="1" x14ac:dyDescent="0.3">
      <c r="B21" s="12" t="s">
        <v>21</v>
      </c>
      <c r="C21" s="27">
        <f>NORMSINV(C20)</f>
        <v>-1.2815515655446006</v>
      </c>
      <c r="F21" s="1" t="s">
        <v>3</v>
      </c>
      <c r="G21" s="1" t="s">
        <v>23</v>
      </c>
      <c r="H21" s="1" t="s">
        <v>6</v>
      </c>
    </row>
    <row r="22" spans="2:8" ht="18" customHeight="1" x14ac:dyDescent="0.3">
      <c r="F22" s="38">
        <f>1-$G$8</f>
        <v>1</v>
      </c>
      <c r="G22" s="39">
        <v>600</v>
      </c>
      <c r="H22" s="39">
        <f>F22*G22</f>
        <v>600</v>
      </c>
    </row>
    <row r="23" spans="2:8" ht="18" customHeight="1" x14ac:dyDescent="0.3"/>
    <row r="24" spans="2:8" ht="18" customHeight="1" x14ac:dyDescent="0.3"/>
    <row r="25" spans="2:8" ht="18" customHeight="1" x14ac:dyDescent="0.3"/>
    <row r="26" spans="2:8" ht="18" customHeight="1" x14ac:dyDescent="0.3"/>
    <row r="27" spans="2:8" ht="18" customHeight="1" x14ac:dyDescent="0.3"/>
    <row r="28" spans="2:8" ht="18" customHeight="1" x14ac:dyDescent="0.3"/>
    <row r="29" spans="2:8" ht="18" customHeight="1" x14ac:dyDescent="0.3"/>
    <row r="30" spans="2:8" ht="18" customHeight="1" x14ac:dyDescent="0.3"/>
    <row r="31" spans="2:8" ht="18" customHeight="1" x14ac:dyDescent="0.3"/>
    <row r="32" spans="2:8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2"/>
  <sheetViews>
    <sheetView showGridLines="0" workbookViewId="0">
      <selection activeCell="G8" sqref="G8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19.140625" style="1" customWidth="1"/>
    <col min="7" max="7" width="16.140625" style="1" bestFit="1" customWidth="1"/>
    <col min="8" max="8" width="14.5703125" style="1" bestFit="1" customWidth="1"/>
    <col min="9" max="16384" width="9.140625" style="1"/>
  </cols>
  <sheetData>
    <row r="2" spans="2:7" ht="22.5" x14ac:dyDescent="0.4">
      <c r="B2" s="2" t="s">
        <v>12</v>
      </c>
    </row>
    <row r="3" spans="2:7" s="3" customFormat="1" ht="15" customHeight="1" x14ac:dyDescent="0.35"/>
    <row r="4" spans="2:7" s="3" customFormat="1" ht="18" customHeight="1" x14ac:dyDescent="0.35">
      <c r="B4" s="28" t="s">
        <v>1</v>
      </c>
      <c r="C4" s="29"/>
      <c r="F4" s="28" t="s">
        <v>2</v>
      </c>
      <c r="G4" s="29"/>
    </row>
    <row r="5" spans="2:7" s="3" customFormat="1" ht="18" customHeight="1" x14ac:dyDescent="0.35"/>
    <row r="6" spans="2:7" s="4" customFormat="1" ht="18" customHeight="1" x14ac:dyDescent="0.2">
      <c r="B6" s="10" t="s">
        <v>13</v>
      </c>
      <c r="C6" s="20">
        <v>20</v>
      </c>
      <c r="F6" s="10" t="s">
        <v>3</v>
      </c>
      <c r="G6" s="15">
        <v>1.96</v>
      </c>
    </row>
    <row r="7" spans="2:7" s="4" customFormat="1" ht="18" customHeight="1" x14ac:dyDescent="0.35">
      <c r="B7" s="3"/>
      <c r="C7" s="3"/>
    </row>
    <row r="8" spans="2:7" s="3" customFormat="1" ht="18" customHeight="1" x14ac:dyDescent="0.35">
      <c r="F8" s="5" t="str">
        <f>CONCATENATE("P(X &lt; ",G6,")")</f>
        <v>P(X &lt; 1,96)</v>
      </c>
      <c r="G8" s="18">
        <f>_xlfn.T.DIST(G6,C6-1,TRUE)</f>
        <v>0.96758551035551532</v>
      </c>
    </row>
    <row r="9" spans="2:7" s="3" customFormat="1" ht="18" customHeight="1" x14ac:dyDescent="0.35">
      <c r="F9" s="6" t="str">
        <f>CONCATENATE("P(X &gt; ",G6,")")</f>
        <v>P(X &gt; 1,96)</v>
      </c>
      <c r="G9" s="16">
        <f>1-G8</f>
        <v>3.2414489644484679E-2</v>
      </c>
    </row>
    <row r="10" spans="2:7" s="3" customFormat="1" ht="18" customHeight="1" x14ac:dyDescent="0.35"/>
    <row r="11" spans="2:7" s="3" customFormat="1" ht="18" customHeight="1" x14ac:dyDescent="0.35"/>
    <row r="12" spans="2:7" s="3" customFormat="1" ht="18" customHeight="1" x14ac:dyDescent="0.35">
      <c r="B12" s="17" t="s">
        <v>4</v>
      </c>
      <c r="F12" s="8" t="s">
        <v>10</v>
      </c>
      <c r="G12" s="13">
        <v>0</v>
      </c>
    </row>
    <row r="13" spans="2:7" s="3" customFormat="1" ht="18" customHeight="1" x14ac:dyDescent="0.35">
      <c r="B13" s="11" t="s">
        <v>5</v>
      </c>
      <c r="F13" s="9" t="s">
        <v>11</v>
      </c>
      <c r="G13" s="14">
        <v>1.645</v>
      </c>
    </row>
    <row r="14" spans="2:7" s="3" customFormat="1" ht="18" customHeight="1" x14ac:dyDescent="0.35">
      <c r="B14" s="12" t="s">
        <v>6</v>
      </c>
    </row>
    <row r="15" spans="2:7" ht="18" customHeight="1" x14ac:dyDescent="0.35">
      <c r="F15" s="7" t="str">
        <f>CONCATENATE("P(",G12," &lt; X &lt; ",G13,")")</f>
        <v>P(0 &lt; X &lt; 1,645)</v>
      </c>
      <c r="G15" s="19">
        <f>_xlfn.T.DIST(G13,C6-1,TRUE)-_xlfn.T.DIST(G12,C6-1,TRUE)</f>
        <v>0.44179344729643544</v>
      </c>
    </row>
    <row r="16" spans="2:7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Binomial</vt:lpstr>
      <vt:lpstr>Normal</vt:lpstr>
      <vt:lpstr>T-student</vt:lpstr>
    </vt:vector>
  </TitlesOfParts>
  <Manager/>
  <Company>Ventura's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Araújo Ventura</dc:creator>
  <cp:keywords/>
  <dc:description/>
  <cp:lastModifiedBy>Marcio Fernandes Cruz</cp:lastModifiedBy>
  <cp:revision/>
  <dcterms:created xsi:type="dcterms:W3CDTF">2002-09-13T12:34:32Z</dcterms:created>
  <dcterms:modified xsi:type="dcterms:W3CDTF">2021-06-07T21:29:29Z</dcterms:modified>
  <cp:category/>
  <cp:contentStatus/>
</cp:coreProperties>
</file>