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4355" windowHeight="7995"/>
  </bookViews>
  <sheets>
    <sheet name="Plan1" sheetId="1" r:id="rId1"/>
    <sheet name="Plan2" sheetId="2" r:id="rId2"/>
    <sheet name="Plan3" sheetId="3" r:id="rId3"/>
  </sheets>
  <calcPr calcId="144525"/>
</workbook>
</file>

<file path=xl/calcChain.xml><?xml version="1.0" encoding="utf-8"?>
<calcChain xmlns="http://schemas.openxmlformats.org/spreadsheetml/2006/main">
  <c r="J54" i="1" l="1"/>
  <c r="I45" i="1"/>
  <c r="F54" i="1"/>
  <c r="E45" i="1"/>
  <c r="B54" i="1"/>
  <c r="M27" i="1"/>
  <c r="J36" i="1"/>
  <c r="I27" i="1"/>
  <c r="F36" i="1"/>
  <c r="E27" i="1"/>
  <c r="B36" i="1"/>
  <c r="I9" i="1"/>
  <c r="F18" i="1"/>
  <c r="E9" i="1"/>
  <c r="B18" i="1"/>
  <c r="L43" i="1" l="1"/>
  <c r="L44" i="1"/>
  <c r="L45" i="1"/>
  <c r="L46" i="1"/>
  <c r="L47" i="1"/>
  <c r="L48" i="1"/>
  <c r="L49" i="1"/>
  <c r="L50" i="1"/>
  <c r="L51" i="1"/>
  <c r="L52" i="1"/>
  <c r="L53" i="1"/>
  <c r="K43" i="1"/>
  <c r="K44" i="1"/>
  <c r="K45" i="1"/>
  <c r="M45" i="1" s="1"/>
  <c r="K46" i="1"/>
  <c r="K47" i="1"/>
  <c r="K48" i="1"/>
  <c r="K49" i="1"/>
  <c r="K50" i="1"/>
  <c r="K51" i="1"/>
  <c r="K52" i="1"/>
  <c r="K53" i="1"/>
  <c r="J43" i="1"/>
  <c r="J44" i="1"/>
  <c r="J46" i="1"/>
  <c r="J47" i="1"/>
  <c r="J48" i="1"/>
  <c r="J49" i="1"/>
  <c r="J50" i="1"/>
  <c r="J51" i="1"/>
  <c r="J52" i="1"/>
  <c r="J53" i="1"/>
  <c r="L42" i="1"/>
  <c r="K42" i="1"/>
  <c r="J42" i="1"/>
  <c r="L25" i="1"/>
  <c r="L26" i="1"/>
  <c r="L27" i="1"/>
  <c r="L28" i="1"/>
  <c r="L29" i="1"/>
  <c r="L30" i="1"/>
  <c r="L31" i="1"/>
  <c r="L32" i="1"/>
  <c r="L33" i="1"/>
  <c r="L34" i="1"/>
  <c r="L35" i="1"/>
  <c r="K25" i="1"/>
  <c r="K26" i="1"/>
  <c r="K27" i="1"/>
  <c r="K28" i="1"/>
  <c r="K29" i="1"/>
  <c r="K30" i="1"/>
  <c r="K31" i="1"/>
  <c r="K32" i="1"/>
  <c r="K33" i="1"/>
  <c r="K34" i="1"/>
  <c r="K35" i="1"/>
  <c r="J25" i="1"/>
  <c r="J26" i="1"/>
  <c r="J28" i="1"/>
  <c r="J29" i="1"/>
  <c r="J30" i="1"/>
  <c r="J31" i="1"/>
  <c r="J32" i="1"/>
  <c r="J33" i="1"/>
  <c r="J34" i="1"/>
  <c r="J35" i="1"/>
  <c r="L24" i="1"/>
  <c r="K24" i="1"/>
  <c r="J24" i="1"/>
  <c r="L7" i="1"/>
  <c r="L8" i="1"/>
  <c r="L9" i="1"/>
  <c r="L10" i="1"/>
  <c r="L11" i="1"/>
  <c r="L12" i="1"/>
  <c r="L13" i="1"/>
  <c r="L14" i="1"/>
  <c r="L15" i="1"/>
  <c r="L16" i="1"/>
  <c r="L17" i="1"/>
  <c r="K7" i="1"/>
  <c r="K8" i="1"/>
  <c r="K9" i="1"/>
  <c r="M9" i="1" s="1"/>
  <c r="K10" i="1"/>
  <c r="K11" i="1"/>
  <c r="K12" i="1"/>
  <c r="K13" i="1"/>
  <c r="K14" i="1"/>
  <c r="K15" i="1"/>
  <c r="K16" i="1"/>
  <c r="K17" i="1"/>
  <c r="L6" i="1"/>
  <c r="K6" i="1"/>
  <c r="J7" i="1"/>
  <c r="J8" i="1"/>
  <c r="J10" i="1"/>
  <c r="J11" i="1"/>
  <c r="J12" i="1"/>
  <c r="J13" i="1"/>
  <c r="J14" i="1"/>
  <c r="J15" i="1"/>
  <c r="J16" i="1"/>
  <c r="J17" i="1"/>
  <c r="M43" i="1" l="1"/>
  <c r="M44" i="1"/>
  <c r="M46" i="1"/>
  <c r="M47" i="1"/>
  <c r="M48" i="1"/>
  <c r="M49" i="1"/>
  <c r="M50" i="1"/>
  <c r="M51" i="1"/>
  <c r="M52" i="1"/>
  <c r="M53" i="1"/>
  <c r="M42" i="1"/>
  <c r="K54" i="1"/>
  <c r="L54" i="1"/>
  <c r="M54" i="1" s="1"/>
  <c r="M25" i="1"/>
  <c r="M26" i="1"/>
  <c r="M28" i="1"/>
  <c r="M29" i="1"/>
  <c r="M30" i="1"/>
  <c r="M31" i="1"/>
  <c r="M32" i="1"/>
  <c r="M33" i="1"/>
  <c r="M34" i="1"/>
  <c r="M35" i="1"/>
  <c r="M24" i="1"/>
  <c r="L36" i="1"/>
  <c r="K36" i="1"/>
  <c r="L18" i="1"/>
  <c r="K18" i="1"/>
  <c r="M7" i="1"/>
  <c r="M8" i="1"/>
  <c r="M10" i="1"/>
  <c r="M11" i="1"/>
  <c r="M12" i="1"/>
  <c r="M13" i="1"/>
  <c r="M14" i="1"/>
  <c r="M15" i="1"/>
  <c r="M16" i="1"/>
  <c r="M17" i="1"/>
  <c r="J6" i="1"/>
  <c r="J18" i="1" s="1"/>
  <c r="H54" i="1"/>
  <c r="G54" i="1"/>
  <c r="D54" i="1"/>
  <c r="C54" i="1"/>
  <c r="I53" i="1"/>
  <c r="E53" i="1"/>
  <c r="I52" i="1"/>
  <c r="E52" i="1"/>
  <c r="I51" i="1"/>
  <c r="E51" i="1"/>
  <c r="I50" i="1"/>
  <c r="E50" i="1"/>
  <c r="I49" i="1"/>
  <c r="E49" i="1"/>
  <c r="I48" i="1"/>
  <c r="E48" i="1"/>
  <c r="I47" i="1"/>
  <c r="E47" i="1"/>
  <c r="I46" i="1"/>
  <c r="E46" i="1"/>
  <c r="I44" i="1"/>
  <c r="E44" i="1"/>
  <c r="I43" i="1"/>
  <c r="E43" i="1"/>
  <c r="I42" i="1"/>
  <c r="E42" i="1"/>
  <c r="H36" i="1"/>
  <c r="G36" i="1"/>
  <c r="D36" i="1"/>
  <c r="C36" i="1"/>
  <c r="I35" i="1"/>
  <c r="E35" i="1"/>
  <c r="I34" i="1"/>
  <c r="E34" i="1"/>
  <c r="I33" i="1"/>
  <c r="E33" i="1"/>
  <c r="I32" i="1"/>
  <c r="E32" i="1"/>
  <c r="I31" i="1"/>
  <c r="E31" i="1"/>
  <c r="I30" i="1"/>
  <c r="E30" i="1"/>
  <c r="I29" i="1"/>
  <c r="E29" i="1"/>
  <c r="I28" i="1"/>
  <c r="E28" i="1"/>
  <c r="I26" i="1"/>
  <c r="E26" i="1"/>
  <c r="I25" i="1"/>
  <c r="E25" i="1"/>
  <c r="I24" i="1"/>
  <c r="E24" i="1"/>
  <c r="G18" i="1"/>
  <c r="H18" i="1"/>
  <c r="I7" i="1"/>
  <c r="I8" i="1"/>
  <c r="I10" i="1"/>
  <c r="I11" i="1"/>
  <c r="I12" i="1"/>
  <c r="I13" i="1"/>
  <c r="I14" i="1"/>
  <c r="I15" i="1"/>
  <c r="I16" i="1"/>
  <c r="I17" i="1"/>
  <c r="I6" i="1"/>
  <c r="C18" i="1"/>
  <c r="D18" i="1"/>
  <c r="E7" i="1"/>
  <c r="E8" i="1"/>
  <c r="E10" i="1"/>
  <c r="E11" i="1"/>
  <c r="E12" i="1"/>
  <c r="E13" i="1"/>
  <c r="E14" i="1"/>
  <c r="E15" i="1"/>
  <c r="E16" i="1"/>
  <c r="E17" i="1"/>
  <c r="E6" i="1"/>
  <c r="M6" i="1" l="1"/>
  <c r="I54" i="1"/>
  <c r="E36" i="1"/>
  <c r="M36" i="1"/>
  <c r="M18" i="1"/>
  <c r="E54" i="1"/>
  <c r="I36" i="1"/>
  <c r="I18" i="1"/>
  <c r="E18" i="1"/>
</calcChain>
</file>

<file path=xl/sharedStrings.xml><?xml version="1.0" encoding="utf-8"?>
<sst xmlns="http://schemas.openxmlformats.org/spreadsheetml/2006/main" count="60" uniqueCount="22">
  <si>
    <t>Janeiro</t>
  </si>
  <si>
    <t>Fevereiro</t>
  </si>
  <si>
    <t xml:space="preserve">Março </t>
  </si>
  <si>
    <t>Abril</t>
  </si>
  <si>
    <t>Maio</t>
  </si>
  <si>
    <t>Junho</t>
  </si>
  <si>
    <t>Setembro</t>
  </si>
  <si>
    <t>Outubro</t>
  </si>
  <si>
    <t>Novembro</t>
  </si>
  <si>
    <t>Dezembro</t>
  </si>
  <si>
    <t>Filial</t>
  </si>
  <si>
    <t xml:space="preserve">Julho </t>
  </si>
  <si>
    <t xml:space="preserve">Agosto </t>
  </si>
  <si>
    <t xml:space="preserve">Matriz </t>
  </si>
  <si>
    <t>Geral</t>
  </si>
  <si>
    <t>Faltas não procedem (R$)</t>
  </si>
  <si>
    <t>Faltas procedem (R$)</t>
  </si>
  <si>
    <t>Sem parecer á analisar (R$)</t>
  </si>
  <si>
    <t>sem registros</t>
  </si>
  <si>
    <t>Falta não procede</t>
  </si>
  <si>
    <t>Falta procede</t>
  </si>
  <si>
    <t>Sem parecer/ Á analisar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</si>
</sst>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R$&quot;\ * #,##0.00_-;\-&quot;R$&quot;\ * #,##0.00_-;_-&quot;R$&quot;\ * &quot;-&quot;??_-;_-@_-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249977111117893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7">
    <xf numFmtId="0" fontId="0" fillId="0" borderId="0" xfId="0"/>
    <xf numFmtId="44" fontId="0" fillId="0" borderId="7" xfId="1" applyFont="1" applyBorder="1"/>
    <xf numFmtId="44" fontId="0" fillId="0" borderId="1" xfId="1" applyFont="1" applyBorder="1"/>
    <xf numFmtId="0" fontId="0" fillId="3" borderId="0" xfId="0" applyFill="1" applyBorder="1"/>
    <xf numFmtId="44" fontId="2" fillId="2" borderId="25" xfId="1" applyFont="1" applyFill="1" applyBorder="1"/>
    <xf numFmtId="44" fontId="0" fillId="0" borderId="9" xfId="1" applyFont="1" applyBorder="1"/>
    <xf numFmtId="44" fontId="0" fillId="0" borderId="10" xfId="1" applyFont="1" applyBorder="1"/>
    <xf numFmtId="44" fontId="0" fillId="0" borderId="18" xfId="1" applyFont="1" applyBorder="1"/>
    <xf numFmtId="44" fontId="0" fillId="0" borderId="19" xfId="1" applyFont="1" applyBorder="1"/>
    <xf numFmtId="44" fontId="2" fillId="2" borderId="14" xfId="1" applyFont="1" applyFill="1" applyBorder="1"/>
    <xf numFmtId="44" fontId="9" fillId="7" borderId="6" xfId="1" applyFont="1" applyFill="1" applyBorder="1"/>
    <xf numFmtId="44" fontId="9" fillId="7" borderId="8" xfId="1" applyFont="1" applyFill="1" applyBorder="1"/>
    <xf numFmtId="44" fontId="9" fillId="7" borderId="11" xfId="1" applyFont="1" applyFill="1" applyBorder="1"/>
    <xf numFmtId="44" fontId="0" fillId="0" borderId="26" xfId="1" applyFont="1" applyBorder="1"/>
    <xf numFmtId="44" fontId="0" fillId="0" borderId="3" xfId="1" applyFont="1" applyBorder="1"/>
    <xf numFmtId="44" fontId="2" fillId="2" borderId="2" xfId="1" applyFont="1" applyFill="1" applyBorder="1"/>
    <xf numFmtId="44" fontId="3" fillId="7" borderId="6" xfId="1" applyFont="1" applyFill="1" applyBorder="1"/>
    <xf numFmtId="44" fontId="3" fillId="7" borderId="8" xfId="1" applyFont="1" applyFill="1" applyBorder="1"/>
    <xf numFmtId="44" fontId="3" fillId="7" borderId="28" xfId="1" applyFont="1" applyFill="1" applyBorder="1"/>
    <xf numFmtId="0" fontId="0" fillId="3" borderId="0" xfId="0" applyFill="1"/>
    <xf numFmtId="44" fontId="3" fillId="7" borderId="12" xfId="1" applyFont="1" applyFill="1" applyBorder="1"/>
    <xf numFmtId="44" fontId="3" fillId="7" borderId="13" xfId="1" applyFont="1" applyFill="1" applyBorder="1"/>
    <xf numFmtId="44" fontId="3" fillId="7" borderId="23" xfId="1" applyFont="1" applyFill="1" applyBorder="1"/>
    <xf numFmtId="44" fontId="3" fillId="7" borderId="24" xfId="1" applyFont="1" applyFill="1" applyBorder="1"/>
    <xf numFmtId="44" fontId="3" fillId="7" borderId="14" xfId="1" applyFont="1" applyFill="1" applyBorder="1"/>
    <xf numFmtId="0" fontId="3" fillId="8" borderId="12" xfId="0" applyFont="1" applyFill="1" applyBorder="1" applyAlignment="1">
      <alignment horizontal="center"/>
    </xf>
    <xf numFmtId="0" fontId="3" fillId="8" borderId="13" xfId="0" applyFont="1" applyFill="1" applyBorder="1" applyAlignment="1">
      <alignment horizontal="center"/>
    </xf>
    <xf numFmtId="0" fontId="3" fillId="8" borderId="14" xfId="0" applyFont="1" applyFill="1" applyBorder="1" applyAlignment="1">
      <alignment horizontal="center"/>
    </xf>
    <xf numFmtId="0" fontId="0" fillId="3" borderId="33" xfId="0" applyFill="1" applyBorder="1"/>
    <xf numFmtId="0" fontId="3" fillId="6" borderId="20" xfId="0" applyFont="1" applyFill="1" applyBorder="1"/>
    <xf numFmtId="0" fontId="3" fillId="6" borderId="21" xfId="0" applyFont="1" applyFill="1" applyBorder="1"/>
    <xf numFmtId="0" fontId="3" fillId="6" borderId="22" xfId="0" applyFont="1" applyFill="1" applyBorder="1"/>
    <xf numFmtId="0" fontId="3" fillId="8" borderId="16" xfId="0" applyFont="1" applyFill="1" applyBorder="1" applyAlignment="1">
      <alignment horizontal="center"/>
    </xf>
    <xf numFmtId="0" fontId="3" fillId="8" borderId="17" xfId="0" applyFont="1" applyFill="1" applyBorder="1" applyAlignment="1">
      <alignment horizontal="center"/>
    </xf>
    <xf numFmtId="0" fontId="3" fillId="8" borderId="15" xfId="0" applyFont="1" applyFill="1" applyBorder="1" applyAlignment="1">
      <alignment horizontal="center"/>
    </xf>
    <xf numFmtId="44" fontId="0" fillId="10" borderId="1" xfId="1" applyFont="1" applyFill="1" applyBorder="1"/>
    <xf numFmtId="44" fontId="0" fillId="10" borderId="10" xfId="1" applyFont="1" applyFill="1" applyBorder="1"/>
    <xf numFmtId="44" fontId="0" fillId="10" borderId="3" xfId="1" applyFont="1" applyFill="1" applyBorder="1"/>
    <xf numFmtId="44" fontId="0" fillId="3" borderId="1" xfId="1" applyFont="1" applyFill="1" applyBorder="1"/>
    <xf numFmtId="44" fontId="0" fillId="3" borderId="4" xfId="1" applyFont="1" applyFill="1" applyBorder="1"/>
    <xf numFmtId="44" fontId="0" fillId="3" borderId="5" xfId="1" applyFont="1" applyFill="1" applyBorder="1"/>
    <xf numFmtId="44" fontId="0" fillId="3" borderId="7" xfId="1" applyFont="1" applyFill="1" applyBorder="1"/>
    <xf numFmtId="44" fontId="0" fillId="3" borderId="26" xfId="1" applyFont="1" applyFill="1" applyBorder="1"/>
    <xf numFmtId="44" fontId="0" fillId="3" borderId="3" xfId="1" applyFont="1" applyFill="1" applyBorder="1"/>
    <xf numFmtId="0" fontId="0" fillId="3" borderId="27" xfId="0" applyFill="1" applyBorder="1"/>
    <xf numFmtId="0" fontId="5" fillId="3" borderId="0" xfId="0" applyFont="1" applyFill="1"/>
    <xf numFmtId="44" fontId="2" fillId="3" borderId="0" xfId="0" applyNumberFormat="1" applyFont="1" applyFill="1"/>
    <xf numFmtId="0" fontId="4" fillId="3" borderId="0" xfId="0" applyFont="1" applyFill="1"/>
    <xf numFmtId="44" fontId="4" fillId="3" borderId="0" xfId="1" applyFont="1" applyFill="1"/>
    <xf numFmtId="0" fontId="7" fillId="3" borderId="0" xfId="0" applyFont="1" applyFill="1" applyBorder="1" applyAlignment="1">
      <alignment horizontal="center"/>
    </xf>
    <xf numFmtId="0" fontId="10" fillId="9" borderId="12" xfId="0" applyFont="1" applyFill="1" applyBorder="1" applyAlignment="1">
      <alignment horizontal="center"/>
    </xf>
    <xf numFmtId="0" fontId="10" fillId="9" borderId="13" xfId="0" applyFont="1" applyFill="1" applyBorder="1" applyAlignment="1">
      <alignment horizontal="center"/>
    </xf>
    <xf numFmtId="0" fontId="10" fillId="9" borderId="14" xfId="0" applyFont="1" applyFill="1" applyBorder="1" applyAlignment="1">
      <alignment horizontal="center"/>
    </xf>
    <xf numFmtId="0" fontId="10" fillId="5" borderId="29" xfId="0" applyFont="1" applyFill="1" applyBorder="1" applyAlignment="1">
      <alignment horizontal="center"/>
    </xf>
    <xf numFmtId="0" fontId="10" fillId="5" borderId="30" xfId="0" applyFont="1" applyFill="1" applyBorder="1" applyAlignment="1">
      <alignment horizontal="center"/>
    </xf>
    <xf numFmtId="0" fontId="10" fillId="5" borderId="31" xfId="0" applyFont="1" applyFill="1" applyBorder="1" applyAlignment="1">
      <alignment horizontal="center"/>
    </xf>
    <xf numFmtId="0" fontId="5" fillId="3" borderId="32" xfId="0" applyFont="1" applyFill="1" applyBorder="1" applyAlignment="1">
      <alignment horizontal="center"/>
    </xf>
    <xf numFmtId="0" fontId="5" fillId="3" borderId="27" xfId="0" applyFont="1" applyFill="1" applyBorder="1" applyAlignment="1">
      <alignment horizontal="center"/>
    </xf>
    <xf numFmtId="0" fontId="6" fillId="3" borderId="34" xfId="0" applyFont="1" applyFill="1" applyBorder="1" applyAlignment="1">
      <alignment horizontal="center"/>
    </xf>
    <xf numFmtId="0" fontId="6" fillId="3" borderId="32" xfId="0" applyFont="1" applyFill="1" applyBorder="1" applyAlignment="1">
      <alignment horizontal="center"/>
    </xf>
    <xf numFmtId="0" fontId="6" fillId="3" borderId="27" xfId="0" applyFont="1" applyFill="1" applyBorder="1" applyAlignment="1">
      <alignment horizontal="center"/>
    </xf>
    <xf numFmtId="0" fontId="5" fillId="3" borderId="0" xfId="0" applyFont="1" applyFill="1" applyAlignment="1">
      <alignment horizontal="center"/>
    </xf>
    <xf numFmtId="0" fontId="6" fillId="3" borderId="0" xfId="0" applyFont="1" applyFill="1" applyAlignment="1">
      <alignment horizontal="center"/>
    </xf>
    <xf numFmtId="0" fontId="7" fillId="3" borderId="0" xfId="0" applyFont="1" applyFill="1" applyAlignment="1">
      <alignment horizontal="center"/>
    </xf>
    <xf numFmtId="0" fontId="8" fillId="4" borderId="29" xfId="0" applyFont="1" applyFill="1" applyBorder="1" applyAlignment="1">
      <alignment horizontal="center"/>
    </xf>
    <xf numFmtId="0" fontId="8" fillId="4" borderId="30" xfId="0" applyFont="1" applyFill="1" applyBorder="1" applyAlignment="1">
      <alignment horizontal="center"/>
    </xf>
    <xf numFmtId="0" fontId="8" fillId="4" borderId="31" xfId="0" applyFont="1" applyFill="1" applyBorder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27"/>
    </mc:Choice>
    <mc:Fallback>
      <c:style val="27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Falta não procede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Plan1!$B$59:$B$61</c:f>
              <c:numCache>
                <c:formatCode>_("R$"* #,##0.00_);_("R$"* \(#,##0.00\);_("R$"* "-"??_);_(@_)</c:formatCode>
                <c:ptCount val="3"/>
                <c:pt idx="0">
                  <c:v>10069.9</c:v>
                </c:pt>
                <c:pt idx="1">
                  <c:v>20563.590000000004</c:v>
                </c:pt>
                <c:pt idx="2">
                  <c:v>14753.640000000001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025408"/>
        <c:axId val="29026944"/>
      </c:lineChart>
      <c:catAx>
        <c:axId val="29025408"/>
        <c:scaling>
          <c:orientation val="minMax"/>
        </c:scaling>
        <c:delete val="0"/>
        <c:axPos val="b"/>
        <c:majorTickMark val="none"/>
        <c:minorTickMark val="none"/>
        <c:tickLblPos val="nextTo"/>
        <c:crossAx val="29026944"/>
        <c:crosses val="autoZero"/>
        <c:auto val="1"/>
        <c:lblAlgn val="ctr"/>
        <c:lblOffset val="100"/>
        <c:noMultiLvlLbl val="0"/>
      </c:catAx>
      <c:valAx>
        <c:axId val="29026944"/>
        <c:scaling>
          <c:orientation val="minMax"/>
        </c:scaling>
        <c:delete val="0"/>
        <c:axPos val="l"/>
        <c:majorGridlines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29025408"/>
        <c:crosses val="autoZero"/>
        <c:crossBetween val="between"/>
      </c:valAx>
    </c:plotArea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28"/>
    </mc:Choice>
    <mc:Fallback>
      <c:style val="28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Falta procede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Plan1!$B$63:$B$65</c:f>
              <c:numCache>
                <c:formatCode>_("R$"* #,##0.00_);_("R$"* \(#,##0.00\);_("R$"* "-"??_);_(@_)</c:formatCode>
                <c:ptCount val="3"/>
                <c:pt idx="0">
                  <c:v>183440.39999999997</c:v>
                </c:pt>
                <c:pt idx="1">
                  <c:v>336828.91000000003</c:v>
                </c:pt>
                <c:pt idx="2">
                  <c:v>45369.3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476672"/>
        <c:axId val="44486656"/>
      </c:lineChart>
      <c:catAx>
        <c:axId val="44476672"/>
        <c:scaling>
          <c:orientation val="minMax"/>
        </c:scaling>
        <c:delete val="0"/>
        <c:axPos val="b"/>
        <c:majorTickMark val="none"/>
        <c:minorTickMark val="none"/>
        <c:tickLblPos val="nextTo"/>
        <c:crossAx val="44486656"/>
        <c:crosses val="autoZero"/>
        <c:auto val="1"/>
        <c:lblAlgn val="ctr"/>
        <c:lblOffset val="100"/>
        <c:noMultiLvlLbl val="0"/>
      </c:catAx>
      <c:valAx>
        <c:axId val="44486656"/>
        <c:scaling>
          <c:orientation val="minMax"/>
        </c:scaling>
        <c:delete val="0"/>
        <c:axPos val="l"/>
        <c:majorGridlines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44476672"/>
        <c:crosses val="autoZero"/>
        <c:crossBetween val="between"/>
      </c:valAx>
    </c:plotArea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32"/>
    </mc:Choice>
    <mc:Fallback>
      <c:style val="3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Sem parecer/Á analisar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Plan1!$B$67:$B$69</c:f>
              <c:numCache>
                <c:formatCode>_("R$"* #,##0.00_);_("R$"* \(#,##0.00\);_("R$"* "-"??_);_(@_)</c:formatCode>
                <c:ptCount val="3"/>
                <c:pt idx="0">
                  <c:v>141032.16999999998</c:v>
                </c:pt>
                <c:pt idx="1">
                  <c:v>315256.12</c:v>
                </c:pt>
                <c:pt idx="2">
                  <c:v>344529.01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494208"/>
        <c:axId val="65336448"/>
      </c:lineChart>
      <c:catAx>
        <c:axId val="44494208"/>
        <c:scaling>
          <c:orientation val="minMax"/>
        </c:scaling>
        <c:delete val="0"/>
        <c:axPos val="b"/>
        <c:majorTickMark val="none"/>
        <c:minorTickMark val="none"/>
        <c:tickLblPos val="nextTo"/>
        <c:crossAx val="65336448"/>
        <c:crosses val="autoZero"/>
        <c:auto val="1"/>
        <c:lblAlgn val="ctr"/>
        <c:lblOffset val="100"/>
        <c:noMultiLvlLbl val="0"/>
      </c:catAx>
      <c:valAx>
        <c:axId val="65336448"/>
        <c:scaling>
          <c:orientation val="minMax"/>
        </c:scaling>
        <c:delete val="0"/>
        <c:axPos val="l"/>
        <c:majorGridlines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44494208"/>
        <c:crosses val="autoZero"/>
        <c:crossBetween val="between"/>
      </c:valAx>
    </c:plotArea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55</xdr:row>
      <xdr:rowOff>45945</xdr:rowOff>
    </xdr:from>
    <xdr:to>
      <xdr:col>4</xdr:col>
      <xdr:colOff>762000</xdr:colOff>
      <xdr:row>68</xdr:row>
      <xdr:rowOff>78441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549087</xdr:colOff>
      <xdr:row>59</xdr:row>
      <xdr:rowOff>169207</xdr:rowOff>
    </xdr:from>
    <xdr:to>
      <xdr:col>9</xdr:col>
      <xdr:colOff>324970</xdr:colOff>
      <xdr:row>74</xdr:row>
      <xdr:rowOff>54907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112061</xdr:colOff>
      <xdr:row>68</xdr:row>
      <xdr:rowOff>124385</xdr:rowOff>
    </xdr:from>
    <xdr:to>
      <xdr:col>14</xdr:col>
      <xdr:colOff>44825</xdr:colOff>
      <xdr:row>82</xdr:row>
      <xdr:rowOff>145677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8"/>
  <sheetViews>
    <sheetView tabSelected="1" topLeftCell="A46" zoomScale="85" zoomScaleNormal="85" workbookViewId="0">
      <selection activeCell="B2" sqref="B2:M2"/>
    </sheetView>
  </sheetViews>
  <sheetFormatPr defaultColWidth="0" defaultRowHeight="15" zeroHeight="1" x14ac:dyDescent="0.25"/>
  <cols>
    <col min="1" max="1" width="9.7109375" customWidth="1"/>
    <col min="2" max="2" width="14.5703125" customWidth="1"/>
    <col min="3" max="3" width="14.7109375" customWidth="1"/>
    <col min="4" max="4" width="14" customWidth="1"/>
    <col min="5" max="5" width="14.85546875" customWidth="1"/>
    <col min="6" max="6" width="13.7109375" customWidth="1"/>
    <col min="7" max="7" width="14.85546875" customWidth="1"/>
    <col min="8" max="8" width="13.28515625" customWidth="1"/>
    <col min="9" max="9" width="15.28515625" customWidth="1"/>
    <col min="10" max="10" width="15.5703125" customWidth="1"/>
    <col min="11" max="11" width="14.28515625" customWidth="1"/>
    <col min="12" max="13" width="14.140625" customWidth="1"/>
    <col min="14" max="14" width="9.140625" customWidth="1"/>
    <col min="15" max="15" width="16" bestFit="1" customWidth="1"/>
    <col min="16" max="17" width="9.140625" customWidth="1"/>
    <col min="18" max="16384" width="9.140625" hidden="1"/>
  </cols>
  <sheetData>
    <row r="1" spans="1:17" ht="9.75" customHeight="1" thickBot="1" x14ac:dyDescent="0.3">
      <c r="A1" s="19"/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</row>
    <row r="2" spans="1:17" ht="19.5" thickBot="1" x14ac:dyDescent="0.35">
      <c r="A2" s="19"/>
      <c r="B2" s="50" t="s">
        <v>15</v>
      </c>
      <c r="C2" s="51"/>
      <c r="D2" s="51"/>
      <c r="E2" s="51"/>
      <c r="F2" s="51"/>
      <c r="G2" s="51"/>
      <c r="H2" s="51"/>
      <c r="I2" s="51"/>
      <c r="J2" s="51"/>
      <c r="K2" s="51"/>
      <c r="L2" s="51"/>
      <c r="M2" s="52"/>
      <c r="N2" s="19"/>
      <c r="O2" s="19"/>
      <c r="P2" s="19"/>
      <c r="Q2" s="19"/>
    </row>
    <row r="3" spans="1:17" x14ac:dyDescent="0.25">
      <c r="A3" s="19"/>
      <c r="B3" s="56" t="s">
        <v>10</v>
      </c>
      <c r="C3" s="56"/>
      <c r="D3" s="56"/>
      <c r="E3" s="57"/>
      <c r="F3" s="58" t="s">
        <v>13</v>
      </c>
      <c r="G3" s="59"/>
      <c r="H3" s="59"/>
      <c r="I3" s="60"/>
      <c r="J3" s="49" t="s">
        <v>14</v>
      </c>
      <c r="K3" s="49"/>
      <c r="L3" s="49"/>
      <c r="M3" s="49"/>
      <c r="N3" s="19"/>
      <c r="O3" s="19"/>
      <c r="P3" s="19"/>
      <c r="Q3" s="19"/>
    </row>
    <row r="4" spans="1:17" ht="8.25" customHeight="1" thickBot="1" x14ac:dyDescent="0.3">
      <c r="A4" s="19"/>
      <c r="B4" s="19"/>
      <c r="C4" s="19"/>
      <c r="D4" s="19"/>
      <c r="E4" s="28"/>
      <c r="F4" s="3"/>
      <c r="G4" s="3"/>
      <c r="H4" s="3"/>
      <c r="I4" s="28"/>
      <c r="J4" s="3"/>
      <c r="K4" s="3"/>
      <c r="L4" s="3"/>
      <c r="M4" s="3"/>
      <c r="N4" s="19"/>
      <c r="O4" s="19"/>
      <c r="P4" s="19"/>
      <c r="Q4" s="19"/>
    </row>
    <row r="5" spans="1:17" ht="15.75" thickBot="1" x14ac:dyDescent="0.3">
      <c r="A5" s="19"/>
      <c r="B5" s="25">
        <v>2013</v>
      </c>
      <c r="C5" s="26">
        <v>2014</v>
      </c>
      <c r="D5" s="27">
        <v>2015</v>
      </c>
      <c r="E5" s="3"/>
      <c r="F5" s="25">
        <v>2013</v>
      </c>
      <c r="G5" s="26">
        <v>2014</v>
      </c>
      <c r="H5" s="27">
        <v>2015</v>
      </c>
      <c r="I5" s="3"/>
      <c r="J5" s="25">
        <v>2013</v>
      </c>
      <c r="K5" s="26">
        <v>2014</v>
      </c>
      <c r="L5" s="27">
        <v>2015</v>
      </c>
      <c r="M5" s="3"/>
      <c r="N5" s="3"/>
      <c r="O5" s="19"/>
      <c r="P5" s="19"/>
      <c r="Q5" s="19"/>
    </row>
    <row r="6" spans="1:17" x14ac:dyDescent="0.25">
      <c r="A6" s="29" t="s">
        <v>0</v>
      </c>
      <c r="B6" s="7">
        <v>0</v>
      </c>
      <c r="C6" s="8">
        <v>0</v>
      </c>
      <c r="D6" s="8">
        <v>1094.8399999999999</v>
      </c>
      <c r="E6" s="10">
        <f>B6+C6+D6</f>
        <v>1094.8399999999999</v>
      </c>
      <c r="F6" s="7">
        <v>544.02</v>
      </c>
      <c r="G6" s="8">
        <v>341.7</v>
      </c>
      <c r="H6" s="8">
        <v>2398.25</v>
      </c>
      <c r="I6" s="10">
        <f>F6+G6+H6</f>
        <v>3283.9700000000003</v>
      </c>
      <c r="J6" s="7">
        <f>B6+F6</f>
        <v>544.02</v>
      </c>
      <c r="K6" s="8">
        <f>C6+G6</f>
        <v>341.7</v>
      </c>
      <c r="L6" s="8">
        <f>D6+H6</f>
        <v>3493.09</v>
      </c>
      <c r="M6" s="16">
        <f>J6+K6+L6</f>
        <v>4378.8100000000004</v>
      </c>
      <c r="N6" s="19"/>
      <c r="O6" s="19"/>
      <c r="P6" s="19"/>
      <c r="Q6" s="19"/>
    </row>
    <row r="7" spans="1:17" x14ac:dyDescent="0.25">
      <c r="A7" s="30" t="s">
        <v>1</v>
      </c>
      <c r="B7" s="1">
        <v>0</v>
      </c>
      <c r="C7" s="2">
        <v>0</v>
      </c>
      <c r="D7" s="2">
        <v>0</v>
      </c>
      <c r="E7" s="11">
        <f t="shared" ref="E7:E18" si="0">B7+C7+D7</f>
        <v>0</v>
      </c>
      <c r="F7" s="1">
        <v>1611.85</v>
      </c>
      <c r="G7" s="2">
        <v>309.39999999999998</v>
      </c>
      <c r="H7" s="2">
        <v>1974.18</v>
      </c>
      <c r="I7" s="11">
        <f t="shared" ref="I7:I18" si="1">F7+G7+H7</f>
        <v>3895.4300000000003</v>
      </c>
      <c r="J7" s="1">
        <f t="shared" ref="J7:J17" si="2">B7+F7</f>
        <v>1611.85</v>
      </c>
      <c r="K7" s="2">
        <f t="shared" ref="K7:K17" si="3">C7+G7</f>
        <v>309.39999999999998</v>
      </c>
      <c r="L7" s="2">
        <f t="shared" ref="L7:L17" si="4">D7+H7</f>
        <v>1974.18</v>
      </c>
      <c r="M7" s="17">
        <f t="shared" ref="M7:M18" si="5">J7+K7+L7</f>
        <v>3895.4300000000003</v>
      </c>
      <c r="N7" s="19"/>
      <c r="O7" s="19"/>
      <c r="P7" s="19"/>
      <c r="Q7" s="19"/>
    </row>
    <row r="8" spans="1:17" x14ac:dyDescent="0.25">
      <c r="A8" s="30" t="s">
        <v>2</v>
      </c>
      <c r="B8" s="1">
        <v>0</v>
      </c>
      <c r="C8" s="2">
        <v>0</v>
      </c>
      <c r="D8" s="2">
        <v>79.8</v>
      </c>
      <c r="E8" s="11">
        <f t="shared" si="0"/>
        <v>79.8</v>
      </c>
      <c r="F8" s="1">
        <v>292.45</v>
      </c>
      <c r="G8" s="2">
        <v>52.27</v>
      </c>
      <c r="H8" s="2">
        <v>2167.23</v>
      </c>
      <c r="I8" s="11">
        <f t="shared" si="1"/>
        <v>2511.9499999999998</v>
      </c>
      <c r="J8" s="1">
        <f t="shared" si="2"/>
        <v>292.45</v>
      </c>
      <c r="K8" s="2">
        <f t="shared" si="3"/>
        <v>52.27</v>
      </c>
      <c r="L8" s="2">
        <f t="shared" si="4"/>
        <v>2247.0300000000002</v>
      </c>
      <c r="M8" s="17">
        <f t="shared" si="5"/>
        <v>2591.75</v>
      </c>
      <c r="N8" s="19"/>
      <c r="O8" s="19"/>
      <c r="P8" s="19"/>
      <c r="Q8" s="19"/>
    </row>
    <row r="9" spans="1:17" x14ac:dyDescent="0.25">
      <c r="A9" s="30" t="s">
        <v>3</v>
      </c>
      <c r="B9" s="1" t="s">
        <v>18</v>
      </c>
      <c r="C9" s="2">
        <v>0</v>
      </c>
      <c r="D9" s="2">
        <v>0</v>
      </c>
      <c r="E9" s="11">
        <f>C9+D9</f>
        <v>0</v>
      </c>
      <c r="F9" s="1" t="s">
        <v>18</v>
      </c>
      <c r="G9" s="2">
        <v>45.75</v>
      </c>
      <c r="H9" s="2">
        <v>3672.06</v>
      </c>
      <c r="I9" s="11">
        <f>G9+H9</f>
        <v>3717.81</v>
      </c>
      <c r="J9" s="1" t="s">
        <v>18</v>
      </c>
      <c r="K9" s="2">
        <f t="shared" si="3"/>
        <v>45.75</v>
      </c>
      <c r="L9" s="2">
        <f t="shared" si="4"/>
        <v>3672.06</v>
      </c>
      <c r="M9" s="17">
        <f>K9+L9</f>
        <v>3717.81</v>
      </c>
      <c r="N9" s="19"/>
      <c r="O9" s="19"/>
      <c r="P9" s="19"/>
      <c r="Q9" s="19"/>
    </row>
    <row r="10" spans="1:17" x14ac:dyDescent="0.25">
      <c r="A10" s="30" t="s">
        <v>4</v>
      </c>
      <c r="B10" s="1">
        <v>0</v>
      </c>
      <c r="C10" s="2">
        <v>1137.81</v>
      </c>
      <c r="D10" s="2">
        <v>0</v>
      </c>
      <c r="E10" s="11">
        <f t="shared" si="0"/>
        <v>1137.81</v>
      </c>
      <c r="F10" s="1">
        <v>461.28</v>
      </c>
      <c r="G10" s="2">
        <v>183.6</v>
      </c>
      <c r="H10" s="2">
        <v>328.93</v>
      </c>
      <c r="I10" s="11">
        <f t="shared" si="1"/>
        <v>973.81</v>
      </c>
      <c r="J10" s="1">
        <f t="shared" si="2"/>
        <v>461.28</v>
      </c>
      <c r="K10" s="2">
        <f t="shared" si="3"/>
        <v>1321.4099999999999</v>
      </c>
      <c r="L10" s="2">
        <f t="shared" si="4"/>
        <v>328.93</v>
      </c>
      <c r="M10" s="17">
        <f t="shared" si="5"/>
        <v>2111.62</v>
      </c>
      <c r="N10" s="19"/>
      <c r="O10" s="19"/>
      <c r="P10" s="19"/>
      <c r="Q10" s="19"/>
    </row>
    <row r="11" spans="1:17" x14ac:dyDescent="0.25">
      <c r="A11" s="30" t="s">
        <v>5</v>
      </c>
      <c r="B11" s="1">
        <v>0</v>
      </c>
      <c r="C11" s="2">
        <v>0</v>
      </c>
      <c r="D11" s="2">
        <v>0</v>
      </c>
      <c r="E11" s="11">
        <f t="shared" si="0"/>
        <v>0</v>
      </c>
      <c r="F11" s="1">
        <v>1290.48</v>
      </c>
      <c r="G11" s="2">
        <v>326.45</v>
      </c>
      <c r="H11" s="2">
        <v>3038.35</v>
      </c>
      <c r="I11" s="11">
        <f t="shared" si="1"/>
        <v>4655.28</v>
      </c>
      <c r="J11" s="1">
        <f t="shared" si="2"/>
        <v>1290.48</v>
      </c>
      <c r="K11" s="2">
        <f t="shared" si="3"/>
        <v>326.45</v>
      </c>
      <c r="L11" s="2">
        <f t="shared" si="4"/>
        <v>3038.35</v>
      </c>
      <c r="M11" s="17">
        <f t="shared" si="5"/>
        <v>4655.28</v>
      </c>
      <c r="N11" s="19"/>
      <c r="O11" s="19"/>
      <c r="P11" s="19"/>
      <c r="Q11" s="19"/>
    </row>
    <row r="12" spans="1:17" x14ac:dyDescent="0.25">
      <c r="A12" s="30" t="s">
        <v>11</v>
      </c>
      <c r="B12" s="1">
        <v>0</v>
      </c>
      <c r="C12" s="2">
        <v>2448.9499999999998</v>
      </c>
      <c r="D12" s="35">
        <v>0</v>
      </c>
      <c r="E12" s="11">
        <f t="shared" si="0"/>
        <v>2448.9499999999998</v>
      </c>
      <c r="F12" s="1">
        <v>626.4</v>
      </c>
      <c r="G12" s="2">
        <v>2311.4</v>
      </c>
      <c r="H12" s="35">
        <v>0</v>
      </c>
      <c r="I12" s="11">
        <f t="shared" si="1"/>
        <v>2937.8</v>
      </c>
      <c r="J12" s="1">
        <f t="shared" si="2"/>
        <v>626.4</v>
      </c>
      <c r="K12" s="2">
        <f t="shared" si="3"/>
        <v>4760.3500000000004</v>
      </c>
      <c r="L12" s="35">
        <f t="shared" si="4"/>
        <v>0</v>
      </c>
      <c r="M12" s="17">
        <f t="shared" si="5"/>
        <v>5386.75</v>
      </c>
      <c r="N12" s="19"/>
      <c r="O12" s="19"/>
      <c r="P12" s="19"/>
      <c r="Q12" s="19"/>
    </row>
    <row r="13" spans="1:17" x14ac:dyDescent="0.25">
      <c r="A13" s="30" t="s">
        <v>12</v>
      </c>
      <c r="B13" s="1">
        <v>41.83</v>
      </c>
      <c r="C13" s="2">
        <v>760.27</v>
      </c>
      <c r="D13" s="35">
        <v>0</v>
      </c>
      <c r="E13" s="11">
        <f t="shared" si="0"/>
        <v>802.1</v>
      </c>
      <c r="F13" s="1">
        <v>1609.86</v>
      </c>
      <c r="G13" s="2">
        <v>3193.03</v>
      </c>
      <c r="H13" s="35">
        <v>0</v>
      </c>
      <c r="I13" s="11">
        <f t="shared" si="1"/>
        <v>4802.8900000000003</v>
      </c>
      <c r="J13" s="1">
        <f t="shared" si="2"/>
        <v>1651.6899999999998</v>
      </c>
      <c r="K13" s="2">
        <f t="shared" si="3"/>
        <v>3953.3</v>
      </c>
      <c r="L13" s="35">
        <f t="shared" si="4"/>
        <v>0</v>
      </c>
      <c r="M13" s="17">
        <f t="shared" si="5"/>
        <v>5604.99</v>
      </c>
      <c r="N13" s="19"/>
      <c r="O13" s="19"/>
      <c r="P13" s="19"/>
      <c r="Q13" s="19"/>
    </row>
    <row r="14" spans="1:17" x14ac:dyDescent="0.25">
      <c r="A14" s="30" t="s">
        <v>6</v>
      </c>
      <c r="B14" s="1">
        <v>0</v>
      </c>
      <c r="C14" s="2">
        <v>64.88</v>
      </c>
      <c r="D14" s="35">
        <v>0</v>
      </c>
      <c r="E14" s="11">
        <f t="shared" si="0"/>
        <v>64.88</v>
      </c>
      <c r="F14" s="1">
        <v>447.18</v>
      </c>
      <c r="G14" s="2">
        <v>1832.75</v>
      </c>
      <c r="H14" s="35">
        <v>0</v>
      </c>
      <c r="I14" s="11">
        <f t="shared" si="1"/>
        <v>2279.9299999999998</v>
      </c>
      <c r="J14" s="1">
        <f t="shared" si="2"/>
        <v>447.18</v>
      </c>
      <c r="K14" s="2">
        <f t="shared" si="3"/>
        <v>1897.63</v>
      </c>
      <c r="L14" s="35">
        <f t="shared" si="4"/>
        <v>0</v>
      </c>
      <c r="M14" s="17">
        <f t="shared" si="5"/>
        <v>2344.81</v>
      </c>
      <c r="N14" s="19"/>
      <c r="O14" s="19"/>
      <c r="P14" s="19"/>
      <c r="Q14" s="19"/>
    </row>
    <row r="15" spans="1:17" x14ac:dyDescent="0.25">
      <c r="A15" s="30" t="s">
        <v>7</v>
      </c>
      <c r="B15" s="1">
        <v>0</v>
      </c>
      <c r="C15" s="2">
        <v>0</v>
      </c>
      <c r="D15" s="35">
        <v>0</v>
      </c>
      <c r="E15" s="11">
        <f t="shared" si="0"/>
        <v>0</v>
      </c>
      <c r="F15" s="1">
        <v>692.7</v>
      </c>
      <c r="G15" s="2">
        <v>2614.1999999999998</v>
      </c>
      <c r="H15" s="35">
        <v>0</v>
      </c>
      <c r="I15" s="11">
        <f t="shared" si="1"/>
        <v>3306.8999999999996</v>
      </c>
      <c r="J15" s="1">
        <f t="shared" si="2"/>
        <v>692.7</v>
      </c>
      <c r="K15" s="2">
        <f t="shared" si="3"/>
        <v>2614.1999999999998</v>
      </c>
      <c r="L15" s="35">
        <f t="shared" si="4"/>
        <v>0</v>
      </c>
      <c r="M15" s="17">
        <f t="shared" si="5"/>
        <v>3306.8999999999996</v>
      </c>
      <c r="N15" s="19"/>
      <c r="O15" s="19"/>
      <c r="P15" s="19"/>
      <c r="Q15" s="19"/>
    </row>
    <row r="16" spans="1:17" x14ac:dyDescent="0.25">
      <c r="A16" s="30" t="s">
        <v>8</v>
      </c>
      <c r="B16" s="1">
        <v>0</v>
      </c>
      <c r="C16" s="2">
        <v>0</v>
      </c>
      <c r="D16" s="35">
        <v>0</v>
      </c>
      <c r="E16" s="11">
        <f t="shared" si="0"/>
        <v>0</v>
      </c>
      <c r="F16" s="1">
        <v>238.94</v>
      </c>
      <c r="G16" s="2">
        <v>3662.75</v>
      </c>
      <c r="H16" s="35">
        <v>0</v>
      </c>
      <c r="I16" s="11">
        <f t="shared" si="1"/>
        <v>3901.69</v>
      </c>
      <c r="J16" s="1">
        <f t="shared" si="2"/>
        <v>238.94</v>
      </c>
      <c r="K16" s="2">
        <f t="shared" si="3"/>
        <v>3662.75</v>
      </c>
      <c r="L16" s="35">
        <f t="shared" si="4"/>
        <v>0</v>
      </c>
      <c r="M16" s="17">
        <f t="shared" si="5"/>
        <v>3901.69</v>
      </c>
      <c r="N16" s="19"/>
      <c r="O16" s="19"/>
      <c r="P16" s="19"/>
      <c r="Q16" s="19"/>
    </row>
    <row r="17" spans="1:17" ht="15.75" thickBot="1" x14ac:dyDescent="0.3">
      <c r="A17" s="31" t="s">
        <v>9</v>
      </c>
      <c r="B17" s="5">
        <v>139.80000000000001</v>
      </c>
      <c r="C17" s="6">
        <v>0</v>
      </c>
      <c r="D17" s="36">
        <v>0</v>
      </c>
      <c r="E17" s="12">
        <f t="shared" si="0"/>
        <v>139.80000000000001</v>
      </c>
      <c r="F17" s="5">
        <v>2073.11</v>
      </c>
      <c r="G17" s="6">
        <v>1278.3800000000001</v>
      </c>
      <c r="H17" s="36">
        <v>0</v>
      </c>
      <c r="I17" s="12">
        <f t="shared" si="1"/>
        <v>3351.4900000000002</v>
      </c>
      <c r="J17" s="13">
        <f t="shared" si="2"/>
        <v>2212.9100000000003</v>
      </c>
      <c r="K17" s="14">
        <f t="shared" si="3"/>
        <v>1278.3800000000001</v>
      </c>
      <c r="L17" s="37">
        <f t="shared" si="4"/>
        <v>0</v>
      </c>
      <c r="M17" s="18">
        <f t="shared" si="5"/>
        <v>3491.2900000000004</v>
      </c>
      <c r="N17" s="19"/>
      <c r="O17" s="19"/>
      <c r="P17" s="19"/>
      <c r="Q17" s="19"/>
    </row>
    <row r="18" spans="1:17" ht="15.75" thickBot="1" x14ac:dyDescent="0.3">
      <c r="A18" s="19"/>
      <c r="B18" s="20">
        <f>B17+B16+B15+B14+B13+B12+B11+B10+B8+B7+B6</f>
        <v>181.63</v>
      </c>
      <c r="C18" s="21">
        <f t="shared" ref="C18:D18" si="6">+C17+C16+C15+C14+C13+C12+C11+C10+C9+C8+C7+C6</f>
        <v>4411.91</v>
      </c>
      <c r="D18" s="21">
        <f t="shared" si="6"/>
        <v>1174.6399999999999</v>
      </c>
      <c r="E18" s="9">
        <f t="shared" si="0"/>
        <v>5768.18</v>
      </c>
      <c r="F18" s="22">
        <f>F17+F16+F15+F14+F13+F12+F11+F10+F8+F7+F6</f>
        <v>9888.27</v>
      </c>
      <c r="G18" s="23">
        <f t="shared" ref="G18:H18" si="7">G17+G16+G15+G14+G13+G12+G11+G10+G9+G8+G7+G6</f>
        <v>16151.680000000002</v>
      </c>
      <c r="H18" s="23">
        <f t="shared" si="7"/>
        <v>13579</v>
      </c>
      <c r="I18" s="4">
        <f t="shared" si="1"/>
        <v>39618.950000000004</v>
      </c>
      <c r="J18" s="20">
        <f>J17+J16+J15+J14+J13+J12+J11+J10+J8+J7+J6</f>
        <v>10069.9</v>
      </c>
      <c r="K18" s="21">
        <f>K17+K16+K15+K14+K13+K12+K11+K10+K9+K8+K7+K6</f>
        <v>20563.590000000004</v>
      </c>
      <c r="L18" s="24">
        <f>L17+L16+L15+L14+L13+L12+L11+L9+L10+L8+L7+L6</f>
        <v>14753.640000000001</v>
      </c>
      <c r="M18" s="15">
        <f t="shared" si="5"/>
        <v>45387.130000000005</v>
      </c>
      <c r="N18" s="45"/>
      <c r="O18" s="46"/>
      <c r="P18" s="19"/>
      <c r="Q18" s="19"/>
    </row>
    <row r="19" spans="1:17" ht="15.75" thickBot="1" x14ac:dyDescent="0.3">
      <c r="A19" s="19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</row>
    <row r="20" spans="1:17" ht="19.5" thickBot="1" x14ac:dyDescent="0.35">
      <c r="B20" s="53" t="s">
        <v>16</v>
      </c>
      <c r="C20" s="54"/>
      <c r="D20" s="54"/>
      <c r="E20" s="54"/>
      <c r="F20" s="54"/>
      <c r="G20" s="54"/>
      <c r="H20" s="54"/>
      <c r="I20" s="54"/>
      <c r="J20" s="54"/>
      <c r="K20" s="54"/>
      <c r="L20" s="54"/>
      <c r="M20" s="55"/>
      <c r="N20" s="19"/>
      <c r="O20" s="19"/>
      <c r="P20" s="19"/>
      <c r="Q20" s="19"/>
    </row>
    <row r="21" spans="1:17" x14ac:dyDescent="0.25">
      <c r="A21" s="19"/>
      <c r="B21" s="56" t="s">
        <v>10</v>
      </c>
      <c r="C21" s="56"/>
      <c r="D21" s="56"/>
      <c r="E21" s="57"/>
      <c r="F21" s="58" t="s">
        <v>13</v>
      </c>
      <c r="G21" s="59"/>
      <c r="H21" s="59"/>
      <c r="I21" s="60"/>
      <c r="J21" s="49" t="s">
        <v>14</v>
      </c>
      <c r="K21" s="49"/>
      <c r="L21" s="49"/>
      <c r="M21" s="49"/>
      <c r="N21" s="19"/>
      <c r="O21" s="19"/>
      <c r="P21" s="19"/>
      <c r="Q21" s="19"/>
    </row>
    <row r="22" spans="1:17" ht="7.5" customHeight="1" thickBot="1" x14ac:dyDescent="0.3">
      <c r="A22" s="19"/>
      <c r="B22" s="19"/>
      <c r="C22" s="19"/>
      <c r="D22" s="19"/>
      <c r="E22" s="28"/>
      <c r="F22" s="19"/>
      <c r="G22" s="19"/>
      <c r="H22" s="19"/>
      <c r="I22" s="28"/>
      <c r="J22" s="19"/>
      <c r="K22" s="19"/>
      <c r="L22" s="19"/>
      <c r="M22" s="19"/>
      <c r="N22" s="19"/>
      <c r="O22" s="19"/>
      <c r="P22" s="19"/>
      <c r="Q22" s="19"/>
    </row>
    <row r="23" spans="1:17" ht="15.75" thickBot="1" x14ac:dyDescent="0.3">
      <c r="A23" s="19"/>
      <c r="B23" s="32">
        <v>2013</v>
      </c>
      <c r="C23" s="33">
        <v>2014</v>
      </c>
      <c r="D23" s="34">
        <v>2015</v>
      </c>
      <c r="E23" s="19"/>
      <c r="F23" s="32">
        <v>2013</v>
      </c>
      <c r="G23" s="33">
        <v>2014</v>
      </c>
      <c r="H23" s="34">
        <v>2015</v>
      </c>
      <c r="I23" s="19"/>
      <c r="J23" s="32">
        <v>2013</v>
      </c>
      <c r="K23" s="33">
        <v>2014</v>
      </c>
      <c r="L23" s="34">
        <v>2015</v>
      </c>
      <c r="M23" s="19"/>
      <c r="N23" s="19"/>
      <c r="O23" s="19"/>
      <c r="P23" s="19"/>
      <c r="Q23" s="19"/>
    </row>
    <row r="24" spans="1:17" x14ac:dyDescent="0.25">
      <c r="A24" s="29" t="s">
        <v>0</v>
      </c>
      <c r="B24" s="39">
        <v>3014.65</v>
      </c>
      <c r="C24" s="40">
        <v>28507.81</v>
      </c>
      <c r="D24" s="40">
        <v>14318.11</v>
      </c>
      <c r="E24" s="16">
        <f>B24+C24+D24</f>
        <v>45840.570000000007</v>
      </c>
      <c r="F24" s="39">
        <v>4274.1400000000003</v>
      </c>
      <c r="G24" s="40">
        <v>7041.18</v>
      </c>
      <c r="H24" s="40">
        <v>14902.3</v>
      </c>
      <c r="I24" s="16">
        <f>F24+G24+H24</f>
        <v>26217.62</v>
      </c>
      <c r="J24" s="39">
        <f>B24+F24</f>
        <v>7288.7900000000009</v>
      </c>
      <c r="K24" s="40">
        <f>C24+G24</f>
        <v>35548.990000000005</v>
      </c>
      <c r="L24" s="40">
        <f>D24+H24</f>
        <v>29220.41</v>
      </c>
      <c r="M24" s="16">
        <f>J24+K24+L24</f>
        <v>72058.19</v>
      </c>
      <c r="N24" s="19"/>
      <c r="O24" s="19"/>
      <c r="P24" s="19"/>
      <c r="Q24" s="19"/>
    </row>
    <row r="25" spans="1:17" x14ac:dyDescent="0.25">
      <c r="A25" s="30" t="s">
        <v>1</v>
      </c>
      <c r="B25" s="41">
        <v>6240.62</v>
      </c>
      <c r="C25" s="38">
        <v>10804.32</v>
      </c>
      <c r="D25" s="38">
        <v>0</v>
      </c>
      <c r="E25" s="17">
        <f t="shared" ref="E25:E36" si="8">B25+C25+D25</f>
        <v>17044.939999999999</v>
      </c>
      <c r="F25" s="41">
        <v>3935.65</v>
      </c>
      <c r="G25" s="38">
        <v>17188.95</v>
      </c>
      <c r="H25" s="38">
        <v>7538.65</v>
      </c>
      <c r="I25" s="17">
        <f t="shared" ref="I25:I36" si="9">F25+G25+H25</f>
        <v>28663.25</v>
      </c>
      <c r="J25" s="41">
        <f t="shared" ref="J25:J35" si="10">B25+F25</f>
        <v>10176.27</v>
      </c>
      <c r="K25" s="38">
        <f t="shared" ref="K25:K35" si="11">C25+G25</f>
        <v>27993.27</v>
      </c>
      <c r="L25" s="38">
        <f t="shared" ref="L25:L35" si="12">D25+H25</f>
        <v>7538.65</v>
      </c>
      <c r="M25" s="17">
        <f t="shared" ref="M25:M36" si="13">J25+K25+L25</f>
        <v>45708.19</v>
      </c>
      <c r="N25" s="19"/>
      <c r="O25" s="19"/>
      <c r="P25" s="19"/>
      <c r="Q25" s="19"/>
    </row>
    <row r="26" spans="1:17" x14ac:dyDescent="0.25">
      <c r="A26" s="30" t="s">
        <v>2</v>
      </c>
      <c r="B26" s="41">
        <v>12264.59</v>
      </c>
      <c r="C26" s="38">
        <v>48295.46</v>
      </c>
      <c r="D26" s="38">
        <v>0</v>
      </c>
      <c r="E26" s="17">
        <f t="shared" si="8"/>
        <v>60560.05</v>
      </c>
      <c r="F26" s="41">
        <v>4118.62</v>
      </c>
      <c r="G26" s="38">
        <v>10566.76</v>
      </c>
      <c r="H26" s="38">
        <v>3892.83</v>
      </c>
      <c r="I26" s="17">
        <f t="shared" si="9"/>
        <v>18578.21</v>
      </c>
      <c r="J26" s="41">
        <f t="shared" si="10"/>
        <v>16383.21</v>
      </c>
      <c r="K26" s="38">
        <f t="shared" si="11"/>
        <v>58862.22</v>
      </c>
      <c r="L26" s="38">
        <f t="shared" si="12"/>
        <v>3892.83</v>
      </c>
      <c r="M26" s="17">
        <f t="shared" si="13"/>
        <v>79138.259999999995</v>
      </c>
      <c r="N26" s="19"/>
      <c r="O26" s="19"/>
      <c r="P26" s="19"/>
      <c r="Q26" s="19"/>
    </row>
    <row r="27" spans="1:17" x14ac:dyDescent="0.25">
      <c r="A27" s="30" t="s">
        <v>3</v>
      </c>
      <c r="B27" s="41" t="s">
        <v>18</v>
      </c>
      <c r="C27" s="38">
        <v>74976.649999999994</v>
      </c>
      <c r="D27" s="38">
        <v>0</v>
      </c>
      <c r="E27" s="17">
        <f>C27+D27</f>
        <v>74976.649999999994</v>
      </c>
      <c r="F27" s="41" t="s">
        <v>18</v>
      </c>
      <c r="G27" s="38">
        <v>17264.89</v>
      </c>
      <c r="H27" s="38">
        <v>2380.0500000000002</v>
      </c>
      <c r="I27" s="17">
        <f>G27+H27</f>
        <v>19644.939999999999</v>
      </c>
      <c r="J27" s="41" t="s">
        <v>18</v>
      </c>
      <c r="K27" s="38">
        <f t="shared" si="11"/>
        <v>92241.54</v>
      </c>
      <c r="L27" s="38">
        <f t="shared" si="12"/>
        <v>2380.0500000000002</v>
      </c>
      <c r="M27" s="17">
        <f>K27+L27</f>
        <v>94621.59</v>
      </c>
      <c r="N27" s="19"/>
      <c r="O27" s="19"/>
      <c r="P27" s="19"/>
      <c r="Q27" s="19"/>
    </row>
    <row r="28" spans="1:17" x14ac:dyDescent="0.25">
      <c r="A28" s="30" t="s">
        <v>4</v>
      </c>
      <c r="B28" s="41">
        <v>2291.83</v>
      </c>
      <c r="C28" s="38">
        <v>2386.0500000000002</v>
      </c>
      <c r="D28" s="38">
        <v>0</v>
      </c>
      <c r="E28" s="17">
        <f t="shared" si="8"/>
        <v>4677.88</v>
      </c>
      <c r="F28" s="41">
        <v>2160.5700000000002</v>
      </c>
      <c r="G28" s="38">
        <v>6840.03</v>
      </c>
      <c r="H28" s="38">
        <v>470.5</v>
      </c>
      <c r="I28" s="17">
        <f t="shared" si="9"/>
        <v>9471.1</v>
      </c>
      <c r="J28" s="41">
        <f t="shared" si="10"/>
        <v>4452.3999999999996</v>
      </c>
      <c r="K28" s="38">
        <f t="shared" si="11"/>
        <v>9226.08</v>
      </c>
      <c r="L28" s="38">
        <f t="shared" si="12"/>
        <v>470.5</v>
      </c>
      <c r="M28" s="17">
        <f t="shared" si="13"/>
        <v>14148.98</v>
      </c>
      <c r="N28" s="19"/>
      <c r="O28" s="19"/>
      <c r="P28" s="19"/>
      <c r="Q28" s="19"/>
    </row>
    <row r="29" spans="1:17" x14ac:dyDescent="0.25">
      <c r="A29" s="30" t="s">
        <v>5</v>
      </c>
      <c r="B29" s="41">
        <v>3751.42</v>
      </c>
      <c r="C29" s="38">
        <v>1207.58</v>
      </c>
      <c r="D29" s="38">
        <v>0</v>
      </c>
      <c r="E29" s="17">
        <f t="shared" si="8"/>
        <v>4959</v>
      </c>
      <c r="F29" s="41">
        <v>3981.7</v>
      </c>
      <c r="G29" s="38">
        <v>7416.23</v>
      </c>
      <c r="H29" s="38">
        <v>1866.86</v>
      </c>
      <c r="I29" s="17">
        <f t="shared" si="9"/>
        <v>13264.79</v>
      </c>
      <c r="J29" s="41">
        <f t="shared" si="10"/>
        <v>7733.12</v>
      </c>
      <c r="K29" s="38">
        <f t="shared" si="11"/>
        <v>8623.81</v>
      </c>
      <c r="L29" s="38">
        <f t="shared" si="12"/>
        <v>1866.86</v>
      </c>
      <c r="M29" s="17">
        <f t="shared" si="13"/>
        <v>18223.79</v>
      </c>
      <c r="N29" s="19"/>
      <c r="O29" s="19"/>
      <c r="P29" s="19"/>
      <c r="Q29" s="19"/>
    </row>
    <row r="30" spans="1:17" x14ac:dyDescent="0.25">
      <c r="A30" s="30" t="s">
        <v>11</v>
      </c>
      <c r="B30" s="41">
        <v>7573.64</v>
      </c>
      <c r="C30" s="38">
        <v>33192.199999999997</v>
      </c>
      <c r="D30" s="35">
        <v>0</v>
      </c>
      <c r="E30" s="17">
        <f t="shared" si="8"/>
        <v>40765.839999999997</v>
      </c>
      <c r="F30" s="41">
        <v>1464.1</v>
      </c>
      <c r="G30" s="38">
        <v>2356.7399999999998</v>
      </c>
      <c r="H30" s="35">
        <v>0</v>
      </c>
      <c r="I30" s="17">
        <f t="shared" si="9"/>
        <v>3820.8399999999997</v>
      </c>
      <c r="J30" s="41">
        <f t="shared" si="10"/>
        <v>9037.74</v>
      </c>
      <c r="K30" s="38">
        <f t="shared" si="11"/>
        <v>35548.939999999995</v>
      </c>
      <c r="L30" s="35">
        <f t="shared" si="12"/>
        <v>0</v>
      </c>
      <c r="M30" s="17">
        <f t="shared" si="13"/>
        <v>44586.679999999993</v>
      </c>
      <c r="N30" s="19"/>
      <c r="O30" s="19"/>
      <c r="P30" s="19"/>
      <c r="Q30" s="19"/>
    </row>
    <row r="31" spans="1:17" x14ac:dyDescent="0.25">
      <c r="A31" s="30" t="s">
        <v>12</v>
      </c>
      <c r="B31" s="41">
        <v>5781.16</v>
      </c>
      <c r="C31" s="38">
        <v>7691.3</v>
      </c>
      <c r="D31" s="35">
        <v>0</v>
      </c>
      <c r="E31" s="17">
        <f t="shared" si="8"/>
        <v>13472.46</v>
      </c>
      <c r="F31" s="41">
        <v>5198.4399999999996</v>
      </c>
      <c r="G31" s="38">
        <v>4713.09</v>
      </c>
      <c r="H31" s="35">
        <v>0</v>
      </c>
      <c r="I31" s="17">
        <f t="shared" si="9"/>
        <v>9911.5299999999988</v>
      </c>
      <c r="J31" s="41">
        <f t="shared" si="10"/>
        <v>10979.599999999999</v>
      </c>
      <c r="K31" s="38">
        <f t="shared" si="11"/>
        <v>12404.39</v>
      </c>
      <c r="L31" s="35">
        <f t="shared" si="12"/>
        <v>0</v>
      </c>
      <c r="M31" s="17">
        <f t="shared" si="13"/>
        <v>23383.989999999998</v>
      </c>
      <c r="N31" s="19"/>
      <c r="O31" s="19"/>
      <c r="P31" s="19"/>
      <c r="Q31" s="19"/>
    </row>
    <row r="32" spans="1:17" x14ac:dyDescent="0.25">
      <c r="A32" s="30" t="s">
        <v>6</v>
      </c>
      <c r="B32" s="41">
        <v>13232.69</v>
      </c>
      <c r="C32" s="38">
        <v>7404.98</v>
      </c>
      <c r="D32" s="35">
        <v>0</v>
      </c>
      <c r="E32" s="17">
        <f t="shared" si="8"/>
        <v>20637.669999999998</v>
      </c>
      <c r="F32" s="41">
        <v>11199.7</v>
      </c>
      <c r="G32" s="38">
        <v>10887.12</v>
      </c>
      <c r="H32" s="35">
        <v>0</v>
      </c>
      <c r="I32" s="17">
        <f t="shared" si="9"/>
        <v>22086.82</v>
      </c>
      <c r="J32" s="41">
        <f t="shared" si="10"/>
        <v>24432.39</v>
      </c>
      <c r="K32" s="38">
        <f t="shared" si="11"/>
        <v>18292.099999999999</v>
      </c>
      <c r="L32" s="35">
        <f t="shared" si="12"/>
        <v>0</v>
      </c>
      <c r="M32" s="17">
        <f t="shared" si="13"/>
        <v>42724.49</v>
      </c>
      <c r="N32" s="19"/>
      <c r="O32" s="19"/>
      <c r="P32" s="19"/>
      <c r="Q32" s="19"/>
    </row>
    <row r="33" spans="1:17" x14ac:dyDescent="0.25">
      <c r="A33" s="30" t="s">
        <v>7</v>
      </c>
      <c r="B33" s="41">
        <v>4551.26</v>
      </c>
      <c r="C33" s="38">
        <v>501.56</v>
      </c>
      <c r="D33" s="35">
        <v>0</v>
      </c>
      <c r="E33" s="17">
        <f t="shared" si="8"/>
        <v>5052.8200000000006</v>
      </c>
      <c r="F33" s="41">
        <v>6920.44</v>
      </c>
      <c r="G33" s="38">
        <v>11942.48</v>
      </c>
      <c r="H33" s="35">
        <v>0</v>
      </c>
      <c r="I33" s="17">
        <f t="shared" si="9"/>
        <v>18862.919999999998</v>
      </c>
      <c r="J33" s="41">
        <f t="shared" si="10"/>
        <v>11471.7</v>
      </c>
      <c r="K33" s="38">
        <f t="shared" si="11"/>
        <v>12444.039999999999</v>
      </c>
      <c r="L33" s="35">
        <f t="shared" si="12"/>
        <v>0</v>
      </c>
      <c r="M33" s="17">
        <f t="shared" si="13"/>
        <v>23915.739999999998</v>
      </c>
      <c r="N33" s="19"/>
      <c r="O33" s="19"/>
      <c r="P33" s="19"/>
      <c r="Q33" s="19"/>
    </row>
    <row r="34" spans="1:17" x14ac:dyDescent="0.25">
      <c r="A34" s="30" t="s">
        <v>8</v>
      </c>
      <c r="B34" s="41">
        <v>19389.12</v>
      </c>
      <c r="C34" s="38">
        <v>1176.8</v>
      </c>
      <c r="D34" s="35">
        <v>0</v>
      </c>
      <c r="E34" s="17">
        <f t="shared" si="8"/>
        <v>20565.919999999998</v>
      </c>
      <c r="F34" s="41">
        <v>4621.6899999999996</v>
      </c>
      <c r="G34" s="38">
        <v>18776.28</v>
      </c>
      <c r="H34" s="35">
        <v>0</v>
      </c>
      <c r="I34" s="17">
        <f t="shared" si="9"/>
        <v>23397.969999999998</v>
      </c>
      <c r="J34" s="41">
        <f t="shared" si="10"/>
        <v>24010.809999999998</v>
      </c>
      <c r="K34" s="38">
        <f t="shared" si="11"/>
        <v>19953.079999999998</v>
      </c>
      <c r="L34" s="35">
        <f t="shared" si="12"/>
        <v>0</v>
      </c>
      <c r="M34" s="17">
        <f t="shared" si="13"/>
        <v>43963.89</v>
      </c>
      <c r="N34" s="19"/>
      <c r="O34" s="19"/>
      <c r="P34" s="19"/>
      <c r="Q34" s="19"/>
    </row>
    <row r="35" spans="1:17" ht="15.75" thickBot="1" x14ac:dyDescent="0.3">
      <c r="A35" s="31" t="s">
        <v>9</v>
      </c>
      <c r="B35" s="42">
        <v>38346.26</v>
      </c>
      <c r="C35" s="43">
        <v>279.95999999999998</v>
      </c>
      <c r="D35" s="37">
        <v>0</v>
      </c>
      <c r="E35" s="18">
        <f t="shared" si="8"/>
        <v>38626.22</v>
      </c>
      <c r="F35" s="42">
        <v>19128.11</v>
      </c>
      <c r="G35" s="43">
        <v>5410.49</v>
      </c>
      <c r="H35" s="37">
        <v>0</v>
      </c>
      <c r="I35" s="18">
        <f t="shared" si="9"/>
        <v>24538.6</v>
      </c>
      <c r="J35" s="42">
        <f t="shared" si="10"/>
        <v>57474.37</v>
      </c>
      <c r="K35" s="43">
        <f t="shared" si="11"/>
        <v>5690.45</v>
      </c>
      <c r="L35" s="37">
        <f t="shared" si="12"/>
        <v>0</v>
      </c>
      <c r="M35" s="18">
        <f t="shared" si="13"/>
        <v>63164.82</v>
      </c>
      <c r="N35" s="19"/>
      <c r="O35" s="19"/>
      <c r="P35" s="19"/>
      <c r="Q35" s="19"/>
    </row>
    <row r="36" spans="1:17" ht="15.75" thickBot="1" x14ac:dyDescent="0.3">
      <c r="A36" s="19"/>
      <c r="B36" s="20">
        <f>B35+B34+B33+B32+B31+B30+B29+B28+B26+B25+B24</f>
        <v>116437.23999999999</v>
      </c>
      <c r="C36" s="21">
        <f t="shared" ref="C36" si="14">+C35+C34+C33+C32+C31+C30+C29+C28+C27+C26+C25+C24</f>
        <v>216424.66999999998</v>
      </c>
      <c r="D36" s="21">
        <f t="shared" ref="D36" si="15">+D35+D34+D33+D32+D31+D30+D29+D28+D27+D26+D25+D24</f>
        <v>14318.11</v>
      </c>
      <c r="E36" s="9">
        <f t="shared" si="8"/>
        <v>347180.01999999996</v>
      </c>
      <c r="F36" s="20">
        <f>F35+F34+F33+F32+F31+F30+F29+F28+F26+F25+F24</f>
        <v>67003.16</v>
      </c>
      <c r="G36" s="21">
        <f t="shared" ref="G36" si="16">G35+G34+G33+G32+G31+G30+G29+G28+G27+G26+G25+G24</f>
        <v>120404.23999999999</v>
      </c>
      <c r="H36" s="21">
        <f t="shared" ref="H36" si="17">H35+H34+H33+H32+H31+H30+H29+H28+H27+H26+H25+H24</f>
        <v>31051.19</v>
      </c>
      <c r="I36" s="9">
        <f t="shared" si="9"/>
        <v>218458.59</v>
      </c>
      <c r="J36" s="20">
        <f>J35+J34+J33+J32+J31+J30+J29+J28+J26+J25+J24</f>
        <v>183440.39999999997</v>
      </c>
      <c r="K36" s="21">
        <f>K35+K34+K33+K32+K31+K30+K29+K28+K27+K26+K25+K24</f>
        <v>336828.91000000003</v>
      </c>
      <c r="L36" s="21">
        <f>L35+L34+L33+L32+L31+L30+L29+L28+L27+L26+L25+L24</f>
        <v>45369.3</v>
      </c>
      <c r="M36" s="9">
        <f t="shared" si="13"/>
        <v>565638.61</v>
      </c>
      <c r="N36" s="45"/>
      <c r="O36" s="46"/>
      <c r="P36" s="19"/>
      <c r="Q36" s="19"/>
    </row>
    <row r="37" spans="1:17" ht="15.75" thickBot="1" x14ac:dyDescent="0.3">
      <c r="A37" s="19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</row>
    <row r="38" spans="1:17" ht="19.5" thickBot="1" x14ac:dyDescent="0.35">
      <c r="B38" s="64" t="s">
        <v>17</v>
      </c>
      <c r="C38" s="65"/>
      <c r="D38" s="65"/>
      <c r="E38" s="65"/>
      <c r="F38" s="65"/>
      <c r="G38" s="65"/>
      <c r="H38" s="65"/>
      <c r="I38" s="65"/>
      <c r="J38" s="65"/>
      <c r="K38" s="65"/>
      <c r="L38" s="65"/>
      <c r="M38" s="66"/>
      <c r="N38" s="19"/>
      <c r="O38" s="19"/>
      <c r="P38" s="19"/>
      <c r="Q38" s="19"/>
    </row>
    <row r="39" spans="1:17" x14ac:dyDescent="0.25">
      <c r="A39" s="19"/>
      <c r="B39" s="61" t="s">
        <v>10</v>
      </c>
      <c r="C39" s="61"/>
      <c r="D39" s="61"/>
      <c r="E39" s="44"/>
      <c r="F39" s="62" t="s">
        <v>13</v>
      </c>
      <c r="G39" s="62"/>
      <c r="H39" s="62"/>
      <c r="I39" s="44"/>
      <c r="J39" s="63" t="s">
        <v>14</v>
      </c>
      <c r="K39" s="63"/>
      <c r="L39" s="63"/>
      <c r="M39" s="63"/>
      <c r="N39" s="19"/>
      <c r="O39" s="19"/>
      <c r="P39" s="19"/>
      <c r="Q39" s="19"/>
    </row>
    <row r="40" spans="1:17" ht="5.25" customHeight="1" thickBot="1" x14ac:dyDescent="0.3">
      <c r="A40" s="19"/>
      <c r="B40" s="19"/>
      <c r="C40" s="19"/>
      <c r="D40" s="19"/>
      <c r="E40" s="28"/>
      <c r="F40" s="19"/>
      <c r="G40" s="19"/>
      <c r="H40" s="19"/>
      <c r="I40" s="28"/>
      <c r="J40" s="19"/>
      <c r="K40" s="19"/>
      <c r="L40" s="19"/>
      <c r="M40" s="19"/>
      <c r="N40" s="19"/>
      <c r="O40" s="19"/>
      <c r="P40" s="19"/>
      <c r="Q40" s="19"/>
    </row>
    <row r="41" spans="1:17" ht="15.75" thickBot="1" x14ac:dyDescent="0.3">
      <c r="A41" s="19"/>
      <c r="B41" s="32">
        <v>2013</v>
      </c>
      <c r="C41" s="33">
        <v>2014</v>
      </c>
      <c r="D41" s="34">
        <v>2015</v>
      </c>
      <c r="E41" s="19"/>
      <c r="F41" s="32">
        <v>2013</v>
      </c>
      <c r="G41" s="33">
        <v>2014</v>
      </c>
      <c r="H41" s="34">
        <v>2015</v>
      </c>
      <c r="I41" s="19"/>
      <c r="J41" s="32">
        <v>2013</v>
      </c>
      <c r="K41" s="33">
        <v>2014</v>
      </c>
      <c r="L41" s="34">
        <v>2015</v>
      </c>
      <c r="M41" s="19"/>
      <c r="N41" s="19"/>
      <c r="O41" s="19"/>
      <c r="P41" s="19"/>
      <c r="Q41" s="19"/>
    </row>
    <row r="42" spans="1:17" x14ac:dyDescent="0.25">
      <c r="A42" s="29" t="s">
        <v>0</v>
      </c>
      <c r="B42" s="39">
        <v>2514.7600000000002</v>
      </c>
      <c r="C42" s="40">
        <v>6662.43</v>
      </c>
      <c r="D42" s="40">
        <v>31228.3</v>
      </c>
      <c r="E42" s="16">
        <f>B42+C42+D42</f>
        <v>40405.49</v>
      </c>
      <c r="F42" s="39">
        <v>4800.7</v>
      </c>
      <c r="G42" s="40">
        <v>11002.54</v>
      </c>
      <c r="H42" s="40">
        <v>7977.53</v>
      </c>
      <c r="I42" s="16">
        <f>F42+G42+H42</f>
        <v>23780.77</v>
      </c>
      <c r="J42" s="39">
        <f>B42+F42</f>
        <v>7315.46</v>
      </c>
      <c r="K42" s="40">
        <f>C42+G42</f>
        <v>17664.97</v>
      </c>
      <c r="L42" s="40">
        <f>D42+H42</f>
        <v>39205.83</v>
      </c>
      <c r="M42" s="16">
        <f>J42+K42+L42</f>
        <v>64186.26</v>
      </c>
      <c r="N42" s="19"/>
      <c r="O42" s="19"/>
      <c r="P42" s="19"/>
      <c r="Q42" s="19"/>
    </row>
    <row r="43" spans="1:17" x14ac:dyDescent="0.25">
      <c r="A43" s="30" t="s">
        <v>1</v>
      </c>
      <c r="B43" s="41">
        <v>7416.33</v>
      </c>
      <c r="C43" s="38">
        <v>11158.23</v>
      </c>
      <c r="D43" s="38">
        <v>42522.33</v>
      </c>
      <c r="E43" s="17">
        <f t="shared" ref="E43:E54" si="18">B43+C43+D43</f>
        <v>61096.89</v>
      </c>
      <c r="F43" s="41">
        <v>5101.05</v>
      </c>
      <c r="G43" s="38">
        <v>13184.41</v>
      </c>
      <c r="H43" s="38">
        <v>6864.23</v>
      </c>
      <c r="I43" s="17">
        <f t="shared" ref="I43:I54" si="19">F43+G43+H43</f>
        <v>25149.69</v>
      </c>
      <c r="J43" s="41">
        <f t="shared" ref="J43:J53" si="20">B43+F43</f>
        <v>12517.380000000001</v>
      </c>
      <c r="K43" s="38">
        <f t="shared" ref="K43:K53" si="21">C43+G43</f>
        <v>24342.639999999999</v>
      </c>
      <c r="L43" s="38">
        <f t="shared" ref="L43:L53" si="22">D43+H43</f>
        <v>49386.559999999998</v>
      </c>
      <c r="M43" s="17">
        <f t="shared" ref="M43:M53" si="23">J43+K43+L43</f>
        <v>86246.58</v>
      </c>
      <c r="N43" s="19"/>
      <c r="O43" s="19"/>
      <c r="P43" s="19"/>
      <c r="Q43" s="19"/>
    </row>
    <row r="44" spans="1:17" x14ac:dyDescent="0.25">
      <c r="A44" s="30" t="s">
        <v>2</v>
      </c>
      <c r="B44" s="41">
        <v>15093.19</v>
      </c>
      <c r="C44" s="38">
        <v>0</v>
      </c>
      <c r="D44" s="38">
        <v>78339.06</v>
      </c>
      <c r="E44" s="17">
        <f t="shared" si="18"/>
        <v>93432.25</v>
      </c>
      <c r="F44" s="41">
        <v>5457.54</v>
      </c>
      <c r="G44" s="38">
        <v>23302.37</v>
      </c>
      <c r="H44" s="38">
        <v>9430.86</v>
      </c>
      <c r="I44" s="17">
        <f t="shared" si="19"/>
        <v>38190.770000000004</v>
      </c>
      <c r="J44" s="41">
        <f t="shared" si="20"/>
        <v>20550.73</v>
      </c>
      <c r="K44" s="38">
        <f t="shared" si="21"/>
        <v>23302.37</v>
      </c>
      <c r="L44" s="38">
        <f t="shared" si="22"/>
        <v>87769.919999999998</v>
      </c>
      <c r="M44" s="17">
        <f t="shared" si="23"/>
        <v>131623.01999999999</v>
      </c>
      <c r="N44" s="19"/>
      <c r="O44" s="19"/>
      <c r="P44" s="19"/>
      <c r="Q44" s="19"/>
    </row>
    <row r="45" spans="1:17" x14ac:dyDescent="0.25">
      <c r="A45" s="30" t="s">
        <v>3</v>
      </c>
      <c r="B45" s="41" t="s">
        <v>18</v>
      </c>
      <c r="C45" s="38">
        <v>172.15</v>
      </c>
      <c r="D45" s="38">
        <v>45597.99</v>
      </c>
      <c r="E45" s="17">
        <f>C45+D45</f>
        <v>45770.14</v>
      </c>
      <c r="F45" s="41" t="s">
        <v>18</v>
      </c>
      <c r="G45" s="38">
        <v>16642.169999999998</v>
      </c>
      <c r="H45" s="38">
        <v>7402.53</v>
      </c>
      <c r="I45" s="17">
        <f>G45+H45</f>
        <v>24044.699999999997</v>
      </c>
      <c r="J45" s="41" t="s">
        <v>18</v>
      </c>
      <c r="K45" s="38">
        <f t="shared" si="21"/>
        <v>16814.32</v>
      </c>
      <c r="L45" s="38">
        <f t="shared" si="22"/>
        <v>53000.52</v>
      </c>
      <c r="M45" s="17">
        <f>K45+L45</f>
        <v>69814.84</v>
      </c>
      <c r="N45" s="19"/>
      <c r="O45" s="19"/>
      <c r="P45" s="19"/>
      <c r="Q45" s="19"/>
    </row>
    <row r="46" spans="1:17" x14ac:dyDescent="0.25">
      <c r="A46" s="30" t="s">
        <v>4</v>
      </c>
      <c r="B46" s="41">
        <v>8018.23</v>
      </c>
      <c r="C46" s="38">
        <v>42717.41</v>
      </c>
      <c r="D46" s="38">
        <v>66594.570000000007</v>
      </c>
      <c r="E46" s="17">
        <f t="shared" si="18"/>
        <v>117330.21</v>
      </c>
      <c r="F46" s="41">
        <v>8782.64</v>
      </c>
      <c r="G46" s="38">
        <v>12436.97</v>
      </c>
      <c r="H46" s="38">
        <v>9537.26</v>
      </c>
      <c r="I46" s="17">
        <f t="shared" si="19"/>
        <v>30756.870000000003</v>
      </c>
      <c r="J46" s="41">
        <f t="shared" si="20"/>
        <v>16800.87</v>
      </c>
      <c r="K46" s="38">
        <f t="shared" si="21"/>
        <v>55154.380000000005</v>
      </c>
      <c r="L46" s="38">
        <f t="shared" si="22"/>
        <v>76131.83</v>
      </c>
      <c r="M46" s="17">
        <f t="shared" si="23"/>
        <v>148087.08000000002</v>
      </c>
      <c r="N46" s="19"/>
      <c r="O46" s="19"/>
      <c r="P46" s="19"/>
      <c r="Q46" s="19"/>
    </row>
    <row r="47" spans="1:17" x14ac:dyDescent="0.25">
      <c r="A47" s="30" t="s">
        <v>5</v>
      </c>
      <c r="B47" s="41">
        <v>5237.97</v>
      </c>
      <c r="C47" s="38">
        <v>22182.799999999999</v>
      </c>
      <c r="D47" s="38">
        <v>35322.21</v>
      </c>
      <c r="E47" s="17">
        <f t="shared" si="18"/>
        <v>62742.979999999996</v>
      </c>
      <c r="F47" s="41">
        <v>2772.86</v>
      </c>
      <c r="G47" s="38">
        <v>7108.86</v>
      </c>
      <c r="H47" s="38">
        <v>3712.14</v>
      </c>
      <c r="I47" s="17">
        <f t="shared" si="19"/>
        <v>13593.859999999999</v>
      </c>
      <c r="J47" s="41">
        <f t="shared" si="20"/>
        <v>8010.83</v>
      </c>
      <c r="K47" s="38">
        <f t="shared" si="21"/>
        <v>29291.66</v>
      </c>
      <c r="L47" s="38">
        <f t="shared" si="22"/>
        <v>39034.35</v>
      </c>
      <c r="M47" s="17">
        <f t="shared" si="23"/>
        <v>76336.84</v>
      </c>
      <c r="N47" s="19"/>
      <c r="O47" s="19"/>
      <c r="P47" s="19"/>
      <c r="Q47" s="19"/>
    </row>
    <row r="48" spans="1:17" x14ac:dyDescent="0.25">
      <c r="A48" s="30" t="s">
        <v>11</v>
      </c>
      <c r="B48" s="41">
        <v>3824.05</v>
      </c>
      <c r="C48" s="38">
        <v>6630.77</v>
      </c>
      <c r="D48" s="35">
        <v>0</v>
      </c>
      <c r="E48" s="17">
        <f t="shared" si="18"/>
        <v>10454.82</v>
      </c>
      <c r="F48" s="41">
        <v>1909.77</v>
      </c>
      <c r="G48" s="38">
        <v>6311.11</v>
      </c>
      <c r="H48" s="35">
        <v>0</v>
      </c>
      <c r="I48" s="17">
        <f t="shared" si="19"/>
        <v>8220.8799999999992</v>
      </c>
      <c r="J48" s="41">
        <f t="shared" si="20"/>
        <v>5733.82</v>
      </c>
      <c r="K48" s="38">
        <f t="shared" si="21"/>
        <v>12941.880000000001</v>
      </c>
      <c r="L48" s="35">
        <f t="shared" si="22"/>
        <v>0</v>
      </c>
      <c r="M48" s="17">
        <f t="shared" si="23"/>
        <v>18675.7</v>
      </c>
      <c r="N48" s="19"/>
      <c r="O48" s="19"/>
      <c r="P48" s="19"/>
      <c r="Q48" s="19"/>
    </row>
    <row r="49" spans="1:17" x14ac:dyDescent="0.25">
      <c r="A49" s="30" t="s">
        <v>12</v>
      </c>
      <c r="B49" s="41">
        <v>5516.94</v>
      </c>
      <c r="C49" s="38">
        <v>10872.59</v>
      </c>
      <c r="D49" s="35">
        <v>0</v>
      </c>
      <c r="E49" s="17">
        <f t="shared" si="18"/>
        <v>16389.53</v>
      </c>
      <c r="F49" s="41">
        <v>2461.71</v>
      </c>
      <c r="G49" s="38">
        <v>6698.5</v>
      </c>
      <c r="H49" s="35">
        <v>0</v>
      </c>
      <c r="I49" s="17">
        <f t="shared" si="19"/>
        <v>9160.2099999999991</v>
      </c>
      <c r="J49" s="41">
        <f t="shared" si="20"/>
        <v>7978.65</v>
      </c>
      <c r="K49" s="38">
        <f t="shared" si="21"/>
        <v>17571.09</v>
      </c>
      <c r="L49" s="35">
        <f t="shared" si="22"/>
        <v>0</v>
      </c>
      <c r="M49" s="17">
        <f t="shared" si="23"/>
        <v>25549.739999999998</v>
      </c>
      <c r="N49" s="19"/>
      <c r="O49" s="19"/>
      <c r="P49" s="19"/>
      <c r="Q49" s="19"/>
    </row>
    <row r="50" spans="1:17" x14ac:dyDescent="0.25">
      <c r="A50" s="30" t="s">
        <v>6</v>
      </c>
      <c r="B50" s="41">
        <v>4846.8999999999996</v>
      </c>
      <c r="C50" s="38">
        <v>17243.3</v>
      </c>
      <c r="D50" s="35">
        <v>0</v>
      </c>
      <c r="E50" s="17">
        <f t="shared" si="18"/>
        <v>22090.199999999997</v>
      </c>
      <c r="F50" s="41">
        <v>1873.68</v>
      </c>
      <c r="G50" s="38">
        <v>9496.9</v>
      </c>
      <c r="H50" s="35">
        <v>0</v>
      </c>
      <c r="I50" s="17">
        <f t="shared" si="19"/>
        <v>11370.58</v>
      </c>
      <c r="J50" s="41">
        <f t="shared" si="20"/>
        <v>6720.58</v>
      </c>
      <c r="K50" s="38">
        <f t="shared" si="21"/>
        <v>26740.199999999997</v>
      </c>
      <c r="L50" s="35">
        <f t="shared" si="22"/>
        <v>0</v>
      </c>
      <c r="M50" s="17">
        <f t="shared" si="23"/>
        <v>33460.78</v>
      </c>
      <c r="N50" s="19"/>
      <c r="O50" s="19"/>
      <c r="P50" s="19"/>
      <c r="Q50" s="19"/>
    </row>
    <row r="51" spans="1:17" x14ac:dyDescent="0.25">
      <c r="A51" s="30" t="s">
        <v>7</v>
      </c>
      <c r="B51" s="41">
        <v>9152.7999999999993</v>
      </c>
      <c r="C51" s="38">
        <v>9792.6</v>
      </c>
      <c r="D51" s="35">
        <v>0</v>
      </c>
      <c r="E51" s="17">
        <f t="shared" si="18"/>
        <v>18945.400000000001</v>
      </c>
      <c r="F51" s="41">
        <v>6541.75</v>
      </c>
      <c r="G51" s="38">
        <v>6255.52</v>
      </c>
      <c r="H51" s="35">
        <v>0</v>
      </c>
      <c r="I51" s="17">
        <f t="shared" si="19"/>
        <v>12797.27</v>
      </c>
      <c r="J51" s="41">
        <f t="shared" si="20"/>
        <v>15694.55</v>
      </c>
      <c r="K51" s="38">
        <f t="shared" si="21"/>
        <v>16048.12</v>
      </c>
      <c r="L51" s="35">
        <f t="shared" si="22"/>
        <v>0</v>
      </c>
      <c r="M51" s="17">
        <f t="shared" si="23"/>
        <v>31742.67</v>
      </c>
      <c r="N51" s="19"/>
      <c r="O51" s="19"/>
      <c r="P51" s="19"/>
      <c r="Q51" s="19"/>
    </row>
    <row r="52" spans="1:17" x14ac:dyDescent="0.25">
      <c r="A52" s="30" t="s">
        <v>8</v>
      </c>
      <c r="B52" s="41">
        <v>0</v>
      </c>
      <c r="C52" s="38">
        <v>27853.8</v>
      </c>
      <c r="D52" s="35">
        <v>0</v>
      </c>
      <c r="E52" s="17">
        <f t="shared" si="18"/>
        <v>27853.8</v>
      </c>
      <c r="F52" s="41">
        <v>16444.560000000001</v>
      </c>
      <c r="G52" s="38">
        <v>8682.9500000000007</v>
      </c>
      <c r="H52" s="35">
        <v>0</v>
      </c>
      <c r="I52" s="17">
        <f t="shared" si="19"/>
        <v>25127.510000000002</v>
      </c>
      <c r="J52" s="41">
        <f t="shared" si="20"/>
        <v>16444.560000000001</v>
      </c>
      <c r="K52" s="38">
        <f t="shared" si="21"/>
        <v>36536.75</v>
      </c>
      <c r="L52" s="35">
        <f t="shared" si="22"/>
        <v>0</v>
      </c>
      <c r="M52" s="17">
        <f t="shared" si="23"/>
        <v>52981.31</v>
      </c>
      <c r="N52" s="19"/>
      <c r="O52" s="19"/>
      <c r="P52" s="19"/>
      <c r="Q52" s="19"/>
    </row>
    <row r="53" spans="1:17" ht="15.75" thickBot="1" x14ac:dyDescent="0.3">
      <c r="A53" s="31" t="s">
        <v>9</v>
      </c>
      <c r="B53" s="42">
        <v>6447.35</v>
      </c>
      <c r="C53" s="43">
        <v>24245.38</v>
      </c>
      <c r="D53" s="37">
        <v>0</v>
      </c>
      <c r="E53" s="18">
        <f t="shared" si="18"/>
        <v>30692.730000000003</v>
      </c>
      <c r="F53" s="42">
        <v>16817.39</v>
      </c>
      <c r="G53" s="43">
        <v>14602.36</v>
      </c>
      <c r="H53" s="37">
        <v>0</v>
      </c>
      <c r="I53" s="18">
        <f t="shared" si="19"/>
        <v>31419.75</v>
      </c>
      <c r="J53" s="42">
        <f t="shared" si="20"/>
        <v>23264.739999999998</v>
      </c>
      <c r="K53" s="43">
        <f t="shared" si="21"/>
        <v>38847.740000000005</v>
      </c>
      <c r="L53" s="37">
        <f t="shared" si="22"/>
        <v>0</v>
      </c>
      <c r="M53" s="18">
        <f t="shared" si="23"/>
        <v>62112.480000000003</v>
      </c>
      <c r="N53" s="19"/>
      <c r="O53" s="19"/>
      <c r="P53" s="19"/>
      <c r="Q53" s="19"/>
    </row>
    <row r="54" spans="1:17" ht="15.75" thickBot="1" x14ac:dyDescent="0.3">
      <c r="A54" s="19"/>
      <c r="B54" s="20">
        <f>B53+B52+B51+B50+B49+B48+B47+B46+B44+B43+B42</f>
        <v>68068.51999999999</v>
      </c>
      <c r="C54" s="21">
        <f t="shared" ref="C54" si="24">+C53+C52+C51+C50+C49+C48+C47+C46+C45+C44+C43+C42</f>
        <v>179531.46000000002</v>
      </c>
      <c r="D54" s="21">
        <f t="shared" ref="D54" si="25">+D53+D52+D51+D50+D49+D48+D47+D46+D45+D44+D43+D42</f>
        <v>299604.45999999996</v>
      </c>
      <c r="E54" s="9">
        <f t="shared" si="18"/>
        <v>547204.43999999994</v>
      </c>
      <c r="F54" s="20">
        <f>F53+F52+F51+F50+F49+F48+F47+F46+F44+F43+F42</f>
        <v>72963.649999999994</v>
      </c>
      <c r="G54" s="21">
        <f t="shared" ref="G54" si="26">G53+G52+G51+G50+G49+G48+G47+G46+G45+G44+G43+G42</f>
        <v>135724.66</v>
      </c>
      <c r="H54" s="21">
        <f t="shared" ref="H54" si="27">H53+H52+H51+H50+H49+H48+H47+H46+H45+H44+H43+H42</f>
        <v>44924.55</v>
      </c>
      <c r="I54" s="9">
        <f t="shared" si="19"/>
        <v>253612.86</v>
      </c>
      <c r="J54" s="20">
        <f>J53+J52+J51+J50+J49+J48+J47+J46+J44+J43+J42</f>
        <v>141032.16999999998</v>
      </c>
      <c r="K54" s="21">
        <f t="shared" ref="K54:L54" si="28">K53+K52+K51+K50+K49+K48+K47+K46+K45+K44+K43+K42</f>
        <v>315256.12</v>
      </c>
      <c r="L54" s="21">
        <f t="shared" si="28"/>
        <v>344529.01</v>
      </c>
      <c r="M54" s="9">
        <f>J54+K54+L54</f>
        <v>800817.3</v>
      </c>
      <c r="N54" s="45"/>
      <c r="O54" s="46"/>
      <c r="P54" s="19"/>
      <c r="Q54" s="19"/>
    </row>
    <row r="55" spans="1:17" x14ac:dyDescent="0.25">
      <c r="A55" s="19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</row>
    <row r="56" spans="1:17" x14ac:dyDescent="0.25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</row>
    <row r="57" spans="1:17" x14ac:dyDescent="0.25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</row>
    <row r="58" spans="1:17" x14ac:dyDescent="0.25">
      <c r="A58" s="47" t="s">
        <v>19</v>
      </c>
      <c r="B58" s="47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</row>
    <row r="59" spans="1:17" x14ac:dyDescent="0.25">
      <c r="A59" s="47">
        <v>2013</v>
      </c>
      <c r="B59" s="48">
        <v>10069.9</v>
      </c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</row>
    <row r="60" spans="1:17" x14ac:dyDescent="0.25">
      <c r="A60" s="47">
        <v>2014</v>
      </c>
      <c r="B60" s="48">
        <v>20563.590000000004</v>
      </c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</row>
    <row r="61" spans="1:17" x14ac:dyDescent="0.25">
      <c r="A61" s="47">
        <v>2015</v>
      </c>
      <c r="B61" s="48">
        <v>14753.640000000001</v>
      </c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</row>
    <row r="62" spans="1:17" x14ac:dyDescent="0.25">
      <c r="A62" s="47" t="s">
        <v>20</v>
      </c>
      <c r="B62" s="47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</row>
    <row r="63" spans="1:17" x14ac:dyDescent="0.25">
      <c r="A63" s="47">
        <v>2013</v>
      </c>
      <c r="B63" s="48">
        <v>183440.39999999997</v>
      </c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</row>
    <row r="64" spans="1:17" x14ac:dyDescent="0.25">
      <c r="A64" s="47">
        <v>2014</v>
      </c>
      <c r="B64" s="48">
        <v>336828.91000000003</v>
      </c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</row>
    <row r="65" spans="1:17" x14ac:dyDescent="0.25">
      <c r="A65" s="47">
        <v>2015</v>
      </c>
      <c r="B65" s="48">
        <v>45369.3</v>
      </c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</row>
    <row r="66" spans="1:17" x14ac:dyDescent="0.25">
      <c r="A66" s="47" t="s">
        <v>21</v>
      </c>
      <c r="B66" s="47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</row>
    <row r="67" spans="1:17" x14ac:dyDescent="0.25">
      <c r="A67" s="47">
        <v>2013</v>
      </c>
      <c r="B67" s="48">
        <v>141032.16999999998</v>
      </c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</row>
    <row r="68" spans="1:17" x14ac:dyDescent="0.25">
      <c r="A68" s="47">
        <v>2014</v>
      </c>
      <c r="B68" s="48">
        <v>315256.12</v>
      </c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</row>
    <row r="69" spans="1:17" x14ac:dyDescent="0.25">
      <c r="A69" s="47">
        <v>2015</v>
      </c>
      <c r="B69" s="48">
        <v>344529.01</v>
      </c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</row>
    <row r="70" spans="1:17" x14ac:dyDescent="0.25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</row>
    <row r="71" spans="1:17" x14ac:dyDescent="0.25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</row>
    <row r="72" spans="1:17" x14ac:dyDescent="0.25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</row>
    <row r="73" spans="1:17" x14ac:dyDescent="0.25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</row>
    <row r="74" spans="1:17" x14ac:dyDescent="0.25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</row>
    <row r="75" spans="1:17" x14ac:dyDescent="0.25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</row>
    <row r="76" spans="1:17" x14ac:dyDescent="0.25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</row>
    <row r="77" spans="1:17" x14ac:dyDescent="0.25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</row>
    <row r="78" spans="1:17" x14ac:dyDescent="0.25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</row>
    <row r="79" spans="1:17" x14ac:dyDescent="0.25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P79" s="19"/>
      <c r="Q79" s="19"/>
    </row>
    <row r="80" spans="1:17" x14ac:dyDescent="0.25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</row>
    <row r="81" spans="1:17" x14ac:dyDescent="0.25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</row>
    <row r="82" spans="1:17" x14ac:dyDescent="0.25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</row>
    <row r="83" spans="1:17" x14ac:dyDescent="0.25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</row>
    <row r="84" spans="1:17" x14ac:dyDescent="0.25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</row>
    <row r="85" spans="1:17" x14ac:dyDescent="0.25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</row>
    <row r="86" spans="1:17" x14ac:dyDescent="0.25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</row>
    <row r="87" spans="1:17" x14ac:dyDescent="0.25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</row>
    <row r="88" spans="1:17" x14ac:dyDescent="0.25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</row>
  </sheetData>
  <mergeCells count="12">
    <mergeCell ref="B39:D39"/>
    <mergeCell ref="F39:H39"/>
    <mergeCell ref="J39:M39"/>
    <mergeCell ref="B38:M38"/>
    <mergeCell ref="F3:I3"/>
    <mergeCell ref="B3:E3"/>
    <mergeCell ref="J3:M3"/>
    <mergeCell ref="J21:M21"/>
    <mergeCell ref="B2:M2"/>
    <mergeCell ref="B20:M20"/>
    <mergeCell ref="B21:E21"/>
    <mergeCell ref="F21:I21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Marcio Gomes</cp:lastModifiedBy>
  <dcterms:created xsi:type="dcterms:W3CDTF">2015-08-12T14:08:50Z</dcterms:created>
  <dcterms:modified xsi:type="dcterms:W3CDTF">2015-08-12T18:08:48Z</dcterms:modified>
</cp:coreProperties>
</file>