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C29" l="1"/>
  <c r="C28"/>
  <c r="C27"/>
  <c r="C10"/>
  <c r="C9"/>
  <c r="H13" l="1"/>
  <c r="H12" l="1"/>
  <c r="H14" s="1"/>
  <c r="C23"/>
  <c r="C24"/>
  <c r="C25"/>
  <c r="C26"/>
  <c r="C11"/>
  <c r="C12"/>
  <c r="C13"/>
  <c r="C14"/>
  <c r="C15"/>
  <c r="C16"/>
  <c r="C17"/>
  <c r="C18"/>
  <c r="C19"/>
  <c r="C20"/>
  <c r="C21"/>
  <c r="H17"/>
  <c r="H21"/>
  <c r="H20"/>
  <c r="H22" l="1"/>
  <c r="H16"/>
  <c r="H24" l="1"/>
</calcChain>
</file>

<file path=xl/sharedStrings.xml><?xml version="1.0" encoding="utf-8"?>
<sst xmlns="http://schemas.openxmlformats.org/spreadsheetml/2006/main" count="65" uniqueCount="45">
  <si>
    <t>Recursos</t>
  </si>
  <si>
    <t>Marcio Luis Soster Arrosi</t>
  </si>
  <si>
    <t>ML</t>
  </si>
  <si>
    <t>MM</t>
  </si>
  <si>
    <t>Atividades</t>
  </si>
  <si>
    <t>Nome</t>
  </si>
  <si>
    <t>Recurso</t>
  </si>
  <si>
    <t>Plano de Projeto</t>
  </si>
  <si>
    <t>WBS</t>
  </si>
  <si>
    <t>Riscos</t>
  </si>
  <si>
    <t>Cronograma</t>
  </si>
  <si>
    <t>Ferramentas</t>
  </si>
  <si>
    <t>Visão de negócio</t>
  </si>
  <si>
    <t>Casos de uso</t>
  </si>
  <si>
    <t>Casos de uso de negócio</t>
  </si>
  <si>
    <t>Objetos de negócio</t>
  </si>
  <si>
    <t>Descrição dos casos de uso</t>
  </si>
  <si>
    <t>Descrição dos casos de uso detalhada</t>
  </si>
  <si>
    <t>Diagrama de classes</t>
  </si>
  <si>
    <t>Diagrama de sequência</t>
  </si>
  <si>
    <t>Diagrama de implantação</t>
  </si>
  <si>
    <t>APP</t>
  </si>
  <si>
    <t>Site</t>
  </si>
  <si>
    <t>Serviço</t>
  </si>
  <si>
    <t>Status</t>
  </si>
  <si>
    <t>ML MM</t>
  </si>
  <si>
    <t>Aging</t>
  </si>
  <si>
    <t>Diagrama de componentes</t>
  </si>
  <si>
    <t>Dead Line</t>
  </si>
  <si>
    <t>16d fins de semana(8h)</t>
  </si>
  <si>
    <t>35d dia útil (2h)</t>
  </si>
  <si>
    <t>Horas totais</t>
  </si>
  <si>
    <t>Esforço/dead line</t>
  </si>
  <si>
    <t>Tempo Total</t>
  </si>
  <si>
    <t>Tempo Restante</t>
  </si>
  <si>
    <t>Esforço total planos</t>
  </si>
  <si>
    <t>Esforço total desenv</t>
  </si>
  <si>
    <t>Esforço geral</t>
  </si>
  <si>
    <t>Esforço atual planos</t>
  </si>
  <si>
    <t>Esforço atual desenv</t>
  </si>
  <si>
    <t>Lista de tarefas que devem ser entregues e seu status</t>
  </si>
  <si>
    <t>Marcos Michel N. Borba</t>
  </si>
  <si>
    <t>Plano de iterações</t>
  </si>
  <si>
    <t>Modelo ER</t>
  </si>
  <si>
    <t>Dicionário de dados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</si>
</sst>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1" applyAlignment="1">
      <alignment horizontal="center"/>
    </xf>
    <xf numFmtId="0" fontId="2" fillId="2" borderId="1" xfId="1"/>
    <xf numFmtId="2" fontId="2" fillId="2" borderId="1" xfId="1" applyNumberFormat="1"/>
    <xf numFmtId="9" fontId="2" fillId="2" borderId="1" xfId="1" applyNumberFormat="1"/>
    <xf numFmtId="16" fontId="2" fillId="2" borderId="1" xfId="1" applyNumberFormat="1"/>
    <xf numFmtId="0" fontId="2" fillId="5" borderId="1" xfId="1" applyFill="1" applyAlignment="1">
      <alignment horizontal="center"/>
    </xf>
    <xf numFmtId="0" fontId="0" fillId="6" borderId="3" xfId="2" applyFont="1" applyFill="1" applyBorder="1"/>
    <xf numFmtId="0" fontId="2" fillId="2" borderId="3" xfId="1" applyBorder="1" applyAlignment="1">
      <alignment horizontal="center"/>
    </xf>
    <xf numFmtId="0" fontId="3" fillId="7" borderId="1" xfId="1" applyFont="1" applyFill="1" applyAlignment="1">
      <alignment horizontal="center"/>
    </xf>
    <xf numFmtId="0" fontId="0" fillId="4" borderId="3" xfId="2" applyFont="1" applyFill="1" applyBorder="1" applyAlignment="1">
      <alignment horizontal="center" vertical="center"/>
    </xf>
    <xf numFmtId="0" fontId="2" fillId="4" borderId="1" xfId="1" applyFill="1" applyAlignment="1">
      <alignment horizontal="center" vertical="center"/>
    </xf>
    <xf numFmtId="0" fontId="4" fillId="6" borderId="4" xfId="3" applyFill="1" applyBorder="1" applyAlignment="1">
      <alignment horizontal="center" vertical="center"/>
    </xf>
    <xf numFmtId="0" fontId="4" fillId="6" borderId="6" xfId="3" applyFill="1" applyBorder="1" applyAlignment="1">
      <alignment horizontal="center" vertical="center"/>
    </xf>
    <xf numFmtId="0" fontId="4" fillId="6" borderId="5" xfId="3" applyFill="1" applyBorder="1" applyAlignment="1">
      <alignment horizontal="center" vertical="center"/>
    </xf>
  </cellXfs>
  <cellStyles count="4">
    <cellStyle name="Normal" xfId="0" builtinId="0"/>
    <cellStyle name="Nota" xfId="2" builtinId="10"/>
    <cellStyle name="Saída" xfId="1" builtinId="21"/>
    <cellStyle name="Título" xfId="3" builtinId="15"/>
  </cellStyles>
  <dxfs count="2">
    <dxf>
      <font>
        <color theme="0"/>
      </font>
      <fill>
        <patternFill>
          <bgColor theme="1" tint="0.499984740745262"/>
        </patternFill>
      </fill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7" workbookViewId="0">
      <selection activeCell="E24" sqref="E24"/>
    </sheetView>
  </sheetViews>
  <sheetFormatPr defaultRowHeight="15"/>
  <cols>
    <col min="1" max="1" width="34.5703125" bestFit="1" customWidth="1"/>
    <col min="2" max="2" width="12" bestFit="1" customWidth="1"/>
    <col min="3" max="3" width="15.5703125" bestFit="1" customWidth="1"/>
    <col min="4" max="4" width="8" bestFit="1" customWidth="1"/>
    <col min="7" max="7" width="21.85546875" bestFit="1" customWidth="1"/>
  </cols>
  <sheetData>
    <row r="1" spans="1:9" ht="22.5">
      <c r="A1" s="12" t="s">
        <v>40</v>
      </c>
      <c r="B1" s="13"/>
      <c r="C1" s="13"/>
      <c r="D1" s="13"/>
      <c r="E1" s="13"/>
      <c r="F1" s="13"/>
      <c r="G1" s="13"/>
      <c r="H1" s="13"/>
      <c r="I1" s="14"/>
    </row>
    <row r="3" spans="1:9">
      <c r="A3" s="10" t="s">
        <v>0</v>
      </c>
      <c r="B3" s="10"/>
    </row>
    <row r="4" spans="1:9">
      <c r="A4" s="7" t="s">
        <v>1</v>
      </c>
      <c r="B4" s="8" t="s">
        <v>2</v>
      </c>
    </row>
    <row r="5" spans="1:9">
      <c r="A5" s="7" t="s">
        <v>41</v>
      </c>
      <c r="B5" s="8" t="s">
        <v>3</v>
      </c>
    </row>
    <row r="7" spans="1:9">
      <c r="A7" s="11" t="s">
        <v>4</v>
      </c>
      <c r="B7" s="11"/>
      <c r="C7" s="11"/>
      <c r="D7" s="11"/>
      <c r="E7" s="11"/>
    </row>
    <row r="8" spans="1:9">
      <c r="A8" s="6" t="s">
        <v>5</v>
      </c>
      <c r="B8" s="6" t="s">
        <v>33</v>
      </c>
      <c r="C8" s="6" t="s">
        <v>34</v>
      </c>
      <c r="D8" s="6" t="s">
        <v>6</v>
      </c>
      <c r="E8" s="6" t="s">
        <v>24</v>
      </c>
    </row>
    <row r="9" spans="1:9">
      <c r="A9" s="2" t="s">
        <v>7</v>
      </c>
      <c r="B9" s="2">
        <v>24</v>
      </c>
      <c r="C9" s="3">
        <f>B9-(B9*E9)</f>
        <v>2.3999999999999986</v>
      </c>
      <c r="D9" s="9" t="s">
        <v>2</v>
      </c>
      <c r="E9" s="4">
        <v>0.9</v>
      </c>
    </row>
    <row r="10" spans="1:9">
      <c r="A10" s="2" t="s">
        <v>42</v>
      </c>
      <c r="B10" s="2">
        <v>24</v>
      </c>
      <c r="C10" s="3">
        <f>B9-(B9*E9)</f>
        <v>2.3999999999999986</v>
      </c>
      <c r="D10" s="9" t="s">
        <v>2</v>
      </c>
      <c r="E10" s="4">
        <v>0</v>
      </c>
    </row>
    <row r="11" spans="1:9">
      <c r="A11" s="2" t="s">
        <v>8</v>
      </c>
      <c r="B11" s="2">
        <v>4</v>
      </c>
      <c r="C11" s="3">
        <f t="shared" ref="C11:C29" si="0">B11-(B11*E11)</f>
        <v>0</v>
      </c>
      <c r="D11" s="1" t="s">
        <v>2</v>
      </c>
      <c r="E11" s="4">
        <v>1</v>
      </c>
      <c r="G11" s="11" t="s">
        <v>26</v>
      </c>
      <c r="H11" s="11"/>
    </row>
    <row r="12" spans="1:9">
      <c r="A12" s="2" t="s">
        <v>9</v>
      </c>
      <c r="B12" s="2">
        <v>4</v>
      </c>
      <c r="C12" s="3">
        <f t="shared" si="0"/>
        <v>0</v>
      </c>
      <c r="D12" s="1" t="s">
        <v>25</v>
      </c>
      <c r="E12" s="4">
        <v>1</v>
      </c>
      <c r="G12" s="2" t="s">
        <v>35</v>
      </c>
      <c r="H12" s="2">
        <f>SUM(B9:B26)</f>
        <v>206</v>
      </c>
    </row>
    <row r="13" spans="1:9">
      <c r="A13" s="2" t="s">
        <v>10</v>
      </c>
      <c r="B13" s="2">
        <v>24</v>
      </c>
      <c r="C13" s="3">
        <f t="shared" si="0"/>
        <v>0</v>
      </c>
      <c r="D13" s="1" t="s">
        <v>2</v>
      </c>
      <c r="E13" s="4">
        <v>1</v>
      </c>
      <c r="G13" s="2" t="s">
        <v>36</v>
      </c>
      <c r="H13" s="2">
        <f>SUM(B27:B29)</f>
        <v>810</v>
      </c>
    </row>
    <row r="14" spans="1:9">
      <c r="A14" s="2" t="s">
        <v>11</v>
      </c>
      <c r="B14" s="2">
        <v>2</v>
      </c>
      <c r="C14" s="3">
        <f t="shared" si="0"/>
        <v>0</v>
      </c>
      <c r="D14" s="1" t="s">
        <v>2</v>
      </c>
      <c r="E14" s="4">
        <v>1</v>
      </c>
      <c r="G14" s="2" t="s">
        <v>37</v>
      </c>
      <c r="H14" s="2">
        <f>SUM(H12:H13)</f>
        <v>1016</v>
      </c>
    </row>
    <row r="15" spans="1:9">
      <c r="A15" s="2" t="s">
        <v>12</v>
      </c>
      <c r="B15" s="2">
        <v>16</v>
      </c>
      <c r="C15" s="3">
        <f t="shared" si="0"/>
        <v>0</v>
      </c>
      <c r="D15" s="1" t="s">
        <v>3</v>
      </c>
      <c r="E15" s="4">
        <v>1</v>
      </c>
    </row>
    <row r="16" spans="1:9">
      <c r="A16" s="2" t="s">
        <v>14</v>
      </c>
      <c r="B16" s="2">
        <v>10</v>
      </c>
      <c r="C16" s="3">
        <f t="shared" si="0"/>
        <v>0</v>
      </c>
      <c r="D16" s="1" t="s">
        <v>2</v>
      </c>
      <c r="E16" s="4">
        <v>1</v>
      </c>
      <c r="G16" s="2" t="s">
        <v>38</v>
      </c>
      <c r="H16" s="3">
        <f>SUM(C9:C26)</f>
        <v>39.199999999999996</v>
      </c>
    </row>
    <row r="17" spans="1:8">
      <c r="A17" s="2" t="s">
        <v>15</v>
      </c>
      <c r="B17" s="2">
        <v>8</v>
      </c>
      <c r="C17" s="3">
        <f t="shared" si="0"/>
        <v>0</v>
      </c>
      <c r="D17" s="1" t="s">
        <v>2</v>
      </c>
      <c r="E17" s="4">
        <v>1</v>
      </c>
      <c r="G17" s="2" t="s">
        <v>39</v>
      </c>
      <c r="H17" s="2">
        <f>SUM(B27:B29)</f>
        <v>810</v>
      </c>
    </row>
    <row r="18" spans="1:8">
      <c r="A18" s="2" t="s">
        <v>13</v>
      </c>
      <c r="B18" s="2">
        <v>10</v>
      </c>
      <c r="C18" s="3">
        <f t="shared" si="0"/>
        <v>0</v>
      </c>
      <c r="D18" s="1" t="s">
        <v>3</v>
      </c>
      <c r="E18" s="4">
        <v>1</v>
      </c>
      <c r="G18" s="2"/>
      <c r="H18" s="2"/>
    </row>
    <row r="19" spans="1:8">
      <c r="A19" s="2" t="s">
        <v>16</v>
      </c>
      <c r="B19" s="2">
        <v>9</v>
      </c>
      <c r="C19" s="3">
        <f t="shared" si="0"/>
        <v>1.7999999999999998</v>
      </c>
      <c r="D19" s="1" t="s">
        <v>2</v>
      </c>
      <c r="E19" s="4">
        <v>0.8</v>
      </c>
      <c r="G19" s="2" t="s">
        <v>28</v>
      </c>
      <c r="H19" s="5">
        <v>41089</v>
      </c>
    </row>
    <row r="20" spans="1:8">
      <c r="A20" s="2" t="s">
        <v>17</v>
      </c>
      <c r="B20" s="2">
        <v>13</v>
      </c>
      <c r="C20" s="3">
        <f t="shared" si="0"/>
        <v>2.5999999999999996</v>
      </c>
      <c r="D20" s="1" t="s">
        <v>3</v>
      </c>
      <c r="E20" s="4">
        <v>0.8</v>
      </c>
      <c r="G20" s="2" t="s">
        <v>29</v>
      </c>
      <c r="H20" s="2">
        <f>16*6</f>
        <v>96</v>
      </c>
    </row>
    <row r="21" spans="1:8">
      <c r="A21" s="2" t="s">
        <v>43</v>
      </c>
      <c r="B21" s="2">
        <v>8</v>
      </c>
      <c r="C21" s="3">
        <f t="shared" si="0"/>
        <v>4</v>
      </c>
      <c r="D21" s="1" t="s">
        <v>2</v>
      </c>
      <c r="E21" s="4">
        <v>0.5</v>
      </c>
      <c r="G21" s="2" t="s">
        <v>30</v>
      </c>
      <c r="H21" s="2">
        <f>35*2</f>
        <v>70</v>
      </c>
    </row>
    <row r="22" spans="1:8">
      <c r="A22" s="2" t="s">
        <v>44</v>
      </c>
      <c r="B22" s="2">
        <v>10</v>
      </c>
      <c r="C22" s="3">
        <f t="shared" si="0"/>
        <v>2</v>
      </c>
      <c r="D22" s="1" t="s">
        <v>2</v>
      </c>
      <c r="E22" s="4">
        <v>0.8</v>
      </c>
      <c r="G22" s="2" t="s">
        <v>31</v>
      </c>
      <c r="H22" s="2">
        <f>SUM(H20:H21)</f>
        <v>166</v>
      </c>
    </row>
    <row r="23" spans="1:8">
      <c r="A23" s="2" t="s">
        <v>18</v>
      </c>
      <c r="B23" s="2">
        <v>16</v>
      </c>
      <c r="C23" s="3">
        <f t="shared" si="0"/>
        <v>0</v>
      </c>
      <c r="D23" s="1" t="s">
        <v>3</v>
      </c>
      <c r="E23" s="4">
        <v>1</v>
      </c>
      <c r="G23" s="2"/>
      <c r="H23" s="2"/>
    </row>
    <row r="24" spans="1:8">
      <c r="A24" s="2" t="s">
        <v>19</v>
      </c>
      <c r="B24" s="2">
        <v>8</v>
      </c>
      <c r="C24" s="3">
        <f t="shared" si="0"/>
        <v>8</v>
      </c>
      <c r="D24" s="1" t="s">
        <v>3</v>
      </c>
      <c r="E24" s="4">
        <v>0</v>
      </c>
      <c r="G24" s="2" t="s">
        <v>32</v>
      </c>
      <c r="H24" s="2">
        <f>H22-H16</f>
        <v>126.80000000000001</v>
      </c>
    </row>
    <row r="25" spans="1:8">
      <c r="A25" s="2" t="s">
        <v>27</v>
      </c>
      <c r="B25" s="2">
        <v>8</v>
      </c>
      <c r="C25" s="3">
        <f t="shared" si="0"/>
        <v>8</v>
      </c>
      <c r="D25" s="1" t="s">
        <v>3</v>
      </c>
      <c r="E25" s="4">
        <v>0</v>
      </c>
    </row>
    <row r="26" spans="1:8">
      <c r="A26" s="2" t="s">
        <v>20</v>
      </c>
      <c r="B26" s="2">
        <v>8</v>
      </c>
      <c r="C26" s="3">
        <f t="shared" si="0"/>
        <v>8</v>
      </c>
      <c r="D26" s="1" t="s">
        <v>3</v>
      </c>
      <c r="E26" s="4">
        <v>0</v>
      </c>
    </row>
    <row r="27" spans="1:8">
      <c r="A27" s="2" t="s">
        <v>21</v>
      </c>
      <c r="B27" s="3">
        <v>345</v>
      </c>
      <c r="C27" s="3">
        <f t="shared" si="0"/>
        <v>345</v>
      </c>
      <c r="D27" s="1" t="s">
        <v>25</v>
      </c>
      <c r="E27" s="4">
        <v>0</v>
      </c>
    </row>
    <row r="28" spans="1:8">
      <c r="A28" s="2" t="s">
        <v>22</v>
      </c>
      <c r="B28" s="3">
        <v>265</v>
      </c>
      <c r="C28" s="3">
        <f t="shared" si="0"/>
        <v>265</v>
      </c>
      <c r="D28" s="1" t="s">
        <v>25</v>
      </c>
      <c r="E28" s="4">
        <v>0</v>
      </c>
    </row>
    <row r="29" spans="1:8">
      <c r="A29" s="2" t="s">
        <v>23</v>
      </c>
      <c r="B29" s="3">
        <v>200</v>
      </c>
      <c r="C29" s="3">
        <f t="shared" si="0"/>
        <v>200</v>
      </c>
      <c r="D29" s="1" t="s">
        <v>25</v>
      </c>
      <c r="E29" s="4">
        <v>0</v>
      </c>
    </row>
  </sheetData>
  <mergeCells count="4">
    <mergeCell ref="A3:B3"/>
    <mergeCell ref="A7:E7"/>
    <mergeCell ref="G11:H11"/>
    <mergeCell ref="A1:I1"/>
  </mergeCells>
  <conditionalFormatting sqref="H24">
    <cfRule type="iconSet" priority="1">
      <iconSet iconSet="3Symbols">
        <cfvo type="percent" val="0"/>
        <cfvo type="formula" val="$H$24/4" gte="0"/>
        <cfvo type="formula" val="$H$22/2"/>
      </iconSet>
    </cfRule>
    <cfRule type="colorScale" priority="2">
      <colorScale>
        <cfvo type="formula" val="$H$22/8"/>
        <cfvo type="formula" val="$H$22/4"/>
        <cfvo type="formula" val="$H$22/2"/>
        <color rgb="FFF8696B"/>
        <color rgb="FFFFEB84"/>
        <color rgb="FF63BE7B"/>
      </colorScale>
    </cfRule>
  </conditionalFormatting>
  <conditionalFormatting sqref="D9:D29">
    <cfRule type="cellIs" dxfId="1" priority="4" operator="equal">
      <formula>"ML MM"</formula>
    </cfRule>
    <cfRule type="cellIs" dxfId="0" priority="5" operator="equal">
      <formula>"ML"</formula>
    </cfRule>
  </conditionalFormatting>
  <conditionalFormatting sqref="E9:E2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Sonic</cp:lastModifiedBy>
  <cp:lastPrinted>2012-05-29T05:48:53Z</cp:lastPrinted>
  <dcterms:created xsi:type="dcterms:W3CDTF">2012-05-25T03:18:21Z</dcterms:created>
  <dcterms:modified xsi:type="dcterms:W3CDTF">2012-06-24T08:15:28Z</dcterms:modified>
</cp:coreProperties>
</file>