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240" yWindow="75" windowWidth="20115" windowHeight="799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H3" i="1"/>
  <c r="G27" s="1"/>
  <c r="E17"/>
  <c r="E45"/>
  <c r="E39"/>
  <c r="E42"/>
  <c r="E32"/>
  <c r="E25"/>
  <c r="E21"/>
  <c r="D10"/>
  <c r="D47"/>
  <c r="D45"/>
  <c r="D42"/>
  <c r="D39"/>
  <c r="D36"/>
  <c r="D34"/>
  <c r="D32"/>
  <c r="D25"/>
  <c r="D21"/>
  <c r="D17"/>
  <c r="G23" l="1"/>
  <c r="G4"/>
  <c r="G15"/>
  <c r="G46"/>
  <c r="G42"/>
  <c r="G38"/>
  <c r="G34"/>
  <c r="G30"/>
  <c r="G25"/>
  <c r="G21"/>
  <c r="G17"/>
  <c r="G12"/>
  <c r="G8"/>
  <c r="G45"/>
  <c r="G41"/>
  <c r="G37"/>
  <c r="G33"/>
  <c r="G29"/>
  <c r="G24"/>
  <c r="G20"/>
  <c r="G16"/>
  <c r="G11"/>
  <c r="G7"/>
  <c r="G44"/>
  <c r="G40"/>
  <c r="G36"/>
  <c r="G32"/>
  <c r="G28"/>
  <c r="G19"/>
  <c r="G14"/>
  <c r="G10"/>
  <c r="G6"/>
  <c r="G47"/>
  <c r="G43"/>
  <c r="G39"/>
  <c r="G35"/>
  <c r="G31"/>
  <c r="G26"/>
  <c r="G22"/>
  <c r="G18"/>
  <c r="G13"/>
  <c r="G9"/>
  <c r="G5"/>
  <c r="D48"/>
</calcChain>
</file>

<file path=xl/sharedStrings.xml><?xml version="1.0" encoding="utf-8"?>
<sst xmlns="http://schemas.openxmlformats.org/spreadsheetml/2006/main" count="116" uniqueCount="68">
  <si>
    <t>Duração</t>
  </si>
  <si>
    <t>Identificador</t>
  </si>
  <si>
    <t>Pesquisa sobre SDK do Windows Phone</t>
  </si>
  <si>
    <t>Pesquisar sobre WCF e Serviço</t>
  </si>
  <si>
    <t>Pesquisa sobre Windows Azure</t>
  </si>
  <si>
    <t>Nome da tarefa</t>
  </si>
  <si>
    <t>Pesquisa bibliográfica</t>
  </si>
  <si>
    <t>Data Final</t>
  </si>
  <si>
    <t>Confecção da proposta</t>
  </si>
  <si>
    <t>Plano de Projeto</t>
  </si>
  <si>
    <t>WBS</t>
  </si>
  <si>
    <t>Riscos</t>
  </si>
  <si>
    <t>Cronograma</t>
  </si>
  <si>
    <t>Ferramentas</t>
  </si>
  <si>
    <t>Visão de negócio</t>
  </si>
  <si>
    <t>Casos de uso de negócio</t>
  </si>
  <si>
    <t>Objetos de negócio</t>
  </si>
  <si>
    <t>Casos de uso</t>
  </si>
  <si>
    <t>Descrição dos casos de uso</t>
  </si>
  <si>
    <t>Descrição dos casos de uso detalhada</t>
  </si>
  <si>
    <t>Diagrama de classes</t>
  </si>
  <si>
    <t>Diagrama de sequência</t>
  </si>
  <si>
    <t>Diagrama de componentes</t>
  </si>
  <si>
    <t>Diagrama de implantação</t>
  </si>
  <si>
    <t>Status</t>
  </si>
  <si>
    <t>Desenvolvimento APP</t>
  </si>
  <si>
    <t>Testes APP</t>
  </si>
  <si>
    <t>Desenvolvimento Site</t>
  </si>
  <si>
    <t>Testes Site</t>
  </si>
  <si>
    <t>Desenvolvimento Serviço</t>
  </si>
  <si>
    <t>Testes Serviço</t>
  </si>
  <si>
    <t>Entrega final do projeto</t>
  </si>
  <si>
    <t>planejamento do projeto</t>
  </si>
  <si>
    <t>milestone 1 - negócios</t>
  </si>
  <si>
    <t>milestone 2 - casos de uso</t>
  </si>
  <si>
    <t>milestone 3 - diagramas</t>
  </si>
  <si>
    <t>milestone 4 - app</t>
  </si>
  <si>
    <t>milestone 5 - serviço</t>
  </si>
  <si>
    <t>milestone 6 - website</t>
  </si>
  <si>
    <t>dead line 1 - monografia</t>
  </si>
  <si>
    <t>dead line 2 - projeto</t>
  </si>
  <si>
    <t>Entregar monografia</t>
  </si>
  <si>
    <t>protótipo</t>
  </si>
  <si>
    <t>Pesquisa de Arquitetura</t>
  </si>
  <si>
    <t>pesquisa - proposta</t>
  </si>
  <si>
    <t>pesquisa - proposta Total</t>
  </si>
  <si>
    <t>planejamento do projeto Total</t>
  </si>
  <si>
    <t>milestone 1 - negócios Total</t>
  </si>
  <si>
    <t>milestone 2 - casos de uso Total</t>
  </si>
  <si>
    <t>milestone 3 - diagramas Total</t>
  </si>
  <si>
    <t>dead line 1 - monografia Total</t>
  </si>
  <si>
    <t>protótipo Total</t>
  </si>
  <si>
    <t>milestone 4 - app Total</t>
  </si>
  <si>
    <t>milestone 5 - serviço Total</t>
  </si>
  <si>
    <t>milestone 6 - website Total</t>
  </si>
  <si>
    <t>Grand Total (horas)</t>
  </si>
  <si>
    <t>Dead line</t>
  </si>
  <si>
    <t>Dead line 2 - projeto Total</t>
  </si>
  <si>
    <t>Data Atual</t>
  </si>
  <si>
    <t>sim</t>
  </si>
  <si>
    <t>Entregue</t>
  </si>
  <si>
    <t>Protótipo do modulo do telefone</t>
  </si>
  <si>
    <t>Numero</t>
  </si>
  <si>
    <t>Cronograma das atividades</t>
  </si>
  <si>
    <t>Plano de iterações</t>
  </si>
  <si>
    <t>Modelo ER</t>
  </si>
  <si>
    <t>Dicionário de dados</t>
  </si>
  <si>
    <t>nao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</si>
</sst>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2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7">
    <xf numFmtId="0" fontId="0" fillId="0" borderId="0" xfId="0"/>
    <xf numFmtId="0" fontId="1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NumberFormat="1" applyAlignment="1">
      <alignment vertical="center"/>
    </xf>
    <xf numFmtId="0" fontId="1" fillId="0" borderId="0" xfId="0" applyFont="1" applyAlignment="1">
      <alignment horizontal="center" vertical="center"/>
    </xf>
    <xf numFmtId="0" fontId="0" fillId="0" borderId="1" xfId="0" applyBorder="1"/>
    <xf numFmtId="0" fontId="2" fillId="0" borderId="1" xfId="0" applyFont="1" applyBorder="1"/>
    <xf numFmtId="0" fontId="0" fillId="0" borderId="1" xfId="0" applyNumberFormat="1" applyBorder="1"/>
    <xf numFmtId="14" fontId="0" fillId="0" borderId="1" xfId="0" applyNumberFormat="1" applyBorder="1"/>
    <xf numFmtId="0" fontId="0" fillId="0" borderId="1" xfId="0" applyBorder="1" applyAlignment="1">
      <alignment vertical="center"/>
    </xf>
    <xf numFmtId="0" fontId="0" fillId="0" borderId="1" xfId="0" applyNumberForma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1" applyBorder="1"/>
    <xf numFmtId="0" fontId="1" fillId="0" borderId="1" xfId="1" applyBorder="1" applyAlignment="1">
      <alignment vertical="center"/>
    </xf>
    <xf numFmtId="0" fontId="1" fillId="0" borderId="1" xfId="1" applyNumberFormat="1" applyBorder="1"/>
    <xf numFmtId="14" fontId="1" fillId="0" borderId="1" xfId="1" applyNumberFormat="1" applyBorder="1"/>
    <xf numFmtId="0" fontId="3" fillId="0" borderId="1" xfId="2" applyFont="1" applyBorder="1"/>
    <xf numFmtId="0" fontId="3" fillId="0" borderId="1" xfId="2" applyFont="1" applyBorder="1" applyAlignment="1">
      <alignment vertical="center"/>
    </xf>
    <xf numFmtId="0" fontId="3" fillId="0" borderId="1" xfId="2" applyNumberFormat="1" applyFont="1" applyBorder="1"/>
    <xf numFmtId="14" fontId="4" fillId="0" borderId="1" xfId="0" applyNumberFormat="1" applyFont="1" applyBorder="1"/>
    <xf numFmtId="0" fontId="3" fillId="0" borderId="0" xfId="0" applyFont="1" applyAlignment="1">
      <alignment vertical="center"/>
    </xf>
    <xf numFmtId="0" fontId="3" fillId="0" borderId="1" xfId="2" applyNumberFormat="1" applyFont="1" applyBorder="1" applyAlignment="1">
      <alignment vertical="center"/>
    </xf>
    <xf numFmtId="14" fontId="3" fillId="0" borderId="1" xfId="2" applyNumberFormat="1" applyFont="1" applyBorder="1"/>
    <xf numFmtId="0" fontId="0" fillId="0" borderId="1" xfId="0" applyBorder="1" applyAlignment="1">
      <alignment horizontal="center" vertical="center"/>
    </xf>
    <xf numFmtId="0" fontId="3" fillId="0" borderId="1" xfId="2" applyFont="1" applyBorder="1" applyAlignment="1">
      <alignment horizontal="center" vertical="center"/>
    </xf>
    <xf numFmtId="0" fontId="1" fillId="0" borderId="1" xfId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3" fillId="0" borderId="1" xfId="2" applyFont="1" applyBorder="1" applyAlignment="1">
      <alignment horizontal="center"/>
    </xf>
    <xf numFmtId="0" fontId="1" fillId="0" borderId="1" xfId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1" xfId="0" applyNumberFormat="1" applyFont="1" applyFill="1" applyBorder="1" applyAlignment="1">
      <alignment horizontal="center" vertical="center"/>
    </xf>
  </cellXfs>
  <cellStyles count="3">
    <cellStyle name="NívelLinha_1" xfId="1" builtinId="1" iLevel="0"/>
    <cellStyle name="NívelLinha_2" xfId="2" builtinId="1" iLevel="1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48"/>
  <sheetViews>
    <sheetView tabSelected="1" topLeftCell="A19" zoomScaleNormal="100" workbookViewId="0">
      <selection activeCell="G22" sqref="G22"/>
    </sheetView>
  </sheetViews>
  <sheetFormatPr defaultRowHeight="15" outlineLevelRow="2"/>
  <cols>
    <col min="1" max="1" width="8.28515625" style="3" bestFit="1" customWidth="1"/>
    <col min="2" max="2" width="32.42578125" style="5" bestFit="1" customWidth="1"/>
    <col min="3" max="3" width="38.5703125" style="4" bestFit="1" customWidth="1"/>
    <col min="4" max="4" width="8.5703125" style="6" bestFit="1" customWidth="1"/>
    <col min="5" max="5" width="12.85546875" style="4" bestFit="1" customWidth="1"/>
    <col min="6" max="6" width="9" style="3" bestFit="1" customWidth="1"/>
    <col min="7" max="7" width="10.7109375" bestFit="1" customWidth="1"/>
    <col min="8" max="9" width="15.85546875" style="4" bestFit="1" customWidth="1"/>
    <col min="10" max="10" width="14" style="4" bestFit="1" customWidth="1"/>
    <col min="11" max="16384" width="9.140625" style="4"/>
  </cols>
  <sheetData>
    <row r="1" spans="1:8">
      <c r="A1" s="1" t="s">
        <v>63</v>
      </c>
      <c r="B1" s="1"/>
      <c r="C1" s="1"/>
      <c r="D1" s="1"/>
      <c r="E1" s="1"/>
      <c r="F1" s="1"/>
      <c r="G1" s="1"/>
      <c r="H1" s="1"/>
    </row>
    <row r="2" spans="1:8">
      <c r="A2" s="34" t="s">
        <v>62</v>
      </c>
      <c r="B2" s="2" t="s">
        <v>1</v>
      </c>
      <c r="C2" s="2" t="s">
        <v>5</v>
      </c>
      <c r="D2" s="36" t="s">
        <v>0</v>
      </c>
      <c r="E2" s="2" t="s">
        <v>7</v>
      </c>
      <c r="F2" s="2" t="s">
        <v>60</v>
      </c>
      <c r="G2" s="2" t="s">
        <v>24</v>
      </c>
      <c r="H2" s="33" t="s">
        <v>58</v>
      </c>
    </row>
    <row r="3" spans="1:8" s="7" customFormat="1">
      <c r="A3" s="35"/>
      <c r="B3" s="2"/>
      <c r="C3" s="2"/>
      <c r="D3" s="36"/>
      <c r="E3" s="2"/>
      <c r="F3" s="2"/>
      <c r="G3" s="2"/>
      <c r="H3" s="29">
        <f ca="1">NOW()</f>
        <v>41084.22269328704</v>
      </c>
    </row>
    <row r="4" spans="1:8" hidden="1" outlineLevel="2">
      <c r="A4" s="30">
        <v>1</v>
      </c>
      <c r="B4" s="9" t="s">
        <v>44</v>
      </c>
      <c r="C4" s="8" t="s">
        <v>6</v>
      </c>
      <c r="D4" s="10">
        <v>40</v>
      </c>
      <c r="E4" s="11">
        <v>41028</v>
      </c>
      <c r="F4" s="26" t="s">
        <v>59</v>
      </c>
      <c r="G4" s="26" t="str">
        <f t="shared" ref="G4:G47" ca="1" si="0">IF(AND(E4&lt;$H$3,F4&lt;&gt;"sim"),"ATRASADO","OK")</f>
        <v>OK</v>
      </c>
    </row>
    <row r="5" spans="1:8" hidden="1" outlineLevel="2">
      <c r="A5" s="30">
        <v>2</v>
      </c>
      <c r="B5" s="9" t="s">
        <v>44</v>
      </c>
      <c r="C5" s="8" t="s">
        <v>2</v>
      </c>
      <c r="D5" s="10">
        <v>32</v>
      </c>
      <c r="E5" s="11">
        <v>41022</v>
      </c>
      <c r="F5" s="26" t="s">
        <v>59</v>
      </c>
      <c r="G5" s="26" t="str">
        <f t="shared" ca="1" si="0"/>
        <v>OK</v>
      </c>
    </row>
    <row r="6" spans="1:8" hidden="1" outlineLevel="2">
      <c r="A6" s="30">
        <v>3</v>
      </c>
      <c r="B6" s="9" t="s">
        <v>44</v>
      </c>
      <c r="C6" s="8" t="s">
        <v>3</v>
      </c>
      <c r="D6" s="10">
        <v>26</v>
      </c>
      <c r="E6" s="11">
        <v>41036</v>
      </c>
      <c r="F6" s="26" t="s">
        <v>59</v>
      </c>
      <c r="G6" s="26" t="str">
        <f t="shared" ca="1" si="0"/>
        <v>OK</v>
      </c>
    </row>
    <row r="7" spans="1:8" hidden="1" outlineLevel="2">
      <c r="A7" s="30">
        <v>4</v>
      </c>
      <c r="B7" s="9" t="s">
        <v>44</v>
      </c>
      <c r="C7" s="8" t="s">
        <v>4</v>
      </c>
      <c r="D7" s="10">
        <v>28</v>
      </c>
      <c r="E7" s="11">
        <v>41050</v>
      </c>
      <c r="F7" s="26" t="s">
        <v>59</v>
      </c>
      <c r="G7" s="26" t="str">
        <f t="shared" ca="1" si="0"/>
        <v>OK</v>
      </c>
    </row>
    <row r="8" spans="1:8" hidden="1" outlineLevel="2">
      <c r="A8" s="30">
        <v>5</v>
      </c>
      <c r="B8" s="9" t="s">
        <v>44</v>
      </c>
      <c r="C8" s="8" t="s">
        <v>43</v>
      </c>
      <c r="D8" s="10">
        <v>24</v>
      </c>
      <c r="E8" s="11">
        <v>41064</v>
      </c>
      <c r="F8" s="26" t="s">
        <v>59</v>
      </c>
      <c r="G8" s="26" t="str">
        <f t="shared" ca="1" si="0"/>
        <v>OK</v>
      </c>
    </row>
    <row r="9" spans="1:8" hidden="1" outlineLevel="2">
      <c r="A9" s="30">
        <v>6</v>
      </c>
      <c r="B9" s="9" t="s">
        <v>44</v>
      </c>
      <c r="C9" s="8" t="s">
        <v>8</v>
      </c>
      <c r="D9" s="10">
        <v>68</v>
      </c>
      <c r="E9" s="11">
        <v>41015</v>
      </c>
      <c r="F9" s="26" t="s">
        <v>59</v>
      </c>
      <c r="G9" s="26" t="str">
        <f t="shared" ca="1" si="0"/>
        <v>OK</v>
      </c>
    </row>
    <row r="10" spans="1:8" s="23" customFormat="1" ht="15.75" outlineLevel="1" collapsed="1">
      <c r="A10" s="31"/>
      <c r="B10" s="19" t="s">
        <v>45</v>
      </c>
      <c r="C10" s="19" t="s">
        <v>56</v>
      </c>
      <c r="D10" s="21">
        <f>SUBTOTAL(9,D4:D9)</f>
        <v>218</v>
      </c>
      <c r="E10" s="25">
        <v>41015</v>
      </c>
      <c r="F10" s="27" t="s">
        <v>59</v>
      </c>
      <c r="G10" s="26" t="str">
        <f t="shared" ca="1" si="0"/>
        <v>OK</v>
      </c>
    </row>
    <row r="11" spans="1:8" outlineLevel="2">
      <c r="A11" s="30">
        <v>7</v>
      </c>
      <c r="B11" s="9" t="s">
        <v>32</v>
      </c>
      <c r="C11" s="8" t="s">
        <v>9</v>
      </c>
      <c r="D11" s="10">
        <v>24</v>
      </c>
      <c r="E11" s="11">
        <v>41057</v>
      </c>
      <c r="F11" s="26" t="s">
        <v>59</v>
      </c>
      <c r="G11" s="26" t="str">
        <f t="shared" ca="1" si="0"/>
        <v>OK</v>
      </c>
    </row>
    <row r="12" spans="1:8" outlineLevel="2">
      <c r="A12" s="30">
        <v>8</v>
      </c>
      <c r="B12" s="9" t="s">
        <v>32</v>
      </c>
      <c r="C12" s="8" t="s">
        <v>10</v>
      </c>
      <c r="D12" s="10">
        <v>4</v>
      </c>
      <c r="E12" s="11">
        <v>41057</v>
      </c>
      <c r="F12" s="26" t="s">
        <v>59</v>
      </c>
      <c r="G12" s="26" t="str">
        <f t="shared" ca="1" si="0"/>
        <v>OK</v>
      </c>
    </row>
    <row r="13" spans="1:8" outlineLevel="2">
      <c r="A13" s="30">
        <v>9</v>
      </c>
      <c r="B13" s="9" t="s">
        <v>32</v>
      </c>
      <c r="C13" s="8" t="s">
        <v>11</v>
      </c>
      <c r="D13" s="10">
        <v>4</v>
      </c>
      <c r="E13" s="11">
        <v>41055</v>
      </c>
      <c r="F13" s="26" t="s">
        <v>59</v>
      </c>
      <c r="G13" s="26" t="str">
        <f t="shared" ca="1" si="0"/>
        <v>OK</v>
      </c>
    </row>
    <row r="14" spans="1:8" outlineLevel="2">
      <c r="A14" s="30">
        <v>10</v>
      </c>
      <c r="B14" s="9" t="s">
        <v>32</v>
      </c>
      <c r="C14" s="8" t="s">
        <v>12</v>
      </c>
      <c r="D14" s="10">
        <v>24</v>
      </c>
      <c r="E14" s="11">
        <v>41057</v>
      </c>
      <c r="F14" s="26" t="s">
        <v>59</v>
      </c>
      <c r="G14" s="26" t="str">
        <f t="shared" ca="1" si="0"/>
        <v>OK</v>
      </c>
    </row>
    <row r="15" spans="1:8" outlineLevel="2">
      <c r="A15" s="30">
        <v>11</v>
      </c>
      <c r="B15" s="9" t="s">
        <v>32</v>
      </c>
      <c r="C15" s="8" t="s">
        <v>64</v>
      </c>
      <c r="D15" s="10">
        <v>24</v>
      </c>
      <c r="E15" s="11">
        <v>41060</v>
      </c>
      <c r="F15" s="26"/>
      <c r="G15" s="26" t="str">
        <f t="shared" ca="1" si="0"/>
        <v>ATRASADO</v>
      </c>
    </row>
    <row r="16" spans="1:8" outlineLevel="2">
      <c r="A16" s="30">
        <v>12</v>
      </c>
      <c r="B16" s="9" t="s">
        <v>32</v>
      </c>
      <c r="C16" s="8" t="s">
        <v>13</v>
      </c>
      <c r="D16" s="10">
        <v>2</v>
      </c>
      <c r="E16" s="11">
        <v>41055</v>
      </c>
      <c r="F16" s="26" t="s">
        <v>59</v>
      </c>
      <c r="G16" s="26" t="str">
        <f t="shared" ca="1" si="0"/>
        <v>OK</v>
      </c>
    </row>
    <row r="17" spans="1:7" s="23" customFormat="1" ht="15.75" outlineLevel="1">
      <c r="A17" s="31"/>
      <c r="B17" s="19" t="s">
        <v>46</v>
      </c>
      <c r="C17" s="19"/>
      <c r="D17" s="21">
        <f>SUBTOTAL(9,D11:D16)</f>
        <v>82</v>
      </c>
      <c r="E17" s="25">
        <f>MAX(E11:E16)</f>
        <v>41060</v>
      </c>
      <c r="F17" s="27" t="s">
        <v>59</v>
      </c>
      <c r="G17" s="26" t="str">
        <f t="shared" ca="1" si="0"/>
        <v>OK</v>
      </c>
    </row>
    <row r="18" spans="1:7" outlineLevel="2">
      <c r="A18" s="30">
        <v>13</v>
      </c>
      <c r="B18" s="9" t="s">
        <v>33</v>
      </c>
      <c r="C18" s="8" t="s">
        <v>14</v>
      </c>
      <c r="D18" s="10">
        <v>16</v>
      </c>
      <c r="E18" s="11">
        <v>41057</v>
      </c>
      <c r="F18" s="26" t="s">
        <v>59</v>
      </c>
      <c r="G18" s="26" t="str">
        <f t="shared" ca="1" si="0"/>
        <v>OK</v>
      </c>
    </row>
    <row r="19" spans="1:7" outlineLevel="2">
      <c r="A19" s="30">
        <v>14</v>
      </c>
      <c r="B19" s="9" t="s">
        <v>33</v>
      </c>
      <c r="C19" s="8" t="s">
        <v>15</v>
      </c>
      <c r="D19" s="10">
        <v>10</v>
      </c>
      <c r="E19" s="11">
        <v>41058</v>
      </c>
      <c r="F19" s="26" t="s">
        <v>59</v>
      </c>
      <c r="G19" s="26" t="str">
        <f t="shared" ca="1" si="0"/>
        <v>OK</v>
      </c>
    </row>
    <row r="20" spans="1:7" outlineLevel="2">
      <c r="A20" s="30">
        <v>15</v>
      </c>
      <c r="B20" s="9" t="s">
        <v>33</v>
      </c>
      <c r="C20" s="8" t="s">
        <v>16</v>
      </c>
      <c r="D20" s="10">
        <v>8</v>
      </c>
      <c r="E20" s="11">
        <v>41058</v>
      </c>
      <c r="F20" s="26" t="s">
        <v>59</v>
      </c>
      <c r="G20" s="26" t="str">
        <f t="shared" ca="1" si="0"/>
        <v>OK</v>
      </c>
    </row>
    <row r="21" spans="1:7" s="23" customFormat="1" ht="15.75" outlineLevel="1">
      <c r="A21" s="31"/>
      <c r="B21" s="19" t="s">
        <v>47</v>
      </c>
      <c r="C21" s="19"/>
      <c r="D21" s="21">
        <f>SUBTOTAL(9,D18:D20)</f>
        <v>34</v>
      </c>
      <c r="E21" s="25">
        <f>MAX(E18:E20)</f>
        <v>41058</v>
      </c>
      <c r="F21" s="27" t="s">
        <v>59</v>
      </c>
      <c r="G21" s="26" t="str">
        <f t="shared" ca="1" si="0"/>
        <v>OK</v>
      </c>
    </row>
    <row r="22" spans="1:7" outlineLevel="2">
      <c r="A22" s="30">
        <v>16</v>
      </c>
      <c r="B22" s="9" t="s">
        <v>34</v>
      </c>
      <c r="C22" s="8" t="s">
        <v>17</v>
      </c>
      <c r="D22" s="10">
        <v>10</v>
      </c>
      <c r="E22" s="11">
        <v>41063</v>
      </c>
      <c r="F22" s="26" t="s">
        <v>59</v>
      </c>
      <c r="G22" s="26" t="str">
        <f t="shared" ca="1" si="0"/>
        <v>OK</v>
      </c>
    </row>
    <row r="23" spans="1:7" outlineLevel="2">
      <c r="A23" s="30">
        <v>17</v>
      </c>
      <c r="B23" s="9" t="s">
        <v>34</v>
      </c>
      <c r="C23" s="8" t="s">
        <v>18</v>
      </c>
      <c r="D23" s="10">
        <v>9</v>
      </c>
      <c r="E23" s="11">
        <v>41063</v>
      </c>
      <c r="F23" s="26" t="s">
        <v>59</v>
      </c>
      <c r="G23" s="26" t="str">
        <f ca="1">IF(AND(E23&lt;$H$3,F23&lt;&gt;"sim"),"ATRASADO","OK")</f>
        <v>OK</v>
      </c>
    </row>
    <row r="24" spans="1:7" outlineLevel="2">
      <c r="A24" s="30">
        <v>18</v>
      </c>
      <c r="B24" s="9" t="s">
        <v>34</v>
      </c>
      <c r="C24" s="8" t="s">
        <v>19</v>
      </c>
      <c r="D24" s="10">
        <v>13</v>
      </c>
      <c r="E24" s="11">
        <v>41063</v>
      </c>
      <c r="F24" s="26" t="s">
        <v>67</v>
      </c>
      <c r="G24" s="26" t="str">
        <f t="shared" ca="1" si="0"/>
        <v>ATRASADO</v>
      </c>
    </row>
    <row r="25" spans="1:7" s="23" customFormat="1" ht="15.75" outlineLevel="1">
      <c r="A25" s="31"/>
      <c r="B25" s="19" t="s">
        <v>48</v>
      </c>
      <c r="C25" s="19"/>
      <c r="D25" s="21">
        <f>SUBTOTAL(9,D22:D24)</f>
        <v>32</v>
      </c>
      <c r="E25" s="25">
        <f>MAX(E22:E24)</f>
        <v>41063</v>
      </c>
      <c r="F25" s="27"/>
      <c r="G25" s="26" t="str">
        <f t="shared" ca="1" si="0"/>
        <v>ATRASADO</v>
      </c>
    </row>
    <row r="26" spans="1:7" outlineLevel="2">
      <c r="A26" s="30">
        <v>19</v>
      </c>
      <c r="B26" s="9" t="s">
        <v>35</v>
      </c>
      <c r="C26" s="8" t="s">
        <v>65</v>
      </c>
      <c r="D26" s="10">
        <v>8</v>
      </c>
      <c r="E26" s="11">
        <v>41070</v>
      </c>
      <c r="F26" s="26" t="s">
        <v>59</v>
      </c>
      <c r="G26" s="26" t="str">
        <f t="shared" ca="1" si="0"/>
        <v>OK</v>
      </c>
    </row>
    <row r="27" spans="1:7" outlineLevel="2">
      <c r="A27" s="30">
        <v>20</v>
      </c>
      <c r="B27" s="9" t="s">
        <v>35</v>
      </c>
      <c r="C27" s="8" t="s">
        <v>66</v>
      </c>
      <c r="D27" s="10">
        <v>10</v>
      </c>
      <c r="E27" s="11">
        <v>41070</v>
      </c>
      <c r="F27" s="26"/>
      <c r="G27" s="26" t="str">
        <f t="shared" ca="1" si="0"/>
        <v>ATRASADO</v>
      </c>
    </row>
    <row r="28" spans="1:7" outlineLevel="2">
      <c r="A28" s="30">
        <v>21</v>
      </c>
      <c r="B28" s="9" t="s">
        <v>35</v>
      </c>
      <c r="C28" s="8" t="s">
        <v>20</v>
      </c>
      <c r="D28" s="10">
        <v>16</v>
      </c>
      <c r="E28" s="11">
        <v>41070</v>
      </c>
      <c r="F28" s="26" t="s">
        <v>59</v>
      </c>
      <c r="G28" s="26" t="str">
        <f t="shared" ca="1" si="0"/>
        <v>OK</v>
      </c>
    </row>
    <row r="29" spans="1:7" outlineLevel="2">
      <c r="A29" s="30">
        <v>22</v>
      </c>
      <c r="B29" s="9" t="s">
        <v>35</v>
      </c>
      <c r="C29" s="8" t="s">
        <v>21</v>
      </c>
      <c r="D29" s="10">
        <v>8</v>
      </c>
      <c r="E29" s="11">
        <v>41070</v>
      </c>
      <c r="F29" s="26" t="s">
        <v>67</v>
      </c>
      <c r="G29" s="26" t="str">
        <f t="shared" ca="1" si="0"/>
        <v>ATRASADO</v>
      </c>
    </row>
    <row r="30" spans="1:7" outlineLevel="2">
      <c r="A30" s="30">
        <v>23</v>
      </c>
      <c r="B30" s="9" t="s">
        <v>35</v>
      </c>
      <c r="C30" s="8" t="s">
        <v>22</v>
      </c>
      <c r="D30" s="10">
        <v>8</v>
      </c>
      <c r="E30" s="11">
        <v>41070</v>
      </c>
      <c r="F30" s="26" t="s">
        <v>67</v>
      </c>
      <c r="G30" s="26" t="str">
        <f t="shared" ca="1" si="0"/>
        <v>ATRASADO</v>
      </c>
    </row>
    <row r="31" spans="1:7" outlineLevel="2">
      <c r="A31" s="30">
        <v>24</v>
      </c>
      <c r="B31" s="9" t="s">
        <v>35</v>
      </c>
      <c r="C31" s="8" t="s">
        <v>23</v>
      </c>
      <c r="D31" s="10">
        <v>8</v>
      </c>
      <c r="E31" s="11">
        <v>41070</v>
      </c>
      <c r="F31" s="26" t="s">
        <v>67</v>
      </c>
      <c r="G31" s="26" t="str">
        <f t="shared" ca="1" si="0"/>
        <v>ATRASADO</v>
      </c>
    </row>
    <row r="32" spans="1:7" s="23" customFormat="1" ht="15.75" outlineLevel="1">
      <c r="A32" s="31"/>
      <c r="B32" s="19" t="s">
        <v>49</v>
      </c>
      <c r="C32" s="19"/>
      <c r="D32" s="21">
        <f>SUBTOTAL(9,D26:D31)</f>
        <v>58</v>
      </c>
      <c r="E32" s="25">
        <f>MAX(E26:E31)</f>
        <v>41070</v>
      </c>
      <c r="F32" s="27" t="s">
        <v>59</v>
      </c>
      <c r="G32" s="26" t="str">
        <f t="shared" ca="1" si="0"/>
        <v>OK</v>
      </c>
    </row>
    <row r="33" spans="1:7" outlineLevel="2">
      <c r="A33" s="30">
        <v>25</v>
      </c>
      <c r="B33" s="9" t="s">
        <v>39</v>
      </c>
      <c r="C33" s="8" t="s">
        <v>41</v>
      </c>
      <c r="D33" s="10"/>
      <c r="E33" s="11">
        <v>41089</v>
      </c>
      <c r="F33" s="26"/>
      <c r="G33" s="26" t="str">
        <f t="shared" ca="1" si="0"/>
        <v>OK</v>
      </c>
    </row>
    <row r="34" spans="1:7" s="23" customFormat="1" ht="15.75" outlineLevel="1">
      <c r="A34" s="31"/>
      <c r="B34" s="19" t="s">
        <v>50</v>
      </c>
      <c r="C34" s="19" t="s">
        <v>56</v>
      </c>
      <c r="D34" s="21">
        <f>SUBTOTAL(9,D33:D33)</f>
        <v>0</v>
      </c>
      <c r="E34" s="22">
        <v>41089</v>
      </c>
      <c r="F34" s="27"/>
      <c r="G34" s="26" t="str">
        <f t="shared" ca="1" si="0"/>
        <v>OK</v>
      </c>
    </row>
    <row r="35" spans="1:7" outlineLevel="2">
      <c r="A35" s="30">
        <v>26</v>
      </c>
      <c r="B35" s="9" t="s">
        <v>42</v>
      </c>
      <c r="C35" s="8" t="s">
        <v>61</v>
      </c>
      <c r="D35" s="10">
        <v>58</v>
      </c>
      <c r="E35" s="11">
        <v>41119</v>
      </c>
      <c r="F35" s="26"/>
      <c r="G35" s="26" t="str">
        <f t="shared" ca="1" si="0"/>
        <v>OK</v>
      </c>
    </row>
    <row r="36" spans="1:7" s="23" customFormat="1" ht="15.75" outlineLevel="1">
      <c r="A36" s="31"/>
      <c r="B36" s="19" t="s">
        <v>51</v>
      </c>
      <c r="C36" s="19"/>
      <c r="D36" s="21">
        <f>SUBTOTAL(9,D35:D35)</f>
        <v>58</v>
      </c>
      <c r="E36" s="22">
        <v>41119</v>
      </c>
      <c r="F36" s="27"/>
      <c r="G36" s="26" t="str">
        <f t="shared" ca="1" si="0"/>
        <v>OK</v>
      </c>
    </row>
    <row r="37" spans="1:7" outlineLevel="2">
      <c r="A37" s="30">
        <v>27</v>
      </c>
      <c r="B37" s="9" t="s">
        <v>36</v>
      </c>
      <c r="C37" s="8" t="s">
        <v>25</v>
      </c>
      <c r="D37" s="10">
        <v>260</v>
      </c>
      <c r="E37" s="11">
        <v>41214</v>
      </c>
      <c r="F37" s="26"/>
      <c r="G37" s="26" t="str">
        <f t="shared" ca="1" si="0"/>
        <v>OK</v>
      </c>
    </row>
    <row r="38" spans="1:7" outlineLevel="2">
      <c r="A38" s="30">
        <v>28</v>
      </c>
      <c r="B38" s="9" t="s">
        <v>36</v>
      </c>
      <c r="C38" s="12" t="s">
        <v>26</v>
      </c>
      <c r="D38" s="13">
        <v>85</v>
      </c>
      <c r="E38" s="11">
        <v>41214</v>
      </c>
      <c r="F38" s="26"/>
      <c r="G38" s="26" t="str">
        <f t="shared" ca="1" si="0"/>
        <v>OK</v>
      </c>
    </row>
    <row r="39" spans="1:7" s="23" customFormat="1" ht="15.75" outlineLevel="1">
      <c r="A39" s="31"/>
      <c r="B39" s="19" t="s">
        <v>52</v>
      </c>
      <c r="C39" s="20"/>
      <c r="D39" s="24">
        <f>SUBTOTAL(9,D37:D38)</f>
        <v>345</v>
      </c>
      <c r="E39" s="25">
        <f>MAX(E37:E38)</f>
        <v>41214</v>
      </c>
      <c r="F39" s="27"/>
      <c r="G39" s="26" t="str">
        <f t="shared" ca="1" si="0"/>
        <v>OK</v>
      </c>
    </row>
    <row r="40" spans="1:7" outlineLevel="2">
      <c r="A40" s="30">
        <v>29</v>
      </c>
      <c r="B40" s="9" t="s">
        <v>37</v>
      </c>
      <c r="C40" s="12" t="s">
        <v>29</v>
      </c>
      <c r="D40" s="13">
        <v>150</v>
      </c>
      <c r="E40" s="11">
        <v>41214</v>
      </c>
      <c r="F40" s="26"/>
      <c r="G40" s="26" t="str">
        <f t="shared" ca="1" si="0"/>
        <v>OK</v>
      </c>
    </row>
    <row r="41" spans="1:7" outlineLevel="2">
      <c r="A41" s="30">
        <v>30</v>
      </c>
      <c r="B41" s="9" t="s">
        <v>37</v>
      </c>
      <c r="C41" s="12" t="s">
        <v>30</v>
      </c>
      <c r="D41" s="13">
        <v>50</v>
      </c>
      <c r="E41" s="11">
        <v>41214</v>
      </c>
      <c r="F41" s="26"/>
      <c r="G41" s="26" t="str">
        <f t="shared" ca="1" si="0"/>
        <v>OK</v>
      </c>
    </row>
    <row r="42" spans="1:7" s="23" customFormat="1" ht="15.75" outlineLevel="1">
      <c r="A42" s="31"/>
      <c r="B42" s="19" t="s">
        <v>53</v>
      </c>
      <c r="C42" s="20"/>
      <c r="D42" s="24">
        <f>SUBTOTAL(9,D40:D41)</f>
        <v>200</v>
      </c>
      <c r="E42" s="25">
        <f>MAX(E40:E41)</f>
        <v>41214</v>
      </c>
      <c r="F42" s="27"/>
      <c r="G42" s="26" t="str">
        <f t="shared" ca="1" si="0"/>
        <v>OK</v>
      </c>
    </row>
    <row r="43" spans="1:7" outlineLevel="2">
      <c r="A43" s="30">
        <v>31</v>
      </c>
      <c r="B43" s="9" t="s">
        <v>38</v>
      </c>
      <c r="C43" s="12" t="s">
        <v>27</v>
      </c>
      <c r="D43" s="13">
        <v>200</v>
      </c>
      <c r="E43" s="11">
        <v>41214</v>
      </c>
      <c r="F43" s="26"/>
      <c r="G43" s="26" t="str">
        <f t="shared" ca="1" si="0"/>
        <v>OK</v>
      </c>
    </row>
    <row r="44" spans="1:7" outlineLevel="2">
      <c r="A44" s="30">
        <v>32</v>
      </c>
      <c r="B44" s="9" t="s">
        <v>38</v>
      </c>
      <c r="C44" s="12" t="s">
        <v>28</v>
      </c>
      <c r="D44" s="13">
        <v>65</v>
      </c>
      <c r="E44" s="11">
        <v>41214</v>
      </c>
      <c r="F44" s="26"/>
      <c r="G44" s="26" t="str">
        <f t="shared" ca="1" si="0"/>
        <v>OK</v>
      </c>
    </row>
    <row r="45" spans="1:7" s="23" customFormat="1" ht="15.75" outlineLevel="1">
      <c r="A45" s="31"/>
      <c r="B45" s="19" t="s">
        <v>54</v>
      </c>
      <c r="C45" s="20"/>
      <c r="D45" s="24">
        <f>SUBTOTAL(9,D43:D44)</f>
        <v>265</v>
      </c>
      <c r="E45" s="25">
        <f>MAX(E43:E44)</f>
        <v>41214</v>
      </c>
      <c r="F45" s="27"/>
      <c r="G45" s="26" t="str">
        <f t="shared" ca="1" si="0"/>
        <v>OK</v>
      </c>
    </row>
    <row r="46" spans="1:7" hidden="1" outlineLevel="2">
      <c r="A46" s="30">
        <v>31</v>
      </c>
      <c r="B46" s="14" t="s">
        <v>40</v>
      </c>
      <c r="C46" s="8" t="s">
        <v>31</v>
      </c>
      <c r="D46" s="10"/>
      <c r="E46" s="11">
        <v>41244</v>
      </c>
      <c r="F46" s="26"/>
      <c r="G46" s="26" t="str">
        <f t="shared" ca="1" si="0"/>
        <v>OK</v>
      </c>
    </row>
    <row r="47" spans="1:7" s="23" customFormat="1" ht="15.75" outlineLevel="1" collapsed="1">
      <c r="A47" s="31"/>
      <c r="B47" s="20" t="s">
        <v>57</v>
      </c>
      <c r="C47" s="19" t="s">
        <v>56</v>
      </c>
      <c r="D47" s="21">
        <f>SUBTOTAL(9,D46:D46)</f>
        <v>0</v>
      </c>
      <c r="E47" s="22">
        <v>41244</v>
      </c>
      <c r="F47" s="27"/>
      <c r="G47" s="26" t="str">
        <f t="shared" ca="1" si="0"/>
        <v>OK</v>
      </c>
    </row>
    <row r="48" spans="1:7">
      <c r="A48" s="32"/>
      <c r="B48" s="16" t="s">
        <v>55</v>
      </c>
      <c r="C48" s="15"/>
      <c r="D48" s="17">
        <f>SUBTOTAL(9,D4:D46)</f>
        <v>1292</v>
      </c>
      <c r="E48" s="18"/>
      <c r="F48" s="28"/>
      <c r="G48" s="26"/>
    </row>
  </sheetData>
  <dataConsolidate/>
  <mergeCells count="8">
    <mergeCell ref="F2:F3"/>
    <mergeCell ref="G2:G3"/>
    <mergeCell ref="A1:H1"/>
    <mergeCell ref="A2:A3"/>
    <mergeCell ref="B2:B3"/>
    <mergeCell ref="C2:C3"/>
    <mergeCell ref="D2:D3"/>
    <mergeCell ref="E2:E3"/>
  </mergeCells>
  <conditionalFormatting sqref="G4:G48">
    <cfRule type="cellIs" dxfId="0" priority="1" operator="equal">
      <formula>"ATRASADO"</formula>
    </cfRule>
  </conditionalFormatting>
  <pageMargins left="0.25" right="0.25" top="0.75" bottom="0.75" header="0.3" footer="0.3"/>
  <pageSetup paperSize="9" orientation="landscape" r:id="rId1"/>
  <ignoredErrors>
    <ignoredError sqref="E17 E39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Marcio</dc:creator>
  <cp:lastModifiedBy>Sonic</cp:lastModifiedBy>
  <cp:lastPrinted>2012-05-29T05:50:42Z</cp:lastPrinted>
  <dcterms:created xsi:type="dcterms:W3CDTF">2012-05-27T23:56:45Z</dcterms:created>
  <dcterms:modified xsi:type="dcterms:W3CDTF">2012-06-24T08:20:51Z</dcterms:modified>
</cp:coreProperties>
</file>