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tha-17-01-2014\Martha\Projetos\Em andamento\2014_MIDAS\2015 (fev) paes 1\2016 (15-01) dados trabalho 1\"/>
    </mc:Choice>
  </mc:AlternateContent>
  <bookViews>
    <workbookView xWindow="0" yWindow="0" windowWidth="28800" windowHeight="12135" activeTab="3"/>
  </bookViews>
  <sheets>
    <sheet name="dados originais" sheetId="1" r:id="rId1"/>
    <sheet name="dados para estatistica com VE" sheetId="5" r:id="rId2"/>
    <sheet name="dados estatistica (opçoes)" sheetId="2" r:id="rId3"/>
    <sheet name="dados estatistica (final)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6" l="1"/>
  <c r="I36" i="6"/>
  <c r="K35" i="6"/>
  <c r="I35" i="6"/>
  <c r="K34" i="6"/>
  <c r="I34" i="6"/>
  <c r="K33" i="6"/>
  <c r="I32" i="6"/>
  <c r="I31" i="6"/>
  <c r="I30" i="6"/>
  <c r="I29" i="6"/>
  <c r="K28" i="6"/>
  <c r="J28" i="6"/>
  <c r="I28" i="6"/>
  <c r="K27" i="6"/>
  <c r="J27" i="6"/>
  <c r="I27" i="6"/>
  <c r="K26" i="6"/>
  <c r="I26" i="6"/>
  <c r="K25" i="6"/>
  <c r="I25" i="6"/>
  <c r="J24" i="6"/>
  <c r="I24" i="6"/>
  <c r="J23" i="6"/>
  <c r="I23" i="6"/>
  <c r="I22" i="6"/>
  <c r="I21" i="6"/>
  <c r="J8" i="6"/>
  <c r="H8" i="6"/>
  <c r="K4" i="6"/>
  <c r="J4" i="6"/>
  <c r="I4" i="6"/>
  <c r="H4" i="6"/>
  <c r="J23" i="2" l="1"/>
  <c r="J24" i="2"/>
  <c r="K25" i="2"/>
  <c r="K26" i="2"/>
  <c r="J27" i="2"/>
  <c r="K27" i="2"/>
  <c r="J28" i="2"/>
  <c r="K28" i="2"/>
  <c r="K33" i="2"/>
  <c r="K34" i="2"/>
  <c r="K35" i="2"/>
  <c r="K36" i="2"/>
  <c r="I36" i="2"/>
  <c r="I35" i="2"/>
  <c r="I34" i="2"/>
  <c r="I32" i="2"/>
  <c r="I31" i="2"/>
  <c r="I30" i="2"/>
  <c r="I29" i="2"/>
  <c r="I28" i="2"/>
  <c r="I27" i="2"/>
  <c r="I26" i="2"/>
  <c r="I25" i="2"/>
  <c r="I24" i="2"/>
  <c r="I23" i="2"/>
  <c r="I22" i="2"/>
  <c r="I21" i="2"/>
  <c r="H2" i="5"/>
  <c r="G2" i="5"/>
  <c r="F2" i="5"/>
  <c r="E2" i="5"/>
  <c r="J8" i="2" l="1"/>
  <c r="H8" i="2"/>
  <c r="M6" i="1"/>
  <c r="M9" i="1"/>
  <c r="M12" i="1"/>
  <c r="M15" i="1"/>
  <c r="M18" i="1"/>
  <c r="M21" i="1"/>
  <c r="M24" i="1"/>
  <c r="M3" i="1"/>
  <c r="K4" i="2" l="1"/>
  <c r="J4" i="2"/>
  <c r="I4" i="2"/>
  <c r="H4" i="2"/>
  <c r="I24" i="1" l="1"/>
  <c r="K21" i="1"/>
  <c r="I21" i="1"/>
  <c r="I18" i="1"/>
  <c r="K15" i="1"/>
  <c r="I15" i="1"/>
  <c r="I12" i="1"/>
  <c r="I9" i="1"/>
  <c r="I3" i="1"/>
</calcChain>
</file>

<file path=xl/sharedStrings.xml><?xml version="1.0" encoding="utf-8"?>
<sst xmlns="http://schemas.openxmlformats.org/spreadsheetml/2006/main" count="724" uniqueCount="179">
  <si>
    <t>Fator</t>
  </si>
  <si>
    <t>DON</t>
  </si>
  <si>
    <t xml:space="preserve">ZEA </t>
  </si>
  <si>
    <t>Milled wheat</t>
  </si>
  <si>
    <t>Whole bread</t>
  </si>
  <si>
    <t>White flour</t>
  </si>
  <si>
    <t>White bread</t>
  </si>
  <si>
    <t>LACON</t>
  </si>
  <si>
    <t>Remetente</t>
  </si>
  <si>
    <t>Protocolo-14</t>
  </si>
  <si>
    <t>Identificação/Protocolo</t>
  </si>
  <si>
    <t>Ensaio/Local</t>
  </si>
  <si>
    <t>HPLC DON (ug/kg)</t>
  </si>
  <si>
    <t>HPLC ZEA (ug/kg)</t>
  </si>
  <si>
    <t>Tratamento</t>
  </si>
  <si>
    <t>Genótipo</t>
  </si>
  <si>
    <t>Média DON</t>
  </si>
  <si>
    <t xml:space="preserve">Média ZEA </t>
  </si>
  <si>
    <t>986[14]</t>
  </si>
  <si>
    <t>N1 – Trigo Moido &lt;500 ppb</t>
  </si>
  <si>
    <t>Proveniente do N500 Trigo Moido</t>
  </si>
  <si>
    <t>PAO ESTUFA (50°C/24HS)</t>
  </si>
  <si>
    <t>PAO INTEGRAL</t>
  </si>
  <si>
    <t>&lt;LQ</t>
  </si>
  <si>
    <t>987[14]</t>
  </si>
  <si>
    <t>988[14]</t>
  </si>
  <si>
    <t>989[14]</t>
  </si>
  <si>
    <t>N1 – Farinha Branca &lt;500 ppb</t>
  </si>
  <si>
    <t>Proveniente do N500 Farinha Branca</t>
  </si>
  <si>
    <t>PAO BRANCO</t>
  </si>
  <si>
    <t>990[14]</t>
  </si>
  <si>
    <t>991[14]</t>
  </si>
  <si>
    <t>992[14]</t>
  </si>
  <si>
    <t>N2 – Trigo Moido 500 - 999 ppb</t>
  </si>
  <si>
    <t>Proveniente do N2000 Trigo Moido</t>
  </si>
  <si>
    <t>993[14]</t>
  </si>
  <si>
    <t>994[14]</t>
  </si>
  <si>
    <t>995[14]</t>
  </si>
  <si>
    <t>N2 – Farinha Branca 500 – 999 ppb</t>
  </si>
  <si>
    <t>Proveniente do N2000 Farinha Branca</t>
  </si>
  <si>
    <t>996[14]</t>
  </si>
  <si>
    <t>997[14]</t>
  </si>
  <si>
    <t>1004[14]</t>
  </si>
  <si>
    <t>N4 – Trigo Moido 2000 – 4999 ppb</t>
  </si>
  <si>
    <t>Proveniente do N5000 Trigo Moido</t>
  </si>
  <si>
    <t>1005[14]</t>
  </si>
  <si>
    <t>1006[14]</t>
  </si>
  <si>
    <t>1007[14]</t>
  </si>
  <si>
    <t>N4 – Farinha Branca 2000 – 4999 ppb</t>
  </si>
  <si>
    <t>Proveniente do N5000 Farinha Branca</t>
  </si>
  <si>
    <t>1008[14]</t>
  </si>
  <si>
    <t>1009[14]</t>
  </si>
  <si>
    <t>1010[14]</t>
  </si>
  <si>
    <t>N5 – Trigo Moido &gt;5000 ppb</t>
  </si>
  <si>
    <t>Proveniente do N10000 Trigo Moido</t>
  </si>
  <si>
    <t>1011[14]</t>
  </si>
  <si>
    <t>1012[14]</t>
  </si>
  <si>
    <t>1013[14]</t>
  </si>
  <si>
    <t>N5 – Farinha Branca &gt;5000 ppb</t>
  </si>
  <si>
    <t>Proveniente do N10000 Farinha Branca</t>
  </si>
  <si>
    <t>1014[14]</t>
  </si>
  <si>
    <t>1015[14]</t>
  </si>
  <si>
    <t>Mean DON milled wheat</t>
  </si>
  <si>
    <t>Mean DON whole bread</t>
  </si>
  <si>
    <t>Mean DON white flour</t>
  </si>
  <si>
    <t>Mean DON white bread</t>
  </si>
  <si>
    <t>N1 – FB &lt;500 ppb</t>
  </si>
  <si>
    <t>N2 – FB 500 – 999 ppb</t>
  </si>
  <si>
    <t>N4 – FB 2000 – 4999 ppb</t>
  </si>
  <si>
    <t>N5 – FB &gt;5000 ppb</t>
  </si>
  <si>
    <t>N1 – TM &lt;500 ppb</t>
  </si>
  <si>
    <t>N2 – TM 500 - 999 ppb</t>
  </si>
  <si>
    <t>N4 – TM 2000 – 4999 ppb</t>
  </si>
  <si>
    <t>N5 – TM &gt;5000 ppb</t>
  </si>
  <si>
    <t>&lt;500 ppb</t>
  </si>
  <si>
    <t xml:space="preserve"> 500 - 999 ppb</t>
  </si>
  <si>
    <t>2000 – 4999 ppb</t>
  </si>
  <si>
    <t>&gt;5000 ppb</t>
  </si>
  <si>
    <t>N1</t>
  </si>
  <si>
    <t>N2</t>
  </si>
  <si>
    <t>N4</t>
  </si>
  <si>
    <t>N5</t>
  </si>
  <si>
    <t>N3</t>
  </si>
  <si>
    <t>pão</t>
  </si>
  <si>
    <r>
      <rPr>
        <sz val="9"/>
        <rFont val="Calibri"/>
        <family val="2"/>
        <scheme val="minor"/>
      </rPr>
      <t xml:space="preserve"> 500 - </t>
    </r>
    <r>
      <rPr>
        <sz val="9"/>
        <color rgb="FFFF0000"/>
        <rFont val="Calibri"/>
        <family val="2"/>
        <scheme val="minor"/>
      </rPr>
      <t>1999 ppb</t>
    </r>
  </si>
  <si>
    <t>WF1</t>
  </si>
  <si>
    <t>WF2</t>
  </si>
  <si>
    <t>WF3</t>
  </si>
  <si>
    <t>WB1</t>
  </si>
  <si>
    <t>WB2</t>
  </si>
  <si>
    <t>WB3</t>
  </si>
  <si>
    <t>WF4</t>
  </si>
  <si>
    <t>sample</t>
  </si>
  <si>
    <t>rep</t>
  </si>
  <si>
    <t>Amostras de trigo contaminadas artificialmente com DON e ZEA:</t>
  </si>
  <si>
    <r>
      <rPr>
        <sz val="9"/>
        <color rgb="FFFF0000"/>
        <rFont val="Calibri"/>
        <family val="2"/>
        <scheme val="minor"/>
      </rPr>
      <t xml:space="preserve">N3 </t>
    </r>
    <r>
      <rPr>
        <sz val="9"/>
        <color theme="1"/>
        <rFont val="Calibri"/>
        <family val="2"/>
        <scheme val="minor"/>
      </rPr>
      <t>– Trigo Moido 2000 – 4999 ppb</t>
    </r>
  </si>
  <si>
    <r>
      <rPr>
        <sz val="9"/>
        <color rgb="FFFF0000"/>
        <rFont val="Calibri"/>
        <family val="2"/>
        <scheme val="minor"/>
      </rPr>
      <t>N4</t>
    </r>
    <r>
      <rPr>
        <sz val="9"/>
        <color theme="1"/>
        <rFont val="Calibri"/>
        <family val="2"/>
        <scheme val="minor"/>
      </rPr>
      <t xml:space="preserve"> – Trigo Moido &gt;5000 ppb</t>
    </r>
  </si>
  <si>
    <r>
      <rPr>
        <sz val="9"/>
        <color rgb="FFFF0000"/>
        <rFont val="Calibri"/>
        <family val="2"/>
        <scheme val="minor"/>
      </rPr>
      <t>N3</t>
    </r>
    <r>
      <rPr>
        <sz val="9"/>
        <color theme="1"/>
        <rFont val="Calibri"/>
        <family val="2"/>
        <scheme val="minor"/>
      </rPr>
      <t xml:space="preserve"> – Farinha Branca 2000 – 4999 ppb</t>
    </r>
  </si>
  <si>
    <r>
      <rPr>
        <sz val="9"/>
        <color rgb="FFFF0000"/>
        <rFont val="Calibri"/>
        <family val="2"/>
        <scheme val="minor"/>
      </rPr>
      <t>N4</t>
    </r>
    <r>
      <rPr>
        <sz val="9"/>
        <color theme="1"/>
        <rFont val="Calibri"/>
        <family val="2"/>
        <scheme val="minor"/>
      </rPr>
      <t xml:space="preserve"> – Farinha Branca &gt;5000 ppb</t>
    </r>
  </si>
  <si>
    <r>
      <t xml:space="preserve">N2 – Farinha Branca 500 – </t>
    </r>
    <r>
      <rPr>
        <sz val="9"/>
        <color rgb="FFFF0000"/>
        <rFont val="Calibri"/>
        <family val="2"/>
        <scheme val="minor"/>
      </rPr>
      <t>1999</t>
    </r>
    <r>
      <rPr>
        <sz val="9"/>
        <color theme="1"/>
        <rFont val="Calibri"/>
        <family val="2"/>
        <scheme val="minor"/>
      </rPr>
      <t xml:space="preserve"> ppb</t>
    </r>
  </si>
  <si>
    <r>
      <t xml:space="preserve">N2 – Trigo Moido 500 - </t>
    </r>
    <r>
      <rPr>
        <sz val="9"/>
        <color rgb="FFFF0000"/>
        <rFont val="Calibri"/>
        <family val="2"/>
        <scheme val="minor"/>
      </rPr>
      <t>1999</t>
    </r>
    <r>
      <rPr>
        <sz val="9"/>
        <color theme="1"/>
        <rFont val="Calibri"/>
        <family val="2"/>
        <scheme val="minor"/>
      </rPr>
      <t xml:space="preserve"> ppb</t>
    </r>
  </si>
  <si>
    <t>Sample ID/Protocol</t>
  </si>
  <si>
    <t>WF= wheat flour</t>
  </si>
  <si>
    <t>WB=  wheat bread</t>
  </si>
  <si>
    <t>que sofreu processo de branqueamento, então, para não confundir,</t>
  </si>
  <si>
    <t>Wheat bread</t>
  </si>
  <si>
    <t>Wheat flour</t>
  </si>
  <si>
    <t>WB4</t>
  </si>
  <si>
    <t>Product</t>
  </si>
  <si>
    <t>Sugestão de abreviaturas para os tratamentos:</t>
  </si>
  <si>
    <r>
      <t xml:space="preserve">Mean DON </t>
    </r>
    <r>
      <rPr>
        <b/>
        <sz val="11"/>
        <color rgb="FF0070C0"/>
        <rFont val="Calibri"/>
        <family val="2"/>
        <scheme val="minor"/>
      </rPr>
      <t>ground</t>
    </r>
    <r>
      <rPr>
        <b/>
        <sz val="11"/>
        <color rgb="FFFF0000"/>
        <rFont val="Calibri"/>
        <family val="2"/>
        <scheme val="minor"/>
      </rPr>
      <t xml:space="preserve"> wheat </t>
    </r>
  </si>
  <si>
    <t>GW1</t>
  </si>
  <si>
    <t>GW2</t>
  </si>
  <si>
    <t>GW3</t>
  </si>
  <si>
    <t>GW4</t>
  </si>
  <si>
    <t>BB= brown bread</t>
  </si>
  <si>
    <r>
      <t xml:space="preserve">Mean DON </t>
    </r>
    <r>
      <rPr>
        <b/>
        <sz val="11"/>
        <color rgb="FF0070C0"/>
        <rFont val="Calibri"/>
        <family val="2"/>
        <scheme val="minor"/>
      </rPr>
      <t>brown</t>
    </r>
    <r>
      <rPr>
        <b/>
        <sz val="11"/>
        <color rgb="FFFF0000"/>
        <rFont val="Calibri"/>
        <family val="2"/>
        <scheme val="minor"/>
      </rPr>
      <t xml:space="preserve"> bread</t>
    </r>
  </si>
  <si>
    <r>
      <t xml:space="preserve">Mean DON </t>
    </r>
    <r>
      <rPr>
        <b/>
        <sz val="11"/>
        <color rgb="FF0070C0"/>
        <rFont val="Calibri"/>
        <family val="2"/>
        <scheme val="minor"/>
      </rPr>
      <t xml:space="preserve">wheat </t>
    </r>
    <r>
      <rPr>
        <b/>
        <sz val="11"/>
        <color rgb="FFFF0000"/>
        <rFont val="Calibri"/>
        <family val="2"/>
        <scheme val="minor"/>
      </rPr>
      <t>flour</t>
    </r>
  </si>
  <si>
    <r>
      <t xml:space="preserve">Mean DON </t>
    </r>
    <r>
      <rPr>
        <b/>
        <sz val="11"/>
        <color rgb="FF0070C0"/>
        <rFont val="Calibri"/>
        <family val="2"/>
        <scheme val="minor"/>
      </rPr>
      <t xml:space="preserve">wheat </t>
    </r>
    <r>
      <rPr>
        <b/>
        <sz val="11"/>
        <color rgb="FFFF0000"/>
        <rFont val="Calibri"/>
        <family val="2"/>
        <scheme val="minor"/>
      </rPr>
      <t>bread</t>
    </r>
  </si>
  <si>
    <t>Brown bread</t>
  </si>
  <si>
    <t>Ground wheat</t>
  </si>
  <si>
    <t>repetition</t>
  </si>
  <si>
    <t>SV</t>
  </si>
  <si>
    <t>wheat</t>
  </si>
  <si>
    <t>bread</t>
  </si>
  <si>
    <t>Mean:</t>
  </si>
  <si>
    <t>SV (mL/g)</t>
  </si>
  <si>
    <t>VE (ml/g)</t>
  </si>
  <si>
    <t>Média VE</t>
  </si>
  <si>
    <t>1 to 4= treatments</t>
  </si>
  <si>
    <t>Obs: O "white" para farinha nos EUA é considerada para a farinha</t>
  </si>
  <si>
    <t>sugiro chamar somente de "farinha de trigo".</t>
  </si>
  <si>
    <t>SV brown bread</t>
  </si>
  <si>
    <t>SV wheat bread</t>
  </si>
  <si>
    <t xml:space="preserve">GW= ground wheat </t>
  </si>
  <si>
    <t>BB1</t>
  </si>
  <si>
    <t>BB2</t>
  </si>
  <si>
    <t>BB3</t>
  </si>
  <si>
    <t>BB4</t>
  </si>
  <si>
    <t>Abbreviation suggestion:</t>
  </si>
  <si>
    <t>Result mean:</t>
  </si>
  <si>
    <t>x</t>
  </si>
  <si>
    <t>y1</t>
  </si>
  <si>
    <t>y2</t>
  </si>
  <si>
    <t>y3</t>
  </si>
  <si>
    <t>&lt;500</t>
  </si>
  <si>
    <t>500-1999</t>
  </si>
  <si>
    <t>200-4999</t>
  </si>
  <si>
    <t>&gt;5000</t>
  </si>
  <si>
    <t>Micotoxin</t>
  </si>
  <si>
    <t>Value range:</t>
  </si>
  <si>
    <t>(ppb)</t>
  </si>
  <si>
    <t>Specific volume</t>
  </si>
  <si>
    <t>(mL/g)</t>
  </si>
  <si>
    <t>MW= milled wheat</t>
  </si>
  <si>
    <t>WLB= whole bread</t>
  </si>
  <si>
    <t>WTB=  wheat bread</t>
  </si>
  <si>
    <t>MW1</t>
  </si>
  <si>
    <t>MW2</t>
  </si>
  <si>
    <t>MW3</t>
  </si>
  <si>
    <t>MW4</t>
  </si>
  <si>
    <t>S. volume</t>
  </si>
  <si>
    <t>Treatment</t>
  </si>
  <si>
    <t>WLB1</t>
  </si>
  <si>
    <t>WLB2</t>
  </si>
  <si>
    <t>WLB3</t>
  </si>
  <si>
    <t>WLB4</t>
  </si>
  <si>
    <t>WTB1</t>
  </si>
  <si>
    <t>WTB2</t>
  </si>
  <si>
    <t>WTB3</t>
  </si>
  <si>
    <t>WTB4</t>
  </si>
  <si>
    <t xml:space="preserve">Mean DON milled wheat </t>
  </si>
  <si>
    <t>Mean DON wheat flour</t>
  </si>
  <si>
    <t>Mean DON wheat bread</t>
  </si>
  <si>
    <t>Mean DON wholemeal bread</t>
  </si>
  <si>
    <t>SV whole bread</t>
  </si>
  <si>
    <t>SV= specific volume (mL/g)</t>
  </si>
  <si>
    <t>Abreviaturas para os tratamentos:</t>
  </si>
  <si>
    <t>Abbreviation: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</si>
</sst>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name val="Arial"/>
      <family val="2"/>
    </font>
    <font>
      <b/>
      <sz val="6"/>
      <name val="Arial"/>
      <family val="2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1" xfId="0" applyNumberForma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2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2" fontId="0" fillId="2" borderId="1" xfId="0" applyNumberFormat="1" applyFill="1" applyBorder="1" applyAlignment="1">
      <alignment horizontal="right" vertical="center" wrapText="1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 wrapText="1"/>
    </xf>
    <xf numFmtId="2" fontId="0" fillId="0" borderId="1" xfId="0" applyNumberFormat="1" applyBorder="1"/>
    <xf numFmtId="0" fontId="0" fillId="0" borderId="0" xfId="0" applyBorder="1"/>
    <xf numFmtId="2" fontId="3" fillId="0" borderId="3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2" fontId="3" fillId="0" borderId="5" xfId="0" applyNumberFormat="1" applyFont="1" applyFill="1" applyBorder="1" applyAlignment="1">
      <alignment horizontal="right" vertical="center"/>
    </xf>
    <xf numFmtId="2" fontId="0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3" fillId="0" borderId="0" xfId="0" applyFont="1" applyBorder="1"/>
    <xf numFmtId="0" fontId="0" fillId="0" borderId="0" xfId="0" applyFill="1" applyBorder="1"/>
    <xf numFmtId="2" fontId="0" fillId="0" borderId="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 applyAlignment="1">
      <alignment horizontal="right" vertical="center"/>
    </xf>
    <xf numFmtId="0" fontId="3" fillId="0" borderId="11" xfId="0" applyFont="1" applyFill="1" applyBorder="1" applyAlignment="1">
      <alignment horizontal="left"/>
    </xf>
    <xf numFmtId="2" fontId="3" fillId="0" borderId="12" xfId="0" applyNumberFormat="1" applyFont="1" applyBorder="1" applyAlignment="1">
      <alignment horizontal="center"/>
    </xf>
    <xf numFmtId="0" fontId="3" fillId="0" borderId="13" xfId="0" applyFont="1" applyFill="1" applyBorder="1" applyAlignment="1">
      <alignment horizontal="left"/>
    </xf>
    <xf numFmtId="2" fontId="3" fillId="0" borderId="14" xfId="0" applyNumberFormat="1" applyFont="1" applyBorder="1" applyAlignment="1">
      <alignment horizontal="center"/>
    </xf>
    <xf numFmtId="0" fontId="3" fillId="0" borderId="15" xfId="0" applyFont="1" applyFill="1" applyBorder="1" applyAlignment="1">
      <alignment horizontal="left"/>
    </xf>
    <xf numFmtId="2" fontId="3" fillId="0" borderId="16" xfId="0" applyNumberFormat="1" applyFont="1" applyFill="1" applyBorder="1" applyAlignment="1">
      <alignment horizontal="center"/>
    </xf>
    <xf numFmtId="2" fontId="3" fillId="0" borderId="12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right"/>
    </xf>
    <xf numFmtId="2" fontId="3" fillId="0" borderId="14" xfId="0" applyNumberFormat="1" applyFont="1" applyFill="1" applyBorder="1" applyAlignment="1">
      <alignment horizontal="center"/>
    </xf>
    <xf numFmtId="0" fontId="5" fillId="2" borderId="17" xfId="0" applyFont="1" applyFill="1" applyBorder="1" applyAlignment="1">
      <alignment horizontal="left" wrapText="1"/>
    </xf>
    <xf numFmtId="2" fontId="0" fillId="3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18" xfId="0" applyNumberFormat="1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2" fontId="3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11" fillId="0" borderId="22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5" fillId="2" borderId="1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center"/>
    </xf>
    <xf numFmtId="2" fontId="3" fillId="0" borderId="34" xfId="0" applyNumberFormat="1" applyFont="1" applyBorder="1" applyAlignment="1">
      <alignment horizontal="right"/>
    </xf>
    <xf numFmtId="2" fontId="3" fillId="0" borderId="35" xfId="0" applyNumberFormat="1" applyFont="1" applyBorder="1" applyAlignment="1">
      <alignment horizontal="center"/>
    </xf>
    <xf numFmtId="2" fontId="0" fillId="0" borderId="1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3" fillId="0" borderId="0" xfId="0" applyFont="1" applyBorder="1"/>
    <xf numFmtId="0" fontId="0" fillId="0" borderId="31" xfId="0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right"/>
    </xf>
    <xf numFmtId="2" fontId="1" fillId="0" borderId="0" xfId="0" applyNumberFormat="1" applyFont="1" applyBorder="1"/>
    <xf numFmtId="2" fontId="1" fillId="0" borderId="5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1" fillId="0" borderId="4" xfId="0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right"/>
    </xf>
    <xf numFmtId="0" fontId="0" fillId="0" borderId="0" xfId="0" applyAlignment="1"/>
    <xf numFmtId="0" fontId="0" fillId="0" borderId="0" xfId="0" applyBorder="1" applyAlignment="1"/>
    <xf numFmtId="2" fontId="0" fillId="2" borderId="20" xfId="0" applyNumberFormat="1" applyFill="1" applyBorder="1" applyAlignment="1">
      <alignment vertical="center" wrapText="1"/>
    </xf>
    <xf numFmtId="2" fontId="0" fillId="2" borderId="20" xfId="0" applyNumberFormat="1" applyFill="1" applyBorder="1" applyAlignment="1">
      <alignment vertical="center"/>
    </xf>
    <xf numFmtId="2" fontId="0" fillId="2" borderId="27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0" fontId="0" fillId="2" borderId="1" xfId="0" applyFill="1" applyBorder="1" applyAlignment="1"/>
    <xf numFmtId="0" fontId="0" fillId="2" borderId="7" xfId="0" applyFill="1" applyBorder="1" applyAlignment="1"/>
    <xf numFmtId="2" fontId="0" fillId="2" borderId="1" xfId="0" applyNumberFormat="1" applyFill="1" applyBorder="1" applyAlignment="1"/>
    <xf numFmtId="2" fontId="3" fillId="0" borderId="7" xfId="0" applyNumberFormat="1" applyFont="1" applyBorder="1" applyAlignment="1"/>
    <xf numFmtId="2" fontId="3" fillId="2" borderId="1" xfId="0" applyNumberFormat="1" applyFont="1" applyFill="1" applyBorder="1" applyAlignment="1"/>
    <xf numFmtId="0" fontId="0" fillId="0" borderId="1" xfId="0" applyBorder="1" applyAlignment="1"/>
    <xf numFmtId="2" fontId="3" fillId="0" borderId="1" xfId="0" applyNumberFormat="1" applyFont="1" applyFill="1" applyBorder="1" applyAlignment="1"/>
    <xf numFmtId="2" fontId="3" fillId="0" borderId="7" xfId="0" applyNumberFormat="1" applyFont="1" applyFill="1" applyBorder="1" applyAlignment="1"/>
    <xf numFmtId="2" fontId="0" fillId="2" borderId="7" xfId="0" applyNumberForma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19" fillId="2" borderId="2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9" fillId="2" borderId="18" xfId="0" applyFont="1" applyFill="1" applyBorder="1" applyAlignment="1">
      <alignment horizontal="center" vertical="center" textRotation="90" wrapText="1"/>
    </xf>
    <xf numFmtId="0" fontId="23" fillId="2" borderId="18" xfId="0" applyFont="1" applyFill="1" applyBorder="1" applyAlignment="1">
      <alignment horizontal="center" vertical="center" textRotation="90" wrapText="1"/>
    </xf>
    <xf numFmtId="0" fontId="3" fillId="0" borderId="2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3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0" fontId="0" fillId="0" borderId="21" xfId="0" applyBorder="1"/>
    <xf numFmtId="0" fontId="0" fillId="0" borderId="23" xfId="0" applyBorder="1"/>
    <xf numFmtId="0" fontId="0" fillId="0" borderId="25" xfId="0" applyBorder="1"/>
    <xf numFmtId="0" fontId="0" fillId="0" borderId="27" xfId="0" applyBorder="1"/>
    <xf numFmtId="2" fontId="0" fillId="0" borderId="0" xfId="0" applyNumberFormat="1" applyBorder="1"/>
    <xf numFmtId="0" fontId="6" fillId="2" borderId="0" xfId="0" applyFont="1" applyFill="1" applyBorder="1" applyAlignment="1">
      <alignment horizontal="left" vertical="center" wrapText="1"/>
    </xf>
    <xf numFmtId="0" fontId="0" fillId="0" borderId="7" xfId="0" applyBorder="1"/>
    <xf numFmtId="2" fontId="0" fillId="0" borderId="6" xfId="0" applyNumberFormat="1" applyBorder="1"/>
    <xf numFmtId="2" fontId="0" fillId="0" borderId="36" xfId="0" applyNumberFormat="1" applyBorder="1"/>
    <xf numFmtId="0" fontId="0" fillId="0" borderId="2" xfId="0" applyBorder="1"/>
    <xf numFmtId="0" fontId="0" fillId="0" borderId="24" xfId="0" applyBorder="1"/>
    <xf numFmtId="2" fontId="0" fillId="0" borderId="7" xfId="0" applyNumberFormat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9" fillId="2" borderId="37" xfId="0" applyFont="1" applyFill="1" applyBorder="1" applyAlignment="1">
      <alignment horizontal="center"/>
    </xf>
    <xf numFmtId="0" fontId="22" fillId="2" borderId="37" xfId="0" applyFont="1" applyFill="1" applyBorder="1" applyAlignment="1">
      <alignment horizontal="center"/>
    </xf>
    <xf numFmtId="0" fontId="15" fillId="2" borderId="37" xfId="0" applyFont="1" applyFill="1" applyBorder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2" fontId="0" fillId="0" borderId="3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2" fontId="0" fillId="0" borderId="41" xfId="0" applyNumberForma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2" borderId="2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2" fontId="3" fillId="0" borderId="0" xfId="0" applyNumberFormat="1" applyFont="1" applyBorder="1"/>
    <xf numFmtId="0" fontId="2" fillId="2" borderId="1" xfId="0" applyFont="1" applyFill="1" applyBorder="1" applyAlignment="1">
      <alignment horizontal="left" vertical="center" wrapText="1"/>
    </xf>
    <xf numFmtId="0" fontId="7" fillId="0" borderId="2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7" xfId="0" applyFont="1" applyBorder="1"/>
    <xf numFmtId="0" fontId="0" fillId="5" borderId="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42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33</xdr:row>
      <xdr:rowOff>9525</xdr:rowOff>
    </xdr:from>
    <xdr:to>
      <xdr:col>17</xdr:col>
      <xdr:colOff>400050</xdr:colOff>
      <xdr:row>33</xdr:row>
      <xdr:rowOff>180975</xdr:rowOff>
    </xdr:to>
    <xdr:sp macro="" textlink="">
      <xdr:nvSpPr>
        <xdr:cNvPr id="2" name="Seta para baixo 1"/>
        <xdr:cNvSpPr/>
      </xdr:nvSpPr>
      <xdr:spPr>
        <a:xfrm>
          <a:off x="9982200" y="6648450"/>
          <a:ext cx="3143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33</xdr:row>
      <xdr:rowOff>9525</xdr:rowOff>
    </xdr:from>
    <xdr:to>
      <xdr:col>17</xdr:col>
      <xdr:colOff>400050</xdr:colOff>
      <xdr:row>33</xdr:row>
      <xdr:rowOff>180975</xdr:rowOff>
    </xdr:to>
    <xdr:sp macro="" textlink="">
      <xdr:nvSpPr>
        <xdr:cNvPr id="2" name="Seta para baixo 1"/>
        <xdr:cNvSpPr/>
      </xdr:nvSpPr>
      <xdr:spPr>
        <a:xfrm>
          <a:off x="9744075" y="6657975"/>
          <a:ext cx="314325" cy="1714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C32" sqref="C32"/>
    </sheetView>
  </sheetViews>
  <sheetFormatPr defaultRowHeight="15" x14ac:dyDescent="0.25"/>
  <cols>
    <col min="1" max="1" width="8.140625" customWidth="1"/>
    <col min="2" max="2" width="28.42578125" customWidth="1"/>
    <col min="3" max="3" width="30.28515625" customWidth="1"/>
    <col min="4" max="4" width="7.5703125" customWidth="1"/>
    <col min="5" max="5" width="7" customWidth="1"/>
    <col min="6" max="6" width="18.7109375" customWidth="1"/>
    <col min="7" max="7" width="11.140625" customWidth="1"/>
    <col min="8" max="9" width="7.28515625" customWidth="1"/>
    <col min="10" max="10" width="6.42578125" customWidth="1"/>
    <col min="11" max="11" width="6.28515625" customWidth="1"/>
    <col min="12" max="13" width="6.42578125" customWidth="1"/>
  </cols>
  <sheetData>
    <row r="1" spans="1:13" x14ac:dyDescent="0.25">
      <c r="A1" s="7" t="s">
        <v>7</v>
      </c>
      <c r="B1" s="7" t="s">
        <v>8</v>
      </c>
      <c r="C1" s="7"/>
      <c r="D1" s="8"/>
      <c r="E1" s="8"/>
      <c r="F1" s="2"/>
      <c r="G1" s="2"/>
      <c r="H1" s="2"/>
      <c r="I1" s="2"/>
      <c r="J1" s="2"/>
      <c r="K1" s="2"/>
      <c r="L1" s="114" t="s">
        <v>83</v>
      </c>
      <c r="M1" s="114" t="s">
        <v>83</v>
      </c>
    </row>
    <row r="2" spans="1:13" ht="45" customHeight="1" x14ac:dyDescent="0.25">
      <c r="A2" s="20" t="s">
        <v>9</v>
      </c>
      <c r="B2" s="13" t="s">
        <v>10</v>
      </c>
      <c r="C2" s="12" t="s">
        <v>11</v>
      </c>
      <c r="D2" s="27" t="s">
        <v>12</v>
      </c>
      <c r="E2" s="27" t="s">
        <v>13</v>
      </c>
      <c r="F2" s="12" t="s">
        <v>14</v>
      </c>
      <c r="G2" s="12" t="s">
        <v>15</v>
      </c>
      <c r="H2" s="126" t="s">
        <v>12</v>
      </c>
      <c r="I2" s="127" t="s">
        <v>16</v>
      </c>
      <c r="J2" s="126" t="s">
        <v>13</v>
      </c>
      <c r="K2" s="127" t="s">
        <v>17</v>
      </c>
      <c r="L2" s="128" t="s">
        <v>127</v>
      </c>
      <c r="M2" s="128" t="s">
        <v>128</v>
      </c>
    </row>
    <row r="3" spans="1:13" x14ac:dyDescent="0.25">
      <c r="A3" s="9" t="s">
        <v>18</v>
      </c>
      <c r="B3" s="19" t="s">
        <v>19</v>
      </c>
      <c r="C3" s="19" t="s">
        <v>20</v>
      </c>
      <c r="D3" s="14"/>
      <c r="E3" s="15"/>
      <c r="F3" s="19" t="s">
        <v>21</v>
      </c>
      <c r="G3" s="19" t="s">
        <v>22</v>
      </c>
      <c r="H3" s="16" t="s">
        <v>23</v>
      </c>
      <c r="I3" s="17">
        <f>AVERAGE(H3:H5)</f>
        <v>293</v>
      </c>
      <c r="J3" s="16" t="s">
        <v>23</v>
      </c>
      <c r="K3" s="16" t="s">
        <v>23</v>
      </c>
      <c r="L3" s="16">
        <v>1.8264840182648403</v>
      </c>
      <c r="M3" s="16">
        <f>AVERAGE(L3:L5)</f>
        <v>1.8835616438356166</v>
      </c>
    </row>
    <row r="4" spans="1:13" x14ac:dyDescent="0.25">
      <c r="A4" s="9" t="s">
        <v>24</v>
      </c>
      <c r="B4" s="19" t="s">
        <v>19</v>
      </c>
      <c r="C4" s="19" t="s">
        <v>20</v>
      </c>
      <c r="D4" s="14">
        <v>498.75</v>
      </c>
      <c r="E4" s="15" t="s">
        <v>23</v>
      </c>
      <c r="F4" s="19" t="s">
        <v>21</v>
      </c>
      <c r="G4" s="19" t="s">
        <v>22</v>
      </c>
      <c r="H4" s="16" t="s">
        <v>23</v>
      </c>
      <c r="I4" s="16"/>
      <c r="J4" s="16" t="s">
        <v>23</v>
      </c>
      <c r="K4" s="16"/>
      <c r="L4" s="16">
        <v>1.9406392694063928</v>
      </c>
      <c r="M4" s="16"/>
    </row>
    <row r="5" spans="1:13" x14ac:dyDescent="0.25">
      <c r="A5" s="9" t="s">
        <v>25</v>
      </c>
      <c r="B5" s="19" t="s">
        <v>19</v>
      </c>
      <c r="C5" s="19" t="s">
        <v>20</v>
      </c>
      <c r="D5" s="15"/>
      <c r="E5" s="15"/>
      <c r="F5" s="19" t="s">
        <v>21</v>
      </c>
      <c r="G5" s="19" t="s">
        <v>22</v>
      </c>
      <c r="H5" s="16">
        <v>293</v>
      </c>
      <c r="I5" s="16"/>
      <c r="J5" s="16" t="s">
        <v>23</v>
      </c>
      <c r="K5" s="16"/>
      <c r="L5" s="16"/>
      <c r="M5" s="16"/>
    </row>
    <row r="6" spans="1:13" x14ac:dyDescent="0.25">
      <c r="A6" s="9" t="s">
        <v>26</v>
      </c>
      <c r="B6" s="19" t="s">
        <v>27</v>
      </c>
      <c r="C6" s="19" t="s">
        <v>28</v>
      </c>
      <c r="D6" s="15"/>
      <c r="E6" s="15"/>
      <c r="F6" s="19" t="s">
        <v>21</v>
      </c>
      <c r="G6" s="19" t="s">
        <v>29</v>
      </c>
      <c r="H6" s="16" t="s">
        <v>23</v>
      </c>
      <c r="I6" s="16" t="s">
        <v>23</v>
      </c>
      <c r="J6" s="16" t="s">
        <v>23</v>
      </c>
      <c r="K6" s="16" t="s">
        <v>23</v>
      </c>
      <c r="L6" s="16">
        <v>1.884570082449941</v>
      </c>
      <c r="M6" s="16">
        <f t="shared" ref="M6" si="0">AVERAGE(L6:L8)</f>
        <v>1.8736005243448774</v>
      </c>
    </row>
    <row r="7" spans="1:13" x14ac:dyDescent="0.25">
      <c r="A7" s="9" t="s">
        <v>30</v>
      </c>
      <c r="B7" s="19" t="s">
        <v>27</v>
      </c>
      <c r="C7" s="19" t="s">
        <v>28</v>
      </c>
      <c r="D7" s="15">
        <v>265.25</v>
      </c>
      <c r="E7" s="15" t="s">
        <v>23</v>
      </c>
      <c r="F7" s="19" t="s">
        <v>21</v>
      </c>
      <c r="G7" s="19" t="s">
        <v>29</v>
      </c>
      <c r="H7" s="16" t="s">
        <v>23</v>
      </c>
      <c r="I7" s="16"/>
      <c r="J7" s="16" t="s">
        <v>23</v>
      </c>
      <c r="K7" s="16"/>
      <c r="L7" s="16">
        <v>1.8626309662398137</v>
      </c>
      <c r="M7" s="16"/>
    </row>
    <row r="8" spans="1:13" x14ac:dyDescent="0.25">
      <c r="A8" s="9" t="s">
        <v>31</v>
      </c>
      <c r="B8" s="19" t="s">
        <v>27</v>
      </c>
      <c r="C8" s="19" t="s">
        <v>28</v>
      </c>
      <c r="D8" s="15"/>
      <c r="E8" s="15"/>
      <c r="F8" s="19" t="s">
        <v>21</v>
      </c>
      <c r="G8" s="19" t="s">
        <v>29</v>
      </c>
      <c r="H8" s="16" t="s">
        <v>23</v>
      </c>
      <c r="I8" s="16"/>
      <c r="J8" s="16" t="s">
        <v>23</v>
      </c>
      <c r="K8" s="16"/>
      <c r="L8" s="16"/>
      <c r="M8" s="16"/>
    </row>
    <row r="9" spans="1:13" x14ac:dyDescent="0.25">
      <c r="A9" s="9" t="s">
        <v>32</v>
      </c>
      <c r="B9" s="19" t="s">
        <v>33</v>
      </c>
      <c r="C9" s="19" t="s">
        <v>34</v>
      </c>
      <c r="D9" s="15"/>
      <c r="E9" s="15"/>
      <c r="F9" s="19" t="s">
        <v>21</v>
      </c>
      <c r="G9" s="19" t="s">
        <v>22</v>
      </c>
      <c r="H9" s="16">
        <v>446</v>
      </c>
      <c r="I9" s="16">
        <f>AVERAGE(H9:H11)</f>
        <v>293</v>
      </c>
      <c r="J9" s="16" t="s">
        <v>23</v>
      </c>
      <c r="K9" s="16" t="s">
        <v>23</v>
      </c>
      <c r="L9" s="16">
        <v>4.0045766590389009</v>
      </c>
      <c r="M9" s="16">
        <f t="shared" ref="M9" si="1">AVERAGE(L9:L11)</f>
        <v>3.9363042567094393</v>
      </c>
    </row>
    <row r="10" spans="1:13" x14ac:dyDescent="0.25">
      <c r="A10" s="9" t="s">
        <v>35</v>
      </c>
      <c r="B10" s="19" t="s">
        <v>33</v>
      </c>
      <c r="C10" s="19" t="s">
        <v>34</v>
      </c>
      <c r="D10" s="15">
        <v>746.5</v>
      </c>
      <c r="E10" s="15" t="s">
        <v>23</v>
      </c>
      <c r="F10" s="19" t="s">
        <v>21</v>
      </c>
      <c r="G10" s="19" t="s">
        <v>22</v>
      </c>
      <c r="H10" s="16">
        <v>218</v>
      </c>
      <c r="I10" s="16"/>
      <c r="J10" s="16" t="s">
        <v>23</v>
      </c>
      <c r="K10" s="16"/>
      <c r="L10" s="16">
        <v>3.8680318543799772</v>
      </c>
      <c r="M10" s="16"/>
    </row>
    <row r="11" spans="1:13" x14ac:dyDescent="0.25">
      <c r="A11" s="9" t="s">
        <v>36</v>
      </c>
      <c r="B11" s="19" t="s">
        <v>33</v>
      </c>
      <c r="C11" s="19" t="s">
        <v>34</v>
      </c>
      <c r="D11" s="15"/>
      <c r="E11" s="15"/>
      <c r="F11" s="19" t="s">
        <v>21</v>
      </c>
      <c r="G11" s="19" t="s">
        <v>22</v>
      </c>
      <c r="H11" s="16">
        <v>215</v>
      </c>
      <c r="I11" s="16"/>
      <c r="J11" s="16" t="s">
        <v>23</v>
      </c>
      <c r="K11" s="16"/>
      <c r="L11" s="16"/>
      <c r="M11" s="16"/>
    </row>
    <row r="12" spans="1:13" x14ac:dyDescent="0.25">
      <c r="A12" s="9" t="s">
        <v>37</v>
      </c>
      <c r="B12" s="19" t="s">
        <v>38</v>
      </c>
      <c r="C12" s="19" t="s">
        <v>39</v>
      </c>
      <c r="D12" s="15"/>
      <c r="E12" s="15"/>
      <c r="F12" s="19" t="s">
        <v>21</v>
      </c>
      <c r="G12" s="19" t="s">
        <v>29</v>
      </c>
      <c r="H12" s="16" t="s">
        <v>23</v>
      </c>
      <c r="I12" s="17">
        <f>AVERAGE(H12:H14)</f>
        <v>305</v>
      </c>
      <c r="J12" s="16" t="s">
        <v>23</v>
      </c>
      <c r="K12" s="16" t="s">
        <v>23</v>
      </c>
      <c r="L12" s="16">
        <v>2.2485207100591715</v>
      </c>
      <c r="M12" s="16">
        <f t="shared" ref="M12" si="2">AVERAGE(L12:L14)</f>
        <v>2.2405940800589628</v>
      </c>
    </row>
    <row r="13" spans="1:13" x14ac:dyDescent="0.25">
      <c r="A13" s="9" t="s">
        <v>40</v>
      </c>
      <c r="B13" s="19" t="s">
        <v>38</v>
      </c>
      <c r="C13" s="19" t="s">
        <v>39</v>
      </c>
      <c r="D13" s="15">
        <v>495.75</v>
      </c>
      <c r="E13" s="15" t="s">
        <v>23</v>
      </c>
      <c r="F13" s="19" t="s">
        <v>21</v>
      </c>
      <c r="G13" s="19" t="s">
        <v>29</v>
      </c>
      <c r="H13" s="16">
        <v>305</v>
      </c>
      <c r="I13" s="16"/>
      <c r="J13" s="16" t="s">
        <v>23</v>
      </c>
      <c r="K13" s="16"/>
      <c r="L13" s="16">
        <v>2.2326674500587544</v>
      </c>
      <c r="M13" s="16"/>
    </row>
    <row r="14" spans="1:13" x14ac:dyDescent="0.25">
      <c r="A14" s="9" t="s">
        <v>41</v>
      </c>
      <c r="B14" s="19" t="s">
        <v>38</v>
      </c>
      <c r="C14" s="19" t="s">
        <v>39</v>
      </c>
      <c r="D14" s="15"/>
      <c r="E14" s="15"/>
      <c r="F14" s="19" t="s">
        <v>21</v>
      </c>
      <c r="G14" s="19" t="s">
        <v>29</v>
      </c>
      <c r="H14" s="16" t="s">
        <v>23</v>
      </c>
      <c r="I14" s="16"/>
      <c r="J14" s="16" t="s">
        <v>23</v>
      </c>
      <c r="K14" s="16"/>
      <c r="L14" s="16"/>
      <c r="M14" s="16"/>
    </row>
    <row r="15" spans="1:13" x14ac:dyDescent="0.25">
      <c r="A15" s="9" t="s">
        <v>42</v>
      </c>
      <c r="B15" s="19" t="s">
        <v>43</v>
      </c>
      <c r="C15" s="19" t="s">
        <v>44</v>
      </c>
      <c r="D15" s="15"/>
      <c r="E15" s="15"/>
      <c r="F15" s="19" t="s">
        <v>21</v>
      </c>
      <c r="G15" s="19" t="s">
        <v>22</v>
      </c>
      <c r="H15" s="18">
        <v>1560</v>
      </c>
      <c r="I15" s="16">
        <f>AVERAGE(H15:H17)</f>
        <v>1072.3333333333333</v>
      </c>
      <c r="J15" s="18">
        <v>46.7</v>
      </c>
      <c r="K15" s="16">
        <f>AVERAGE(J15:J17)</f>
        <v>33.233333333333334</v>
      </c>
      <c r="L15" s="16">
        <v>2.9726516052318672</v>
      </c>
      <c r="M15" s="16">
        <f t="shared" ref="M15" si="3">AVERAGE(L15:L17)</f>
        <v>3.0469500523158137</v>
      </c>
    </row>
    <row r="16" spans="1:13" x14ac:dyDescent="0.25">
      <c r="A16" s="9" t="s">
        <v>45</v>
      </c>
      <c r="B16" s="19" t="s">
        <v>43</v>
      </c>
      <c r="C16" s="19" t="s">
        <v>44</v>
      </c>
      <c r="D16" s="15">
        <v>2747.5</v>
      </c>
      <c r="E16" s="15">
        <v>27.55</v>
      </c>
      <c r="F16" s="19" t="s">
        <v>21</v>
      </c>
      <c r="G16" s="19" t="s">
        <v>22</v>
      </c>
      <c r="H16" s="18">
        <v>842</v>
      </c>
      <c r="I16" s="16"/>
      <c r="J16" s="18">
        <v>26.2</v>
      </c>
      <c r="K16" s="16"/>
      <c r="L16" s="16">
        <v>3.1212484993997598</v>
      </c>
      <c r="M16" s="16"/>
    </row>
    <row r="17" spans="1:13" x14ac:dyDescent="0.25">
      <c r="A17" s="9" t="s">
        <v>46</v>
      </c>
      <c r="B17" s="19" t="s">
        <v>43</v>
      </c>
      <c r="C17" s="19" t="s">
        <v>44</v>
      </c>
      <c r="D17" s="15"/>
      <c r="E17" s="15"/>
      <c r="F17" s="19" t="s">
        <v>21</v>
      </c>
      <c r="G17" s="19" t="s">
        <v>22</v>
      </c>
      <c r="H17" s="18">
        <v>815</v>
      </c>
      <c r="I17" s="16"/>
      <c r="J17" s="18">
        <v>26.8</v>
      </c>
      <c r="K17" s="16"/>
      <c r="L17" s="16"/>
      <c r="M17" s="16"/>
    </row>
    <row r="18" spans="1:13" x14ac:dyDescent="0.25">
      <c r="A18" s="9" t="s">
        <v>47</v>
      </c>
      <c r="B18" s="19" t="s">
        <v>48</v>
      </c>
      <c r="C18" s="19" t="s">
        <v>49</v>
      </c>
      <c r="D18" s="15"/>
      <c r="E18" s="15"/>
      <c r="F18" s="19" t="s">
        <v>21</v>
      </c>
      <c r="G18" s="19" t="s">
        <v>29</v>
      </c>
      <c r="H18" s="18">
        <v>317</v>
      </c>
      <c r="I18" s="16">
        <f>AVERAGE(H18:H20)</f>
        <v>297.33333333333331</v>
      </c>
      <c r="J18" s="18" t="s">
        <v>23</v>
      </c>
      <c r="K18" s="16" t="s">
        <v>23</v>
      </c>
      <c r="L18" s="16">
        <v>3.1990521327014214</v>
      </c>
      <c r="M18" s="16">
        <f t="shared" ref="M18" si="4">AVERAGE(L18:L20)</f>
        <v>3.1803223192781109</v>
      </c>
    </row>
    <row r="19" spans="1:13" x14ac:dyDescent="0.25">
      <c r="A19" s="9" t="s">
        <v>50</v>
      </c>
      <c r="B19" s="19" t="s">
        <v>48</v>
      </c>
      <c r="C19" s="19" t="s">
        <v>49</v>
      </c>
      <c r="D19" s="15">
        <v>2157.5</v>
      </c>
      <c r="E19" s="15" t="s">
        <v>23</v>
      </c>
      <c r="F19" s="19" t="s">
        <v>21</v>
      </c>
      <c r="G19" s="19" t="s">
        <v>29</v>
      </c>
      <c r="H19" s="18">
        <v>268</v>
      </c>
      <c r="I19" s="16"/>
      <c r="J19" s="18" t="s">
        <v>23</v>
      </c>
      <c r="K19" s="16"/>
      <c r="L19" s="16">
        <v>3.1615925058548009</v>
      </c>
      <c r="M19" s="16"/>
    </row>
    <row r="20" spans="1:13" x14ac:dyDescent="0.25">
      <c r="A20" s="9" t="s">
        <v>51</v>
      </c>
      <c r="B20" s="19" t="s">
        <v>48</v>
      </c>
      <c r="C20" s="19" t="s">
        <v>49</v>
      </c>
      <c r="D20" s="15"/>
      <c r="E20" s="15"/>
      <c r="F20" s="19" t="s">
        <v>21</v>
      </c>
      <c r="G20" s="19" t="s">
        <v>29</v>
      </c>
      <c r="H20" s="18">
        <v>307</v>
      </c>
      <c r="I20" s="16"/>
      <c r="J20" s="18" t="s">
        <v>23</v>
      </c>
      <c r="K20" s="16"/>
      <c r="L20" s="16"/>
      <c r="M20" s="16"/>
    </row>
    <row r="21" spans="1:13" x14ac:dyDescent="0.25">
      <c r="A21" s="9" t="s">
        <v>52</v>
      </c>
      <c r="B21" s="19" t="s">
        <v>53</v>
      </c>
      <c r="C21" s="19" t="s">
        <v>54</v>
      </c>
      <c r="D21" s="15"/>
      <c r="E21" s="15"/>
      <c r="F21" s="19" t="s">
        <v>21</v>
      </c>
      <c r="G21" s="19" t="s">
        <v>22</v>
      </c>
      <c r="H21" s="16">
        <v>3830</v>
      </c>
      <c r="I21" s="16">
        <f>AVERAGE(H21:H23)</f>
        <v>2593.3333333333335</v>
      </c>
      <c r="J21" s="16">
        <v>73.099999999999994</v>
      </c>
      <c r="K21" s="16">
        <f>AVERAGE(J21:J23)</f>
        <v>51.6</v>
      </c>
      <c r="L21" s="16">
        <v>3.0444964871194378</v>
      </c>
      <c r="M21" s="16">
        <f t="shared" ref="M21" si="5">AVERAGE(L21:L23)</f>
        <v>2.919221468239579</v>
      </c>
    </row>
    <row r="22" spans="1:13" x14ac:dyDescent="0.25">
      <c r="A22" s="9" t="s">
        <v>55</v>
      </c>
      <c r="B22" s="19" t="s">
        <v>53</v>
      </c>
      <c r="C22" s="19" t="s">
        <v>54</v>
      </c>
      <c r="D22" s="15">
        <v>5985</v>
      </c>
      <c r="E22" s="15">
        <v>38.65</v>
      </c>
      <c r="F22" s="19" t="s">
        <v>21</v>
      </c>
      <c r="G22" s="19" t="s">
        <v>22</v>
      </c>
      <c r="H22" s="16">
        <v>1940</v>
      </c>
      <c r="I22" s="16"/>
      <c r="J22" s="16">
        <v>41.5</v>
      </c>
      <c r="K22" s="16"/>
      <c r="L22" s="16">
        <v>2.7939464493597206</v>
      </c>
      <c r="M22" s="16"/>
    </row>
    <row r="23" spans="1:13" x14ac:dyDescent="0.25">
      <c r="A23" s="9" t="s">
        <v>56</v>
      </c>
      <c r="B23" s="19" t="s">
        <v>53</v>
      </c>
      <c r="C23" s="19" t="s">
        <v>54</v>
      </c>
      <c r="D23" s="15"/>
      <c r="E23" s="15"/>
      <c r="F23" s="19" t="s">
        <v>21</v>
      </c>
      <c r="G23" s="19" t="s">
        <v>22</v>
      </c>
      <c r="H23" s="16">
        <v>2010</v>
      </c>
      <c r="I23" s="16"/>
      <c r="J23" s="16">
        <v>40.200000000000003</v>
      </c>
      <c r="K23" s="16"/>
      <c r="L23" s="16"/>
      <c r="M23" s="16"/>
    </row>
    <row r="24" spans="1:13" x14ac:dyDescent="0.25">
      <c r="A24" s="9" t="s">
        <v>57</v>
      </c>
      <c r="B24" s="19" t="s">
        <v>58</v>
      </c>
      <c r="C24" s="19" t="s">
        <v>59</v>
      </c>
      <c r="D24" s="15"/>
      <c r="E24" s="15"/>
      <c r="F24" s="19" t="s">
        <v>21</v>
      </c>
      <c r="G24" s="19" t="s">
        <v>29</v>
      </c>
      <c r="H24" s="16">
        <v>1400</v>
      </c>
      <c r="I24" s="16">
        <f>AVERAGE(H24:H26)</f>
        <v>1486.6666666666667</v>
      </c>
      <c r="J24" s="16" t="s">
        <v>23</v>
      </c>
      <c r="K24" s="16" t="s">
        <v>23</v>
      </c>
      <c r="L24" s="16">
        <v>2.8935185185185182</v>
      </c>
      <c r="M24" s="16">
        <f t="shared" ref="M24" si="6">AVERAGE(L24:L26)</f>
        <v>2.8985594915472963</v>
      </c>
    </row>
    <row r="25" spans="1:13" x14ac:dyDescent="0.25">
      <c r="A25" s="9" t="s">
        <v>60</v>
      </c>
      <c r="B25" s="19" t="s">
        <v>58</v>
      </c>
      <c r="C25" s="19" t="s">
        <v>59</v>
      </c>
      <c r="D25" s="15">
        <v>5360</v>
      </c>
      <c r="E25" s="15" t="s">
        <v>23</v>
      </c>
      <c r="F25" s="19" t="s">
        <v>21</v>
      </c>
      <c r="G25" s="19" t="s">
        <v>29</v>
      </c>
      <c r="H25" s="16">
        <v>1550</v>
      </c>
      <c r="I25" s="16"/>
      <c r="J25" s="16" t="s">
        <v>23</v>
      </c>
      <c r="K25" s="16"/>
      <c r="L25" s="16">
        <v>2.9036004645760745</v>
      </c>
      <c r="M25" s="16"/>
    </row>
    <row r="26" spans="1:13" x14ac:dyDescent="0.25">
      <c r="A26" s="9" t="s">
        <v>61</v>
      </c>
      <c r="B26" s="19" t="s">
        <v>58</v>
      </c>
      <c r="C26" s="19" t="s">
        <v>59</v>
      </c>
      <c r="D26" s="15"/>
      <c r="E26" s="15"/>
      <c r="F26" s="19" t="s">
        <v>21</v>
      </c>
      <c r="G26" s="19" t="s">
        <v>29</v>
      </c>
      <c r="H26" s="16">
        <v>1510</v>
      </c>
      <c r="I26" s="16"/>
      <c r="J26" s="16" t="s">
        <v>23</v>
      </c>
      <c r="K26" s="16"/>
      <c r="L26" s="16"/>
      <c r="M26" s="16"/>
    </row>
  </sheetData>
  <pageMargins left="0.11811023622047245" right="0.11811023622047245" top="0.39370078740157483" bottom="0.19685039370078741" header="0.31496062992125984" footer="0.31496062992125984"/>
  <pageSetup paperSize="9" orientation="landscape" r:id="rId1"/>
  <ignoredErrors>
    <ignoredError sqref="I15:I24 M3:M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G26" sqref="G26"/>
    </sheetView>
  </sheetViews>
  <sheetFormatPr defaultRowHeight="15" x14ac:dyDescent="0.25"/>
  <cols>
    <col min="1" max="1" width="15.5703125" customWidth="1"/>
    <col min="4" max="4" width="6" style="96" customWidth="1"/>
    <col min="5" max="5" width="17.7109375" customWidth="1"/>
    <col min="6" max="7" width="17.140625" customWidth="1"/>
    <col min="8" max="8" width="18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65" t="s">
        <v>122</v>
      </c>
      <c r="E1" s="10" t="s">
        <v>62</v>
      </c>
      <c r="F1" s="10" t="s">
        <v>63</v>
      </c>
      <c r="G1" s="10" t="s">
        <v>64</v>
      </c>
      <c r="H1" s="10" t="s">
        <v>65</v>
      </c>
    </row>
    <row r="2" spans="1:8" x14ac:dyDescent="0.25">
      <c r="A2" s="2" t="s">
        <v>3</v>
      </c>
      <c r="B2" s="3">
        <v>498.75</v>
      </c>
      <c r="C2" s="4"/>
      <c r="D2" s="100"/>
      <c r="E2" s="11">
        <f>AVERAGE(B2:B13)</f>
        <v>2494.4375</v>
      </c>
      <c r="F2" s="11">
        <f>AVERAGE(B14:B25)</f>
        <v>1216.9000000000001</v>
      </c>
      <c r="G2" s="11">
        <f>AVERAGE(B26:B37)</f>
        <v>2069.625</v>
      </c>
      <c r="H2" s="11">
        <f>AVERAGE(B38:B49)</f>
        <v>808.14285714285711</v>
      </c>
    </row>
    <row r="3" spans="1:8" x14ac:dyDescent="0.25">
      <c r="A3" s="2" t="s">
        <v>3</v>
      </c>
      <c r="B3" s="3">
        <v>498.75</v>
      </c>
      <c r="C3" s="4"/>
      <c r="D3" s="103"/>
    </row>
    <row r="4" spans="1:8" x14ac:dyDescent="0.25">
      <c r="A4" s="2" t="s">
        <v>3</v>
      </c>
      <c r="B4" s="3">
        <v>498.75</v>
      </c>
      <c r="C4" s="4"/>
      <c r="D4" s="103"/>
    </row>
    <row r="5" spans="1:8" x14ac:dyDescent="0.25">
      <c r="A5" s="2" t="s">
        <v>3</v>
      </c>
      <c r="B5" s="4">
        <v>746.5</v>
      </c>
      <c r="C5" s="4"/>
      <c r="D5" s="103"/>
    </row>
    <row r="6" spans="1:8" x14ac:dyDescent="0.25">
      <c r="A6" s="2" t="s">
        <v>3</v>
      </c>
      <c r="B6" s="4">
        <v>746.5</v>
      </c>
      <c r="C6" s="4"/>
      <c r="D6" s="103"/>
    </row>
    <row r="7" spans="1:8" x14ac:dyDescent="0.25">
      <c r="A7" s="2" t="s">
        <v>3</v>
      </c>
      <c r="B7" s="4">
        <v>746.5</v>
      </c>
      <c r="C7" s="4"/>
      <c r="D7" s="103"/>
    </row>
    <row r="8" spans="1:8" x14ac:dyDescent="0.25">
      <c r="A8" s="2" t="s">
        <v>3</v>
      </c>
      <c r="B8" s="4">
        <v>2747.5</v>
      </c>
      <c r="C8" s="2">
        <v>27.55</v>
      </c>
      <c r="D8" s="105"/>
    </row>
    <row r="9" spans="1:8" x14ac:dyDescent="0.25">
      <c r="A9" s="2" t="s">
        <v>3</v>
      </c>
      <c r="B9" s="4">
        <v>2747.5</v>
      </c>
      <c r="C9" s="2">
        <v>27.55</v>
      </c>
      <c r="D9" s="105"/>
    </row>
    <row r="10" spans="1:8" x14ac:dyDescent="0.25">
      <c r="A10" s="2" t="s">
        <v>3</v>
      </c>
      <c r="B10" s="4">
        <v>2747.5</v>
      </c>
      <c r="C10" s="2">
        <v>27.55</v>
      </c>
      <c r="D10" s="105"/>
    </row>
    <row r="11" spans="1:8" x14ac:dyDescent="0.25">
      <c r="A11" s="2" t="s">
        <v>3</v>
      </c>
      <c r="B11" s="4">
        <v>5985</v>
      </c>
      <c r="C11" s="2">
        <v>38.65</v>
      </c>
      <c r="D11" s="105"/>
    </row>
    <row r="12" spans="1:8" x14ac:dyDescent="0.25">
      <c r="A12" s="2" t="s">
        <v>3</v>
      </c>
      <c r="B12" s="4">
        <v>5985</v>
      </c>
      <c r="C12" s="2">
        <v>38.65</v>
      </c>
      <c r="D12" s="105"/>
    </row>
    <row r="13" spans="1:8" x14ac:dyDescent="0.25">
      <c r="A13" s="2" t="s">
        <v>3</v>
      </c>
      <c r="B13" s="4">
        <v>5985</v>
      </c>
      <c r="C13" s="2">
        <v>38.65</v>
      </c>
      <c r="D13" s="105"/>
    </row>
    <row r="14" spans="1:8" x14ac:dyDescent="0.25">
      <c r="A14" s="2" t="s">
        <v>4</v>
      </c>
      <c r="B14" s="5"/>
      <c r="C14" s="5"/>
      <c r="D14" s="107">
        <v>1.8264840182648403</v>
      </c>
    </row>
    <row r="15" spans="1:8" x14ac:dyDescent="0.25">
      <c r="A15" s="2" t="s">
        <v>4</v>
      </c>
      <c r="B15" s="5"/>
      <c r="C15" s="5"/>
      <c r="D15" s="107">
        <v>1.9406392694063928</v>
      </c>
    </row>
    <row r="16" spans="1:8" x14ac:dyDescent="0.25">
      <c r="A16" s="2" t="s">
        <v>4</v>
      </c>
      <c r="B16" s="5">
        <v>293</v>
      </c>
      <c r="C16" s="5"/>
      <c r="D16" s="107"/>
    </row>
    <row r="17" spans="1:4" x14ac:dyDescent="0.25">
      <c r="A17" s="2" t="s">
        <v>4</v>
      </c>
      <c r="B17" s="5">
        <v>446</v>
      </c>
      <c r="C17" s="5"/>
      <c r="D17" s="107">
        <v>1.884570082449941</v>
      </c>
    </row>
    <row r="18" spans="1:4" x14ac:dyDescent="0.25">
      <c r="A18" s="2" t="s">
        <v>4</v>
      </c>
      <c r="B18" s="5">
        <v>218</v>
      </c>
      <c r="C18" s="5"/>
      <c r="D18" s="107">
        <v>1.8626309662398137</v>
      </c>
    </row>
    <row r="19" spans="1:4" x14ac:dyDescent="0.25">
      <c r="A19" s="2" t="s">
        <v>4</v>
      </c>
      <c r="B19" s="5">
        <v>215</v>
      </c>
      <c r="C19" s="5"/>
      <c r="D19" s="107"/>
    </row>
    <row r="20" spans="1:4" x14ac:dyDescent="0.25">
      <c r="A20" s="2" t="s">
        <v>4</v>
      </c>
      <c r="B20" s="6">
        <v>1560</v>
      </c>
      <c r="C20" s="6">
        <v>46.7</v>
      </c>
      <c r="D20" s="107">
        <v>3.0444964871194378</v>
      </c>
    </row>
    <row r="21" spans="1:4" x14ac:dyDescent="0.25">
      <c r="A21" s="2" t="s">
        <v>4</v>
      </c>
      <c r="B21" s="6">
        <v>842</v>
      </c>
      <c r="C21" s="6">
        <v>26.2</v>
      </c>
      <c r="D21" s="107">
        <v>2.7939464493597206</v>
      </c>
    </row>
    <row r="22" spans="1:4" x14ac:dyDescent="0.25">
      <c r="A22" s="2" t="s">
        <v>4</v>
      </c>
      <c r="B22" s="6">
        <v>815</v>
      </c>
      <c r="C22" s="6">
        <v>26.8</v>
      </c>
      <c r="D22" s="107"/>
    </row>
    <row r="23" spans="1:4" x14ac:dyDescent="0.25">
      <c r="A23" s="2" t="s">
        <v>4</v>
      </c>
      <c r="B23" s="5">
        <v>3830</v>
      </c>
      <c r="C23" s="5">
        <v>73.099999999999994</v>
      </c>
      <c r="D23" s="107">
        <v>2.2485207100591715</v>
      </c>
    </row>
    <row r="24" spans="1:4" x14ac:dyDescent="0.25">
      <c r="A24" s="2" t="s">
        <v>4</v>
      </c>
      <c r="B24" s="5">
        <v>1940</v>
      </c>
      <c r="C24" s="5">
        <v>41.5</v>
      </c>
      <c r="D24" s="107">
        <v>2.2326674500587544</v>
      </c>
    </row>
    <row r="25" spans="1:4" x14ac:dyDescent="0.25">
      <c r="A25" s="2" t="s">
        <v>4</v>
      </c>
      <c r="B25" s="5">
        <v>2010</v>
      </c>
      <c r="C25" s="5">
        <v>40.200000000000003</v>
      </c>
      <c r="D25" s="107"/>
    </row>
    <row r="26" spans="1:4" x14ac:dyDescent="0.25">
      <c r="A26" s="2" t="s">
        <v>5</v>
      </c>
      <c r="B26" s="4">
        <v>265.25</v>
      </c>
      <c r="C26" s="4"/>
      <c r="D26" s="109"/>
    </row>
    <row r="27" spans="1:4" x14ac:dyDescent="0.25">
      <c r="A27" s="2" t="s">
        <v>5</v>
      </c>
      <c r="B27" s="4">
        <v>265.25</v>
      </c>
      <c r="C27" s="4"/>
      <c r="D27" s="109"/>
    </row>
    <row r="28" spans="1:4" x14ac:dyDescent="0.25">
      <c r="A28" s="2" t="s">
        <v>5</v>
      </c>
      <c r="B28" s="4">
        <v>265.25</v>
      </c>
      <c r="C28" s="4"/>
      <c r="D28" s="109"/>
    </row>
    <row r="29" spans="1:4" x14ac:dyDescent="0.25">
      <c r="A29" s="2" t="s">
        <v>5</v>
      </c>
      <c r="B29" s="4">
        <v>495.75</v>
      </c>
      <c r="C29" s="4"/>
      <c r="D29" s="109"/>
    </row>
    <row r="30" spans="1:4" x14ac:dyDescent="0.25">
      <c r="A30" s="2" t="s">
        <v>5</v>
      </c>
      <c r="B30" s="4">
        <v>495.75</v>
      </c>
      <c r="C30" s="4"/>
      <c r="D30" s="109"/>
    </row>
    <row r="31" spans="1:4" x14ac:dyDescent="0.25">
      <c r="A31" s="2" t="s">
        <v>5</v>
      </c>
      <c r="B31" s="4">
        <v>495.75</v>
      </c>
      <c r="C31" s="4"/>
      <c r="D31" s="109"/>
    </row>
    <row r="32" spans="1:4" x14ac:dyDescent="0.25">
      <c r="A32" s="2" t="s">
        <v>5</v>
      </c>
      <c r="B32" s="4">
        <v>2157.5</v>
      </c>
      <c r="C32" s="4"/>
      <c r="D32" s="109"/>
    </row>
    <row r="33" spans="1:4" x14ac:dyDescent="0.25">
      <c r="A33" s="2" t="s">
        <v>5</v>
      </c>
      <c r="B33" s="4">
        <v>2157.5</v>
      </c>
      <c r="C33" s="4"/>
      <c r="D33" s="109"/>
    </row>
    <row r="34" spans="1:4" x14ac:dyDescent="0.25">
      <c r="A34" s="2" t="s">
        <v>5</v>
      </c>
      <c r="B34" s="4">
        <v>2157.5</v>
      </c>
      <c r="C34" s="4"/>
      <c r="D34" s="109"/>
    </row>
    <row r="35" spans="1:4" x14ac:dyDescent="0.25">
      <c r="A35" s="2" t="s">
        <v>5</v>
      </c>
      <c r="B35" s="4">
        <v>5360</v>
      </c>
      <c r="C35" s="4"/>
      <c r="D35" s="109"/>
    </row>
    <row r="36" spans="1:4" x14ac:dyDescent="0.25">
      <c r="A36" s="2" t="s">
        <v>5</v>
      </c>
      <c r="B36" s="4">
        <v>5360</v>
      </c>
      <c r="C36" s="4"/>
      <c r="D36" s="109"/>
    </row>
    <row r="37" spans="1:4" x14ac:dyDescent="0.25">
      <c r="A37" s="2" t="s">
        <v>5</v>
      </c>
      <c r="B37" s="4">
        <v>5360</v>
      </c>
      <c r="C37" s="4"/>
      <c r="D37" s="110"/>
    </row>
    <row r="38" spans="1:4" x14ac:dyDescent="0.25">
      <c r="A38" s="2" t="s">
        <v>6</v>
      </c>
      <c r="B38" s="5"/>
      <c r="C38" s="5"/>
      <c r="D38" s="111">
        <v>2.9726516052318672</v>
      </c>
    </row>
    <row r="39" spans="1:4" x14ac:dyDescent="0.25">
      <c r="A39" s="2" t="s">
        <v>6</v>
      </c>
      <c r="B39" s="5"/>
      <c r="C39" s="5"/>
      <c r="D39" s="111">
        <v>3.1212484993997598</v>
      </c>
    </row>
    <row r="40" spans="1:4" x14ac:dyDescent="0.25">
      <c r="A40" s="2" t="s">
        <v>6</v>
      </c>
      <c r="B40" s="5"/>
      <c r="C40" s="5"/>
      <c r="D40" s="111"/>
    </row>
    <row r="41" spans="1:4" x14ac:dyDescent="0.25">
      <c r="A41" s="2" t="s">
        <v>6</v>
      </c>
      <c r="C41" s="5"/>
      <c r="D41" s="111">
        <v>3.1990521327014214</v>
      </c>
    </row>
    <row r="42" spans="1:4" x14ac:dyDescent="0.25">
      <c r="A42" s="2" t="s">
        <v>6</v>
      </c>
      <c r="B42" s="5">
        <v>305</v>
      </c>
      <c r="C42" s="5"/>
      <c r="D42" s="111">
        <v>3.1615925058548009</v>
      </c>
    </row>
    <row r="43" spans="1:4" x14ac:dyDescent="0.25">
      <c r="A43" s="2" t="s">
        <v>6</v>
      </c>
      <c r="B43" s="5"/>
      <c r="C43" s="5"/>
      <c r="D43" s="111"/>
    </row>
    <row r="44" spans="1:4" x14ac:dyDescent="0.25">
      <c r="A44" s="2" t="s">
        <v>6</v>
      </c>
      <c r="B44" s="6">
        <v>317</v>
      </c>
      <c r="C44" s="6"/>
      <c r="D44" s="111">
        <v>4.0045766590389009</v>
      </c>
    </row>
    <row r="45" spans="1:4" x14ac:dyDescent="0.25">
      <c r="A45" s="2" t="s">
        <v>6</v>
      </c>
      <c r="B45" s="6">
        <v>268</v>
      </c>
      <c r="C45" s="6"/>
      <c r="D45" s="111">
        <v>3.8680318543799772</v>
      </c>
    </row>
    <row r="46" spans="1:4" x14ac:dyDescent="0.25">
      <c r="A46" s="2" t="s">
        <v>6</v>
      </c>
      <c r="B46" s="6">
        <v>307</v>
      </c>
      <c r="C46" s="6"/>
      <c r="D46" s="111"/>
    </row>
    <row r="47" spans="1:4" x14ac:dyDescent="0.25">
      <c r="A47" s="2" t="s">
        <v>6</v>
      </c>
      <c r="B47" s="5">
        <v>1400</v>
      </c>
      <c r="C47" s="5"/>
      <c r="D47" s="111">
        <v>2.8935185185185182</v>
      </c>
    </row>
    <row r="48" spans="1:4" x14ac:dyDescent="0.25">
      <c r="A48" s="2" t="s">
        <v>6</v>
      </c>
      <c r="B48" s="5">
        <v>1550</v>
      </c>
      <c r="C48" s="5"/>
      <c r="D48" s="111">
        <v>2.9036004645760745</v>
      </c>
    </row>
    <row r="49" spans="1:4" x14ac:dyDescent="0.25">
      <c r="A49" s="2" t="s">
        <v>6</v>
      </c>
      <c r="B49" s="5">
        <v>1510</v>
      </c>
      <c r="C49" s="5"/>
      <c r="D49" s="1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Normal="100" workbookViewId="0">
      <selection activeCell="U28" sqref="U28"/>
    </sheetView>
  </sheetViews>
  <sheetFormatPr defaultRowHeight="15" x14ac:dyDescent="0.25"/>
  <cols>
    <col min="1" max="1" width="13.85546875" customWidth="1"/>
    <col min="2" max="2" width="7.140625" customWidth="1"/>
    <col min="3" max="3" width="3.85546875" style="48" customWidth="1"/>
    <col min="4" max="4" width="7.5703125" style="96" bestFit="1" customWidth="1"/>
    <col min="5" max="5" width="6.140625" style="96" customWidth="1"/>
    <col min="6" max="6" width="6" style="96" customWidth="1"/>
    <col min="7" max="7" width="1.7109375" customWidth="1"/>
    <col min="8" max="8" width="11.5703125" customWidth="1"/>
    <col min="9" max="9" width="13.140625" customWidth="1"/>
    <col min="10" max="10" width="10.5703125" customWidth="1"/>
    <col min="11" max="11" width="11.140625" customWidth="1"/>
    <col min="12" max="12" width="6.7109375" customWidth="1"/>
    <col min="13" max="13" width="21.85546875" customWidth="1"/>
    <col min="14" max="14" width="5.28515625" customWidth="1"/>
    <col min="15" max="15" width="3.5703125" customWidth="1"/>
    <col min="16" max="16" width="7.42578125" customWidth="1"/>
    <col min="17" max="17" width="7.28515625" customWidth="1"/>
    <col min="18" max="19" width="7.42578125" customWidth="1"/>
    <col min="20" max="20" width="7.28515625" customWidth="1"/>
    <col min="21" max="21" width="23.85546875" style="34" customWidth="1"/>
  </cols>
  <sheetData>
    <row r="1" spans="1:21" ht="16.5" thickBot="1" x14ac:dyDescent="0.3">
      <c r="A1" s="79" t="s">
        <v>94</v>
      </c>
    </row>
    <row r="2" spans="1:21" ht="12.75" customHeight="1" thickBot="1" x14ac:dyDescent="0.3">
      <c r="A2" s="22"/>
      <c r="B2" s="22"/>
      <c r="C2" s="52"/>
      <c r="D2" s="97"/>
      <c r="E2" s="97"/>
      <c r="P2" s="80" t="s">
        <v>123</v>
      </c>
      <c r="Q2" s="80" t="s">
        <v>123</v>
      </c>
      <c r="R2" s="80" t="s">
        <v>124</v>
      </c>
      <c r="S2" s="80" t="s">
        <v>124</v>
      </c>
      <c r="T2" s="80" t="s">
        <v>124</v>
      </c>
    </row>
    <row r="3" spans="1:21" ht="42" customHeight="1" thickBot="1" x14ac:dyDescent="0.3">
      <c r="A3" s="1" t="s">
        <v>108</v>
      </c>
      <c r="B3" s="1" t="s">
        <v>92</v>
      </c>
      <c r="C3" s="72" t="s">
        <v>93</v>
      </c>
      <c r="D3" s="65" t="s">
        <v>1</v>
      </c>
      <c r="E3" s="65" t="s">
        <v>2</v>
      </c>
      <c r="F3" s="65" t="s">
        <v>122</v>
      </c>
      <c r="H3" s="113" t="s">
        <v>110</v>
      </c>
      <c r="I3" s="113" t="s">
        <v>116</v>
      </c>
      <c r="J3" s="113" t="s">
        <v>117</v>
      </c>
      <c r="K3" s="113" t="s">
        <v>118</v>
      </c>
      <c r="L3" s="134"/>
      <c r="M3" s="46" t="s">
        <v>101</v>
      </c>
      <c r="N3" s="120" t="s">
        <v>92</v>
      </c>
      <c r="O3" s="119" t="s">
        <v>121</v>
      </c>
      <c r="P3" s="53" t="s">
        <v>12</v>
      </c>
      <c r="Q3" s="53" t="s">
        <v>13</v>
      </c>
      <c r="R3" s="53" t="s">
        <v>12</v>
      </c>
      <c r="S3" s="53" t="s">
        <v>13</v>
      </c>
      <c r="T3" s="47" t="s">
        <v>126</v>
      </c>
      <c r="U3" s="35"/>
    </row>
    <row r="4" spans="1:21" x14ac:dyDescent="0.25">
      <c r="A4" s="117" t="s">
        <v>120</v>
      </c>
      <c r="B4" s="86" t="s">
        <v>111</v>
      </c>
      <c r="C4" s="71">
        <v>1</v>
      </c>
      <c r="D4" s="98">
        <v>498.75</v>
      </c>
      <c r="E4" s="99"/>
      <c r="F4" s="100"/>
      <c r="H4" s="21">
        <f>AVERAGE(D4:D15)</f>
        <v>2494.4375</v>
      </c>
      <c r="I4" s="21">
        <f>AVERAGE(D16:D27)</f>
        <v>1216.9000000000001</v>
      </c>
      <c r="J4" s="21">
        <f>AVERAGE(D28:D39)</f>
        <v>2069.625</v>
      </c>
      <c r="K4" s="21">
        <f>AVERAGE(D40:D51)</f>
        <v>808.14285714285711</v>
      </c>
      <c r="L4" s="133"/>
      <c r="M4" s="73" t="s">
        <v>70</v>
      </c>
      <c r="N4" s="74" t="s">
        <v>111</v>
      </c>
      <c r="O4" s="74">
        <v>1</v>
      </c>
      <c r="P4" s="75">
        <v>498.75</v>
      </c>
      <c r="Q4" s="75"/>
      <c r="R4" s="75"/>
      <c r="S4" s="75"/>
      <c r="T4" s="76">
        <v>1.8264840182648403</v>
      </c>
      <c r="U4" s="36"/>
    </row>
    <row r="5" spans="1:21" x14ac:dyDescent="0.25">
      <c r="A5" s="116" t="s">
        <v>120</v>
      </c>
      <c r="B5" s="86" t="s">
        <v>111</v>
      </c>
      <c r="C5" s="66">
        <v>2</v>
      </c>
      <c r="D5" s="101">
        <v>498.75</v>
      </c>
      <c r="E5" s="102"/>
      <c r="F5" s="103"/>
      <c r="M5" s="37" t="s">
        <v>70</v>
      </c>
      <c r="N5" s="68" t="s">
        <v>111</v>
      </c>
      <c r="O5" s="68">
        <v>2</v>
      </c>
      <c r="P5" s="87">
        <v>498.75</v>
      </c>
      <c r="Q5" s="25"/>
      <c r="R5" s="25"/>
      <c r="S5" s="25"/>
      <c r="T5" s="38">
        <v>1.9406392694063928</v>
      </c>
      <c r="U5" s="36"/>
    </row>
    <row r="6" spans="1:21" x14ac:dyDescent="0.25">
      <c r="A6" s="116" t="s">
        <v>120</v>
      </c>
      <c r="B6" s="86" t="s">
        <v>111</v>
      </c>
      <c r="C6" s="66">
        <v>3</v>
      </c>
      <c r="D6" s="101">
        <v>498.75</v>
      </c>
      <c r="E6" s="102"/>
      <c r="F6" s="103"/>
      <c r="H6" s="129" t="s">
        <v>125</v>
      </c>
      <c r="I6" s="130"/>
      <c r="J6" s="129" t="s">
        <v>125</v>
      </c>
      <c r="K6" s="130"/>
      <c r="L6" s="22"/>
      <c r="M6" s="37" t="s">
        <v>70</v>
      </c>
      <c r="N6" s="68" t="s">
        <v>111</v>
      </c>
      <c r="O6" s="68">
        <v>3</v>
      </c>
      <c r="P6" s="87">
        <v>498.75</v>
      </c>
      <c r="Q6" s="25"/>
      <c r="R6" s="25">
        <v>293</v>
      </c>
      <c r="S6" s="25"/>
      <c r="T6" s="38"/>
      <c r="U6" s="36"/>
    </row>
    <row r="7" spans="1:21" x14ac:dyDescent="0.25">
      <c r="A7" s="116" t="s">
        <v>120</v>
      </c>
      <c r="B7" s="86" t="s">
        <v>112</v>
      </c>
      <c r="C7" s="66">
        <v>1</v>
      </c>
      <c r="D7" s="102">
        <v>746.5</v>
      </c>
      <c r="E7" s="102"/>
      <c r="F7" s="103"/>
      <c r="H7" s="138" t="s">
        <v>132</v>
      </c>
      <c r="I7" s="139"/>
      <c r="J7" s="131" t="s">
        <v>133</v>
      </c>
      <c r="K7" s="132"/>
      <c r="L7" s="22"/>
      <c r="M7" s="37" t="s">
        <v>71</v>
      </c>
      <c r="N7" s="68" t="s">
        <v>112</v>
      </c>
      <c r="O7" s="68">
        <v>1</v>
      </c>
      <c r="P7" s="25">
        <v>746.5</v>
      </c>
      <c r="Q7" s="25"/>
      <c r="R7" s="25">
        <v>446</v>
      </c>
      <c r="S7" s="25"/>
      <c r="T7" s="38">
        <v>1.884570082449941</v>
      </c>
      <c r="U7" s="36"/>
    </row>
    <row r="8" spans="1:21" x14ac:dyDescent="0.25">
      <c r="A8" s="116" t="s">
        <v>120</v>
      </c>
      <c r="B8" s="86" t="s">
        <v>112</v>
      </c>
      <c r="C8" s="66">
        <v>2</v>
      </c>
      <c r="D8" s="102">
        <v>746.5</v>
      </c>
      <c r="E8" s="102"/>
      <c r="F8" s="103"/>
      <c r="H8" s="136">
        <f>AVERAGE(F16:F27)</f>
        <v>2.2292444291197593</v>
      </c>
      <c r="I8" s="140"/>
      <c r="J8" s="137">
        <f>AVERAGE(F40:F51)</f>
        <v>3.265534029962665</v>
      </c>
      <c r="K8" s="135"/>
      <c r="M8" s="37" t="s">
        <v>71</v>
      </c>
      <c r="N8" s="68" t="s">
        <v>112</v>
      </c>
      <c r="O8" s="68">
        <v>2</v>
      </c>
      <c r="P8" s="87">
        <v>746.5</v>
      </c>
      <c r="Q8" s="25"/>
      <c r="R8" s="25">
        <v>218</v>
      </c>
      <c r="S8" s="25"/>
      <c r="T8" s="38">
        <v>1.8626309662398137</v>
      </c>
      <c r="U8" s="36"/>
    </row>
    <row r="9" spans="1:21" x14ac:dyDescent="0.25">
      <c r="A9" s="116" t="s">
        <v>120</v>
      </c>
      <c r="B9" s="86" t="s">
        <v>112</v>
      </c>
      <c r="C9" s="66">
        <v>3</v>
      </c>
      <c r="D9" s="102">
        <v>746.5</v>
      </c>
      <c r="E9" s="102"/>
      <c r="F9" s="103"/>
      <c r="M9" s="37" t="s">
        <v>71</v>
      </c>
      <c r="N9" s="68" t="s">
        <v>112</v>
      </c>
      <c r="O9" s="68">
        <v>3</v>
      </c>
      <c r="P9" s="87">
        <v>746.5</v>
      </c>
      <c r="Q9" s="25"/>
      <c r="R9" s="25">
        <v>215</v>
      </c>
      <c r="S9" s="25"/>
      <c r="T9" s="38"/>
      <c r="U9" s="36"/>
    </row>
    <row r="10" spans="1:21" x14ac:dyDescent="0.25">
      <c r="A10" s="116" t="s">
        <v>120</v>
      </c>
      <c r="B10" s="86" t="s">
        <v>113</v>
      </c>
      <c r="C10" s="66">
        <v>1</v>
      </c>
      <c r="D10" s="102">
        <v>2747.5</v>
      </c>
      <c r="E10" s="104">
        <v>27.55</v>
      </c>
      <c r="F10" s="105"/>
      <c r="M10" s="37" t="s">
        <v>72</v>
      </c>
      <c r="N10" s="68" t="s">
        <v>113</v>
      </c>
      <c r="O10" s="68">
        <v>1</v>
      </c>
      <c r="P10" s="25">
        <v>2747.5</v>
      </c>
      <c r="Q10" s="25">
        <v>27.55</v>
      </c>
      <c r="R10" s="25">
        <v>1560</v>
      </c>
      <c r="S10" s="25">
        <v>46.7</v>
      </c>
      <c r="T10" s="38">
        <v>3.0444964871194378</v>
      </c>
      <c r="U10" s="36"/>
    </row>
    <row r="11" spans="1:21" x14ac:dyDescent="0.25">
      <c r="A11" s="116" t="s">
        <v>120</v>
      </c>
      <c r="B11" s="86" t="s">
        <v>113</v>
      </c>
      <c r="C11" s="66">
        <v>2</v>
      </c>
      <c r="D11" s="102">
        <v>2747.5</v>
      </c>
      <c r="E11" s="104">
        <v>27.55</v>
      </c>
      <c r="F11" s="105"/>
      <c r="M11" s="37" t="s">
        <v>72</v>
      </c>
      <c r="N11" s="68" t="s">
        <v>113</v>
      </c>
      <c r="O11" s="68">
        <v>2</v>
      </c>
      <c r="P11" s="87">
        <v>2747.5</v>
      </c>
      <c r="Q11" s="87">
        <v>27.55</v>
      </c>
      <c r="R11" s="25">
        <v>842</v>
      </c>
      <c r="S11" s="25">
        <v>26.2</v>
      </c>
      <c r="T11" s="38">
        <v>2.7939464493597206</v>
      </c>
      <c r="U11" s="36"/>
    </row>
    <row r="12" spans="1:21" x14ac:dyDescent="0.25">
      <c r="A12" s="116" t="s">
        <v>120</v>
      </c>
      <c r="B12" s="86" t="s">
        <v>113</v>
      </c>
      <c r="C12" s="66">
        <v>3</v>
      </c>
      <c r="D12" s="102">
        <v>2747.5</v>
      </c>
      <c r="E12" s="104">
        <v>27.55</v>
      </c>
      <c r="F12" s="105"/>
      <c r="H12" s="34" t="s">
        <v>139</v>
      </c>
      <c r="I12" s="34"/>
      <c r="J12" s="34"/>
      <c r="K12" s="34"/>
      <c r="L12" s="34"/>
      <c r="M12" s="37" t="s">
        <v>72</v>
      </c>
      <c r="N12" s="68" t="s">
        <v>113</v>
      </c>
      <c r="O12" s="68">
        <v>3</v>
      </c>
      <c r="P12" s="87">
        <v>2747.5</v>
      </c>
      <c r="Q12" s="87">
        <v>27.55</v>
      </c>
      <c r="R12" s="25">
        <v>815</v>
      </c>
      <c r="S12" s="25">
        <v>26.8</v>
      </c>
      <c r="T12" s="38"/>
      <c r="U12" s="36"/>
    </row>
    <row r="13" spans="1:21" x14ac:dyDescent="0.25">
      <c r="A13" s="116" t="s">
        <v>120</v>
      </c>
      <c r="B13" s="86" t="s">
        <v>114</v>
      </c>
      <c r="C13" s="66">
        <v>1</v>
      </c>
      <c r="D13" s="102">
        <v>5985</v>
      </c>
      <c r="E13" s="104">
        <v>38.65</v>
      </c>
      <c r="F13" s="105"/>
      <c r="H13" s="85" t="s">
        <v>134</v>
      </c>
      <c r="I13" s="78"/>
      <c r="J13" s="78"/>
      <c r="K13" s="34"/>
      <c r="L13" s="34"/>
      <c r="M13" s="37" t="s">
        <v>73</v>
      </c>
      <c r="N13" s="68" t="s">
        <v>114</v>
      </c>
      <c r="O13" s="68">
        <v>1</v>
      </c>
      <c r="P13" s="25">
        <v>5985</v>
      </c>
      <c r="Q13" s="25">
        <v>38.65</v>
      </c>
      <c r="R13" s="25">
        <v>3830</v>
      </c>
      <c r="S13" s="25">
        <v>73.099999999999994</v>
      </c>
      <c r="T13" s="38">
        <v>2.2485207100591715</v>
      </c>
      <c r="U13" s="36"/>
    </row>
    <row r="14" spans="1:21" x14ac:dyDescent="0.25">
      <c r="A14" s="116" t="s">
        <v>120</v>
      </c>
      <c r="B14" s="86" t="s">
        <v>114</v>
      </c>
      <c r="C14" s="66">
        <v>2</v>
      </c>
      <c r="D14" s="102">
        <v>5985</v>
      </c>
      <c r="E14" s="104">
        <v>38.65</v>
      </c>
      <c r="F14" s="105"/>
      <c r="H14" s="92" t="s">
        <v>115</v>
      </c>
      <c r="I14" s="78"/>
      <c r="J14" s="78"/>
      <c r="K14" s="34"/>
      <c r="L14" s="34"/>
      <c r="M14" s="37" t="s">
        <v>73</v>
      </c>
      <c r="N14" s="69" t="s">
        <v>114</v>
      </c>
      <c r="O14" s="69">
        <v>2</v>
      </c>
      <c r="P14" s="88">
        <v>5985</v>
      </c>
      <c r="Q14" s="90">
        <v>38.65</v>
      </c>
      <c r="R14" s="33">
        <v>1940</v>
      </c>
      <c r="S14" s="33">
        <v>41.5</v>
      </c>
      <c r="T14" s="38">
        <v>2.2326674500587544</v>
      </c>
      <c r="U14" s="36"/>
    </row>
    <row r="15" spans="1:21" ht="15.75" thickBot="1" x14ac:dyDescent="0.3">
      <c r="A15" s="116" t="s">
        <v>120</v>
      </c>
      <c r="B15" s="86" t="s">
        <v>114</v>
      </c>
      <c r="C15" s="66">
        <v>3</v>
      </c>
      <c r="D15" s="102">
        <v>5985</v>
      </c>
      <c r="E15" s="104">
        <v>38.65</v>
      </c>
      <c r="F15" s="105"/>
      <c r="H15" s="83" t="s">
        <v>102</v>
      </c>
      <c r="I15" s="78"/>
      <c r="J15" s="78"/>
      <c r="K15" s="34"/>
      <c r="L15" s="34"/>
      <c r="M15" s="39" t="s">
        <v>73</v>
      </c>
      <c r="N15" s="70" t="s">
        <v>114</v>
      </c>
      <c r="O15" s="70">
        <v>3</v>
      </c>
      <c r="P15" s="89">
        <v>5985</v>
      </c>
      <c r="Q15" s="89">
        <v>38.65</v>
      </c>
      <c r="R15" s="26">
        <v>2010</v>
      </c>
      <c r="S15" s="26">
        <v>40.200000000000003</v>
      </c>
      <c r="T15" s="40"/>
      <c r="U15" s="36"/>
    </row>
    <row r="16" spans="1:21" x14ac:dyDescent="0.25">
      <c r="A16" s="114" t="s">
        <v>119</v>
      </c>
      <c r="B16" s="115" t="s">
        <v>135</v>
      </c>
      <c r="C16" s="66">
        <v>1</v>
      </c>
      <c r="D16" s="106"/>
      <c r="E16" s="106"/>
      <c r="F16" s="107">
        <v>1.8264840182648403</v>
      </c>
      <c r="H16" s="84" t="s">
        <v>103</v>
      </c>
      <c r="I16" s="78"/>
      <c r="J16" s="78"/>
      <c r="K16" s="34"/>
      <c r="L16" s="34"/>
      <c r="M16" s="41" t="s">
        <v>66</v>
      </c>
      <c r="N16" s="74" t="s">
        <v>85</v>
      </c>
      <c r="O16" s="67">
        <v>1</v>
      </c>
      <c r="P16" s="23">
        <v>265.25</v>
      </c>
      <c r="Q16" s="23"/>
      <c r="R16" s="23"/>
      <c r="S16" s="23"/>
      <c r="T16" s="42">
        <v>2.9726516052318672</v>
      </c>
      <c r="U16" s="36"/>
    </row>
    <row r="17" spans="1:21" x14ac:dyDescent="0.25">
      <c r="A17" s="114" t="s">
        <v>119</v>
      </c>
      <c r="B17" s="115" t="s">
        <v>135</v>
      </c>
      <c r="C17" s="66">
        <v>2</v>
      </c>
      <c r="D17" s="106"/>
      <c r="E17" s="106"/>
      <c r="F17" s="107">
        <v>1.9406392694063928</v>
      </c>
      <c r="H17" s="59" t="s">
        <v>129</v>
      </c>
      <c r="I17" s="78"/>
      <c r="J17" s="78"/>
      <c r="K17" s="34"/>
      <c r="L17" s="34"/>
      <c r="M17" s="37" t="s">
        <v>66</v>
      </c>
      <c r="N17" s="68" t="s">
        <v>85</v>
      </c>
      <c r="O17" s="68">
        <v>2</v>
      </c>
      <c r="P17" s="91">
        <v>265.25</v>
      </c>
      <c r="Q17" s="24"/>
      <c r="R17" s="24"/>
      <c r="S17" s="24"/>
      <c r="T17" s="43">
        <v>3.1212484993997598</v>
      </c>
      <c r="U17" s="36"/>
    </row>
    <row r="18" spans="1:21" x14ac:dyDescent="0.25">
      <c r="A18" s="114" t="s">
        <v>119</v>
      </c>
      <c r="B18" s="115" t="s">
        <v>135</v>
      </c>
      <c r="C18" s="66">
        <v>3</v>
      </c>
      <c r="D18" s="106">
        <v>293</v>
      </c>
      <c r="E18" s="106"/>
      <c r="F18" s="107"/>
      <c r="H18" s="59"/>
      <c r="I18" s="78"/>
      <c r="J18" s="78"/>
      <c r="K18" s="34"/>
      <c r="L18" s="34"/>
      <c r="M18" s="37" t="s">
        <v>66</v>
      </c>
      <c r="N18" s="68" t="s">
        <v>85</v>
      </c>
      <c r="O18" s="68">
        <v>3</v>
      </c>
      <c r="P18" s="91">
        <v>265.25</v>
      </c>
      <c r="Q18" s="24"/>
      <c r="R18" s="24"/>
      <c r="S18" s="24"/>
      <c r="T18" s="43"/>
      <c r="U18" s="36"/>
    </row>
    <row r="19" spans="1:21" ht="15.75" thickBot="1" x14ac:dyDescent="0.3">
      <c r="A19" s="114" t="s">
        <v>119</v>
      </c>
      <c r="B19" s="115" t="s">
        <v>136</v>
      </c>
      <c r="C19" s="66">
        <v>1</v>
      </c>
      <c r="D19" s="106">
        <v>446</v>
      </c>
      <c r="E19" s="106"/>
      <c r="F19" s="107">
        <v>1.884570082449941</v>
      </c>
      <c r="H19" s="118" t="s">
        <v>140</v>
      </c>
      <c r="I19" s="78"/>
      <c r="J19" s="78"/>
      <c r="K19" s="34"/>
      <c r="L19" s="34"/>
      <c r="M19" s="37" t="s">
        <v>67</v>
      </c>
      <c r="N19" s="68" t="s">
        <v>86</v>
      </c>
      <c r="O19" s="68">
        <v>1</v>
      </c>
      <c r="P19" s="24">
        <v>495.75</v>
      </c>
      <c r="Q19" s="24"/>
      <c r="R19" s="24"/>
      <c r="S19" s="24"/>
      <c r="T19" s="43">
        <v>3.1990521327014214</v>
      </c>
      <c r="U19" s="36"/>
    </row>
    <row r="20" spans="1:21" x14ac:dyDescent="0.25">
      <c r="A20" s="114" t="s">
        <v>119</v>
      </c>
      <c r="B20" s="115" t="s">
        <v>136</v>
      </c>
      <c r="C20" s="66">
        <v>2</v>
      </c>
      <c r="D20" s="106">
        <v>218</v>
      </c>
      <c r="E20" s="106"/>
      <c r="F20" s="107">
        <v>1.8626309662398137</v>
      </c>
      <c r="H20" s="141" t="s">
        <v>92</v>
      </c>
      <c r="I20" s="142" t="s">
        <v>1</v>
      </c>
      <c r="J20" s="142" t="s">
        <v>2</v>
      </c>
      <c r="K20" s="143" t="s">
        <v>122</v>
      </c>
      <c r="M20" s="37" t="s">
        <v>67</v>
      </c>
      <c r="N20" s="68" t="s">
        <v>86</v>
      </c>
      <c r="O20" s="68">
        <v>2</v>
      </c>
      <c r="P20" s="91">
        <v>495.75</v>
      </c>
      <c r="Q20" s="24"/>
      <c r="R20" s="24">
        <v>305</v>
      </c>
      <c r="S20" s="24"/>
      <c r="T20" s="43">
        <v>3.1615925058548009</v>
      </c>
      <c r="U20" s="36"/>
    </row>
    <row r="21" spans="1:21" x14ac:dyDescent="0.25">
      <c r="A21" s="114" t="s">
        <v>119</v>
      </c>
      <c r="B21" s="115" t="s">
        <v>136</v>
      </c>
      <c r="C21" s="66">
        <v>3</v>
      </c>
      <c r="D21" s="106">
        <v>215</v>
      </c>
      <c r="E21" s="106"/>
      <c r="F21" s="107"/>
      <c r="H21" s="144" t="s">
        <v>111</v>
      </c>
      <c r="I21" s="77">
        <f>AVERAGE(D4:D6)</f>
        <v>498.75</v>
      </c>
      <c r="J21" s="77"/>
      <c r="K21" s="149"/>
      <c r="L21" s="34"/>
      <c r="M21" s="37" t="s">
        <v>67</v>
      </c>
      <c r="N21" s="68" t="s">
        <v>86</v>
      </c>
      <c r="O21" s="68">
        <v>3</v>
      </c>
      <c r="P21" s="91">
        <v>495.75</v>
      </c>
      <c r="Q21" s="24"/>
      <c r="R21" s="24" t="s">
        <v>23</v>
      </c>
      <c r="S21" s="24"/>
      <c r="T21" s="43"/>
      <c r="U21" s="36"/>
    </row>
    <row r="22" spans="1:21" x14ac:dyDescent="0.25">
      <c r="A22" s="114" t="s">
        <v>119</v>
      </c>
      <c r="B22" s="115" t="s">
        <v>137</v>
      </c>
      <c r="C22" s="66">
        <v>1</v>
      </c>
      <c r="D22" s="108">
        <v>1560</v>
      </c>
      <c r="E22" s="108">
        <v>46.7</v>
      </c>
      <c r="F22" s="107">
        <v>3.0444964871194378</v>
      </c>
      <c r="H22" s="144" t="s">
        <v>112</v>
      </c>
      <c r="I22" s="77">
        <f>AVERAGE(D7:D9)</f>
        <v>746.5</v>
      </c>
      <c r="J22" s="77"/>
      <c r="K22" s="149"/>
      <c r="L22" s="34"/>
      <c r="M22" s="37" t="s">
        <v>68</v>
      </c>
      <c r="N22" s="68" t="s">
        <v>87</v>
      </c>
      <c r="O22" s="68">
        <v>1</v>
      </c>
      <c r="P22" s="25">
        <v>2157.5</v>
      </c>
      <c r="Q22" s="25"/>
      <c r="R22" s="25">
        <v>317</v>
      </c>
      <c r="S22" s="25"/>
      <c r="T22" s="43">
        <v>4.0045766590389009</v>
      </c>
      <c r="U22" s="36"/>
    </row>
    <row r="23" spans="1:21" x14ac:dyDescent="0.25">
      <c r="A23" s="114" t="s">
        <v>119</v>
      </c>
      <c r="B23" s="115" t="s">
        <v>137</v>
      </c>
      <c r="C23" s="66">
        <v>2</v>
      </c>
      <c r="D23" s="108">
        <v>842</v>
      </c>
      <c r="E23" s="108">
        <v>26.2</v>
      </c>
      <c r="F23" s="107">
        <v>2.7939464493597206</v>
      </c>
      <c r="H23" s="144" t="s">
        <v>113</v>
      </c>
      <c r="I23" s="77">
        <f>AVERAGE(D10:D12)</f>
        <v>2747.5</v>
      </c>
      <c r="J23" s="77">
        <f t="shared" ref="J23" si="0">AVERAGE(E10:E12)</f>
        <v>27.55</v>
      </c>
      <c r="K23" s="149"/>
      <c r="L23" s="34"/>
      <c r="M23" s="37" t="s">
        <v>68</v>
      </c>
      <c r="N23" s="68" t="s">
        <v>87</v>
      </c>
      <c r="O23" s="68">
        <v>2</v>
      </c>
      <c r="P23" s="87">
        <v>2157.5</v>
      </c>
      <c r="Q23" s="25"/>
      <c r="R23" s="25">
        <v>268</v>
      </c>
      <c r="S23" s="25"/>
      <c r="T23" s="43">
        <v>3.8680318543799772</v>
      </c>
      <c r="U23" s="36"/>
    </row>
    <row r="24" spans="1:21" x14ac:dyDescent="0.25">
      <c r="A24" s="114" t="s">
        <v>119</v>
      </c>
      <c r="B24" s="115" t="s">
        <v>137</v>
      </c>
      <c r="C24" s="66">
        <v>3</v>
      </c>
      <c r="D24" s="108">
        <v>815</v>
      </c>
      <c r="E24" s="108">
        <v>26.8</v>
      </c>
      <c r="F24" s="107"/>
      <c r="H24" s="144" t="s">
        <v>114</v>
      </c>
      <c r="I24" s="77">
        <f>AVERAGE(D13:D15)</f>
        <v>5985</v>
      </c>
      <c r="J24" s="77">
        <f t="shared" ref="J24" si="1">AVERAGE(E13:E15)</f>
        <v>38.65</v>
      </c>
      <c r="K24" s="149"/>
      <c r="L24" s="34"/>
      <c r="M24" s="37" t="s">
        <v>68</v>
      </c>
      <c r="N24" s="68" t="s">
        <v>87</v>
      </c>
      <c r="O24" s="68">
        <v>3</v>
      </c>
      <c r="P24" s="87">
        <v>2157.5</v>
      </c>
      <c r="Q24" s="25"/>
      <c r="R24" s="25">
        <v>307</v>
      </c>
      <c r="S24" s="25"/>
      <c r="T24" s="43"/>
      <c r="U24" s="36"/>
    </row>
    <row r="25" spans="1:21" x14ac:dyDescent="0.25">
      <c r="A25" s="114" t="s">
        <v>119</v>
      </c>
      <c r="B25" s="115" t="s">
        <v>138</v>
      </c>
      <c r="C25" s="66">
        <v>1</v>
      </c>
      <c r="D25" s="106">
        <v>3830</v>
      </c>
      <c r="E25" s="106">
        <v>73.099999999999994</v>
      </c>
      <c r="F25" s="107">
        <v>2.2485207100591715</v>
      </c>
      <c r="H25" s="145" t="s">
        <v>135</v>
      </c>
      <c r="I25" s="77">
        <f>AVERAGE(D16:D18)</f>
        <v>293</v>
      </c>
      <c r="J25" s="77"/>
      <c r="K25" s="149">
        <f t="shared" ref="K25" si="2">AVERAGE(F16:F18)</f>
        <v>1.8835616438356166</v>
      </c>
      <c r="L25" s="34"/>
      <c r="M25" s="37" t="s">
        <v>69</v>
      </c>
      <c r="N25" s="68" t="s">
        <v>91</v>
      </c>
      <c r="O25" s="68">
        <v>1</v>
      </c>
      <c r="P25" s="25">
        <v>5360</v>
      </c>
      <c r="Q25" s="25"/>
      <c r="R25" s="25">
        <v>1400</v>
      </c>
      <c r="S25" s="25"/>
      <c r="T25" s="43">
        <v>2.8935185185185182</v>
      </c>
      <c r="U25" s="36"/>
    </row>
    <row r="26" spans="1:21" x14ac:dyDescent="0.25">
      <c r="A26" s="114" t="s">
        <v>119</v>
      </c>
      <c r="B26" s="115" t="s">
        <v>138</v>
      </c>
      <c r="C26" s="66">
        <v>2</v>
      </c>
      <c r="D26" s="106">
        <v>1940</v>
      </c>
      <c r="E26" s="106">
        <v>41.5</v>
      </c>
      <c r="F26" s="107">
        <v>2.2326674500587544</v>
      </c>
      <c r="H26" s="145" t="s">
        <v>136</v>
      </c>
      <c r="I26" s="77">
        <f>AVERAGE(D19:D21)</f>
        <v>293</v>
      </c>
      <c r="J26" s="77"/>
      <c r="K26" s="149">
        <f t="shared" ref="K26" si="3">AVERAGE(F19:F21)</f>
        <v>1.8736005243448774</v>
      </c>
      <c r="L26" s="34"/>
      <c r="M26" s="37" t="s">
        <v>69</v>
      </c>
      <c r="N26" s="69" t="s">
        <v>91</v>
      </c>
      <c r="O26" s="68">
        <v>2</v>
      </c>
      <c r="P26" s="87">
        <v>5360</v>
      </c>
      <c r="Q26" s="25"/>
      <c r="R26" s="25">
        <v>1550</v>
      </c>
      <c r="S26" s="25"/>
      <c r="T26" s="43">
        <v>2.9036004645760745</v>
      </c>
    </row>
    <row r="27" spans="1:21" ht="15.75" thickBot="1" x14ac:dyDescent="0.3">
      <c r="A27" s="114" t="s">
        <v>119</v>
      </c>
      <c r="B27" s="115" t="s">
        <v>138</v>
      </c>
      <c r="C27" s="66">
        <v>3</v>
      </c>
      <c r="D27" s="106">
        <v>2010</v>
      </c>
      <c r="E27" s="106">
        <v>40.200000000000003</v>
      </c>
      <c r="F27" s="107"/>
      <c r="H27" s="145" t="s">
        <v>137</v>
      </c>
      <c r="I27" s="77">
        <f>AVERAGE(D22:D24)</f>
        <v>1072.3333333333333</v>
      </c>
      <c r="J27" s="77">
        <f t="shared" ref="J27:K27" si="4">AVERAGE(E22:E24)</f>
        <v>33.233333333333334</v>
      </c>
      <c r="K27" s="149">
        <f t="shared" si="4"/>
        <v>2.919221468239579</v>
      </c>
      <c r="L27" s="34"/>
      <c r="M27" s="39" t="s">
        <v>69</v>
      </c>
      <c r="N27" s="70" t="s">
        <v>91</v>
      </c>
      <c r="O27" s="70">
        <v>3</v>
      </c>
      <c r="P27" s="95">
        <v>5360</v>
      </c>
      <c r="Q27" s="44"/>
      <c r="R27" s="44">
        <v>1510</v>
      </c>
      <c r="S27" s="44"/>
      <c r="T27" s="45"/>
      <c r="U27" s="36"/>
    </row>
    <row r="28" spans="1:21" x14ac:dyDescent="0.25">
      <c r="A28" s="82" t="s">
        <v>106</v>
      </c>
      <c r="B28" s="94" t="s">
        <v>85</v>
      </c>
      <c r="C28" s="66">
        <v>1</v>
      </c>
      <c r="D28" s="102">
        <v>265.25</v>
      </c>
      <c r="E28" s="102"/>
      <c r="F28" s="109"/>
      <c r="H28" s="145" t="s">
        <v>138</v>
      </c>
      <c r="I28" s="77">
        <f>AVERAGE(D25:D27)</f>
        <v>2593.3333333333335</v>
      </c>
      <c r="J28" s="77">
        <f t="shared" ref="J28:K28" si="5">AVERAGE(E25:E27)</f>
        <v>51.6</v>
      </c>
      <c r="K28" s="149">
        <f t="shared" si="5"/>
        <v>2.2405940800589628</v>
      </c>
      <c r="L28" s="34"/>
      <c r="M28" s="28" t="s">
        <v>176</v>
      </c>
    </row>
    <row r="29" spans="1:21" x14ac:dyDescent="0.25">
      <c r="A29" s="82" t="s">
        <v>106</v>
      </c>
      <c r="B29" s="94" t="s">
        <v>85</v>
      </c>
      <c r="C29" s="66">
        <v>2</v>
      </c>
      <c r="D29" s="102">
        <v>265.25</v>
      </c>
      <c r="E29" s="102"/>
      <c r="F29" s="109"/>
      <c r="H29" s="146" t="s">
        <v>85</v>
      </c>
      <c r="I29" s="77">
        <f>AVERAGE(D28:D30)</f>
        <v>265.25</v>
      </c>
      <c r="J29" s="77"/>
      <c r="K29" s="149"/>
      <c r="L29" s="34"/>
      <c r="M29" s="28"/>
      <c r="N29" s="28"/>
      <c r="O29" s="28"/>
      <c r="P29" s="29"/>
      <c r="Q29" s="29"/>
      <c r="R29" s="29"/>
      <c r="S29" s="29"/>
      <c r="T29" s="30"/>
    </row>
    <row r="30" spans="1:21" x14ac:dyDescent="0.25">
      <c r="A30" s="82" t="s">
        <v>106</v>
      </c>
      <c r="B30" s="94" t="s">
        <v>85</v>
      </c>
      <c r="C30" s="66">
        <v>3</v>
      </c>
      <c r="D30" s="102">
        <v>265.25</v>
      </c>
      <c r="E30" s="102"/>
      <c r="F30" s="109"/>
      <c r="H30" s="146" t="s">
        <v>86</v>
      </c>
      <c r="I30" s="77">
        <f>AVERAGE(D31:D33)</f>
        <v>495.75</v>
      </c>
      <c r="J30" s="77"/>
      <c r="K30" s="149"/>
      <c r="L30" s="34"/>
      <c r="M30" s="59" t="s">
        <v>19</v>
      </c>
      <c r="N30" s="59"/>
      <c r="O30" s="59"/>
      <c r="P30" s="50"/>
      <c r="Q30" s="121" t="s">
        <v>78</v>
      </c>
      <c r="R30" s="60" t="s">
        <v>74</v>
      </c>
      <c r="S30" s="54"/>
    </row>
    <row r="31" spans="1:21" x14ac:dyDescent="0.25">
      <c r="A31" s="82" t="s">
        <v>106</v>
      </c>
      <c r="B31" s="94" t="s">
        <v>86</v>
      </c>
      <c r="C31" s="66">
        <v>1</v>
      </c>
      <c r="D31" s="102">
        <v>495.75</v>
      </c>
      <c r="E31" s="102"/>
      <c r="F31" s="109"/>
      <c r="H31" s="146" t="s">
        <v>87</v>
      </c>
      <c r="I31" s="77">
        <f>AVERAGE(D34:D36)</f>
        <v>2157.5</v>
      </c>
      <c r="J31" s="77"/>
      <c r="K31" s="149"/>
      <c r="L31" s="34"/>
      <c r="M31" s="59" t="s">
        <v>100</v>
      </c>
      <c r="N31" s="59"/>
      <c r="O31" s="59"/>
      <c r="P31" s="50"/>
      <c r="Q31" s="122" t="s">
        <v>79</v>
      </c>
      <c r="R31" s="61" t="s">
        <v>75</v>
      </c>
      <c r="S31" s="55"/>
    </row>
    <row r="32" spans="1:21" x14ac:dyDescent="0.25">
      <c r="A32" s="82" t="s">
        <v>106</v>
      </c>
      <c r="B32" s="94" t="s">
        <v>86</v>
      </c>
      <c r="C32" s="66">
        <v>2</v>
      </c>
      <c r="D32" s="102">
        <v>495.75</v>
      </c>
      <c r="E32" s="102"/>
      <c r="F32" s="109"/>
      <c r="H32" s="146" t="s">
        <v>91</v>
      </c>
      <c r="I32" s="77">
        <f>AVERAGE(D37:D39)</f>
        <v>5360</v>
      </c>
      <c r="J32" s="77"/>
      <c r="K32" s="149"/>
      <c r="L32" s="34"/>
      <c r="M32" s="59" t="s">
        <v>95</v>
      </c>
      <c r="N32" s="59"/>
      <c r="O32" s="59"/>
      <c r="P32" s="50"/>
      <c r="Q32" s="122" t="s">
        <v>80</v>
      </c>
      <c r="R32" s="61" t="s">
        <v>76</v>
      </c>
      <c r="S32" s="55"/>
    </row>
    <row r="33" spans="1:20" x14ac:dyDescent="0.25">
      <c r="A33" s="82" t="s">
        <v>106</v>
      </c>
      <c r="B33" s="94" t="s">
        <v>86</v>
      </c>
      <c r="C33" s="66">
        <v>3</v>
      </c>
      <c r="D33" s="102">
        <v>495.75</v>
      </c>
      <c r="E33" s="102"/>
      <c r="F33" s="109"/>
      <c r="H33" s="147" t="s">
        <v>88</v>
      </c>
      <c r="I33" s="77"/>
      <c r="J33" s="77"/>
      <c r="K33" s="149">
        <f t="shared" ref="K33" si="6">AVERAGE(F40:F42)</f>
        <v>3.0469500523158137</v>
      </c>
      <c r="L33" s="34"/>
      <c r="M33" s="59" t="s">
        <v>96</v>
      </c>
      <c r="N33" s="59"/>
      <c r="O33" s="59"/>
      <c r="P33" s="50"/>
      <c r="Q33" s="123" t="s">
        <v>81</v>
      </c>
      <c r="R33" s="64" t="s">
        <v>77</v>
      </c>
      <c r="S33" s="57"/>
    </row>
    <row r="34" spans="1:20" x14ac:dyDescent="0.25">
      <c r="A34" s="82" t="s">
        <v>106</v>
      </c>
      <c r="B34" s="94" t="s">
        <v>87</v>
      </c>
      <c r="C34" s="66">
        <v>1</v>
      </c>
      <c r="D34" s="102">
        <v>2157.5</v>
      </c>
      <c r="E34" s="102"/>
      <c r="F34" s="109"/>
      <c r="H34" s="147" t="s">
        <v>89</v>
      </c>
      <c r="I34" s="77">
        <f>AVERAGE(D43:D45)</f>
        <v>305</v>
      </c>
      <c r="J34" s="77"/>
      <c r="K34" s="149">
        <f t="shared" ref="K34" si="7">AVERAGE(F43:F45)</f>
        <v>3.1803223192781109</v>
      </c>
      <c r="L34" s="34"/>
      <c r="M34" s="28"/>
      <c r="N34" s="59"/>
      <c r="O34" s="59"/>
      <c r="P34" s="50"/>
      <c r="Q34" s="31"/>
      <c r="R34" s="62"/>
      <c r="S34" s="31"/>
    </row>
    <row r="35" spans="1:20" x14ac:dyDescent="0.25">
      <c r="A35" s="82" t="s">
        <v>106</v>
      </c>
      <c r="B35" s="94" t="s">
        <v>87</v>
      </c>
      <c r="C35" s="66">
        <v>2</v>
      </c>
      <c r="D35" s="102">
        <v>2157.5</v>
      </c>
      <c r="E35" s="102"/>
      <c r="F35" s="109"/>
      <c r="H35" s="147" t="s">
        <v>90</v>
      </c>
      <c r="I35" s="77">
        <f>AVERAGE(D46:D48)</f>
        <v>297.33333333333331</v>
      </c>
      <c r="J35" s="77"/>
      <c r="K35" s="149">
        <f t="shared" ref="K35" si="8">AVERAGE(F46:F48)</f>
        <v>3.9363042567094393</v>
      </c>
      <c r="L35" s="34"/>
      <c r="M35" s="59" t="s">
        <v>27</v>
      </c>
      <c r="P35" s="51"/>
      <c r="Q35" s="121" t="s">
        <v>78</v>
      </c>
      <c r="R35" s="60" t="s">
        <v>74</v>
      </c>
      <c r="S35" s="54"/>
    </row>
    <row r="36" spans="1:20" ht="15.75" thickBot="1" x14ac:dyDescent="0.3">
      <c r="A36" s="82" t="s">
        <v>106</v>
      </c>
      <c r="B36" s="94" t="s">
        <v>87</v>
      </c>
      <c r="C36" s="66">
        <v>3</v>
      </c>
      <c r="D36" s="102">
        <v>2157.5</v>
      </c>
      <c r="E36" s="102"/>
      <c r="F36" s="109"/>
      <c r="H36" s="148" t="s">
        <v>107</v>
      </c>
      <c r="I36" s="150">
        <f>AVERAGE(D49:D51)</f>
        <v>1486.6666666666667</v>
      </c>
      <c r="J36" s="150"/>
      <c r="K36" s="151">
        <f t="shared" ref="K36" si="9">AVERAGE(F49:F51)</f>
        <v>2.8985594915472963</v>
      </c>
      <c r="L36" s="34"/>
      <c r="M36" s="59" t="s">
        <v>99</v>
      </c>
      <c r="N36" s="59"/>
      <c r="O36" s="59"/>
      <c r="P36" s="34"/>
      <c r="Q36" s="122" t="s">
        <v>79</v>
      </c>
      <c r="R36" s="63" t="s">
        <v>84</v>
      </c>
      <c r="S36" s="56"/>
    </row>
    <row r="37" spans="1:20" x14ac:dyDescent="0.25">
      <c r="A37" s="82" t="s">
        <v>106</v>
      </c>
      <c r="B37" s="94" t="s">
        <v>91</v>
      </c>
      <c r="C37" s="66">
        <v>1</v>
      </c>
      <c r="D37" s="102">
        <v>5360</v>
      </c>
      <c r="E37" s="102"/>
      <c r="F37" s="109"/>
      <c r="H37" s="69" t="s">
        <v>141</v>
      </c>
      <c r="I37" s="69" t="s">
        <v>142</v>
      </c>
      <c r="J37" s="69" t="s">
        <v>143</v>
      </c>
      <c r="K37" s="69" t="s">
        <v>144</v>
      </c>
      <c r="L37" s="34"/>
      <c r="M37" s="59" t="s">
        <v>97</v>
      </c>
      <c r="N37" s="59"/>
      <c r="O37" s="59"/>
      <c r="P37" s="28"/>
      <c r="Q37" s="124" t="s">
        <v>82</v>
      </c>
      <c r="R37" s="61" t="s">
        <v>76</v>
      </c>
      <c r="S37" s="55"/>
    </row>
    <row r="38" spans="1:20" x14ac:dyDescent="0.25">
      <c r="A38" s="82" t="s">
        <v>106</v>
      </c>
      <c r="B38" s="94" t="s">
        <v>91</v>
      </c>
      <c r="C38" s="66">
        <v>2</v>
      </c>
      <c r="D38" s="102">
        <v>5360</v>
      </c>
      <c r="E38" s="102"/>
      <c r="F38" s="109"/>
      <c r="H38" s="34"/>
      <c r="I38" s="34"/>
      <c r="J38" s="34"/>
      <c r="K38" s="34"/>
      <c r="L38" s="34"/>
      <c r="M38" s="59" t="s">
        <v>98</v>
      </c>
      <c r="N38" s="59"/>
      <c r="O38" s="59"/>
      <c r="P38" s="28"/>
      <c r="Q38" s="125" t="s">
        <v>80</v>
      </c>
      <c r="R38" s="64" t="s">
        <v>77</v>
      </c>
      <c r="S38" s="57"/>
    </row>
    <row r="39" spans="1:20" x14ac:dyDescent="0.25">
      <c r="A39" s="82" t="s">
        <v>106</v>
      </c>
      <c r="B39" s="94" t="s">
        <v>91</v>
      </c>
      <c r="C39" s="66">
        <v>3</v>
      </c>
      <c r="D39" s="102">
        <v>5360</v>
      </c>
      <c r="E39" s="102"/>
      <c r="F39" s="110"/>
      <c r="H39" s="152" t="s">
        <v>150</v>
      </c>
      <c r="I39" s="34"/>
      <c r="J39" s="34"/>
      <c r="K39" s="34"/>
      <c r="L39" s="34"/>
      <c r="N39" s="28"/>
      <c r="O39" s="28"/>
      <c r="P39" s="58"/>
      <c r="Q39" s="32"/>
      <c r="R39" s="32"/>
      <c r="S39" s="32"/>
      <c r="T39" s="30"/>
    </row>
    <row r="40" spans="1:20" x14ac:dyDescent="0.25">
      <c r="A40" s="81" t="s">
        <v>105</v>
      </c>
      <c r="B40" s="93" t="s">
        <v>88</v>
      </c>
      <c r="C40" s="66">
        <v>1</v>
      </c>
      <c r="D40" s="106"/>
      <c r="E40" s="106"/>
      <c r="F40" s="111">
        <v>2.9726516052318672</v>
      </c>
      <c r="H40" s="153" t="s">
        <v>149</v>
      </c>
      <c r="I40" s="154" t="s">
        <v>152</v>
      </c>
      <c r="J40" s="34"/>
      <c r="K40" s="34"/>
      <c r="L40" s="34"/>
      <c r="P40" s="49"/>
    </row>
    <row r="41" spans="1:20" x14ac:dyDescent="0.25">
      <c r="A41" s="81" t="s">
        <v>105</v>
      </c>
      <c r="B41" s="93" t="s">
        <v>88</v>
      </c>
      <c r="C41" s="66">
        <v>2</v>
      </c>
      <c r="D41" s="106"/>
      <c r="E41" s="106"/>
      <c r="F41" s="111">
        <v>3.1212484993997598</v>
      </c>
      <c r="H41" s="153" t="s">
        <v>151</v>
      </c>
      <c r="I41" s="153" t="s">
        <v>153</v>
      </c>
      <c r="J41" s="34"/>
      <c r="K41" s="34"/>
      <c r="L41" s="34"/>
      <c r="M41" s="118" t="s">
        <v>109</v>
      </c>
      <c r="P41" s="49"/>
    </row>
    <row r="42" spans="1:20" x14ac:dyDescent="0.25">
      <c r="A42" s="81" t="s">
        <v>105</v>
      </c>
      <c r="B42" s="93" t="s">
        <v>88</v>
      </c>
      <c r="C42" s="66">
        <v>3</v>
      </c>
      <c r="D42" s="106"/>
      <c r="E42" s="106"/>
      <c r="F42" s="111"/>
      <c r="H42" s="155" t="s">
        <v>145</v>
      </c>
      <c r="I42" s="155">
        <v>0</v>
      </c>
      <c r="J42" s="34"/>
      <c r="K42" s="34"/>
      <c r="L42" s="34"/>
      <c r="M42" s="85" t="s">
        <v>134</v>
      </c>
      <c r="P42" s="49"/>
    </row>
    <row r="43" spans="1:20" x14ac:dyDescent="0.25">
      <c r="A43" s="81" t="s">
        <v>105</v>
      </c>
      <c r="B43" s="93" t="s">
        <v>89</v>
      </c>
      <c r="C43" s="66">
        <v>1</v>
      </c>
      <c r="D43" s="106"/>
      <c r="E43" s="106"/>
      <c r="F43" s="111">
        <v>3.1990521327014214</v>
      </c>
      <c r="H43" s="155" t="s">
        <v>146</v>
      </c>
      <c r="I43" s="155">
        <v>5</v>
      </c>
      <c r="J43" s="34"/>
      <c r="K43" s="34"/>
      <c r="L43" s="34"/>
      <c r="M43" s="92" t="s">
        <v>115</v>
      </c>
      <c r="P43" s="49"/>
    </row>
    <row r="44" spans="1:20" x14ac:dyDescent="0.25">
      <c r="A44" s="81" t="s">
        <v>105</v>
      </c>
      <c r="B44" s="93" t="s">
        <v>89</v>
      </c>
      <c r="C44" s="66">
        <v>2</v>
      </c>
      <c r="D44" s="106">
        <v>305</v>
      </c>
      <c r="E44" s="106"/>
      <c r="F44" s="111">
        <v>3.1615925058548009</v>
      </c>
      <c r="H44" s="155" t="s">
        <v>147</v>
      </c>
      <c r="I44" s="155"/>
      <c r="J44" s="34"/>
      <c r="K44" s="34"/>
      <c r="L44" s="34"/>
      <c r="M44" s="83" t="s">
        <v>102</v>
      </c>
      <c r="P44" s="49"/>
    </row>
    <row r="45" spans="1:20" x14ac:dyDescent="0.25">
      <c r="A45" s="81" t="s">
        <v>105</v>
      </c>
      <c r="B45" s="93" t="s">
        <v>89</v>
      </c>
      <c r="C45" s="66">
        <v>3</v>
      </c>
      <c r="D45" s="106"/>
      <c r="E45" s="106"/>
      <c r="F45" s="111"/>
      <c r="H45" s="155" t="s">
        <v>148</v>
      </c>
      <c r="I45" s="155"/>
      <c r="J45" s="34"/>
      <c r="K45" s="34"/>
      <c r="L45" s="34"/>
      <c r="M45" s="84" t="s">
        <v>103</v>
      </c>
      <c r="P45" s="49"/>
    </row>
    <row r="46" spans="1:20" x14ac:dyDescent="0.25">
      <c r="A46" s="81" t="s">
        <v>105</v>
      </c>
      <c r="B46" s="93" t="s">
        <v>90</v>
      </c>
      <c r="C46" s="66">
        <v>1</v>
      </c>
      <c r="D46" s="108">
        <v>317</v>
      </c>
      <c r="E46" s="108"/>
      <c r="F46" s="111">
        <v>4.0045766590389009</v>
      </c>
      <c r="M46" t="s">
        <v>130</v>
      </c>
      <c r="P46" s="49"/>
    </row>
    <row r="47" spans="1:20" x14ac:dyDescent="0.25">
      <c r="A47" s="81" t="s">
        <v>105</v>
      </c>
      <c r="B47" s="93" t="s">
        <v>90</v>
      </c>
      <c r="C47" s="66">
        <v>2</v>
      </c>
      <c r="D47" s="108">
        <v>268</v>
      </c>
      <c r="E47" s="108"/>
      <c r="F47" s="111">
        <v>3.8680318543799772</v>
      </c>
      <c r="M47" t="s">
        <v>104</v>
      </c>
      <c r="P47" s="49"/>
    </row>
    <row r="48" spans="1:20" x14ac:dyDescent="0.25">
      <c r="A48" s="81" t="s">
        <v>105</v>
      </c>
      <c r="B48" s="93" t="s">
        <v>90</v>
      </c>
      <c r="C48" s="66">
        <v>3</v>
      </c>
      <c r="D48" s="108">
        <v>307</v>
      </c>
      <c r="E48" s="108"/>
      <c r="F48" s="111"/>
      <c r="M48" t="s">
        <v>131</v>
      </c>
      <c r="P48" s="49"/>
    </row>
    <row r="49" spans="1:16" x14ac:dyDescent="0.25">
      <c r="A49" s="81" t="s">
        <v>105</v>
      </c>
      <c r="B49" s="93" t="s">
        <v>107</v>
      </c>
      <c r="C49" s="66">
        <v>1</v>
      </c>
      <c r="D49" s="106">
        <v>1400</v>
      </c>
      <c r="E49" s="106"/>
      <c r="F49" s="111">
        <v>2.8935185185185182</v>
      </c>
      <c r="N49" s="49"/>
      <c r="O49" s="49"/>
      <c r="P49" s="49"/>
    </row>
    <row r="50" spans="1:16" x14ac:dyDescent="0.25">
      <c r="A50" s="81" t="s">
        <v>105</v>
      </c>
      <c r="B50" s="93" t="s">
        <v>107</v>
      </c>
      <c r="C50" s="66">
        <v>2</v>
      </c>
      <c r="D50" s="106">
        <v>1550</v>
      </c>
      <c r="E50" s="106"/>
      <c r="F50" s="111">
        <v>2.9036004645760745</v>
      </c>
    </row>
    <row r="51" spans="1:16" x14ac:dyDescent="0.25">
      <c r="A51" s="81" t="s">
        <v>105</v>
      </c>
      <c r="B51" s="93" t="s">
        <v>107</v>
      </c>
      <c r="C51" s="66">
        <v>3</v>
      </c>
      <c r="D51" s="106">
        <v>1510</v>
      </c>
      <c r="E51" s="106"/>
      <c r="F51" s="112"/>
    </row>
  </sheetData>
  <pageMargins left="0.31496062992125984" right="0.31496062992125984" top="0.39370078740157483" bottom="0.39370078740157483" header="0.31496062992125984" footer="0.31496062992125984"/>
  <pageSetup paperSize="9" orientation="portrait" r:id="rId1"/>
  <ignoredErrors>
    <ignoredError sqref="I4:K4 I27:K28 I34:I36 K33 I29:I32 K34:K36 I23:J24 I21:I22 I25:I26 K25:K26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zoomScaleNormal="100" workbookViewId="0">
      <selection activeCell="J1" sqref="J1"/>
    </sheetView>
  </sheetViews>
  <sheetFormatPr defaultRowHeight="15" x14ac:dyDescent="0.25"/>
  <cols>
    <col min="1" max="1" width="13.85546875" style="158" customWidth="1"/>
    <col min="2" max="2" width="7.140625" style="158" customWidth="1"/>
    <col min="3" max="3" width="3.85546875" style="48" customWidth="1"/>
    <col min="4" max="4" width="7.5703125" style="96" bestFit="1" customWidth="1"/>
    <col min="5" max="5" width="6.140625" style="96" customWidth="1"/>
    <col min="6" max="6" width="6" style="96" customWidth="1"/>
    <col min="7" max="7" width="1.7109375" customWidth="1"/>
    <col min="8" max="8" width="11.5703125" customWidth="1"/>
    <col min="9" max="9" width="13.140625" customWidth="1"/>
    <col min="10" max="10" width="10.5703125" customWidth="1"/>
    <col min="11" max="11" width="11.140625" customWidth="1"/>
    <col min="12" max="12" width="6.7109375" customWidth="1"/>
    <col min="13" max="13" width="21.85546875" customWidth="1"/>
    <col min="14" max="14" width="5.28515625" customWidth="1"/>
    <col min="15" max="15" width="3.5703125" customWidth="1"/>
    <col min="16" max="16" width="7.42578125" customWidth="1"/>
    <col min="17" max="17" width="7.28515625" customWidth="1"/>
    <col min="18" max="19" width="7.42578125" customWidth="1"/>
    <col min="20" max="20" width="7.28515625" customWidth="1"/>
    <col min="21" max="21" width="23.85546875" style="34" customWidth="1"/>
  </cols>
  <sheetData>
    <row r="1" spans="1:21" ht="16.5" thickBot="1" x14ac:dyDescent="0.3">
      <c r="A1" s="79" t="s">
        <v>94</v>
      </c>
    </row>
    <row r="2" spans="1:21" ht="12.75" customHeight="1" thickBot="1" x14ac:dyDescent="0.3">
      <c r="A2" s="33"/>
      <c r="B2" s="33"/>
      <c r="C2" s="52"/>
      <c r="D2" s="97"/>
      <c r="E2" s="97"/>
      <c r="P2" s="80" t="s">
        <v>123</v>
      </c>
      <c r="Q2" s="80" t="s">
        <v>123</v>
      </c>
      <c r="R2" s="80" t="s">
        <v>124</v>
      </c>
      <c r="S2" s="80" t="s">
        <v>124</v>
      </c>
      <c r="T2" s="80" t="s">
        <v>124</v>
      </c>
    </row>
    <row r="3" spans="1:21" ht="42" customHeight="1" thickBot="1" x14ac:dyDescent="0.3">
      <c r="A3" s="1" t="s">
        <v>108</v>
      </c>
      <c r="B3" s="1" t="s">
        <v>92</v>
      </c>
      <c r="C3" s="72" t="s">
        <v>93</v>
      </c>
      <c r="D3" s="65" t="s">
        <v>1</v>
      </c>
      <c r="E3" s="65" t="s">
        <v>2</v>
      </c>
      <c r="F3" s="65" t="s">
        <v>122</v>
      </c>
      <c r="H3" s="166" t="s">
        <v>171</v>
      </c>
      <c r="I3" s="166" t="s">
        <v>174</v>
      </c>
      <c r="J3" s="166" t="s">
        <v>172</v>
      </c>
      <c r="K3" s="166" t="s">
        <v>173</v>
      </c>
      <c r="L3" s="134"/>
      <c r="M3" s="46" t="s">
        <v>101</v>
      </c>
      <c r="N3" s="120" t="s">
        <v>92</v>
      </c>
      <c r="O3" s="119" t="s">
        <v>121</v>
      </c>
      <c r="P3" s="53" t="s">
        <v>12</v>
      </c>
      <c r="Q3" s="53" t="s">
        <v>13</v>
      </c>
      <c r="R3" s="53" t="s">
        <v>12</v>
      </c>
      <c r="S3" s="53" t="s">
        <v>13</v>
      </c>
      <c r="T3" s="47" t="s">
        <v>126</v>
      </c>
      <c r="U3" s="35"/>
    </row>
    <row r="4" spans="1:21" x14ac:dyDescent="0.25">
      <c r="A4" s="159" t="s">
        <v>3</v>
      </c>
      <c r="B4" s="160" t="s">
        <v>157</v>
      </c>
      <c r="C4" s="71">
        <v>1</v>
      </c>
      <c r="D4" s="98">
        <v>498.75</v>
      </c>
      <c r="E4" s="99"/>
      <c r="F4" s="100"/>
      <c r="H4" s="21">
        <f>AVERAGE(D4:D15)</f>
        <v>2494.4375</v>
      </c>
      <c r="I4" s="21">
        <f>AVERAGE(D16:D27)</f>
        <v>1216.9000000000001</v>
      </c>
      <c r="J4" s="21">
        <f>AVERAGE(D28:D39)</f>
        <v>2069.625</v>
      </c>
      <c r="K4" s="21">
        <f>AVERAGE(D40:D51)</f>
        <v>808.14285714285711</v>
      </c>
      <c r="L4" s="133"/>
      <c r="M4" s="73" t="s">
        <v>70</v>
      </c>
      <c r="N4" s="74" t="s">
        <v>157</v>
      </c>
      <c r="O4" s="74">
        <v>1</v>
      </c>
      <c r="P4" s="75">
        <v>498.75</v>
      </c>
      <c r="Q4" s="75"/>
      <c r="R4" s="75"/>
      <c r="S4" s="75"/>
      <c r="T4" s="76">
        <v>1.8264840182648403</v>
      </c>
      <c r="U4" s="36"/>
    </row>
    <row r="5" spans="1:21" x14ac:dyDescent="0.25">
      <c r="A5" s="161" t="s">
        <v>3</v>
      </c>
      <c r="B5" s="160" t="s">
        <v>157</v>
      </c>
      <c r="C5" s="66">
        <v>2</v>
      </c>
      <c r="D5" s="101">
        <v>498.75</v>
      </c>
      <c r="E5" s="102"/>
      <c r="F5" s="103"/>
      <c r="M5" s="37" t="s">
        <v>70</v>
      </c>
      <c r="N5" s="68" t="s">
        <v>157</v>
      </c>
      <c r="O5" s="68">
        <v>2</v>
      </c>
      <c r="P5" s="25">
        <v>498.75</v>
      </c>
      <c r="Q5" s="25"/>
      <c r="R5" s="25"/>
      <c r="S5" s="25"/>
      <c r="T5" s="38">
        <v>1.9406392694063928</v>
      </c>
      <c r="U5" s="36"/>
    </row>
    <row r="6" spans="1:21" x14ac:dyDescent="0.25">
      <c r="A6" s="161" t="s">
        <v>3</v>
      </c>
      <c r="B6" s="160" t="s">
        <v>157</v>
      </c>
      <c r="C6" s="66">
        <v>3</v>
      </c>
      <c r="D6" s="101">
        <v>498.75</v>
      </c>
      <c r="E6" s="102"/>
      <c r="F6" s="103"/>
      <c r="H6" s="129" t="s">
        <v>125</v>
      </c>
      <c r="I6" s="130"/>
      <c r="J6" s="129" t="s">
        <v>125</v>
      </c>
      <c r="K6" s="130"/>
      <c r="L6" s="22"/>
      <c r="M6" s="37" t="s">
        <v>70</v>
      </c>
      <c r="N6" s="68" t="s">
        <v>157</v>
      </c>
      <c r="O6" s="68">
        <v>3</v>
      </c>
      <c r="P6" s="25">
        <v>498.75</v>
      </c>
      <c r="Q6" s="25"/>
      <c r="R6" s="25">
        <v>293</v>
      </c>
      <c r="S6" s="25"/>
      <c r="T6" s="38"/>
      <c r="U6" s="36"/>
    </row>
    <row r="7" spans="1:21" x14ac:dyDescent="0.25">
      <c r="A7" s="161" t="s">
        <v>3</v>
      </c>
      <c r="B7" s="160" t="s">
        <v>158</v>
      </c>
      <c r="C7" s="66">
        <v>1</v>
      </c>
      <c r="D7" s="102">
        <v>746.5</v>
      </c>
      <c r="E7" s="102"/>
      <c r="F7" s="103"/>
      <c r="H7" s="167" t="s">
        <v>175</v>
      </c>
      <c r="I7" s="168"/>
      <c r="J7" s="169" t="s">
        <v>133</v>
      </c>
      <c r="K7" s="170"/>
      <c r="L7" s="22"/>
      <c r="M7" s="37" t="s">
        <v>71</v>
      </c>
      <c r="N7" s="68" t="s">
        <v>158</v>
      </c>
      <c r="O7" s="68">
        <v>1</v>
      </c>
      <c r="P7" s="25">
        <v>746.5</v>
      </c>
      <c r="Q7" s="25"/>
      <c r="R7" s="25">
        <v>446</v>
      </c>
      <c r="S7" s="25"/>
      <c r="T7" s="38">
        <v>1.884570082449941</v>
      </c>
      <c r="U7" s="36"/>
    </row>
    <row r="8" spans="1:21" x14ac:dyDescent="0.25">
      <c r="A8" s="161" t="s">
        <v>3</v>
      </c>
      <c r="B8" s="160" t="s">
        <v>158</v>
      </c>
      <c r="C8" s="66">
        <v>2</v>
      </c>
      <c r="D8" s="102">
        <v>746.5</v>
      </c>
      <c r="E8" s="102"/>
      <c r="F8" s="103"/>
      <c r="H8" s="136">
        <f>AVERAGE(F16:F27)</f>
        <v>2.2292444291197593</v>
      </c>
      <c r="I8" s="140"/>
      <c r="J8" s="137">
        <f>AVERAGE(F40:F51)</f>
        <v>3.265534029962665</v>
      </c>
      <c r="K8" s="135"/>
      <c r="M8" s="37" t="s">
        <v>71</v>
      </c>
      <c r="N8" s="68" t="s">
        <v>158</v>
      </c>
      <c r="O8" s="68">
        <v>2</v>
      </c>
      <c r="P8" s="25">
        <v>746.5</v>
      </c>
      <c r="Q8" s="25"/>
      <c r="R8" s="25">
        <v>218</v>
      </c>
      <c r="S8" s="25"/>
      <c r="T8" s="38">
        <v>1.8626309662398137</v>
      </c>
      <c r="U8" s="36"/>
    </row>
    <row r="9" spans="1:21" x14ac:dyDescent="0.25">
      <c r="A9" s="161" t="s">
        <v>3</v>
      </c>
      <c r="B9" s="160" t="s">
        <v>158</v>
      </c>
      <c r="C9" s="66">
        <v>3</v>
      </c>
      <c r="D9" s="102">
        <v>746.5</v>
      </c>
      <c r="E9" s="102"/>
      <c r="F9" s="103"/>
      <c r="M9" s="37" t="s">
        <v>71</v>
      </c>
      <c r="N9" s="68" t="s">
        <v>158</v>
      </c>
      <c r="O9" s="68">
        <v>3</v>
      </c>
      <c r="P9" s="25">
        <v>746.5</v>
      </c>
      <c r="Q9" s="25"/>
      <c r="R9" s="25">
        <v>215</v>
      </c>
      <c r="S9" s="25"/>
      <c r="T9" s="38"/>
      <c r="U9" s="36"/>
    </row>
    <row r="10" spans="1:21" x14ac:dyDescent="0.25">
      <c r="A10" s="161" t="s">
        <v>3</v>
      </c>
      <c r="B10" s="160" t="s">
        <v>159</v>
      </c>
      <c r="C10" s="66">
        <v>1</v>
      </c>
      <c r="D10" s="102">
        <v>2747.5</v>
      </c>
      <c r="E10" s="104">
        <v>27.55</v>
      </c>
      <c r="F10" s="105"/>
      <c r="M10" s="37" t="s">
        <v>72</v>
      </c>
      <c r="N10" s="68" t="s">
        <v>159</v>
      </c>
      <c r="O10" s="68">
        <v>1</v>
      </c>
      <c r="P10" s="25">
        <v>2747.5</v>
      </c>
      <c r="Q10" s="25">
        <v>27.55</v>
      </c>
      <c r="R10" s="25">
        <v>1560</v>
      </c>
      <c r="S10" s="25">
        <v>46.7</v>
      </c>
      <c r="T10" s="38">
        <v>3.0444964871194378</v>
      </c>
      <c r="U10" s="36"/>
    </row>
    <row r="11" spans="1:21" x14ac:dyDescent="0.25">
      <c r="A11" s="161" t="s">
        <v>3</v>
      </c>
      <c r="B11" s="160" t="s">
        <v>159</v>
      </c>
      <c r="C11" s="66">
        <v>2</v>
      </c>
      <c r="D11" s="102">
        <v>2747.5</v>
      </c>
      <c r="E11" s="104">
        <v>27.55</v>
      </c>
      <c r="F11" s="105"/>
      <c r="I11">
        <v>0</v>
      </c>
      <c r="M11" s="37" t="s">
        <v>72</v>
      </c>
      <c r="N11" s="68" t="s">
        <v>159</v>
      </c>
      <c r="O11" s="68">
        <v>2</v>
      </c>
      <c r="P11" s="25">
        <v>2747.5</v>
      </c>
      <c r="Q11" s="25">
        <v>27.55</v>
      </c>
      <c r="R11" s="25">
        <v>842</v>
      </c>
      <c r="S11" s="25">
        <v>26.2</v>
      </c>
      <c r="T11" s="38">
        <v>2.7939464493597206</v>
      </c>
      <c r="U11" s="36"/>
    </row>
    <row r="12" spans="1:21" x14ac:dyDescent="0.25">
      <c r="A12" s="161" t="s">
        <v>3</v>
      </c>
      <c r="B12" s="160" t="s">
        <v>159</v>
      </c>
      <c r="C12" s="66">
        <v>3</v>
      </c>
      <c r="D12" s="102">
        <v>2747.5</v>
      </c>
      <c r="E12" s="104">
        <v>27.55</v>
      </c>
      <c r="F12" s="105"/>
      <c r="H12" s="34" t="s">
        <v>178</v>
      </c>
      <c r="I12" s="34"/>
      <c r="J12" s="34"/>
      <c r="K12" s="34"/>
      <c r="L12" s="34"/>
      <c r="M12" s="37" t="s">
        <v>72</v>
      </c>
      <c r="N12" s="68" t="s">
        <v>159</v>
      </c>
      <c r="O12" s="68">
        <v>3</v>
      </c>
      <c r="P12" s="25">
        <v>2747.5</v>
      </c>
      <c r="Q12" s="25">
        <v>27.55</v>
      </c>
      <c r="R12" s="25">
        <v>815</v>
      </c>
      <c r="S12" s="25">
        <v>26.8</v>
      </c>
      <c r="T12" s="38"/>
      <c r="U12" s="36"/>
    </row>
    <row r="13" spans="1:21" x14ac:dyDescent="0.25">
      <c r="A13" s="161" t="s">
        <v>3</v>
      </c>
      <c r="B13" s="160" t="s">
        <v>160</v>
      </c>
      <c r="C13" s="66">
        <v>1</v>
      </c>
      <c r="D13" s="102">
        <v>5985</v>
      </c>
      <c r="E13" s="104">
        <v>38.65</v>
      </c>
      <c r="F13" s="105"/>
      <c r="H13" s="164" t="s">
        <v>154</v>
      </c>
      <c r="I13" s="78"/>
      <c r="J13" s="78"/>
      <c r="K13" s="34"/>
      <c r="L13" s="34"/>
      <c r="M13" s="37" t="s">
        <v>73</v>
      </c>
      <c r="N13" s="68" t="s">
        <v>160</v>
      </c>
      <c r="O13" s="68">
        <v>1</v>
      </c>
      <c r="P13" s="25">
        <v>5985</v>
      </c>
      <c r="Q13" s="25">
        <v>38.65</v>
      </c>
      <c r="R13" s="25">
        <v>3830</v>
      </c>
      <c r="S13" s="25">
        <v>73.099999999999994</v>
      </c>
      <c r="T13" s="38">
        <v>2.2485207100591715</v>
      </c>
      <c r="U13" s="36"/>
    </row>
    <row r="14" spans="1:21" x14ac:dyDescent="0.25">
      <c r="A14" s="161" t="s">
        <v>3</v>
      </c>
      <c r="B14" s="160" t="s">
        <v>160</v>
      </c>
      <c r="C14" s="66">
        <v>2</v>
      </c>
      <c r="D14" s="102">
        <v>5985</v>
      </c>
      <c r="E14" s="104">
        <v>38.65</v>
      </c>
      <c r="F14" s="105"/>
      <c r="H14" s="164" t="s">
        <v>155</v>
      </c>
      <c r="I14" s="78"/>
      <c r="J14" s="78"/>
      <c r="K14" s="34"/>
      <c r="L14" s="34"/>
      <c r="M14" s="37" t="s">
        <v>73</v>
      </c>
      <c r="N14" s="69" t="s">
        <v>160</v>
      </c>
      <c r="O14" s="69">
        <v>2</v>
      </c>
      <c r="P14" s="165">
        <v>5985</v>
      </c>
      <c r="Q14" s="33">
        <v>38.65</v>
      </c>
      <c r="R14" s="33">
        <v>1940</v>
      </c>
      <c r="S14" s="33">
        <v>41.5</v>
      </c>
      <c r="T14" s="38">
        <v>2.2326674500587544</v>
      </c>
      <c r="U14" s="36"/>
    </row>
    <row r="15" spans="1:21" ht="15.75" thickBot="1" x14ac:dyDescent="0.3">
      <c r="A15" s="161" t="s">
        <v>3</v>
      </c>
      <c r="B15" s="160" t="s">
        <v>160</v>
      </c>
      <c r="C15" s="66">
        <v>3</v>
      </c>
      <c r="D15" s="102">
        <v>5985</v>
      </c>
      <c r="E15" s="104">
        <v>38.65</v>
      </c>
      <c r="F15" s="105"/>
      <c r="H15" s="164" t="s">
        <v>102</v>
      </c>
      <c r="I15" s="78"/>
      <c r="J15" s="78"/>
      <c r="K15" s="34"/>
      <c r="L15" s="34"/>
      <c r="M15" s="39" t="s">
        <v>73</v>
      </c>
      <c r="N15" s="70" t="s">
        <v>160</v>
      </c>
      <c r="O15" s="70">
        <v>3</v>
      </c>
      <c r="P15" s="26">
        <v>5985</v>
      </c>
      <c r="Q15" s="26">
        <v>38.65</v>
      </c>
      <c r="R15" s="26">
        <v>2010</v>
      </c>
      <c r="S15" s="26">
        <v>40.200000000000003</v>
      </c>
      <c r="T15" s="40"/>
      <c r="U15" s="36"/>
    </row>
    <row r="16" spans="1:21" x14ac:dyDescent="0.25">
      <c r="A16" s="161" t="s">
        <v>4</v>
      </c>
      <c r="B16" s="160" t="s">
        <v>163</v>
      </c>
      <c r="C16" s="66">
        <v>1</v>
      </c>
      <c r="D16" s="106"/>
      <c r="E16" s="106"/>
      <c r="F16" s="107">
        <v>1.8264840182648403</v>
      </c>
      <c r="H16" s="164" t="s">
        <v>156</v>
      </c>
      <c r="I16" s="78"/>
      <c r="J16" s="78"/>
      <c r="K16" s="34"/>
      <c r="L16" s="34"/>
      <c r="M16" s="41" t="s">
        <v>66</v>
      </c>
      <c r="N16" s="74" t="s">
        <v>85</v>
      </c>
      <c r="O16" s="67">
        <v>1</v>
      </c>
      <c r="P16" s="23">
        <v>265.25</v>
      </c>
      <c r="Q16" s="23"/>
      <c r="R16" s="23"/>
      <c r="S16" s="23"/>
      <c r="T16" s="42">
        <v>2.9726516052318672</v>
      </c>
      <c r="U16" s="36"/>
    </row>
    <row r="17" spans="1:21" x14ac:dyDescent="0.25">
      <c r="A17" s="161" t="s">
        <v>4</v>
      </c>
      <c r="B17" s="160" t="s">
        <v>163</v>
      </c>
      <c r="C17" s="66">
        <v>2</v>
      </c>
      <c r="D17" s="106"/>
      <c r="E17" s="106"/>
      <c r="F17" s="107">
        <v>1.9406392694063928</v>
      </c>
      <c r="H17" s="59" t="s">
        <v>129</v>
      </c>
      <c r="I17" s="78"/>
      <c r="J17" s="78"/>
      <c r="K17" s="34"/>
      <c r="L17" s="34"/>
      <c r="M17" s="37" t="s">
        <v>66</v>
      </c>
      <c r="N17" s="68" t="s">
        <v>85</v>
      </c>
      <c r="O17" s="68">
        <v>2</v>
      </c>
      <c r="P17" s="24">
        <v>265.25</v>
      </c>
      <c r="Q17" s="24"/>
      <c r="R17" s="24"/>
      <c r="S17" s="24"/>
      <c r="T17" s="43">
        <v>3.1212484993997598</v>
      </c>
      <c r="U17" s="36"/>
    </row>
    <row r="18" spans="1:21" x14ac:dyDescent="0.25">
      <c r="A18" s="161" t="s">
        <v>4</v>
      </c>
      <c r="B18" s="160" t="s">
        <v>163</v>
      </c>
      <c r="C18" s="66">
        <v>3</v>
      </c>
      <c r="D18" s="106">
        <v>293</v>
      </c>
      <c r="E18" s="106"/>
      <c r="F18" s="107"/>
      <c r="H18" s="59"/>
      <c r="I18" s="78"/>
      <c r="J18" s="78"/>
      <c r="K18" s="34"/>
      <c r="L18" s="34"/>
      <c r="M18" s="37" t="s">
        <v>66</v>
      </c>
      <c r="N18" s="68" t="s">
        <v>85</v>
      </c>
      <c r="O18" s="68">
        <v>3</v>
      </c>
      <c r="P18" s="24">
        <v>265.25</v>
      </c>
      <c r="Q18" s="24"/>
      <c r="R18" s="24"/>
      <c r="S18" s="24"/>
      <c r="T18" s="43"/>
      <c r="U18" s="36"/>
    </row>
    <row r="19" spans="1:21" ht="15.75" thickBot="1" x14ac:dyDescent="0.3">
      <c r="A19" s="161" t="s">
        <v>4</v>
      </c>
      <c r="B19" s="160" t="s">
        <v>164</v>
      </c>
      <c r="C19" s="66">
        <v>1</v>
      </c>
      <c r="D19" s="106">
        <v>446</v>
      </c>
      <c r="E19" s="106"/>
      <c r="F19" s="107">
        <v>1.884570082449941</v>
      </c>
      <c r="H19" s="118" t="s">
        <v>140</v>
      </c>
      <c r="I19" s="78"/>
      <c r="J19" s="78"/>
      <c r="K19" s="34"/>
      <c r="L19" s="34"/>
      <c r="M19" s="37" t="s">
        <v>67</v>
      </c>
      <c r="N19" s="68" t="s">
        <v>86</v>
      </c>
      <c r="O19" s="68">
        <v>1</v>
      </c>
      <c r="P19" s="24">
        <v>495.75</v>
      </c>
      <c r="Q19" s="24"/>
      <c r="R19" s="24"/>
      <c r="S19" s="24"/>
      <c r="T19" s="43">
        <v>3.1990521327014214</v>
      </c>
      <c r="U19" s="36"/>
    </row>
    <row r="20" spans="1:21" x14ac:dyDescent="0.25">
      <c r="A20" s="161" t="s">
        <v>4</v>
      </c>
      <c r="B20" s="160" t="s">
        <v>164</v>
      </c>
      <c r="C20" s="66">
        <v>2</v>
      </c>
      <c r="D20" s="106">
        <v>218</v>
      </c>
      <c r="E20" s="106"/>
      <c r="F20" s="107">
        <v>1.8626309662398137</v>
      </c>
      <c r="H20" s="141" t="s">
        <v>92</v>
      </c>
      <c r="I20" s="142" t="s">
        <v>1</v>
      </c>
      <c r="J20" s="142" t="s">
        <v>2</v>
      </c>
      <c r="K20" s="143" t="s">
        <v>122</v>
      </c>
      <c r="M20" s="37" t="s">
        <v>67</v>
      </c>
      <c r="N20" s="68" t="s">
        <v>86</v>
      </c>
      <c r="O20" s="68">
        <v>2</v>
      </c>
      <c r="P20" s="24">
        <v>495.75</v>
      </c>
      <c r="Q20" s="24"/>
      <c r="R20" s="24">
        <v>305</v>
      </c>
      <c r="S20" s="24"/>
      <c r="T20" s="43">
        <v>3.1615925058548009</v>
      </c>
      <c r="U20" s="36"/>
    </row>
    <row r="21" spans="1:21" x14ac:dyDescent="0.25">
      <c r="A21" s="161" t="s">
        <v>4</v>
      </c>
      <c r="B21" s="160" t="s">
        <v>164</v>
      </c>
      <c r="C21" s="66">
        <v>3</v>
      </c>
      <c r="D21" s="106">
        <v>215</v>
      </c>
      <c r="E21" s="106"/>
      <c r="F21" s="107"/>
      <c r="H21" s="162" t="s">
        <v>157</v>
      </c>
      <c r="I21" s="77">
        <f>AVERAGE(D4:D6)</f>
        <v>498.75</v>
      </c>
      <c r="J21" s="77"/>
      <c r="K21" s="149"/>
      <c r="L21" s="34"/>
      <c r="M21" s="37" t="s">
        <v>67</v>
      </c>
      <c r="N21" s="68" t="s">
        <v>86</v>
      </c>
      <c r="O21" s="68">
        <v>3</v>
      </c>
      <c r="P21" s="24">
        <v>495.75</v>
      </c>
      <c r="Q21" s="24"/>
      <c r="R21" s="24" t="s">
        <v>23</v>
      </c>
      <c r="S21" s="24"/>
      <c r="T21" s="43"/>
      <c r="U21" s="36"/>
    </row>
    <row r="22" spans="1:21" x14ac:dyDescent="0.25">
      <c r="A22" s="161" t="s">
        <v>4</v>
      </c>
      <c r="B22" s="160" t="s">
        <v>165</v>
      </c>
      <c r="C22" s="66">
        <v>1</v>
      </c>
      <c r="D22" s="108">
        <v>1560</v>
      </c>
      <c r="E22" s="108">
        <v>46.7</v>
      </c>
      <c r="F22" s="107">
        <v>3.0444964871194378</v>
      </c>
      <c r="H22" s="162" t="s">
        <v>158</v>
      </c>
      <c r="I22" s="77">
        <f>AVERAGE(D7:D9)</f>
        <v>746.5</v>
      </c>
      <c r="J22" s="77"/>
      <c r="K22" s="149"/>
      <c r="L22" s="34"/>
      <c r="M22" s="37" t="s">
        <v>68</v>
      </c>
      <c r="N22" s="68" t="s">
        <v>87</v>
      </c>
      <c r="O22" s="68">
        <v>1</v>
      </c>
      <c r="P22" s="25">
        <v>2157.5</v>
      </c>
      <c r="Q22" s="25"/>
      <c r="R22" s="25">
        <v>317</v>
      </c>
      <c r="S22" s="25"/>
      <c r="T22" s="43">
        <v>4.0045766590389009</v>
      </c>
      <c r="U22" s="36"/>
    </row>
    <row r="23" spans="1:21" x14ac:dyDescent="0.25">
      <c r="A23" s="161" t="s">
        <v>4</v>
      </c>
      <c r="B23" s="160" t="s">
        <v>165</v>
      </c>
      <c r="C23" s="66">
        <v>2</v>
      </c>
      <c r="D23" s="108">
        <v>842</v>
      </c>
      <c r="E23" s="108">
        <v>26.2</v>
      </c>
      <c r="F23" s="107">
        <v>2.7939464493597206</v>
      </c>
      <c r="H23" s="162" t="s">
        <v>159</v>
      </c>
      <c r="I23" s="77">
        <f>AVERAGE(D10:D12)</f>
        <v>2747.5</v>
      </c>
      <c r="J23" s="77">
        <f t="shared" ref="J23" si="0">AVERAGE(E10:E12)</f>
        <v>27.55</v>
      </c>
      <c r="K23" s="149"/>
      <c r="L23" s="34"/>
      <c r="M23" s="37" t="s">
        <v>68</v>
      </c>
      <c r="N23" s="68" t="s">
        <v>87</v>
      </c>
      <c r="O23" s="68">
        <v>2</v>
      </c>
      <c r="P23" s="25">
        <v>2157.5</v>
      </c>
      <c r="Q23" s="25"/>
      <c r="R23" s="25">
        <v>268</v>
      </c>
      <c r="S23" s="25"/>
      <c r="T23" s="43">
        <v>3.8680318543799772</v>
      </c>
      <c r="U23" s="36"/>
    </row>
    <row r="24" spans="1:21" x14ac:dyDescent="0.25">
      <c r="A24" s="161" t="s">
        <v>4</v>
      </c>
      <c r="B24" s="160" t="s">
        <v>165</v>
      </c>
      <c r="C24" s="66">
        <v>3</v>
      </c>
      <c r="D24" s="108">
        <v>815</v>
      </c>
      <c r="E24" s="108">
        <v>26.8</v>
      </c>
      <c r="F24" s="107"/>
      <c r="H24" s="162" t="s">
        <v>160</v>
      </c>
      <c r="I24" s="77">
        <f>AVERAGE(D13:D15)</f>
        <v>5985</v>
      </c>
      <c r="J24" s="77">
        <f t="shared" ref="J24" si="1">AVERAGE(E13:E15)</f>
        <v>38.65</v>
      </c>
      <c r="K24" s="149"/>
      <c r="L24" s="34"/>
      <c r="M24" s="37" t="s">
        <v>68</v>
      </c>
      <c r="N24" s="68" t="s">
        <v>87</v>
      </c>
      <c r="O24" s="68">
        <v>3</v>
      </c>
      <c r="P24" s="25">
        <v>2157.5</v>
      </c>
      <c r="Q24" s="25"/>
      <c r="R24" s="25">
        <v>307</v>
      </c>
      <c r="S24" s="25"/>
      <c r="T24" s="43"/>
      <c r="U24" s="36"/>
    </row>
    <row r="25" spans="1:21" x14ac:dyDescent="0.25">
      <c r="A25" s="161" t="s">
        <v>4</v>
      </c>
      <c r="B25" s="160" t="s">
        <v>166</v>
      </c>
      <c r="C25" s="66">
        <v>1</v>
      </c>
      <c r="D25" s="106">
        <v>3830</v>
      </c>
      <c r="E25" s="106">
        <v>73.099999999999994</v>
      </c>
      <c r="F25" s="107">
        <v>2.2485207100591715</v>
      </c>
      <c r="H25" s="162" t="s">
        <v>163</v>
      </c>
      <c r="I25" s="77">
        <f>AVERAGE(D16:D18)</f>
        <v>293</v>
      </c>
      <c r="J25" s="77"/>
      <c r="K25" s="149">
        <f t="shared" ref="K25" si="2">AVERAGE(F16:F18)</f>
        <v>1.8835616438356166</v>
      </c>
      <c r="L25" s="34"/>
      <c r="M25" s="37" t="s">
        <v>69</v>
      </c>
      <c r="N25" s="68" t="s">
        <v>91</v>
      </c>
      <c r="O25" s="68">
        <v>1</v>
      </c>
      <c r="P25" s="25">
        <v>5360</v>
      </c>
      <c r="Q25" s="25"/>
      <c r="R25" s="25">
        <v>1400</v>
      </c>
      <c r="S25" s="25"/>
      <c r="T25" s="43">
        <v>2.8935185185185182</v>
      </c>
      <c r="U25" s="36"/>
    </row>
    <row r="26" spans="1:21" x14ac:dyDescent="0.25">
      <c r="A26" s="161" t="s">
        <v>4</v>
      </c>
      <c r="B26" s="160" t="s">
        <v>166</v>
      </c>
      <c r="C26" s="66">
        <v>2</v>
      </c>
      <c r="D26" s="106">
        <v>1940</v>
      </c>
      <c r="E26" s="106">
        <v>41.5</v>
      </c>
      <c r="F26" s="107">
        <v>2.2326674500587544</v>
      </c>
      <c r="H26" s="162" t="s">
        <v>164</v>
      </c>
      <c r="I26" s="77">
        <f>AVERAGE(D19:D21)</f>
        <v>293</v>
      </c>
      <c r="J26" s="77"/>
      <c r="K26" s="149">
        <f t="shared" ref="K26" si="3">AVERAGE(F19:F21)</f>
        <v>1.8736005243448774</v>
      </c>
      <c r="L26" s="34"/>
      <c r="M26" s="37" t="s">
        <v>69</v>
      </c>
      <c r="N26" s="69" t="s">
        <v>91</v>
      </c>
      <c r="O26" s="68">
        <v>2</v>
      </c>
      <c r="P26" s="25">
        <v>5360</v>
      </c>
      <c r="Q26" s="25"/>
      <c r="R26" s="25">
        <v>1550</v>
      </c>
      <c r="S26" s="25"/>
      <c r="T26" s="43">
        <v>2.9036004645760745</v>
      </c>
    </row>
    <row r="27" spans="1:21" ht="15.75" thickBot="1" x14ac:dyDescent="0.3">
      <c r="A27" s="161" t="s">
        <v>4</v>
      </c>
      <c r="B27" s="160" t="s">
        <v>166</v>
      </c>
      <c r="C27" s="66">
        <v>3</v>
      </c>
      <c r="D27" s="106">
        <v>2010</v>
      </c>
      <c r="E27" s="106">
        <v>40.200000000000003</v>
      </c>
      <c r="F27" s="107"/>
      <c r="H27" s="162" t="s">
        <v>165</v>
      </c>
      <c r="I27" s="77">
        <f>AVERAGE(D22:D24)</f>
        <v>1072.3333333333333</v>
      </c>
      <c r="J27" s="77">
        <f t="shared" ref="J27:K27" si="4">AVERAGE(E22:E24)</f>
        <v>33.233333333333334</v>
      </c>
      <c r="K27" s="149">
        <f t="shared" si="4"/>
        <v>2.919221468239579</v>
      </c>
      <c r="L27" s="34"/>
      <c r="M27" s="39" t="s">
        <v>69</v>
      </c>
      <c r="N27" s="70" t="s">
        <v>91</v>
      </c>
      <c r="O27" s="70">
        <v>3</v>
      </c>
      <c r="P27" s="44">
        <v>5360</v>
      </c>
      <c r="Q27" s="44"/>
      <c r="R27" s="44">
        <v>1510</v>
      </c>
      <c r="S27" s="44"/>
      <c r="T27" s="45"/>
      <c r="U27" s="36"/>
    </row>
    <row r="28" spans="1:21" x14ac:dyDescent="0.25">
      <c r="A28" s="161" t="s">
        <v>106</v>
      </c>
      <c r="B28" s="160" t="s">
        <v>85</v>
      </c>
      <c r="C28" s="66">
        <v>1</v>
      </c>
      <c r="D28" s="102">
        <v>265.25</v>
      </c>
      <c r="E28" s="102"/>
      <c r="F28" s="109"/>
      <c r="H28" s="162" t="s">
        <v>166</v>
      </c>
      <c r="I28" s="77">
        <f>AVERAGE(D25:D27)</f>
        <v>2593.3333333333335</v>
      </c>
      <c r="J28" s="77">
        <f t="shared" ref="J28:K28" si="5">AVERAGE(E25:E27)</f>
        <v>51.6</v>
      </c>
      <c r="K28" s="149">
        <f t="shared" si="5"/>
        <v>2.2405940800589628</v>
      </c>
      <c r="L28" s="34"/>
      <c r="M28" s="28" t="s">
        <v>176</v>
      </c>
    </row>
    <row r="29" spans="1:21" x14ac:dyDescent="0.25">
      <c r="A29" s="161" t="s">
        <v>106</v>
      </c>
      <c r="B29" s="160" t="s">
        <v>85</v>
      </c>
      <c r="C29" s="66">
        <v>2</v>
      </c>
      <c r="D29" s="102">
        <v>265.25</v>
      </c>
      <c r="E29" s="102"/>
      <c r="F29" s="109"/>
      <c r="H29" s="162" t="s">
        <v>85</v>
      </c>
      <c r="I29" s="77">
        <f>AVERAGE(D28:D30)</f>
        <v>265.25</v>
      </c>
      <c r="J29" s="77"/>
      <c r="K29" s="149"/>
      <c r="L29" s="34"/>
      <c r="M29" s="28"/>
      <c r="N29" s="28"/>
      <c r="O29" s="28"/>
      <c r="P29" s="29"/>
      <c r="Q29" s="29"/>
      <c r="R29" s="29"/>
      <c r="S29" s="29"/>
      <c r="T29" s="30"/>
    </row>
    <row r="30" spans="1:21" x14ac:dyDescent="0.25">
      <c r="A30" s="161" t="s">
        <v>106</v>
      </c>
      <c r="B30" s="160" t="s">
        <v>85</v>
      </c>
      <c r="C30" s="66">
        <v>3</v>
      </c>
      <c r="D30" s="102">
        <v>265.25</v>
      </c>
      <c r="E30" s="102"/>
      <c r="F30" s="109"/>
      <c r="H30" s="162" t="s">
        <v>86</v>
      </c>
      <c r="I30" s="77">
        <f>AVERAGE(D31:D33)</f>
        <v>495.75</v>
      </c>
      <c r="J30" s="77"/>
      <c r="K30" s="149"/>
      <c r="L30" s="34"/>
      <c r="M30" s="59" t="s">
        <v>19</v>
      </c>
      <c r="N30" s="59"/>
      <c r="O30" s="59"/>
      <c r="P30" s="50"/>
      <c r="Q30" s="121" t="s">
        <v>78</v>
      </c>
      <c r="R30" s="60" t="s">
        <v>74</v>
      </c>
      <c r="S30" s="54"/>
    </row>
    <row r="31" spans="1:21" x14ac:dyDescent="0.25">
      <c r="A31" s="161" t="s">
        <v>106</v>
      </c>
      <c r="B31" s="160" t="s">
        <v>86</v>
      </c>
      <c r="C31" s="66">
        <v>1</v>
      </c>
      <c r="D31" s="102">
        <v>495.75</v>
      </c>
      <c r="E31" s="102"/>
      <c r="F31" s="109"/>
      <c r="H31" s="162" t="s">
        <v>87</v>
      </c>
      <c r="I31" s="77">
        <f>AVERAGE(D34:D36)</f>
        <v>2157.5</v>
      </c>
      <c r="J31" s="77"/>
      <c r="K31" s="149"/>
      <c r="L31" s="34"/>
      <c r="M31" s="59" t="s">
        <v>100</v>
      </c>
      <c r="N31" s="59"/>
      <c r="O31" s="59"/>
      <c r="P31" s="50"/>
      <c r="Q31" s="122" t="s">
        <v>79</v>
      </c>
      <c r="R31" s="61" t="s">
        <v>75</v>
      </c>
      <c r="S31" s="55"/>
    </row>
    <row r="32" spans="1:21" x14ac:dyDescent="0.25">
      <c r="A32" s="161" t="s">
        <v>106</v>
      </c>
      <c r="B32" s="160" t="s">
        <v>86</v>
      </c>
      <c r="C32" s="66">
        <v>2</v>
      </c>
      <c r="D32" s="102">
        <v>495.75</v>
      </c>
      <c r="E32" s="102"/>
      <c r="F32" s="109"/>
      <c r="H32" s="162" t="s">
        <v>91</v>
      </c>
      <c r="I32" s="77">
        <f>AVERAGE(D37:D39)</f>
        <v>5360</v>
      </c>
      <c r="J32" s="77"/>
      <c r="K32" s="149"/>
      <c r="L32" s="34"/>
      <c r="M32" s="59" t="s">
        <v>95</v>
      </c>
      <c r="N32" s="59"/>
      <c r="O32" s="59"/>
      <c r="P32" s="50"/>
      <c r="Q32" s="122" t="s">
        <v>80</v>
      </c>
      <c r="R32" s="61" t="s">
        <v>76</v>
      </c>
      <c r="S32" s="55"/>
    </row>
    <row r="33" spans="1:20" x14ac:dyDescent="0.25">
      <c r="A33" s="161" t="s">
        <v>106</v>
      </c>
      <c r="B33" s="160" t="s">
        <v>86</v>
      </c>
      <c r="C33" s="66">
        <v>3</v>
      </c>
      <c r="D33" s="102">
        <v>495.75</v>
      </c>
      <c r="E33" s="102"/>
      <c r="F33" s="109"/>
      <c r="H33" s="162" t="s">
        <v>167</v>
      </c>
      <c r="I33" s="77"/>
      <c r="J33" s="77"/>
      <c r="K33" s="149">
        <f t="shared" ref="K33" si="6">AVERAGE(F40:F42)</f>
        <v>3.0469500523158137</v>
      </c>
      <c r="L33" s="34"/>
      <c r="M33" s="59" t="s">
        <v>96</v>
      </c>
      <c r="N33" s="59"/>
      <c r="O33" s="59"/>
      <c r="P33" s="50"/>
      <c r="Q33" s="123" t="s">
        <v>81</v>
      </c>
      <c r="R33" s="64" t="s">
        <v>77</v>
      </c>
      <c r="S33" s="57"/>
    </row>
    <row r="34" spans="1:20" x14ac:dyDescent="0.25">
      <c r="A34" s="161" t="s">
        <v>106</v>
      </c>
      <c r="B34" s="160" t="s">
        <v>87</v>
      </c>
      <c r="C34" s="66">
        <v>1</v>
      </c>
      <c r="D34" s="102">
        <v>2157.5</v>
      </c>
      <c r="E34" s="102"/>
      <c r="F34" s="109"/>
      <c r="H34" s="162" t="s">
        <v>168</v>
      </c>
      <c r="I34" s="77">
        <f>AVERAGE(D43:D45)</f>
        <v>305</v>
      </c>
      <c r="J34" s="77"/>
      <c r="K34" s="149">
        <f t="shared" ref="K34" si="7">AVERAGE(F43:F45)</f>
        <v>3.1803223192781109</v>
      </c>
      <c r="L34" s="34"/>
      <c r="M34" s="28"/>
      <c r="N34" s="59"/>
      <c r="O34" s="59"/>
      <c r="P34" s="50"/>
      <c r="Q34" s="31"/>
      <c r="R34" s="62"/>
      <c r="S34" s="31"/>
    </row>
    <row r="35" spans="1:20" x14ac:dyDescent="0.25">
      <c r="A35" s="161" t="s">
        <v>106</v>
      </c>
      <c r="B35" s="160" t="s">
        <v>87</v>
      </c>
      <c r="C35" s="66">
        <v>2</v>
      </c>
      <c r="D35" s="102">
        <v>2157.5</v>
      </c>
      <c r="E35" s="102"/>
      <c r="F35" s="109"/>
      <c r="H35" s="162" t="s">
        <v>169</v>
      </c>
      <c r="I35" s="77">
        <f>AVERAGE(D46:D48)</f>
        <v>297.33333333333331</v>
      </c>
      <c r="J35" s="77"/>
      <c r="K35" s="149">
        <f t="shared" ref="K35" si="8">AVERAGE(F46:F48)</f>
        <v>3.9363042567094393</v>
      </c>
      <c r="L35" s="34"/>
      <c r="M35" s="59" t="s">
        <v>27</v>
      </c>
      <c r="P35" s="51"/>
      <c r="Q35" s="121" t="s">
        <v>78</v>
      </c>
      <c r="R35" s="60" t="s">
        <v>74</v>
      </c>
      <c r="S35" s="54"/>
    </row>
    <row r="36" spans="1:20" ht="15.75" thickBot="1" x14ac:dyDescent="0.3">
      <c r="A36" s="161" t="s">
        <v>106</v>
      </c>
      <c r="B36" s="160" t="s">
        <v>87</v>
      </c>
      <c r="C36" s="66">
        <v>3</v>
      </c>
      <c r="D36" s="102">
        <v>2157.5</v>
      </c>
      <c r="E36" s="102"/>
      <c r="F36" s="109"/>
      <c r="H36" s="163" t="s">
        <v>170</v>
      </c>
      <c r="I36" s="150">
        <f>AVERAGE(D49:D51)</f>
        <v>1486.6666666666667</v>
      </c>
      <c r="J36" s="150"/>
      <c r="K36" s="151">
        <f t="shared" ref="K36" si="9">AVERAGE(F49:F51)</f>
        <v>2.8985594915472963</v>
      </c>
      <c r="L36" s="34"/>
      <c r="M36" s="59" t="s">
        <v>99</v>
      </c>
      <c r="N36" s="59"/>
      <c r="O36" s="59"/>
      <c r="P36" s="34"/>
      <c r="Q36" s="122" t="s">
        <v>79</v>
      </c>
      <c r="R36" s="63" t="s">
        <v>84</v>
      </c>
      <c r="S36" s="56"/>
    </row>
    <row r="37" spans="1:20" x14ac:dyDescent="0.25">
      <c r="A37" s="161" t="s">
        <v>106</v>
      </c>
      <c r="B37" s="160" t="s">
        <v>91</v>
      </c>
      <c r="C37" s="66">
        <v>1</v>
      </c>
      <c r="D37" s="102">
        <v>5360</v>
      </c>
      <c r="E37" s="102"/>
      <c r="F37" s="109"/>
      <c r="H37" s="69" t="s">
        <v>141</v>
      </c>
      <c r="I37" s="69" t="s">
        <v>142</v>
      </c>
      <c r="J37" s="69" t="s">
        <v>143</v>
      </c>
      <c r="K37" s="69" t="s">
        <v>144</v>
      </c>
      <c r="L37" s="34"/>
      <c r="M37" s="59" t="s">
        <v>97</v>
      </c>
      <c r="N37" s="59"/>
      <c r="O37" s="59"/>
      <c r="P37" s="28"/>
      <c r="Q37" s="124" t="s">
        <v>82</v>
      </c>
      <c r="R37" s="61" t="s">
        <v>76</v>
      </c>
      <c r="S37" s="55"/>
    </row>
    <row r="38" spans="1:20" x14ac:dyDescent="0.25">
      <c r="A38" s="161" t="s">
        <v>106</v>
      </c>
      <c r="B38" s="160" t="s">
        <v>91</v>
      </c>
      <c r="C38" s="66">
        <v>2</v>
      </c>
      <c r="D38" s="102">
        <v>5360</v>
      </c>
      <c r="E38" s="102"/>
      <c r="F38" s="109"/>
      <c r="H38" s="34"/>
      <c r="I38" s="34"/>
      <c r="J38" s="34"/>
      <c r="K38" s="34"/>
      <c r="L38" s="34"/>
      <c r="M38" s="59" t="s">
        <v>98</v>
      </c>
      <c r="N38" s="59"/>
      <c r="O38" s="59"/>
      <c r="P38" s="28"/>
      <c r="Q38" s="125" t="s">
        <v>80</v>
      </c>
      <c r="R38" s="64" t="s">
        <v>77</v>
      </c>
      <c r="S38" s="57"/>
    </row>
    <row r="39" spans="1:20" x14ac:dyDescent="0.25">
      <c r="A39" s="161" t="s">
        <v>106</v>
      </c>
      <c r="B39" s="160" t="s">
        <v>91</v>
      </c>
      <c r="C39" s="66">
        <v>3</v>
      </c>
      <c r="D39" s="102">
        <v>5360</v>
      </c>
      <c r="E39" s="102"/>
      <c r="F39" s="110"/>
      <c r="H39" s="152" t="s">
        <v>150</v>
      </c>
      <c r="J39" s="34"/>
      <c r="K39" s="34"/>
      <c r="L39" s="34"/>
      <c r="N39" s="28"/>
      <c r="O39" s="28"/>
      <c r="P39" s="58"/>
      <c r="Q39" s="32"/>
      <c r="R39" s="32"/>
      <c r="S39" s="32"/>
      <c r="T39" s="30"/>
    </row>
    <row r="40" spans="1:20" x14ac:dyDescent="0.25">
      <c r="A40" s="161" t="s">
        <v>105</v>
      </c>
      <c r="B40" s="160" t="s">
        <v>167</v>
      </c>
      <c r="C40" s="66">
        <v>1</v>
      </c>
      <c r="D40" s="106"/>
      <c r="E40" s="106"/>
      <c r="F40" s="111">
        <v>2.9726516052318672</v>
      </c>
      <c r="H40" s="173"/>
      <c r="I40" s="173" t="s">
        <v>149</v>
      </c>
      <c r="J40" s="174" t="s">
        <v>161</v>
      </c>
      <c r="K40" s="34"/>
      <c r="L40" s="34"/>
      <c r="P40" s="49"/>
    </row>
    <row r="41" spans="1:20" x14ac:dyDescent="0.25">
      <c r="A41" s="161" t="s">
        <v>105</v>
      </c>
      <c r="B41" s="160" t="s">
        <v>167</v>
      </c>
      <c r="C41" s="66">
        <v>2</v>
      </c>
      <c r="D41" s="106"/>
      <c r="E41" s="106"/>
      <c r="F41" s="111">
        <v>3.1212484993997598</v>
      </c>
      <c r="H41" s="175" t="s">
        <v>162</v>
      </c>
      <c r="I41" s="175" t="s">
        <v>151</v>
      </c>
      <c r="J41" s="176" t="s">
        <v>153</v>
      </c>
      <c r="K41" s="34"/>
      <c r="L41" s="34"/>
      <c r="M41" s="118" t="s">
        <v>177</v>
      </c>
      <c r="P41" s="49"/>
    </row>
    <row r="42" spans="1:20" x14ac:dyDescent="0.25">
      <c r="A42" s="161" t="s">
        <v>105</v>
      </c>
      <c r="B42" s="160" t="s">
        <v>167</v>
      </c>
      <c r="C42" s="66">
        <v>3</v>
      </c>
      <c r="D42" s="106"/>
      <c r="E42" s="106"/>
      <c r="F42" s="111"/>
      <c r="H42" s="172">
        <v>1</v>
      </c>
      <c r="I42" s="172" t="s">
        <v>145</v>
      </c>
      <c r="J42" s="172">
        <v>0</v>
      </c>
      <c r="K42" s="34"/>
      <c r="L42" s="34"/>
      <c r="M42" s="164" t="s">
        <v>154</v>
      </c>
      <c r="P42" s="49"/>
    </row>
    <row r="43" spans="1:20" x14ac:dyDescent="0.25">
      <c r="A43" s="161" t="s">
        <v>105</v>
      </c>
      <c r="B43" s="160" t="s">
        <v>168</v>
      </c>
      <c r="C43" s="66">
        <v>1</v>
      </c>
      <c r="D43" s="106"/>
      <c r="E43" s="106"/>
      <c r="F43" s="111">
        <v>3.1990521327014214</v>
      </c>
      <c r="H43" s="172">
        <v>2</v>
      </c>
      <c r="I43" s="171" t="s">
        <v>146</v>
      </c>
      <c r="J43" s="171">
        <v>5</v>
      </c>
      <c r="K43" s="34"/>
      <c r="L43" s="34"/>
      <c r="M43" s="164" t="s">
        <v>155</v>
      </c>
      <c r="P43" s="49"/>
    </row>
    <row r="44" spans="1:20" x14ac:dyDescent="0.25">
      <c r="A44" s="161" t="s">
        <v>105</v>
      </c>
      <c r="B44" s="160" t="s">
        <v>168</v>
      </c>
      <c r="C44" s="66">
        <v>2</v>
      </c>
      <c r="D44" s="106">
        <v>305</v>
      </c>
      <c r="E44" s="106"/>
      <c r="F44" s="111">
        <v>3.1615925058548009</v>
      </c>
      <c r="H44" s="172">
        <v>3</v>
      </c>
      <c r="I44" s="171" t="s">
        <v>147</v>
      </c>
      <c r="J44" s="171"/>
      <c r="K44" s="34"/>
      <c r="L44" s="34"/>
      <c r="M44" s="164" t="s">
        <v>102</v>
      </c>
      <c r="P44" s="49"/>
    </row>
    <row r="45" spans="1:20" x14ac:dyDescent="0.25">
      <c r="A45" s="161" t="s">
        <v>105</v>
      </c>
      <c r="B45" s="160" t="s">
        <v>168</v>
      </c>
      <c r="C45" s="66">
        <v>3</v>
      </c>
      <c r="D45" s="106"/>
      <c r="E45" s="106"/>
      <c r="F45" s="111"/>
      <c r="H45" s="172">
        <v>4</v>
      </c>
      <c r="I45" s="171" t="s">
        <v>148</v>
      </c>
      <c r="J45" s="171"/>
      <c r="K45" s="34"/>
      <c r="L45" s="34"/>
      <c r="M45" s="164" t="s">
        <v>156</v>
      </c>
      <c r="P45" s="49"/>
    </row>
    <row r="46" spans="1:20" x14ac:dyDescent="0.25">
      <c r="A46" s="161" t="s">
        <v>105</v>
      </c>
      <c r="B46" s="160" t="s">
        <v>169</v>
      </c>
      <c r="C46" s="66">
        <v>1</v>
      </c>
      <c r="D46" s="108">
        <v>317</v>
      </c>
      <c r="E46" s="108"/>
      <c r="F46" s="111">
        <v>4.0045766590389009</v>
      </c>
      <c r="H46" s="156" t="s">
        <v>141</v>
      </c>
      <c r="I46" s="157" t="s">
        <v>141</v>
      </c>
      <c r="J46" s="48" t="s">
        <v>141</v>
      </c>
      <c r="M46" s="158"/>
      <c r="P46" s="49"/>
    </row>
    <row r="47" spans="1:20" x14ac:dyDescent="0.25">
      <c r="A47" s="161" t="s">
        <v>105</v>
      </c>
      <c r="B47" s="160" t="s">
        <v>169</v>
      </c>
      <c r="C47" s="66">
        <v>2</v>
      </c>
      <c r="D47" s="108">
        <v>268</v>
      </c>
      <c r="E47" s="108"/>
      <c r="F47" s="111">
        <v>3.8680318543799772</v>
      </c>
      <c r="P47" s="49"/>
    </row>
    <row r="48" spans="1:20" x14ac:dyDescent="0.25">
      <c r="A48" s="161" t="s">
        <v>105</v>
      </c>
      <c r="B48" s="160" t="s">
        <v>169</v>
      </c>
      <c r="C48" s="66">
        <v>3</v>
      </c>
      <c r="D48" s="108">
        <v>307</v>
      </c>
      <c r="E48" s="108"/>
      <c r="F48" s="111"/>
      <c r="P48" s="49"/>
    </row>
    <row r="49" spans="1:16" x14ac:dyDescent="0.25">
      <c r="A49" s="161" t="s">
        <v>105</v>
      </c>
      <c r="B49" s="160" t="s">
        <v>170</v>
      </c>
      <c r="C49" s="66">
        <v>1</v>
      </c>
      <c r="D49" s="106">
        <v>1400</v>
      </c>
      <c r="E49" s="106"/>
      <c r="F49" s="111">
        <v>2.8935185185185182</v>
      </c>
      <c r="N49" s="49"/>
      <c r="O49" s="49"/>
      <c r="P49" s="49"/>
    </row>
    <row r="50" spans="1:16" x14ac:dyDescent="0.25">
      <c r="A50" s="161" t="s">
        <v>105</v>
      </c>
      <c r="B50" s="160" t="s">
        <v>170</v>
      </c>
      <c r="C50" s="66">
        <v>2</v>
      </c>
      <c r="D50" s="106">
        <v>1550</v>
      </c>
      <c r="E50" s="106"/>
      <c r="F50" s="111">
        <v>2.9036004645760745</v>
      </c>
    </row>
    <row r="51" spans="1:16" x14ac:dyDescent="0.25">
      <c r="A51" s="161" t="s">
        <v>105</v>
      </c>
      <c r="B51" s="160" t="s">
        <v>170</v>
      </c>
      <c r="C51" s="66">
        <v>3</v>
      </c>
      <c r="D51" s="106">
        <v>1510</v>
      </c>
      <c r="E51" s="106"/>
      <c r="F51" s="112"/>
    </row>
  </sheetData>
  <pageMargins left="0.31496062992125984" right="0.31496062992125984" top="0.39370078740157483" bottom="0.39370078740157483" header="0.31496062992125984" footer="0.31496062992125984"/>
  <pageSetup paperSize="9" orientation="portrait" r:id="rId1"/>
  <ignoredErrors>
    <ignoredError sqref="I21:K36 I4:K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originais</vt:lpstr>
      <vt:lpstr>dados para estatistica com VE</vt:lpstr>
      <vt:lpstr>dados estatistica (opçoes)</vt:lpstr>
      <vt:lpstr>dados estatistica (final)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Casiane</dc:creator>
  <cp:lastModifiedBy>revisor</cp:lastModifiedBy>
  <cp:lastPrinted>2016-01-15T18:10:14Z</cp:lastPrinted>
  <dcterms:created xsi:type="dcterms:W3CDTF">2015-09-25T19:38:45Z</dcterms:created>
  <dcterms:modified xsi:type="dcterms:W3CDTF">2016-01-15T19:44:52Z</dcterms:modified>
</cp:coreProperties>
</file>