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codeName="EstaPasta_de_trabalho" defaultThemeVersion="124226" filterPrivacy="1" hidePivotFieldList="1" updateLinks="never"/>
  <bookViews>
    <workbookView tabRatio="718" windowHeight="7155" windowWidth="20490" xWindow="0" yWindow="0"/>
  </bookViews>
  <sheets>
    <sheet name="Impactos" r:id="rId1" sheetId="55"/>
    <sheet name="Proc. Resum." r:id="rId2" sheetId="54" state="hidden"/>
    <sheet name="Evolução" r:id="rId3" sheetId="51" state="hidden"/>
  </sheets>
  <definedNames>
    <definedName name="Ambiente">#REF!</definedName>
    <definedName name="everis">#REF!</definedName>
    <definedName name="Fase">#REF!</definedName>
    <definedName name="Pacote">#REF!</definedName>
    <definedName name="Pessoas">#REF!</definedName>
    <definedName name="Prioridade">#REF!</definedName>
    <definedName name="Severidade">#REF!</definedName>
    <definedName name="Sistema">#REF!</definedName>
    <definedName name="Status">#REF!</definedName>
    <definedName name="Times">#REF!</definedName>
    <definedName name="Tipo">#REF!</definedName>
  </definedNames>
  <calcPr calcId="152511"/>
</workbook>
</file>

<file path=xl/calcChain.xml><?xml version="1.0" encoding="utf-8"?>
<calcChain xmlns="http://schemas.openxmlformats.org/spreadsheetml/2006/main">
  <c i="51" l="1" r="C16"/>
  <c i="51" r="D3"/>
  <c i="51" r="D4"/>
  <c i="51" r="D5"/>
  <c i="51" r="D6"/>
  <c i="51" r="D7"/>
  <c i="51" r="D8"/>
  <c i="51" r="D9"/>
  <c i="51" r="D10"/>
  <c i="51" r="D11"/>
  <c i="51" r="D12"/>
  <c i="51" r="D13"/>
  <c i="51" r="D14"/>
  <c i="51" r="D15"/>
  <c i="51" r="D2"/>
</calcChain>
</file>

<file path=xl/sharedStrings.xml><?xml version="1.0" encoding="utf-8"?>
<sst xmlns="http://schemas.openxmlformats.org/spreadsheetml/2006/main" count="112" uniqueCount="81">
  <si>
    <t>Passou</t>
  </si>
  <si>
    <t>Total</t>
  </si>
  <si>
    <t>PROCESSO</t>
  </si>
  <si>
    <t>IMPACTOS</t>
  </si>
  <si>
    <t>EVOLUÇÃO (%)</t>
  </si>
  <si>
    <t>Ajustes de Estoque [MV-08.01.0624]</t>
  </si>
  <si>
    <t>Defeitos 1238, 1243, 1244 e 1254</t>
  </si>
  <si>
    <t>Apuração de Quebra Contábil para CD [MV-08.01.0626]</t>
  </si>
  <si>
    <t>Geração de NFs para cada um dos Usos Fiscais elencados nos cenários de teste</t>
  </si>
  <si>
    <t>Cancelamento e Reversão de Operações [MV-08.02.0660]</t>
  </si>
  <si>
    <t>Defeitos 1221 e 1251
Geração de NFs de Expedição para cenários de status elencados</t>
  </si>
  <si>
    <t>Emissão de NF Complementar [MV-13.03.0695]</t>
  </si>
  <si>
    <t>Defeitos 1236, 1161, 1162 e 1215</t>
  </si>
  <si>
    <t>Realização de Inventário Rotativo na Central de Distribuição [MV-08.01.0714]</t>
  </si>
  <si>
    <t>Defeito 1240</t>
  </si>
  <si>
    <t>Transferência CD (Legado) – CD (Oracle) - Expedição [MV-07.07.0631]</t>
  </si>
  <si>
    <t>N/A</t>
  </si>
  <si>
    <t>Transferência CD (Legado) – CD (Oracle) - Recebimento [MV-08.04.0634]</t>
  </si>
  <si>
    <t>Defeitos 1267, 1250/1231 (massa para reteste), 1153, 1146
Geração de NFs para os cenários em aberto (ao menos 30, considerando a distribuição atual)</t>
  </si>
  <si>
    <t>Transferência CD (Oracle) – CD (Legado) - Expedição</t>
  </si>
  <si>
    <t>Defeitos 1122/1194/1223/1255 (mesma SR), 1217
Geração de NFs para os cenários em aberto (ao menos 18, considerando a distribuição atual)</t>
  </si>
  <si>
    <t>Transferência CD (Oracle) – CD (Legado) - Recebimento</t>
  </si>
  <si>
    <t>Realizar recebimento de uma NF gerada a partir do CD913 para outro CD (verificar necessidade de realizar testes para diversas categorias/cenários tributários)</t>
  </si>
  <si>
    <t>Transferência CD (Oracle) – Loja (Legado) - Expedição [MV-08.06.0692]</t>
  </si>
  <si>
    <t>Defeito 1196 e 1220
Geração de NFs para os cenários em aberto (ao menos 18, considerando a distribuição atual)</t>
  </si>
  <si>
    <t>Transferência CD (Oracle) – Loja (Legado) - Recebimento [MV-08.04.0658]</t>
  </si>
  <si>
    <t>Realizar recebimentos de NFs geradas a partir do CD913 para Lojas (verificar necessidade de realizar testes para diversas categorias/cenários tributários)</t>
  </si>
  <si>
    <t>Transferência Loja (Legado) – CD (Oracle) - Expedição [MV-08.06.0702]</t>
  </si>
  <si>
    <t>Transferência Loja (Legado) – CD (Oracle) - Recebimento [MV-08.04.0636]</t>
  </si>
  <si>
    <t>Defeito 1228
Geração de NFs para os cenários em aberto (ao menos 13, considerando a distribuição atual)</t>
  </si>
  <si>
    <t>Tratativa de Mercadoria Sinistrada [MV-08.08.0679]</t>
  </si>
  <si>
    <t>Verificar se códigos de uso estão corretamente cadastrados</t>
  </si>
  <si>
    <t>Ajustes de Estoque</t>
  </si>
  <si>
    <t>Quebra Contábil</t>
  </si>
  <si>
    <t>Cancelamento e Reversão</t>
  </si>
  <si>
    <t>Emissão de NF Complementar</t>
  </si>
  <si>
    <t>Inventário Rotativo</t>
  </si>
  <si>
    <t>Expedição CD -&gt; 913</t>
  </si>
  <si>
    <t>CD -&gt; Recebimento 913</t>
  </si>
  <si>
    <t>Expedição 913 -&gt; CD</t>
  </si>
  <si>
    <t>913 -&gt; Recebimento CD</t>
  </si>
  <si>
    <t>Expedição 913 -&gt; Loja</t>
  </si>
  <si>
    <t>913 -&gt; Recebimento Loja</t>
  </si>
  <si>
    <t>Expedição Loja -&gt; 913</t>
  </si>
  <si>
    <t>Loja -&gt; Recebimento 913</t>
  </si>
  <si>
    <t>Mercadoria Sinistrada</t>
  </si>
  <si>
    <t>Processo</t>
  </si>
  <si>
    <t>Resumo</t>
  </si>
  <si>
    <t>CTs Impactados</t>
  </si>
  <si>
    <t>Responsável</t>
  </si>
  <si>
    <t>Data Abertura</t>
  </si>
  <si>
    <t>Data Prevista Correção/Validação</t>
  </si>
  <si>
    <t>MNTBUG-1528 - Após realizar a reversão, o estoque não gerou movimentação no Legado (CO / F)</t>
  </si>
  <si>
    <t>Jaison Correa / Oracle Consultoria</t>
  </si>
  <si>
    <t>28/07/2018</t>
  </si>
  <si>
    <t>07/08/2018</t>
  </si>
  <si>
    <t>MNTBUG-1608 - Cancelamento de CTe não refletiu no portal MultiCTe - por isso não permite o cancelamento da NF</t>
  </si>
  <si>
    <t>Marina Sato / Monet TI</t>
  </si>
  <si>
    <t>08/08/2018</t>
  </si>
  <si>
    <t>MNTBUG-814 - Ajustes RDR001</t>
  </si>
  <si>
    <t>Luana Nagai / Funcionais</t>
  </si>
  <si>
    <t>22/03/2018</t>
  </si>
  <si>
    <t>03/08/2018</t>
  </si>
  <si>
    <t>MNTBUG-1564 - Rateio de frete no recebimento de nota fiscal está alterando os valores da nota mercantil</t>
  </si>
  <si>
    <t>Andre Uehara / Funcionais</t>
  </si>
  <si>
    <t>01/08/2018</t>
  </si>
  <si>
    <t>02/08/2018</t>
  </si>
  <si>
    <t>MNTBUG-1541 - Falha de Schema na emissão de NF Direct Saída - ICMS60</t>
  </si>
  <si>
    <t>Janet Oliveira / Oracle Produto</t>
  </si>
  <si>
    <t>30/07/2018</t>
  </si>
  <si>
    <t>17/08/2018</t>
  </si>
  <si>
    <t>MNTBUG-1583 - NF 2425 não exibe Certificado Vegetal</t>
  </si>
  <si>
    <t>Diogo Oliveira / Oracle Consultoria</t>
  </si>
  <si>
    <t>MNTBUG-1557 - Erro no Custo EBC quando há frete na nota (CD legado-CD913)</t>
  </si>
  <si>
    <t>Alisson Nogueira / Oracle Consultoria</t>
  </si>
  <si>
    <t>MNTBUG-1611 - Erro ao tentar realizar reversão de NF de uso fiscal 400</t>
  </si>
  <si>
    <t>Marcelo Francisco da Silva / Monet TI</t>
  </si>
  <si>
    <t>ND</t>
  </si>
  <si>
    <t>MNTBUG-1511 - Erro na NF de transferência CD para Loja</t>
  </si>
  <si>
    <t>Ricardo Dada / Funcionais</t>
  </si>
  <si>
    <t>25/07/2018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</si>
</sst>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borderId="0" fillId="0" fontId="0" numFmtId="0"/>
    <xf borderId="0" fillId="0" fontId="1" numFmtId="0"/>
    <xf applyAlignment="0" applyBorder="0" applyFill="0" applyFont="0" applyProtection="0" borderId="0" fillId="0" fontId="2" numFmtId="9"/>
    <xf borderId="0" fillId="0" fontId="1" numFmtId="0"/>
    <xf borderId="0" fillId="0" fontId="1" numFmtId="0"/>
    <xf borderId="0" fillId="0" fontId="3" numFmtId="0"/>
    <xf borderId="0" fillId="0" fontId="4" numFmtId="0"/>
  </cellStyleXfs>
  <cellXfs count="16">
    <xf borderId="0" fillId="0" fontId="0" numFmtId="0" xfId="0"/>
    <xf applyAlignment="1" borderId="0" fillId="0" fontId="0" numFmtId="0" xfId="0">
      <alignment wrapText="1"/>
    </xf>
    <xf applyAlignment="1" borderId="0" fillId="0" fontId="0" numFmtId="0" xfId="0">
      <alignment horizontal="center" vertical="center" wrapText="1"/>
    </xf>
    <xf applyAlignment="1" borderId="0" fillId="0" fontId="0" numFmtId="0" xfId="0">
      <alignment horizontal="center"/>
    </xf>
    <xf applyAlignment="1" applyBorder="1" borderId="1" fillId="0" fontId="0" numFmtId="0" xfId="0">
      <alignment horizontal="center"/>
    </xf>
    <xf applyAlignment="1" borderId="0" fillId="0" fontId="0" numFmtId="0" xfId="0">
      <alignment horizontal="center" vertical="center"/>
    </xf>
    <xf applyAlignment="1" applyBorder="1" applyFont="1" borderId="2" fillId="0" fontId="0" numFmtId="9" xfId="2">
      <alignment horizontal="center"/>
    </xf>
    <xf applyAlignment="1" applyBorder="1" applyFill="1" borderId="1" fillId="2" fontId="0" numFmtId="0" xfId="0">
      <alignment horizontal="center"/>
    </xf>
    <xf applyAlignment="1" applyBorder="1" applyFill="1" applyFont="1" borderId="3" fillId="3" fontId="5" numFmtId="0" xfId="0">
      <alignment horizontal="center"/>
    </xf>
    <xf applyAlignment="1" applyBorder="1" applyFill="1" applyFont="1" borderId="4" fillId="3" fontId="5" numFmtId="0" xfId="0">
      <alignment horizontal="center"/>
    </xf>
    <xf applyBorder="1" applyFill="1" applyFont="1" borderId="3" fillId="3" fontId="5" numFmtId="0" xfId="0"/>
    <xf applyAlignment="1" applyBorder="1" borderId="2" fillId="0" fontId="0" numFmtId="0" xfId="0">
      <alignment vertical="center" wrapText="1"/>
    </xf>
    <xf applyAlignment="1" applyBorder="1" borderId="2" fillId="0" fontId="0" numFmtId="0" xfId="0">
      <alignment vertical="center"/>
    </xf>
    <xf applyAlignment="1" applyBorder="1" borderId="1" fillId="0" fontId="0" numFmtId="0" xfId="0">
      <alignment vertical="center" wrapText="1"/>
    </xf>
    <xf applyAlignment="1" borderId="0" fillId="0" fontId="0" numFmtId="0" xfId="0">
      <alignment vertical="center"/>
    </xf>
    <xf applyAlignment="1" applyBorder="1" applyFont="1" borderId="1" fillId="0" fontId="5" numFmtId="0" xfId="0">
      <alignment horizontal="center" vertical="center" wrapText="1"/>
    </xf>
  </cellXfs>
  <cellStyles count="7">
    <cellStyle name="C:\Data\MS\Excel" xfId="1"/>
    <cellStyle builtinId="0" name="Normal" xfId="0"/>
    <cellStyle name="Normal 2 2" xfId="3"/>
    <cellStyle name="Normal 2 2 2 2" xfId="6"/>
    <cellStyle name="Normal 3" xfId="4"/>
    <cellStyle builtinId="5" name="Porcentagem" xfId="2"/>
    <cellStyle name="Standard 2" xfId="5"/>
  </cellStyles>
  <dxfs count="0"/>
  <tableStyles count="0" defaultPivotStyle="PivotStyleLight16" defaultTableStyle="TableStyleMedium9"/>
  <colors>
    <mruColors>
      <color rgb="FFFF9900"/>
      <color rgb="FFFFCC00"/>
      <color rgb="FFFF4747"/>
      <color rgb="FFBA434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../customXml/item3.xml" Type="http://schemas.openxmlformats.org/officeDocument/2006/relationships/customXml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Relationship Id="rId8" Target="../customXml/item1.xml" Type="http://schemas.openxmlformats.org/officeDocument/2006/relationships/customXml"/>
<Relationship Id="rId9" Target="../customXml/item2.xml" Type="http://schemas.openxmlformats.org/officeDocument/2006/relationships/customXml"/>
</Relationships>

</file>

<file path=xl/theme/theme1.xml><?xml version="1.0" encoding="utf-8"?>
<a:theme xmlns:a="http://schemas.openxmlformats.org/drawingml/2006/main" name="Tema do Office">
  <a:themeElements>
    <a:clrScheme name="Escritório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0"/>
  <sheetViews>
    <sheetView tabSelected="1" workbookViewId="0">
      <selection activeCell="A2" sqref="A2"/>
    </sheetView>
  </sheetViews>
  <sheetFormatPr defaultRowHeight="15" x14ac:dyDescent="0.25"/>
  <cols>
    <col min="1" max="1" customWidth="true" style="5" width="24.7109375" collapsed="true"/>
    <col min="2" max="2" customWidth="true" style="1" width="65.7109375" collapsed="true"/>
    <col min="3" max="3" customWidth="true" style="2" width="13.7109375" collapsed="true"/>
    <col min="4" max="4" customWidth="true" style="2" width="35.7109375" collapsed="true"/>
    <col min="5" max="5" customWidth="true" style="2" width="12.7109375" collapsed="true"/>
    <col min="6" max="6" customWidth="true" style="2" width="18.7109375" collapsed="true"/>
  </cols>
  <sheetData>
    <row customFormat="1" ht="30" r="1" s="14" spans="1:6" x14ac:dyDescent="0.25">
      <c r="A1" s="15" t="s">
        <v>46</v>
      </c>
      <c r="B1" s="15" t="s">
        <v>47</v>
      </c>
      <c r="C1" s="15" t="s">
        <v>48</v>
      </c>
      <c r="D1" s="15" t="s">
        <v>49</v>
      </c>
      <c r="E1" s="15" t="s">
        <v>50</v>
      </c>
      <c r="F1" s="15" t="s">
        <v>51</v>
      </c>
    </row>
    <row r="2">
      <c r="A2" t="s">
        <v>34</v>
      </c>
      <c r="B2" t="s">
        <v>52</v>
      </c>
      <c r="C2" t="n">
        <v>13.0</v>
      </c>
      <c r="D2" t="s">
        <v>53</v>
      </c>
      <c r="E2" t="s">
        <v>54</v>
      </c>
      <c r="F2" t="s">
        <v>55</v>
      </c>
    </row>
    <row r="3">
      <c r="A3" t="s">
        <v>34</v>
      </c>
      <c r="B3" t="s">
        <v>56</v>
      </c>
      <c r="C3" t="n">
        <v>1.0</v>
      </c>
      <c r="D3" t="s">
        <v>57</v>
      </c>
      <c r="E3" t="s">
        <v>55</v>
      </c>
      <c r="F3" t="s">
        <v>58</v>
      </c>
    </row>
    <row r="4">
      <c r="A4" t="s">
        <v>38</v>
      </c>
      <c r="B4" t="s">
        <v>59</v>
      </c>
      <c r="C4" t="n">
        <v>2.0</v>
      </c>
      <c r="D4" t="s">
        <v>60</v>
      </c>
      <c r="E4" t="s">
        <v>61</v>
      </c>
      <c r="F4" t="s">
        <v>62</v>
      </c>
    </row>
    <row r="5">
      <c r="A5" t="s">
        <v>38</v>
      </c>
      <c r="B5" t="s">
        <v>63</v>
      </c>
      <c r="C5" t="n">
        <v>5.0</v>
      </c>
      <c r="D5" t="s">
        <v>64</v>
      </c>
      <c r="E5" t="s">
        <v>65</v>
      </c>
      <c r="F5" t="s">
        <v>66</v>
      </c>
    </row>
    <row r="6">
      <c r="A6" t="s">
        <v>45</v>
      </c>
      <c r="B6" t="s">
        <v>67</v>
      </c>
      <c r="C6" t="n">
        <v>3.0</v>
      </c>
      <c r="D6" t="s">
        <v>68</v>
      </c>
      <c r="E6" t="s">
        <v>69</v>
      </c>
      <c r="F6" t="s">
        <v>70</v>
      </c>
    </row>
    <row r="7">
      <c r="A7" t="s">
        <v>42</v>
      </c>
      <c r="B7" t="s">
        <v>71</v>
      </c>
      <c r="C7" t="n">
        <v>1.0</v>
      </c>
      <c r="D7" t="s">
        <v>72</v>
      </c>
      <c r="E7" t="s">
        <v>62</v>
      </c>
      <c r="F7" t="s">
        <v>55</v>
      </c>
    </row>
    <row r="8">
      <c r="A8" t="s">
        <v>38</v>
      </c>
      <c r="B8" t="s">
        <v>73</v>
      </c>
      <c r="C8" t="n">
        <v>1.0</v>
      </c>
      <c r="D8" t="s">
        <v>74</v>
      </c>
      <c r="E8" t="s">
        <v>65</v>
      </c>
      <c r="F8" t="s">
        <v>62</v>
      </c>
    </row>
    <row r="9">
      <c r="A9" t="s">
        <v>33</v>
      </c>
      <c r="B9" t="s">
        <v>75</v>
      </c>
      <c r="C9" t="n">
        <v>1.0</v>
      </c>
      <c r="D9" t="s">
        <v>76</v>
      </c>
      <c r="E9" t="s">
        <v>55</v>
      </c>
      <c r="F9" t="s">
        <v>77</v>
      </c>
    </row>
    <row r="10">
      <c r="A10" t="s">
        <v>42</v>
      </c>
      <c r="B10" t="s">
        <v>78</v>
      </c>
      <c r="C10" t="n">
        <v>2.0</v>
      </c>
      <c r="D10" t="s">
        <v>79</v>
      </c>
      <c r="E10" t="s">
        <v>80</v>
      </c>
      <c r="F10" t="s">
        <v>62</v>
      </c>
    </row>
    <row r="11" spans="1:6" x14ac:dyDescent="0.25">
      <c r="A11"/>
      <c r="B11"/>
      <c r="C11"/>
      <c r="D11"/>
      <c r="E11"/>
      <c r="F11"/>
    </row>
    <row r="12" spans="1:6" x14ac:dyDescent="0.25">
      <c r="A12"/>
      <c r="B12"/>
      <c r="C12"/>
      <c r="D12"/>
      <c r="E12"/>
      <c r="F12"/>
    </row>
    <row r="13" spans="1:6" x14ac:dyDescent="0.25">
      <c r="A13"/>
      <c r="B13"/>
      <c r="C13"/>
      <c r="D13"/>
      <c r="E13"/>
      <c r="F13"/>
    </row>
    <row r="14" spans="1:6" x14ac:dyDescent="0.25">
      <c r="A14"/>
      <c r="B14"/>
      <c r="C14"/>
      <c r="D14"/>
      <c r="E14"/>
      <c r="F14"/>
    </row>
    <row r="15" spans="1:6" x14ac:dyDescent="0.25">
      <c r="A15"/>
      <c r="B15"/>
      <c r="C15"/>
      <c r="D15"/>
      <c r="E15"/>
      <c r="F15"/>
    </row>
    <row r="16" spans="1:6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</sheetData>
  <sortState ref="A2:F14">
    <sortCondition ref="A2"/>
  </sortState>
  <pageMargins bottom="0.78740157499999996" footer="0.31496062000000002" header="0.31496062000000002" left="0.511811024" right="0.511811024" top="0.78740157499999996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1" max="1" bestFit="true" customWidth="true" width="28.0" collapsed="true"/>
    <col min="2" max="2" bestFit="true" customWidth="true" width="70.28515625" collapsed="true"/>
  </cols>
  <sheetData>
    <row r="1" spans="1:2" x14ac:dyDescent="0.25">
      <c r="A1" t="s">
        <v>32</v>
      </c>
      <c r="B1" t="s">
        <v>5</v>
      </c>
    </row>
    <row r="2" spans="1:2" x14ac:dyDescent="0.25">
      <c r="A2" t="s">
        <v>33</v>
      </c>
      <c r="B2" t="s">
        <v>7</v>
      </c>
    </row>
    <row r="3" spans="1:2" x14ac:dyDescent="0.25">
      <c r="A3" t="s">
        <v>34</v>
      </c>
      <c r="B3" t="s">
        <v>9</v>
      </c>
    </row>
    <row r="4" spans="1:2" x14ac:dyDescent="0.25">
      <c r="A4" t="s">
        <v>35</v>
      </c>
      <c r="B4" t="s">
        <v>11</v>
      </c>
    </row>
    <row r="5" spans="1:2" x14ac:dyDescent="0.25">
      <c r="A5" t="s">
        <v>36</v>
      </c>
      <c r="B5" t="s">
        <v>13</v>
      </c>
    </row>
    <row r="6" spans="1:2" x14ac:dyDescent="0.25">
      <c r="A6" t="s">
        <v>37</v>
      </c>
      <c r="B6" t="s">
        <v>15</v>
      </c>
    </row>
    <row r="7" spans="1:2" x14ac:dyDescent="0.25">
      <c r="A7" t="s">
        <v>38</v>
      </c>
      <c r="B7" t="s">
        <v>17</v>
      </c>
    </row>
    <row r="8" spans="1:2" x14ac:dyDescent="0.25">
      <c r="A8" t="s">
        <v>39</v>
      </c>
      <c r="B8" t="s">
        <v>19</v>
      </c>
    </row>
    <row r="9" spans="1:2" x14ac:dyDescent="0.25">
      <c r="A9" t="s">
        <v>40</v>
      </c>
      <c r="B9" t="s">
        <v>21</v>
      </c>
    </row>
    <row r="10" spans="1:2" x14ac:dyDescent="0.25">
      <c r="A10" t="s">
        <v>41</v>
      </c>
      <c r="B10" t="s">
        <v>23</v>
      </c>
    </row>
    <row r="11" spans="1:2" x14ac:dyDescent="0.25">
      <c r="A11" t="s">
        <v>42</v>
      </c>
      <c r="B11" t="s">
        <v>25</v>
      </c>
    </row>
    <row r="12" spans="1:2" x14ac:dyDescent="0.25">
      <c r="A12" t="s">
        <v>43</v>
      </c>
      <c r="B12" t="s">
        <v>27</v>
      </c>
    </row>
    <row r="13" spans="1:2" x14ac:dyDescent="0.25">
      <c r="A13" t="s">
        <v>44</v>
      </c>
      <c r="B13" t="s">
        <v>28</v>
      </c>
    </row>
    <row r="14" spans="1:2" x14ac:dyDescent="0.25">
      <c r="A14" t="s">
        <v>45</v>
      </c>
      <c r="B14" t="s">
        <v>30</v>
      </c>
    </row>
  </sheetData>
  <pageMargins bottom="0.78740157499999996" footer="0.31496062000000002" header="0.31496062000000002" left="0.511811024" right="0.511811024" top="0.78740157499999996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6"/>
  <sheetViews>
    <sheetView workbookViewId="0">
      <selection activeCell="B8" sqref="B8"/>
    </sheetView>
  </sheetViews>
  <sheetFormatPr defaultRowHeight="15" x14ac:dyDescent="0.25"/>
  <cols>
    <col min="1" max="1" bestFit="true" customWidth="true" width="74.5703125" collapsed="true"/>
    <col min="2" max="2" customWidth="true" width="52.85546875" collapsed="true"/>
    <col min="3" max="3" style="3" width="9.140625" collapsed="true"/>
    <col min="4" max="4" bestFit="true" customWidth="true" width="14.28515625" collapsed="true"/>
  </cols>
  <sheetData>
    <row r="1" spans="1:5" x14ac:dyDescent="0.25">
      <c r="A1" s="8" t="s">
        <v>2</v>
      </c>
      <c r="B1" s="9" t="s">
        <v>3</v>
      </c>
      <c r="C1" s="9" t="s">
        <v>1</v>
      </c>
      <c r="D1" s="10" t="s">
        <v>4</v>
      </c>
      <c r="E1" s="9" t="s">
        <v>0</v>
      </c>
    </row>
    <row r="2" spans="1:5" x14ac:dyDescent="0.25">
      <c r="A2" s="11" t="s">
        <v>5</v>
      </c>
      <c r="B2" s="13" t="s">
        <v>6</v>
      </c>
      <c r="C2" s="4">
        <v>15</v>
      </c>
      <c r="D2" s="6">
        <f ref="D2:D15" si="0" t="shared">E2/C2</f>
        <v>0.53333333333333333</v>
      </c>
      <c r="E2" s="7">
        <v>8</v>
      </c>
    </row>
    <row ht="30" r="3" spans="1:5" x14ac:dyDescent="0.25">
      <c r="A3" s="11" t="s">
        <v>7</v>
      </c>
      <c r="B3" s="13" t="s">
        <v>8</v>
      </c>
      <c r="C3" s="4">
        <v>31</v>
      </c>
      <c r="D3" s="6">
        <f si="0" t="shared"/>
        <v>0</v>
      </c>
      <c r="E3" s="7">
        <v>0</v>
      </c>
    </row>
    <row ht="45" r="4" spans="1:5" x14ac:dyDescent="0.25">
      <c r="A4" s="12" t="s">
        <v>9</v>
      </c>
      <c r="B4" s="13" t="s">
        <v>10</v>
      </c>
      <c r="C4" s="4">
        <v>15</v>
      </c>
      <c r="D4" s="6">
        <f si="0" t="shared"/>
        <v>0</v>
      </c>
      <c r="E4" s="7">
        <v>0</v>
      </c>
    </row>
    <row r="5" spans="1:5" x14ac:dyDescent="0.25">
      <c r="A5" s="12" t="s">
        <v>11</v>
      </c>
      <c r="B5" s="13" t="s">
        <v>12</v>
      </c>
      <c r="C5" s="4">
        <v>13</v>
      </c>
      <c r="D5" s="6">
        <f si="0" t="shared"/>
        <v>0</v>
      </c>
      <c r="E5" s="7">
        <v>0</v>
      </c>
    </row>
    <row r="6" spans="1:5" x14ac:dyDescent="0.25">
      <c r="A6" s="12" t="s">
        <v>13</v>
      </c>
      <c r="B6" s="13" t="s">
        <v>14</v>
      </c>
      <c r="C6" s="4">
        <v>8</v>
      </c>
      <c r="D6" s="6">
        <f si="0" t="shared"/>
        <v>0</v>
      </c>
      <c r="E6" s="7">
        <v>0</v>
      </c>
    </row>
    <row r="7" spans="1:5" x14ac:dyDescent="0.25">
      <c r="A7" s="12" t="s">
        <v>15</v>
      </c>
      <c r="B7" s="13" t="s">
        <v>16</v>
      </c>
      <c r="C7" s="4">
        <v>4</v>
      </c>
      <c r="D7" s="6">
        <f si="0" t="shared"/>
        <v>1</v>
      </c>
      <c r="E7" s="7">
        <v>4</v>
      </c>
    </row>
    <row ht="45" r="8" spans="1:5" x14ac:dyDescent="0.25">
      <c r="A8" s="12" t="s">
        <v>17</v>
      </c>
      <c r="B8" s="13" t="s">
        <v>18</v>
      </c>
      <c r="C8" s="4">
        <v>46</v>
      </c>
      <c r="D8" s="6">
        <f si="0" t="shared"/>
        <v>0.15217391304347827</v>
      </c>
      <c r="E8" s="7">
        <v>7</v>
      </c>
    </row>
    <row ht="45" r="9" spans="1:5" x14ac:dyDescent="0.25">
      <c r="A9" s="12" t="s">
        <v>19</v>
      </c>
      <c r="B9" s="13" t="s">
        <v>20</v>
      </c>
      <c r="C9" s="4">
        <v>18</v>
      </c>
      <c r="D9" s="6">
        <f si="0" t="shared"/>
        <v>0</v>
      </c>
      <c r="E9" s="7">
        <v>0</v>
      </c>
    </row>
    <row ht="45" r="10" spans="1:5" x14ac:dyDescent="0.25">
      <c r="A10" s="12" t="s">
        <v>21</v>
      </c>
      <c r="B10" s="13" t="s">
        <v>22</v>
      </c>
      <c r="C10" s="4">
        <v>1</v>
      </c>
      <c r="D10" s="6">
        <f si="0" t="shared"/>
        <v>0</v>
      </c>
      <c r="E10" s="7">
        <v>0</v>
      </c>
    </row>
    <row ht="45" r="11" spans="1:5" x14ac:dyDescent="0.25">
      <c r="A11" s="12" t="s">
        <v>23</v>
      </c>
      <c r="B11" s="13" t="s">
        <v>24</v>
      </c>
      <c r="C11" s="4">
        <v>22</v>
      </c>
      <c r="D11" s="6">
        <f si="0" t="shared"/>
        <v>0</v>
      </c>
      <c r="E11" s="7">
        <v>0</v>
      </c>
    </row>
    <row ht="45" r="12" spans="1:5" x14ac:dyDescent="0.25">
      <c r="A12" s="12" t="s">
        <v>25</v>
      </c>
      <c r="B12" s="13" t="s">
        <v>26</v>
      </c>
      <c r="C12" s="4">
        <v>9</v>
      </c>
      <c r="D12" s="6">
        <f si="0" t="shared"/>
        <v>0</v>
      </c>
      <c r="E12" s="7">
        <v>0</v>
      </c>
    </row>
    <row r="13" spans="1:5" x14ac:dyDescent="0.25">
      <c r="A13" s="12" t="s">
        <v>27</v>
      </c>
      <c r="B13" s="13" t="s">
        <v>16</v>
      </c>
      <c r="C13" s="4">
        <v>6</v>
      </c>
      <c r="D13" s="6">
        <f si="0" t="shared"/>
        <v>1</v>
      </c>
      <c r="E13" s="7">
        <v>6</v>
      </c>
    </row>
    <row ht="45" r="14" spans="1:5" x14ac:dyDescent="0.25">
      <c r="A14" s="12" t="s">
        <v>28</v>
      </c>
      <c r="B14" s="13" t="s">
        <v>29</v>
      </c>
      <c r="C14" s="4">
        <v>25</v>
      </c>
      <c r="D14" s="6">
        <f si="0" t="shared"/>
        <v>0.12</v>
      </c>
      <c r="E14" s="7">
        <v>3</v>
      </c>
    </row>
    <row ht="30" r="15" spans="1:5" x14ac:dyDescent="0.25">
      <c r="A15" s="12" t="s">
        <v>30</v>
      </c>
      <c r="B15" s="13" t="s">
        <v>31</v>
      </c>
      <c r="C15" s="4">
        <v>3</v>
      </c>
      <c r="D15" s="6">
        <f si="0" t="shared"/>
        <v>0</v>
      </c>
      <c r="E15" s="7">
        <v>0</v>
      </c>
    </row>
    <row r="16" spans="1:5" x14ac:dyDescent="0.25">
      <c r="C16" s="4">
        <f>SUM(C2:C15)</f>
        <v>216</v>
      </c>
    </row>
  </sheetData>
  <pageMargins bottom="0.78740157499999996" footer="0.31496062000000002" header="0.31496062000000002" left="0.511811024" right="0.511811024" top="0.78740157499999996"/>
  <pageSetup orientation="portrait" paperSize="9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_rels/item2.xml.rels><?xml version="1.0" encoding="UTF-8" standalone="no"?>
<Relationships xmlns="http://schemas.openxmlformats.org/package/2006/relationships">
<Relationship Id="rId1" Target="itemProps2.xml" Type="http://schemas.openxmlformats.org/officeDocument/2006/relationships/customXmlProps"/>
</Relationships>

</file>

<file path=customXml/_rels/item3.xml.rels><?xml version="1.0" encoding="UTF-8" standalone="no"?>
<Relationships xmlns="http://schemas.openxmlformats.org/package/2006/relationships">
<Relationship Id="rId1" Target="itemProps3.xml" Type="http://schemas.openxmlformats.org/officeDocument/2006/relationships/customXmlProps"/>
</Relationships>
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78C5C4665A8A4B9640E1237E726C50" ma:contentTypeVersion="2" ma:contentTypeDescription="Crie um novo documento." ma:contentTypeScope="" ma:versionID="81260dd9857e5c7b7fabcef82a5cd337">
  <xsd:schema xmlns:xsd="http://www.w3.org/2001/XMLSchema" xmlns:xs="http://www.w3.org/2001/XMLSchema" xmlns:p="http://schemas.microsoft.com/office/2006/metadata/properties" xmlns:ns2="99341b7b-3874-4e71-9179-c496b13c6e3a" targetNamespace="http://schemas.microsoft.com/office/2006/metadata/properties" ma:root="true" ma:fieldsID="f8f95dbce0514e1ec0c8a43f0d6e4671" ns2:_="">
    <xsd:import namespace="99341b7b-3874-4e71-9179-c496b13c6e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41b7b-3874-4e71-9179-c496b13c6e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D34A78-EA0B-43AE-8F81-02BCE47DED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9341b7b-3874-4e71-9179-c496b13c6e3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2C85F49-0349-42C5-BFCF-A52F60A8CF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341b7b-3874-4e71-9179-c496b13c6e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A80DB2-79B8-4410-B24D-F6EA0B37A3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Planilhas</vt:lpstr>
      </vt:variant>
      <vt:variant>
        <vt:i4>3</vt:i4>
      </vt:variant>
    </vt:vector>
  </HeadingPairs>
  <TitlesOfParts>
    <vt:vector baseType="lpstr" size="3">
      <vt:lpstr>Impactos</vt:lpstr>
      <vt:lpstr>Proc. Resum.</vt:lpstr>
      <vt:lpstr>Evolução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2018-01-13T17:04:16Z</dcterms:created>
  <dcterms:modified xsi:type="dcterms:W3CDTF">2018-08-07T16:54:26Z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0x0101005078C5C4665A8A4B9640E1237E726C50</vt:lpwstr>
  </property>
</Properties>
</file>