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426"/>
  <workbookPr defaultThemeVersion="124226"/>
  <xr:revisionPtr revIDLastSave="2" documentId="11_680C5E40FB9A5A80D5014F1F4D34D9E7EB8D3BBF" xr6:coauthVersionLast="47" xr6:coauthVersionMax="47" xr10:uidLastSave="{9D9AD355-9747-4128-ABFA-78E51C527482}"/>
  <bookViews>
    <workbookView xWindow="240" yWindow="135" windowWidth="20115" windowHeight="7245" xr2:uid="{00000000-000D-0000-FFFF-FFFF00000000}"/>
  </bookViews>
  <sheets>
    <sheet name="Sumário" sheetId="1" r:id="rId1"/>
    <sheet name="RL Under" sheetId="2" r:id="rId2"/>
    <sheet name="RL Under Test" sheetId="7" r:id="rId3"/>
    <sheet name="NB" sheetId="3" r:id="rId4"/>
    <sheet name="KNN" sheetId="4" r:id="rId5"/>
    <sheet name="DT" sheetId="5" r:id="rId6"/>
    <sheet name="RL over" sheetId="6" r:id="rId7"/>
    <sheet name="RL Over Test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8" l="1"/>
  <c r="E16" i="8"/>
  <c r="D16" i="8"/>
  <c r="C16" i="8"/>
  <c r="B16" i="8"/>
  <c r="F15" i="8"/>
  <c r="E15" i="8"/>
  <c r="D15" i="8"/>
  <c r="C15" i="8"/>
  <c r="B15" i="8"/>
  <c r="F14" i="8"/>
  <c r="E14" i="8"/>
  <c r="D14" i="8"/>
  <c r="C14" i="8"/>
  <c r="B14" i="8"/>
  <c r="F13" i="8"/>
  <c r="E13" i="8"/>
  <c r="D13" i="8"/>
  <c r="C13" i="8"/>
  <c r="B13" i="8"/>
  <c r="F16" i="6"/>
  <c r="E16" i="6"/>
  <c r="D16" i="6"/>
  <c r="C16" i="6"/>
  <c r="B16" i="6"/>
  <c r="F15" i="6"/>
  <c r="E15" i="6"/>
  <c r="D15" i="6"/>
  <c r="C15" i="6"/>
  <c r="B15" i="6"/>
  <c r="F14" i="6"/>
  <c r="E14" i="6"/>
  <c r="D14" i="6"/>
  <c r="C14" i="6"/>
  <c r="B14" i="6"/>
  <c r="F13" i="6"/>
  <c r="E13" i="6"/>
  <c r="D13" i="6"/>
  <c r="C13" i="6"/>
  <c r="B13" i="6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F13" i="5"/>
  <c r="E13" i="5"/>
  <c r="D13" i="5"/>
  <c r="C13" i="5"/>
  <c r="B13" i="5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6" i="7"/>
  <c r="E16" i="7"/>
  <c r="D16" i="7"/>
  <c r="C16" i="7"/>
  <c r="B16" i="7"/>
  <c r="F15" i="7"/>
  <c r="E15" i="7"/>
  <c r="D15" i="7"/>
  <c r="C15" i="7"/>
  <c r="B15" i="7"/>
  <c r="F14" i="7"/>
  <c r="E14" i="7"/>
  <c r="D14" i="7"/>
  <c r="C14" i="7"/>
  <c r="B14" i="7"/>
  <c r="F13" i="7"/>
  <c r="E13" i="7"/>
  <c r="D13" i="7"/>
  <c r="C13" i="7"/>
  <c r="B13" i="7"/>
  <c r="F16" i="2"/>
  <c r="E16" i="2"/>
  <c r="D16" i="2"/>
  <c r="C16" i="2"/>
  <c r="F15" i="2"/>
  <c r="E15" i="2"/>
  <c r="D15" i="2"/>
  <c r="C15" i="2"/>
  <c r="F14" i="2"/>
  <c r="E14" i="2"/>
  <c r="D14" i="2"/>
  <c r="C14" i="2"/>
  <c r="B16" i="2"/>
  <c r="B15" i="2"/>
  <c r="B14" i="2"/>
  <c r="F13" i="2"/>
  <c r="E13" i="2"/>
  <c r="D13" i="2"/>
  <c r="C13" i="2"/>
  <c r="B13" i="2"/>
</calcChain>
</file>

<file path=xl/sharedStrings.xml><?xml version="1.0" encoding="utf-8"?>
<sst xmlns="http://schemas.openxmlformats.org/spreadsheetml/2006/main" count="111" uniqueCount="28">
  <si>
    <t>Modelo de ML</t>
  </si>
  <si>
    <t>Método de balanceamento</t>
  </si>
  <si>
    <t>Dados da previsão</t>
  </si>
  <si>
    <t>Acurácia *</t>
  </si>
  <si>
    <t>Precisão</t>
  </si>
  <si>
    <t>Recall</t>
  </si>
  <si>
    <t>F1-Score</t>
  </si>
  <si>
    <t>AUC</t>
  </si>
  <si>
    <t>Positivos</t>
  </si>
  <si>
    <t>Negativos</t>
  </si>
  <si>
    <t>Regressão Logística</t>
  </si>
  <si>
    <t>under-sampling</t>
  </si>
  <si>
    <t>Validação</t>
  </si>
  <si>
    <t>Naive Bayes</t>
  </si>
  <si>
    <t>Vizinhos mais próximos</t>
  </si>
  <si>
    <t>Árvore de Decisão</t>
  </si>
  <si>
    <t>over-sampling</t>
  </si>
  <si>
    <t>Teste</t>
  </si>
  <si>
    <t>* Para todas as métricas constará no sumário a mediana das 10 execuções</t>
  </si>
  <si>
    <t>Execução</t>
  </si>
  <si>
    <t>Acurácia</t>
  </si>
  <si>
    <t>F1-score</t>
  </si>
  <si>
    <t>Total registros positvos:</t>
  </si>
  <si>
    <t>Total registros negativos:</t>
  </si>
  <si>
    <t>Média</t>
  </si>
  <si>
    <t>Mediana</t>
  </si>
  <si>
    <t>Melhor</t>
  </si>
  <si>
    <t>Pior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</si>
</sst>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0" applyFont="1"/>
    <xf numFmtId="164" fontId="3" fillId="2" borderId="0" xfId="0" applyNumberFormat="1" applyFont="1" applyFill="1"/>
    <xf numFmtId="164" fontId="1" fillId="2" borderId="0" xfId="0" applyNumberFormat="1" applyFont="1" applyFill="1"/>
    <xf numFmtId="164" fontId="0" fillId="2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sqref="A1:J1"/>
    </sheetView>
  </sheetViews>
  <sheetFormatPr defaultRowHeight="15"/>
  <cols>
    <col min="1" max="1" width="22.28515625" bestFit="1" customWidth="1"/>
    <col min="2" max="2" width="18.7109375" customWidth="1"/>
    <col min="3" max="3" width="10.5703125" customWidth="1"/>
    <col min="4" max="4" width="9.85546875" bestFit="1" customWidth="1"/>
    <col min="7" max="7" width="8.5703125" bestFit="1" customWidth="1"/>
    <col min="8" max="8" width="10.5703125" customWidth="1"/>
  </cols>
  <sheetData>
    <row r="1" spans="1:10" ht="30.75">
      <c r="A1" s="9" t="s">
        <v>0</v>
      </c>
      <c r="B1" s="10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>
      <c r="A2" t="s">
        <v>10</v>
      </c>
      <c r="B2" t="s">
        <v>11</v>
      </c>
      <c r="C2" s="7" t="s">
        <v>12</v>
      </c>
      <c r="D2" s="4">
        <v>0.96514999999999995</v>
      </c>
      <c r="E2" s="4">
        <v>4.4700000000000004E-2</v>
      </c>
      <c r="F2" s="4">
        <v>0.90745000000000009</v>
      </c>
      <c r="G2" s="4">
        <v>8.5300000000000001E-2</v>
      </c>
      <c r="H2" s="4">
        <v>0.93664999999999998</v>
      </c>
      <c r="I2">
        <v>105</v>
      </c>
      <c r="J2">
        <v>60417</v>
      </c>
    </row>
    <row r="3" spans="1:10">
      <c r="A3" t="s">
        <v>13</v>
      </c>
      <c r="B3" t="s">
        <v>11</v>
      </c>
      <c r="C3" s="7"/>
      <c r="D3" s="4">
        <v>0.96899999999999997</v>
      </c>
      <c r="E3" s="4">
        <v>4.5449999999999997E-2</v>
      </c>
      <c r="F3" s="4">
        <v>0.87155000000000005</v>
      </c>
      <c r="G3" s="4">
        <v>8.6499999999999994E-2</v>
      </c>
      <c r="H3" s="4">
        <v>0.92060000000000008</v>
      </c>
      <c r="I3">
        <v>105</v>
      </c>
      <c r="J3">
        <v>60417</v>
      </c>
    </row>
    <row r="4" spans="1:10">
      <c r="A4" t="s">
        <v>14</v>
      </c>
      <c r="B4" t="s">
        <v>11</v>
      </c>
      <c r="C4" s="7"/>
      <c r="D4" s="5">
        <v>0.98354999999999992</v>
      </c>
      <c r="E4" s="6">
        <v>8.5300000000000001E-2</v>
      </c>
      <c r="F4" s="6">
        <v>0.88189999999999991</v>
      </c>
      <c r="G4" s="6">
        <v>0.1552</v>
      </c>
      <c r="H4" s="6">
        <v>0.93235000000000001</v>
      </c>
      <c r="I4">
        <v>105</v>
      </c>
      <c r="J4">
        <v>60417</v>
      </c>
    </row>
    <row r="5" spans="1:10">
      <c r="A5" t="s">
        <v>15</v>
      </c>
      <c r="B5" t="s">
        <v>11</v>
      </c>
      <c r="C5" s="7"/>
      <c r="D5" s="4">
        <v>0.94315000000000004</v>
      </c>
      <c r="E5" s="4">
        <v>2.8450000000000003E-2</v>
      </c>
      <c r="F5" s="4">
        <v>0.92254999999999998</v>
      </c>
      <c r="G5" s="4">
        <v>5.5199999999999999E-2</v>
      </c>
      <c r="H5" s="4">
        <v>0.9232499999999999</v>
      </c>
      <c r="I5">
        <v>105</v>
      </c>
      <c r="J5">
        <v>60417</v>
      </c>
    </row>
    <row r="6" spans="1:10">
      <c r="A6" s="1" t="s">
        <v>10</v>
      </c>
      <c r="B6" t="s">
        <v>16</v>
      </c>
      <c r="C6" s="7"/>
      <c r="D6" s="4">
        <v>0.94589999999999996</v>
      </c>
      <c r="E6" s="4">
        <v>0.97019999999999995</v>
      </c>
      <c r="F6">
        <v>0.92169999999999996</v>
      </c>
      <c r="G6" s="4">
        <v>0.94455</v>
      </c>
      <c r="H6">
        <v>0.94589999999999996</v>
      </c>
      <c r="I6">
        <v>105</v>
      </c>
      <c r="J6">
        <v>60417</v>
      </c>
    </row>
    <row r="7" spans="1:10">
      <c r="A7" t="s">
        <v>10</v>
      </c>
      <c r="B7" t="s">
        <v>11</v>
      </c>
      <c r="C7" s="7" t="s">
        <v>17</v>
      </c>
      <c r="D7" s="4">
        <v>0.96584999999999999</v>
      </c>
      <c r="E7" s="4">
        <v>4.53E-2</v>
      </c>
      <c r="F7" s="4">
        <v>0.92565000000000008</v>
      </c>
      <c r="G7" s="4">
        <v>8.635000000000001E-2</v>
      </c>
      <c r="H7" s="4">
        <v>0.94924999999999993</v>
      </c>
      <c r="I7">
        <v>74</v>
      </c>
      <c r="J7">
        <v>42647</v>
      </c>
    </row>
    <row r="8" spans="1:10">
      <c r="A8" s="1" t="s">
        <v>10</v>
      </c>
      <c r="B8" t="s">
        <v>16</v>
      </c>
      <c r="C8" s="7"/>
      <c r="D8" s="4">
        <v>0.97300000000000009</v>
      </c>
      <c r="E8" s="4">
        <v>5.7500000000000002E-2</v>
      </c>
      <c r="F8">
        <v>0.94589999999999996</v>
      </c>
      <c r="G8" s="4">
        <v>0.10830000000000001</v>
      </c>
      <c r="H8" s="4">
        <v>0.96084999999999998</v>
      </c>
      <c r="I8">
        <v>74</v>
      </c>
      <c r="J8">
        <v>42647</v>
      </c>
    </row>
    <row r="10" spans="1:10">
      <c r="C10" s="8" t="s">
        <v>18</v>
      </c>
      <c r="D10" s="8"/>
      <c r="E10" s="8"/>
      <c r="F10" s="8"/>
      <c r="G10" s="8"/>
      <c r="H10" s="8"/>
      <c r="I10" s="8"/>
      <c r="J10" s="8"/>
    </row>
  </sheetData>
  <mergeCells count="3">
    <mergeCell ref="C2:C6"/>
    <mergeCell ref="C7:C8"/>
    <mergeCell ref="C10:J10"/>
  </mergeCells>
  <conditionalFormatting sqref="D2:D8">
    <cfRule type="top10" dxfId="9" priority="13" rank="1"/>
  </conditionalFormatting>
  <conditionalFormatting sqref="D2:D9">
    <cfRule type="top10" dxfId="8" priority="14" bottom="1" rank="1"/>
  </conditionalFormatting>
  <conditionalFormatting sqref="E2:E8">
    <cfRule type="top10" dxfId="7" priority="11" rank="1"/>
    <cfRule type="top10" dxfId="6" priority="12" bottom="1" rank="1"/>
  </conditionalFormatting>
  <conditionalFormatting sqref="F2:F6">
    <cfRule type="top10" dxfId="5" priority="3" bottom="1" rank="1"/>
    <cfRule type="top10" dxfId="4" priority="4" rank="1"/>
  </conditionalFormatting>
  <conditionalFormatting sqref="G2:G8">
    <cfRule type="top10" dxfId="3" priority="7" rank="1"/>
    <cfRule type="top10" dxfId="2" priority="8" bottom="1" rank="1"/>
  </conditionalFormatting>
  <conditionalFormatting sqref="H2:H6">
    <cfRule type="top10" dxfId="1" priority="1" bottom="1" rank="1"/>
    <cfRule type="top10" dxfId="0" priority="2" rank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J2" sqref="J2"/>
    </sheetView>
  </sheetViews>
  <sheetFormatPr defaultRowHeight="15"/>
  <cols>
    <col min="9" max="9" width="22.42578125" bestFit="1" customWidth="1"/>
  </cols>
  <sheetData>
    <row r="1" spans="1:10">
      <c r="A1" t="s">
        <v>19</v>
      </c>
      <c r="B1" t="s">
        <v>20</v>
      </c>
      <c r="C1" t="s">
        <v>4</v>
      </c>
      <c r="D1" t="s">
        <v>5</v>
      </c>
      <c r="E1" t="s">
        <v>21</v>
      </c>
      <c r="F1" t="s">
        <v>7</v>
      </c>
      <c r="I1" t="s">
        <v>22</v>
      </c>
      <c r="J1">
        <v>105</v>
      </c>
    </row>
    <row r="2" spans="1:10">
      <c r="A2">
        <v>1</v>
      </c>
      <c r="B2">
        <v>0.97629999999999995</v>
      </c>
      <c r="C2">
        <v>6.2399999999999997E-2</v>
      </c>
      <c r="D2">
        <v>0.90480000000000005</v>
      </c>
      <c r="E2">
        <v>0.1168</v>
      </c>
      <c r="F2">
        <v>0.94059999999999999</v>
      </c>
      <c r="I2" t="s">
        <v>23</v>
      </c>
      <c r="J2">
        <v>60417</v>
      </c>
    </row>
    <row r="3" spans="1:10">
      <c r="A3">
        <v>2</v>
      </c>
      <c r="B3">
        <v>0.96150000000000002</v>
      </c>
      <c r="C3">
        <v>4.0399999999999998E-2</v>
      </c>
      <c r="D3">
        <v>0.93330000000000002</v>
      </c>
      <c r="E3">
        <v>7.7499999999999999E-2</v>
      </c>
      <c r="F3">
        <v>0.94740000000000002</v>
      </c>
    </row>
    <row r="4" spans="1:10">
      <c r="A4">
        <v>3</v>
      </c>
      <c r="B4" s="2">
        <v>0.97240000000000004</v>
      </c>
      <c r="C4" s="2">
        <v>5.3100000000000001E-2</v>
      </c>
      <c r="D4" s="2">
        <v>0.88570000000000004</v>
      </c>
      <c r="E4" s="2">
        <v>0.1002</v>
      </c>
      <c r="F4" s="2">
        <v>0.92910000000000004</v>
      </c>
    </row>
    <row r="5" spans="1:10">
      <c r="A5">
        <v>4</v>
      </c>
      <c r="B5" s="2">
        <v>0.96930000000000005</v>
      </c>
      <c r="C5" s="2">
        <v>4.9399999999999999E-2</v>
      </c>
      <c r="D5" s="2">
        <v>0.9143</v>
      </c>
      <c r="E5" s="2">
        <v>9.3799999999999994E-2</v>
      </c>
      <c r="F5" s="2">
        <v>0.94189999999999996</v>
      </c>
    </row>
    <row r="6" spans="1:10">
      <c r="A6">
        <v>5</v>
      </c>
      <c r="B6" s="2">
        <v>0.97519999999999996</v>
      </c>
      <c r="C6" s="2">
        <v>5.6500000000000002E-2</v>
      </c>
      <c r="D6" s="2">
        <v>0.84760000000000002</v>
      </c>
      <c r="E6" s="2">
        <v>0.10589999999999999</v>
      </c>
      <c r="F6" s="2">
        <v>0.91149999999999998</v>
      </c>
    </row>
    <row r="7" spans="1:10">
      <c r="A7">
        <v>6</v>
      </c>
      <c r="B7" s="2">
        <v>0.95640000000000003</v>
      </c>
      <c r="C7" s="2">
        <v>3.1699999999999999E-2</v>
      </c>
      <c r="D7" s="2">
        <v>0.82020000000000004</v>
      </c>
      <c r="E7" s="2">
        <v>6.1100000000000002E-2</v>
      </c>
      <c r="F7" s="2">
        <v>0.88839999999999997</v>
      </c>
    </row>
    <row r="8" spans="1:10">
      <c r="A8">
        <v>7</v>
      </c>
      <c r="B8" s="2">
        <v>0.95520000000000005</v>
      </c>
      <c r="C8" s="2">
        <v>3.4099999999999998E-2</v>
      </c>
      <c r="D8" s="2">
        <v>0.91010000000000002</v>
      </c>
      <c r="E8" s="2">
        <v>6.5699999999999995E-2</v>
      </c>
      <c r="F8" s="2">
        <v>0.93269999999999997</v>
      </c>
    </row>
    <row r="9" spans="1:10">
      <c r="A9">
        <v>8</v>
      </c>
      <c r="B9" s="2">
        <v>0.95909999999999995</v>
      </c>
      <c r="C9" s="2">
        <v>3.49E-2</v>
      </c>
      <c r="D9" s="2">
        <v>0.84760000000000002</v>
      </c>
      <c r="E9" s="2">
        <v>6.7000000000000004E-2</v>
      </c>
      <c r="F9" s="2">
        <v>0.90339999999999998</v>
      </c>
    </row>
    <row r="10" spans="1:10">
      <c r="A10">
        <v>9</v>
      </c>
      <c r="B10" s="2">
        <v>0.94930000000000003</v>
      </c>
      <c r="C10" s="2">
        <v>3.1600000000000003E-2</v>
      </c>
      <c r="D10" s="2">
        <v>0.95240000000000002</v>
      </c>
      <c r="E10" s="2">
        <v>6.1100000000000002E-2</v>
      </c>
      <c r="F10" s="2">
        <v>0.95079999999999998</v>
      </c>
    </row>
    <row r="11" spans="1:10">
      <c r="A11">
        <v>10</v>
      </c>
      <c r="B11" s="2">
        <v>0.96879999999999999</v>
      </c>
      <c r="C11" s="2">
        <v>4.9000000000000002E-2</v>
      </c>
      <c r="D11" s="2">
        <v>0.92379999999999995</v>
      </c>
      <c r="E11" s="2">
        <v>9.3100000000000002E-2</v>
      </c>
      <c r="F11" s="2">
        <v>0.94630000000000003</v>
      </c>
    </row>
    <row r="13" spans="1:10">
      <c r="A13" t="s">
        <v>24</v>
      </c>
      <c r="B13" s="2">
        <f>AVERAGE(B$2:B$11)</f>
        <v>0.96435000000000015</v>
      </c>
      <c r="C13" s="2">
        <f t="shared" ref="C13:F13" si="0">AVERAGE(C$2:C$11)</f>
        <v>4.4310000000000002E-2</v>
      </c>
      <c r="D13" s="2">
        <f t="shared" si="0"/>
        <v>0.89398</v>
      </c>
      <c r="E13" s="2">
        <f t="shared" si="0"/>
        <v>8.4219999999999989E-2</v>
      </c>
      <c r="F13" s="2">
        <f t="shared" si="0"/>
        <v>0.92920999999999998</v>
      </c>
    </row>
    <row r="14" spans="1:10">
      <c r="A14" t="s">
        <v>25</v>
      </c>
      <c r="B14" s="2">
        <f>_xlfn.QUARTILE.INC(B$2:B$11,2)</f>
        <v>0.96514999999999995</v>
      </c>
      <c r="C14" s="2">
        <f t="shared" ref="C14:F14" si="1">_xlfn.QUARTILE.INC(C$2:C$11,2)</f>
        <v>4.4700000000000004E-2</v>
      </c>
      <c r="D14" s="2">
        <f t="shared" si="1"/>
        <v>0.90745000000000009</v>
      </c>
      <c r="E14" s="2">
        <f t="shared" si="1"/>
        <v>8.5300000000000001E-2</v>
      </c>
      <c r="F14" s="2">
        <f t="shared" si="1"/>
        <v>0.93664999999999998</v>
      </c>
    </row>
    <row r="15" spans="1:10">
      <c r="A15" t="s">
        <v>26</v>
      </c>
      <c r="B15" s="2">
        <f>MAX(B$2:B$11)</f>
        <v>0.97629999999999995</v>
      </c>
      <c r="C15" s="2">
        <f t="shared" ref="C15:F15" si="2">MAX(C$2:C$11)</f>
        <v>6.2399999999999997E-2</v>
      </c>
      <c r="D15" s="2">
        <f t="shared" si="2"/>
        <v>0.95240000000000002</v>
      </c>
      <c r="E15" s="2">
        <f t="shared" si="2"/>
        <v>0.1168</v>
      </c>
      <c r="F15" s="2">
        <f t="shared" si="2"/>
        <v>0.95079999999999998</v>
      </c>
    </row>
    <row r="16" spans="1:10">
      <c r="A16" t="s">
        <v>27</v>
      </c>
      <c r="B16" s="2">
        <f>MIN(B$2:B$11)</f>
        <v>0.94930000000000003</v>
      </c>
      <c r="C16" s="2">
        <f t="shared" ref="C16:F16" si="3">MIN(C$2:C$11)</f>
        <v>3.1600000000000003E-2</v>
      </c>
      <c r="D16" s="2">
        <f t="shared" si="3"/>
        <v>0.82020000000000004</v>
      </c>
      <c r="E16" s="2">
        <f t="shared" si="3"/>
        <v>6.1100000000000002E-2</v>
      </c>
      <c r="F16" s="2">
        <f t="shared" si="3"/>
        <v>0.88839999999999997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workbookViewId="0">
      <selection activeCell="J2" sqref="J2"/>
    </sheetView>
  </sheetViews>
  <sheetFormatPr defaultRowHeight="15"/>
  <cols>
    <col min="9" max="9" width="23.5703125" bestFit="1" customWidth="1"/>
  </cols>
  <sheetData>
    <row r="1" spans="1:10">
      <c r="A1" t="s">
        <v>19</v>
      </c>
      <c r="B1" t="s">
        <v>20</v>
      </c>
      <c r="C1" t="s">
        <v>4</v>
      </c>
      <c r="D1" t="s">
        <v>5</v>
      </c>
      <c r="E1" t="s">
        <v>21</v>
      </c>
      <c r="F1" t="s">
        <v>7</v>
      </c>
      <c r="I1" t="s">
        <v>22</v>
      </c>
      <c r="J1">
        <v>74</v>
      </c>
    </row>
    <row r="2" spans="1:10">
      <c r="A2">
        <v>1</v>
      </c>
      <c r="B2" s="2">
        <v>0.97599999999999998</v>
      </c>
      <c r="C2" s="2">
        <v>6.1600000000000002E-2</v>
      </c>
      <c r="D2" s="2">
        <v>0.90539999999999998</v>
      </c>
      <c r="E2" s="2">
        <v>0.1154</v>
      </c>
      <c r="F2" s="2">
        <v>0.94069999999999998</v>
      </c>
      <c r="I2" t="s">
        <v>23</v>
      </c>
      <c r="J2">
        <v>42647</v>
      </c>
    </row>
    <row r="3" spans="1:10">
      <c r="A3">
        <v>2</v>
      </c>
      <c r="B3">
        <v>0.96260000000000001</v>
      </c>
      <c r="C3">
        <v>4.2000000000000003E-2</v>
      </c>
      <c r="D3">
        <v>0.94589999999999996</v>
      </c>
      <c r="E3">
        <v>8.0500000000000002E-2</v>
      </c>
      <c r="F3">
        <v>0.95430000000000004</v>
      </c>
    </row>
    <row r="4" spans="1:10">
      <c r="A4">
        <v>3</v>
      </c>
      <c r="B4">
        <v>0.9718</v>
      </c>
      <c r="C4">
        <v>5.4399999999999997E-2</v>
      </c>
      <c r="D4">
        <v>0.93240000000000001</v>
      </c>
      <c r="E4">
        <v>0.1028</v>
      </c>
      <c r="F4">
        <v>0.95220000000000005</v>
      </c>
    </row>
    <row r="5" spans="1:10">
      <c r="A5">
        <v>4</v>
      </c>
      <c r="B5">
        <v>0.96909999999999996</v>
      </c>
      <c r="C5">
        <v>4.8599999999999997E-2</v>
      </c>
      <c r="D5">
        <v>0.90539999999999998</v>
      </c>
      <c r="E5">
        <v>9.2200000000000004E-2</v>
      </c>
      <c r="F5">
        <v>0.93730000000000002</v>
      </c>
    </row>
    <row r="6" spans="1:10">
      <c r="A6">
        <v>5</v>
      </c>
      <c r="B6">
        <v>0.97629999999999995</v>
      </c>
      <c r="C6">
        <v>6.3299999999999995E-2</v>
      </c>
      <c r="D6">
        <v>0.91890000000000005</v>
      </c>
      <c r="E6">
        <v>0.11849999999999999</v>
      </c>
      <c r="F6">
        <v>0.94769999999999999</v>
      </c>
    </row>
    <row r="7" spans="1:10">
      <c r="A7">
        <v>6</v>
      </c>
      <c r="B7">
        <v>0.95689999999999997</v>
      </c>
      <c r="C7">
        <v>3.5799999999999998E-2</v>
      </c>
      <c r="D7">
        <v>0.90620000000000001</v>
      </c>
      <c r="E7">
        <v>6.9000000000000006E-2</v>
      </c>
      <c r="F7">
        <v>0.93159999999999998</v>
      </c>
    </row>
    <row r="8" spans="1:10">
      <c r="A8">
        <v>7</v>
      </c>
      <c r="B8">
        <v>0.95289999999999997</v>
      </c>
      <c r="C8">
        <v>3.2899999999999999E-2</v>
      </c>
      <c r="D8">
        <v>0.90620000000000001</v>
      </c>
      <c r="E8">
        <v>6.3600000000000004E-2</v>
      </c>
      <c r="F8">
        <v>0.92959999999999998</v>
      </c>
    </row>
    <row r="9" spans="1:10">
      <c r="A9">
        <v>8</v>
      </c>
      <c r="B9">
        <v>0.95799999999999996</v>
      </c>
      <c r="C9">
        <v>3.7699999999999997E-2</v>
      </c>
      <c r="D9">
        <v>0.94589999999999996</v>
      </c>
      <c r="E9">
        <v>7.2400000000000006E-2</v>
      </c>
      <c r="F9">
        <v>0.95199999999999996</v>
      </c>
    </row>
    <row r="10" spans="1:10">
      <c r="A10">
        <v>9</v>
      </c>
      <c r="B10">
        <v>0.94889999999999997</v>
      </c>
      <c r="C10">
        <v>3.2000000000000001E-2</v>
      </c>
      <c r="D10">
        <v>0.97299999999999998</v>
      </c>
      <c r="E10">
        <v>6.1899999999999997E-2</v>
      </c>
      <c r="F10">
        <v>0.96089999999999998</v>
      </c>
    </row>
    <row r="11" spans="1:10">
      <c r="A11">
        <v>10</v>
      </c>
      <c r="B11">
        <v>0.96909999999999996</v>
      </c>
      <c r="C11">
        <v>4.99E-2</v>
      </c>
      <c r="D11">
        <v>0.93240000000000001</v>
      </c>
      <c r="E11">
        <v>9.4799999999999995E-2</v>
      </c>
      <c r="F11">
        <v>0.95079999999999998</v>
      </c>
    </row>
    <row r="13" spans="1:10">
      <c r="A13" t="s">
        <v>24</v>
      </c>
      <c r="B13">
        <f>AVERAGE(B$2:B$11)</f>
        <v>0.96415999999999991</v>
      </c>
      <c r="C13">
        <f t="shared" ref="C13:F13" si="0">AVERAGE(C$2:C$11)</f>
        <v>4.582E-2</v>
      </c>
      <c r="D13">
        <f t="shared" si="0"/>
        <v>0.92716999999999994</v>
      </c>
      <c r="E13">
        <f t="shared" si="0"/>
        <v>8.7109999999999993E-2</v>
      </c>
      <c r="F13">
        <f t="shared" si="0"/>
        <v>0.94570999999999983</v>
      </c>
    </row>
    <row r="14" spans="1:10">
      <c r="A14" t="s">
        <v>25</v>
      </c>
      <c r="B14">
        <f>_xlfn.QUARTILE.INC(B$2:B$11,2)</f>
        <v>0.96584999999999999</v>
      </c>
      <c r="C14">
        <f t="shared" ref="C14:F14" si="1">_xlfn.QUARTILE.INC(C$2:C$11,2)</f>
        <v>4.53E-2</v>
      </c>
      <c r="D14">
        <f t="shared" si="1"/>
        <v>0.92565000000000008</v>
      </c>
      <c r="E14">
        <f t="shared" si="1"/>
        <v>8.635000000000001E-2</v>
      </c>
      <c r="F14">
        <f t="shared" si="1"/>
        <v>0.94924999999999993</v>
      </c>
    </row>
    <row r="15" spans="1:10">
      <c r="A15" t="s">
        <v>26</v>
      </c>
      <c r="B15">
        <f>MAX(B$2:B$11)</f>
        <v>0.97629999999999995</v>
      </c>
      <c r="C15">
        <f t="shared" ref="C15:F15" si="2">MAX(C$2:C$11)</f>
        <v>6.3299999999999995E-2</v>
      </c>
      <c r="D15">
        <f t="shared" si="2"/>
        <v>0.97299999999999998</v>
      </c>
      <c r="E15">
        <f t="shared" si="2"/>
        <v>0.11849999999999999</v>
      </c>
      <c r="F15">
        <f t="shared" si="2"/>
        <v>0.96089999999999998</v>
      </c>
    </row>
    <row r="16" spans="1:10">
      <c r="A16" t="s">
        <v>27</v>
      </c>
      <c r="B16">
        <f>MIN(B$2:B$11)</f>
        <v>0.94889999999999997</v>
      </c>
      <c r="C16">
        <f t="shared" ref="C16:F16" si="3">MIN(C$2:C$11)</f>
        <v>3.2000000000000001E-2</v>
      </c>
      <c r="D16">
        <f t="shared" si="3"/>
        <v>0.90539999999999998</v>
      </c>
      <c r="E16">
        <f t="shared" si="3"/>
        <v>6.1899999999999997E-2</v>
      </c>
      <c r="F16">
        <f t="shared" si="3"/>
        <v>0.92959999999999998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workbookViewId="0">
      <selection activeCell="J1" sqref="J1:J2"/>
    </sheetView>
  </sheetViews>
  <sheetFormatPr defaultRowHeight="15"/>
  <cols>
    <col min="9" max="9" width="23.5703125" bestFit="1" customWidth="1"/>
  </cols>
  <sheetData>
    <row r="1" spans="1:10">
      <c r="A1" t="s">
        <v>19</v>
      </c>
      <c r="B1" t="s">
        <v>20</v>
      </c>
      <c r="C1" t="s">
        <v>4</v>
      </c>
      <c r="D1" t="s">
        <v>5</v>
      </c>
      <c r="E1" t="s">
        <v>21</v>
      </c>
      <c r="F1" t="s">
        <v>7</v>
      </c>
      <c r="I1" s="3" t="s">
        <v>22</v>
      </c>
      <c r="J1">
        <v>105</v>
      </c>
    </row>
    <row r="2" spans="1:10">
      <c r="A2">
        <v>1</v>
      </c>
      <c r="B2" s="2">
        <v>0.96879999999999999</v>
      </c>
      <c r="C2" s="2">
        <v>4.7199999999999999E-2</v>
      </c>
      <c r="D2" s="2">
        <v>0.88570000000000004</v>
      </c>
      <c r="E2" s="2">
        <v>8.9599999999999999E-2</v>
      </c>
      <c r="F2" s="2">
        <v>0.92730000000000001</v>
      </c>
      <c r="I2" s="3" t="s">
        <v>23</v>
      </c>
      <c r="J2">
        <v>60417</v>
      </c>
    </row>
    <row r="3" spans="1:10">
      <c r="A3">
        <v>2</v>
      </c>
      <c r="B3" s="2">
        <v>0.96699999999999997</v>
      </c>
      <c r="C3" s="2">
        <v>4.5699999999999998E-2</v>
      </c>
      <c r="D3" s="2">
        <v>0.90480000000000005</v>
      </c>
      <c r="E3" s="2">
        <v>8.6900000000000005E-2</v>
      </c>
      <c r="F3" s="2">
        <v>0.93589999999999995</v>
      </c>
    </row>
    <row r="4" spans="1:10">
      <c r="A4">
        <v>3</v>
      </c>
      <c r="B4" s="2">
        <v>0.96970000000000001</v>
      </c>
      <c r="C4" s="2">
        <v>4.7600000000000003E-2</v>
      </c>
      <c r="D4" s="2">
        <v>0.86670000000000003</v>
      </c>
      <c r="E4" s="2">
        <v>9.0300000000000005E-2</v>
      </c>
      <c r="F4" s="2">
        <v>0.91830000000000001</v>
      </c>
    </row>
    <row r="5" spans="1:10">
      <c r="A5">
        <v>4</v>
      </c>
      <c r="B5" s="2">
        <v>0.97540000000000004</v>
      </c>
      <c r="C5" s="2">
        <v>5.7599999999999998E-2</v>
      </c>
      <c r="D5" s="2">
        <v>0.85709999999999997</v>
      </c>
      <c r="E5" s="2">
        <v>0.1079</v>
      </c>
      <c r="F5" s="2">
        <v>0.91639999999999999</v>
      </c>
    </row>
    <row r="6" spans="1:10">
      <c r="A6">
        <v>5</v>
      </c>
      <c r="B6" s="2">
        <v>0.96970000000000001</v>
      </c>
      <c r="C6" s="2">
        <v>4.4299999999999999E-2</v>
      </c>
      <c r="D6" s="2">
        <v>0.8</v>
      </c>
      <c r="E6" s="2">
        <v>8.4000000000000005E-2</v>
      </c>
      <c r="F6" s="2">
        <v>0.88500000000000001</v>
      </c>
    </row>
    <row r="7" spans="1:10">
      <c r="A7">
        <v>6</v>
      </c>
      <c r="B7" s="2">
        <v>0.97009999999999996</v>
      </c>
      <c r="C7" s="2">
        <v>4.24E-2</v>
      </c>
      <c r="D7" s="2">
        <v>0.75280000000000002</v>
      </c>
      <c r="E7" s="2">
        <v>8.0199999999999994E-2</v>
      </c>
      <c r="F7" s="2">
        <v>0.86170000000000002</v>
      </c>
    </row>
    <row r="8" spans="1:10">
      <c r="A8">
        <v>7</v>
      </c>
      <c r="B8" s="2">
        <v>0.96919999999999995</v>
      </c>
      <c r="C8" s="2">
        <v>4.7199999999999999E-2</v>
      </c>
      <c r="D8" s="2">
        <v>0.87639999999999996</v>
      </c>
      <c r="E8" s="2">
        <v>8.9599999999999999E-2</v>
      </c>
      <c r="F8" s="2">
        <v>0.92290000000000005</v>
      </c>
    </row>
    <row r="9" spans="1:10">
      <c r="A9">
        <v>8</v>
      </c>
      <c r="B9" s="2">
        <v>0.95909999999999995</v>
      </c>
      <c r="C9" s="2">
        <v>3.1600000000000003E-2</v>
      </c>
      <c r="D9" s="2">
        <v>0.76190000000000002</v>
      </c>
      <c r="E9" s="2">
        <v>6.0699999999999997E-2</v>
      </c>
      <c r="F9" s="2">
        <v>0.86070000000000002</v>
      </c>
    </row>
    <row r="10" spans="1:10">
      <c r="A10">
        <v>9</v>
      </c>
      <c r="B10" s="2">
        <v>0.96599999999999997</v>
      </c>
      <c r="C10" s="2">
        <v>4.5199999999999997E-2</v>
      </c>
      <c r="D10" s="2">
        <v>0.92379999999999995</v>
      </c>
      <c r="E10" s="2">
        <v>8.6099999999999996E-2</v>
      </c>
      <c r="F10" s="2">
        <v>0.94489999999999996</v>
      </c>
    </row>
    <row r="11" spans="1:10">
      <c r="A11">
        <v>10</v>
      </c>
      <c r="B11" s="2">
        <v>0.96619999999999995</v>
      </c>
      <c r="C11" s="2">
        <v>4.4600000000000001E-2</v>
      </c>
      <c r="D11" s="2">
        <v>0.90480000000000005</v>
      </c>
      <c r="E11" s="2">
        <v>8.5000000000000006E-2</v>
      </c>
      <c r="F11" s="2">
        <v>0.9355</v>
      </c>
    </row>
    <row r="13" spans="1:10">
      <c r="A13" t="s">
        <v>24</v>
      </c>
      <c r="B13" s="2">
        <f>AVERAGE(B$2:B$11)</f>
        <v>0.96812000000000009</v>
      </c>
      <c r="C13" s="2">
        <f t="shared" ref="C13:F13" si="0">AVERAGE(C$2:C$11)</f>
        <v>4.5340000000000005E-2</v>
      </c>
      <c r="D13" s="2">
        <f t="shared" si="0"/>
        <v>0.85340000000000005</v>
      </c>
      <c r="E13" s="2">
        <f t="shared" si="0"/>
        <v>8.6029999999999981E-2</v>
      </c>
      <c r="F13" s="2">
        <f t="shared" si="0"/>
        <v>0.91085999999999989</v>
      </c>
    </row>
    <row r="14" spans="1:10">
      <c r="A14" t="s">
        <v>25</v>
      </c>
      <c r="B14" s="2">
        <f>_xlfn.QUARTILE.INC(B$2:B$11,2)</f>
        <v>0.96899999999999997</v>
      </c>
      <c r="C14" s="2">
        <f t="shared" ref="C14:F14" si="1">_xlfn.QUARTILE.INC(C$2:C$11,2)</f>
        <v>4.5449999999999997E-2</v>
      </c>
      <c r="D14" s="2">
        <f t="shared" si="1"/>
        <v>0.87155000000000005</v>
      </c>
      <c r="E14" s="2">
        <f t="shared" si="1"/>
        <v>8.6499999999999994E-2</v>
      </c>
      <c r="F14" s="2">
        <f t="shared" si="1"/>
        <v>0.92060000000000008</v>
      </c>
    </row>
    <row r="15" spans="1:10">
      <c r="A15" t="s">
        <v>26</v>
      </c>
      <c r="B15" s="2">
        <f>MAX(B$2:B$11)</f>
        <v>0.97540000000000004</v>
      </c>
      <c r="C15" s="2">
        <f t="shared" ref="C15:F15" si="2">MAX(C$2:C$11)</f>
        <v>5.7599999999999998E-2</v>
      </c>
      <c r="D15" s="2">
        <f t="shared" si="2"/>
        <v>0.92379999999999995</v>
      </c>
      <c r="E15" s="2">
        <f t="shared" si="2"/>
        <v>0.1079</v>
      </c>
      <c r="F15" s="2">
        <f t="shared" si="2"/>
        <v>0.94489999999999996</v>
      </c>
    </row>
    <row r="16" spans="1:10">
      <c r="A16" t="s">
        <v>27</v>
      </c>
      <c r="B16" s="2">
        <f>MIN(B$2:B$11)</f>
        <v>0.95909999999999995</v>
      </c>
      <c r="C16" s="2">
        <f t="shared" ref="C16:F16" si="3">MIN(C$2:C$11)</f>
        <v>3.1600000000000003E-2</v>
      </c>
      <c r="D16" s="2">
        <f t="shared" si="3"/>
        <v>0.75280000000000002</v>
      </c>
      <c r="E16" s="2">
        <f t="shared" si="3"/>
        <v>6.0699999999999997E-2</v>
      </c>
      <c r="F16" s="2">
        <f t="shared" si="3"/>
        <v>0.86070000000000002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"/>
  <sheetViews>
    <sheetView workbookViewId="0">
      <selection activeCell="J1" sqref="J1:J2"/>
    </sheetView>
  </sheetViews>
  <sheetFormatPr defaultRowHeight="15"/>
  <cols>
    <col min="9" max="9" width="23.5703125" bestFit="1" customWidth="1"/>
  </cols>
  <sheetData>
    <row r="1" spans="1:10">
      <c r="A1" t="s">
        <v>19</v>
      </c>
      <c r="B1" t="s">
        <v>20</v>
      </c>
      <c r="C1" t="s">
        <v>4</v>
      </c>
      <c r="D1" t="s">
        <v>5</v>
      </c>
      <c r="E1" t="s">
        <v>21</v>
      </c>
      <c r="F1" t="s">
        <v>7</v>
      </c>
      <c r="I1" s="3" t="s">
        <v>22</v>
      </c>
      <c r="J1">
        <v>105</v>
      </c>
    </row>
    <row r="2" spans="1:10">
      <c r="A2">
        <v>1</v>
      </c>
      <c r="B2" s="2">
        <v>0.98429999999999995</v>
      </c>
      <c r="C2" s="2">
        <v>8.9399999999999993E-2</v>
      </c>
      <c r="D2" s="2">
        <v>0.87619999999999998</v>
      </c>
      <c r="E2" s="2">
        <v>0.1623</v>
      </c>
      <c r="F2" s="2">
        <v>0.93030000000000002</v>
      </c>
      <c r="I2" s="3" t="s">
        <v>23</v>
      </c>
      <c r="J2">
        <v>60417</v>
      </c>
    </row>
    <row r="3" spans="1:10">
      <c r="A3">
        <v>2</v>
      </c>
      <c r="B3" s="2">
        <v>0.98140000000000005</v>
      </c>
      <c r="C3" s="2">
        <v>7.9100000000000004E-2</v>
      </c>
      <c r="D3" s="2">
        <v>0.9143</v>
      </c>
      <c r="E3" s="2">
        <v>0.14560000000000001</v>
      </c>
      <c r="F3" s="2">
        <v>0.94789999999999996</v>
      </c>
    </row>
    <row r="4" spans="1:10">
      <c r="A4">
        <v>3</v>
      </c>
      <c r="B4" s="2">
        <v>0.98429999999999995</v>
      </c>
      <c r="C4" s="2">
        <v>8.9300000000000004E-2</v>
      </c>
      <c r="D4" s="2">
        <v>0.87619999999999998</v>
      </c>
      <c r="E4" s="2">
        <v>0.16209999999999999</v>
      </c>
      <c r="F4" s="2">
        <v>0.93030000000000002</v>
      </c>
    </row>
    <row r="5" spans="1:10">
      <c r="A5">
        <v>4</v>
      </c>
      <c r="B5" s="2">
        <v>0.98280000000000001</v>
      </c>
      <c r="C5" s="2">
        <v>8.4400000000000003E-2</v>
      </c>
      <c r="D5" s="2">
        <v>0.90480000000000005</v>
      </c>
      <c r="E5" s="2">
        <v>0.1545</v>
      </c>
      <c r="F5" s="2">
        <v>0.94389999999999996</v>
      </c>
    </row>
    <row r="6" spans="1:10">
      <c r="A6">
        <v>5</v>
      </c>
      <c r="B6" s="2">
        <v>0.98499999999999999</v>
      </c>
      <c r="C6" s="2">
        <v>8.8999999999999996E-2</v>
      </c>
      <c r="D6" s="2">
        <v>0.8286</v>
      </c>
      <c r="E6" s="2">
        <v>0.16070000000000001</v>
      </c>
      <c r="F6" s="2">
        <v>0.90690000000000004</v>
      </c>
    </row>
    <row r="7" spans="1:10">
      <c r="A7">
        <v>6</v>
      </c>
      <c r="B7" s="2">
        <v>0.98719999999999997</v>
      </c>
      <c r="C7" s="2">
        <v>0.1</v>
      </c>
      <c r="D7" s="2">
        <v>0.79779999999999995</v>
      </c>
      <c r="E7" s="2">
        <v>0.1777</v>
      </c>
      <c r="F7" s="2">
        <v>0.89270000000000005</v>
      </c>
    </row>
    <row r="8" spans="1:10">
      <c r="A8">
        <v>7</v>
      </c>
      <c r="B8" s="2">
        <v>0.98099999999999998</v>
      </c>
      <c r="C8" s="2">
        <v>7.5600000000000001E-2</v>
      </c>
      <c r="D8" s="2">
        <v>0.88759999999999994</v>
      </c>
      <c r="E8" s="2">
        <v>0.13930000000000001</v>
      </c>
      <c r="F8" s="2">
        <v>0.93440000000000001</v>
      </c>
    </row>
    <row r="9" spans="1:10">
      <c r="A9">
        <v>8</v>
      </c>
      <c r="B9" s="2">
        <v>0.98460000000000003</v>
      </c>
      <c r="C9" s="2">
        <v>8.6199999999999999E-2</v>
      </c>
      <c r="D9" s="2">
        <v>0.81899999999999995</v>
      </c>
      <c r="E9" s="2">
        <v>0.15590000000000001</v>
      </c>
      <c r="F9" s="2">
        <v>0.90200000000000002</v>
      </c>
    </row>
    <row r="10" spans="1:10">
      <c r="A10">
        <v>9</v>
      </c>
      <c r="B10" s="2">
        <v>0.98</v>
      </c>
      <c r="C10" s="2">
        <v>7.6100000000000001E-2</v>
      </c>
      <c r="D10" s="2">
        <v>0.94289999999999996</v>
      </c>
      <c r="E10" s="2">
        <v>0.14080000000000001</v>
      </c>
      <c r="F10" s="2">
        <v>0.96150000000000002</v>
      </c>
    </row>
    <row r="11" spans="1:10">
      <c r="A11">
        <v>10</v>
      </c>
      <c r="B11" s="2">
        <v>0.97929999999999995</v>
      </c>
      <c r="C11" s="2">
        <v>7.2300000000000003E-2</v>
      </c>
      <c r="D11" s="2">
        <v>0.92379999999999995</v>
      </c>
      <c r="E11" s="2">
        <v>0.13420000000000001</v>
      </c>
      <c r="F11" s="2">
        <v>0.9516</v>
      </c>
    </row>
    <row r="13" spans="1:10">
      <c r="A13" t="s">
        <v>24</v>
      </c>
      <c r="B13" s="2">
        <f>AVERAGE(B$2:B$11)</f>
        <v>0.98299000000000003</v>
      </c>
      <c r="C13" s="2">
        <f t="shared" ref="C13:F13" si="0">AVERAGE(C$2:C$11)</f>
        <v>8.4139999999999993E-2</v>
      </c>
      <c r="D13" s="2">
        <f t="shared" si="0"/>
        <v>0.87712000000000001</v>
      </c>
      <c r="E13" s="2">
        <f t="shared" si="0"/>
        <v>0.15331</v>
      </c>
      <c r="F13" s="2">
        <f t="shared" si="0"/>
        <v>0.93015000000000003</v>
      </c>
    </row>
    <row r="14" spans="1:10">
      <c r="A14" t="s">
        <v>25</v>
      </c>
      <c r="B14" s="2">
        <f>_xlfn.QUARTILE.INC(B$2:B$11,2)</f>
        <v>0.98354999999999992</v>
      </c>
      <c r="C14" s="2">
        <f t="shared" ref="C14:F14" si="1">_xlfn.QUARTILE.INC(C$2:C$11,2)</f>
        <v>8.5300000000000001E-2</v>
      </c>
      <c r="D14" s="2">
        <f t="shared" si="1"/>
        <v>0.88189999999999991</v>
      </c>
      <c r="E14" s="2">
        <f t="shared" si="1"/>
        <v>0.1552</v>
      </c>
      <c r="F14" s="2">
        <f t="shared" si="1"/>
        <v>0.93235000000000001</v>
      </c>
    </row>
    <row r="15" spans="1:10">
      <c r="A15" t="s">
        <v>26</v>
      </c>
      <c r="B15" s="2">
        <f>MAX(B$2:B$11)</f>
        <v>0.98719999999999997</v>
      </c>
      <c r="C15" s="2">
        <f t="shared" ref="C15:F15" si="2">MAX(C$2:C$11)</f>
        <v>0.1</v>
      </c>
      <c r="D15" s="2">
        <f t="shared" si="2"/>
        <v>0.94289999999999996</v>
      </c>
      <c r="E15" s="2">
        <f t="shared" si="2"/>
        <v>0.1777</v>
      </c>
      <c r="F15" s="2">
        <f t="shared" si="2"/>
        <v>0.96150000000000002</v>
      </c>
    </row>
    <row r="16" spans="1:10">
      <c r="A16" t="s">
        <v>27</v>
      </c>
      <c r="B16" s="2">
        <f>MIN(B$2:B$11)</f>
        <v>0.97929999999999995</v>
      </c>
      <c r="C16" s="2">
        <f t="shared" ref="C16:F16" si="3">MIN(C$2:C$11)</f>
        <v>7.2300000000000003E-2</v>
      </c>
      <c r="D16" s="2">
        <f t="shared" si="3"/>
        <v>0.79779999999999995</v>
      </c>
      <c r="E16" s="2">
        <f t="shared" si="3"/>
        <v>0.13420000000000001</v>
      </c>
      <c r="F16" s="2">
        <f t="shared" si="3"/>
        <v>0.89270000000000005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6"/>
  <sheetViews>
    <sheetView workbookViewId="0">
      <selection activeCell="G24" sqref="G24"/>
    </sheetView>
  </sheetViews>
  <sheetFormatPr defaultRowHeight="15"/>
  <cols>
    <col min="9" max="9" width="23.5703125" bestFit="1" customWidth="1"/>
  </cols>
  <sheetData>
    <row r="1" spans="1:10">
      <c r="A1" t="s">
        <v>19</v>
      </c>
      <c r="B1" t="s">
        <v>20</v>
      </c>
      <c r="C1" t="s">
        <v>4</v>
      </c>
      <c r="D1" t="s">
        <v>5</v>
      </c>
      <c r="E1" t="s">
        <v>21</v>
      </c>
      <c r="F1" t="s">
        <v>7</v>
      </c>
      <c r="I1" s="3" t="s">
        <v>22</v>
      </c>
      <c r="J1">
        <v>105</v>
      </c>
    </row>
    <row r="2" spans="1:10">
      <c r="A2">
        <v>1</v>
      </c>
      <c r="B2">
        <v>0.91979999999999995</v>
      </c>
      <c r="C2">
        <v>1.9599999999999999E-2</v>
      </c>
      <c r="D2">
        <v>0.92379999999999995</v>
      </c>
      <c r="E2">
        <v>3.85E-2</v>
      </c>
      <c r="F2">
        <v>0.92179999999999995</v>
      </c>
      <c r="I2" s="3" t="s">
        <v>23</v>
      </c>
      <c r="J2">
        <v>60417</v>
      </c>
    </row>
    <row r="3" spans="1:10">
      <c r="A3">
        <v>2</v>
      </c>
      <c r="B3">
        <v>0.92130000000000001</v>
      </c>
      <c r="C3">
        <v>2.0400000000000001E-2</v>
      </c>
      <c r="D3">
        <v>0.94289999999999996</v>
      </c>
      <c r="E3">
        <v>3.9899999999999998E-2</v>
      </c>
      <c r="F3">
        <v>0.93210000000000004</v>
      </c>
    </row>
    <row r="4" spans="1:10">
      <c r="A4">
        <v>3</v>
      </c>
      <c r="B4">
        <v>0.91979999999999995</v>
      </c>
      <c r="C4">
        <v>1.9599999999999999E-2</v>
      </c>
      <c r="D4">
        <v>0.92379999999999995</v>
      </c>
      <c r="E4">
        <v>3.85E-2</v>
      </c>
      <c r="F4">
        <v>0.92179999999999995</v>
      </c>
    </row>
    <row r="5" spans="1:10">
      <c r="A5">
        <v>4</v>
      </c>
      <c r="B5">
        <v>0.97299999999999998</v>
      </c>
      <c r="C5">
        <v>5.3699999999999998E-2</v>
      </c>
      <c r="D5">
        <v>0.87619999999999998</v>
      </c>
      <c r="E5">
        <v>0.1012</v>
      </c>
      <c r="F5">
        <v>0.92469999999999997</v>
      </c>
    </row>
    <row r="6" spans="1:10">
      <c r="A6">
        <v>5</v>
      </c>
      <c r="B6">
        <v>0.9859</v>
      </c>
      <c r="C6">
        <v>9.4399999999999998E-2</v>
      </c>
      <c r="D6">
        <v>0.8286</v>
      </c>
      <c r="E6">
        <v>0.1694</v>
      </c>
      <c r="F6">
        <v>0.90739999999999998</v>
      </c>
    </row>
    <row r="7" spans="1:10">
      <c r="A7">
        <v>6</v>
      </c>
      <c r="B7">
        <v>0.97440000000000004</v>
      </c>
      <c r="C7">
        <v>5.2600000000000001E-2</v>
      </c>
      <c r="D7">
        <v>0.80900000000000005</v>
      </c>
      <c r="E7">
        <v>9.8699999999999996E-2</v>
      </c>
      <c r="F7">
        <v>0.89190000000000003</v>
      </c>
    </row>
    <row r="8" spans="1:10">
      <c r="A8">
        <v>7</v>
      </c>
      <c r="B8">
        <v>0.95130000000000003</v>
      </c>
      <c r="C8">
        <v>3.1800000000000002E-2</v>
      </c>
      <c r="D8">
        <v>0.92130000000000001</v>
      </c>
      <c r="E8">
        <v>6.1499999999999999E-2</v>
      </c>
      <c r="F8">
        <v>0.93640000000000001</v>
      </c>
    </row>
    <row r="9" spans="1:10">
      <c r="A9">
        <v>8</v>
      </c>
      <c r="B9">
        <v>0.93020000000000003</v>
      </c>
      <c r="C9">
        <v>2.18E-2</v>
      </c>
      <c r="D9">
        <v>0.8952</v>
      </c>
      <c r="E9">
        <v>4.2599999999999999E-2</v>
      </c>
      <c r="F9">
        <v>0.91269999999999996</v>
      </c>
    </row>
    <row r="10" spans="1:10">
      <c r="A10">
        <v>9</v>
      </c>
      <c r="B10">
        <v>0.93510000000000004</v>
      </c>
      <c r="C10">
        <v>2.5100000000000001E-2</v>
      </c>
      <c r="D10">
        <v>0.96189999999999998</v>
      </c>
      <c r="E10">
        <v>4.8899999999999999E-2</v>
      </c>
      <c r="F10">
        <v>0.94850000000000001</v>
      </c>
    </row>
    <row r="11" spans="1:10">
      <c r="A11">
        <v>10</v>
      </c>
      <c r="B11">
        <v>0.95120000000000005</v>
      </c>
      <c r="C11">
        <v>3.2199999999999999E-2</v>
      </c>
      <c r="D11">
        <v>0.93330000000000002</v>
      </c>
      <c r="E11">
        <v>6.2199999999999998E-2</v>
      </c>
      <c r="F11">
        <v>0.94230000000000003</v>
      </c>
    </row>
    <row r="13" spans="1:10">
      <c r="A13" t="s">
        <v>24</v>
      </c>
      <c r="B13" s="2">
        <f>AVERAGE(B$2:B$11)</f>
        <v>0.94619999999999993</v>
      </c>
      <c r="C13" s="2">
        <f t="shared" ref="C13:F13" si="0">AVERAGE(C$2:C$11)</f>
        <v>3.712E-2</v>
      </c>
      <c r="D13" s="2">
        <f t="shared" si="0"/>
        <v>0.90159999999999985</v>
      </c>
      <c r="E13" s="2">
        <f t="shared" si="0"/>
        <v>7.0140000000000008E-2</v>
      </c>
      <c r="F13" s="2">
        <f t="shared" si="0"/>
        <v>0.92395999999999978</v>
      </c>
    </row>
    <row r="14" spans="1:10">
      <c r="A14" t="s">
        <v>25</v>
      </c>
      <c r="B14" s="2">
        <f>_xlfn.QUARTILE.INC(B$2:B$11,2)</f>
        <v>0.94315000000000004</v>
      </c>
      <c r="C14" s="2">
        <f t="shared" ref="C14:F14" si="1">_xlfn.QUARTILE.INC(C$2:C$11,2)</f>
        <v>2.8450000000000003E-2</v>
      </c>
      <c r="D14" s="2">
        <f t="shared" si="1"/>
        <v>0.92254999999999998</v>
      </c>
      <c r="E14" s="2">
        <f t="shared" si="1"/>
        <v>5.5199999999999999E-2</v>
      </c>
      <c r="F14" s="2">
        <f t="shared" si="1"/>
        <v>0.9232499999999999</v>
      </c>
    </row>
    <row r="15" spans="1:10">
      <c r="A15" t="s">
        <v>26</v>
      </c>
      <c r="B15" s="2">
        <f>MAX(B$2:B$11)</f>
        <v>0.9859</v>
      </c>
      <c r="C15" s="2">
        <f t="shared" ref="C15:F15" si="2">MAX(C$2:C$11)</f>
        <v>9.4399999999999998E-2</v>
      </c>
      <c r="D15" s="2">
        <f t="shared" si="2"/>
        <v>0.96189999999999998</v>
      </c>
      <c r="E15" s="2">
        <f t="shared" si="2"/>
        <v>0.1694</v>
      </c>
      <c r="F15" s="2">
        <f t="shared" si="2"/>
        <v>0.94850000000000001</v>
      </c>
    </row>
    <row r="16" spans="1:10">
      <c r="A16" t="s">
        <v>27</v>
      </c>
      <c r="B16" s="2">
        <f>MIN(B$2:B$11)</f>
        <v>0.91979999999999995</v>
      </c>
      <c r="C16" s="2">
        <f t="shared" ref="C16:F16" si="3">MIN(C$2:C$11)</f>
        <v>1.9599999999999999E-2</v>
      </c>
      <c r="D16" s="2">
        <f t="shared" si="3"/>
        <v>0.80900000000000005</v>
      </c>
      <c r="E16" s="2">
        <f t="shared" si="3"/>
        <v>3.85E-2</v>
      </c>
      <c r="F16" s="2">
        <f t="shared" si="3"/>
        <v>0.89190000000000003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6"/>
  <sheetViews>
    <sheetView workbookViewId="0">
      <selection activeCell="F14" sqref="B14:F14"/>
    </sheetView>
  </sheetViews>
  <sheetFormatPr defaultRowHeight="15"/>
  <cols>
    <col min="9" max="9" width="23.5703125" bestFit="1" customWidth="1"/>
  </cols>
  <sheetData>
    <row r="1" spans="1:10">
      <c r="A1" t="s">
        <v>19</v>
      </c>
      <c r="B1" t="s">
        <v>20</v>
      </c>
      <c r="C1" t="s">
        <v>4</v>
      </c>
      <c r="D1" t="s">
        <v>5</v>
      </c>
      <c r="E1" t="s">
        <v>21</v>
      </c>
      <c r="F1" t="s">
        <v>7</v>
      </c>
      <c r="I1" s="3" t="s">
        <v>22</v>
      </c>
      <c r="J1" s="3">
        <v>54375</v>
      </c>
    </row>
    <row r="2" spans="1:10">
      <c r="A2">
        <v>1</v>
      </c>
      <c r="B2">
        <v>0.9456</v>
      </c>
      <c r="C2">
        <v>0.96789999999999998</v>
      </c>
      <c r="D2">
        <v>0.92169999999999996</v>
      </c>
      <c r="E2">
        <v>0.94420000000000004</v>
      </c>
      <c r="F2">
        <v>0.9456</v>
      </c>
      <c r="I2" s="3" t="s">
        <v>23</v>
      </c>
      <c r="J2" s="3">
        <v>54376</v>
      </c>
    </row>
    <row r="3" spans="1:10">
      <c r="A3">
        <v>2</v>
      </c>
      <c r="B3">
        <v>0.94620000000000004</v>
      </c>
      <c r="C3">
        <v>0.96919999999999995</v>
      </c>
      <c r="D3">
        <v>0.92169999999999996</v>
      </c>
      <c r="E3">
        <v>0.94489999999999996</v>
      </c>
      <c r="F3">
        <v>0.94620000000000004</v>
      </c>
    </row>
    <row r="4" spans="1:10">
      <c r="A4">
        <v>3</v>
      </c>
      <c r="B4">
        <v>0.94789999999999996</v>
      </c>
      <c r="C4">
        <v>0.97040000000000004</v>
      </c>
      <c r="D4">
        <v>0.92390000000000005</v>
      </c>
      <c r="E4">
        <v>0.9466</v>
      </c>
      <c r="F4">
        <v>0.94789999999999996</v>
      </c>
    </row>
    <row r="5" spans="1:10">
      <c r="A5">
        <v>4</v>
      </c>
      <c r="B5">
        <v>0.94410000000000005</v>
      </c>
      <c r="C5">
        <v>0.97150000000000003</v>
      </c>
      <c r="D5">
        <v>0.91510000000000002</v>
      </c>
      <c r="E5">
        <v>0.94240000000000002</v>
      </c>
      <c r="F5">
        <v>0.94410000000000005</v>
      </c>
    </row>
    <row r="6" spans="1:10">
      <c r="A6">
        <v>5</v>
      </c>
      <c r="B6">
        <v>0.95530000000000004</v>
      </c>
      <c r="C6">
        <v>0.97719999999999996</v>
      </c>
      <c r="D6">
        <v>0.93240000000000001</v>
      </c>
      <c r="E6">
        <v>0.95420000000000005</v>
      </c>
      <c r="F6">
        <v>0.95530000000000004</v>
      </c>
    </row>
    <row r="7" spans="1:10">
      <c r="A7">
        <v>6</v>
      </c>
      <c r="B7">
        <v>0.95030000000000003</v>
      </c>
      <c r="C7">
        <v>0.97640000000000005</v>
      </c>
      <c r="D7">
        <v>0.92300000000000004</v>
      </c>
      <c r="E7">
        <v>0.94899999999999995</v>
      </c>
      <c r="F7">
        <v>0.95030000000000003</v>
      </c>
    </row>
    <row r="8" spans="1:10">
      <c r="A8">
        <v>7</v>
      </c>
      <c r="B8">
        <v>0.94199999999999995</v>
      </c>
      <c r="C8">
        <v>0.96860000000000002</v>
      </c>
      <c r="D8">
        <v>0.91359999999999997</v>
      </c>
      <c r="E8">
        <v>0.94030000000000002</v>
      </c>
      <c r="F8">
        <v>0.94199999999999995</v>
      </c>
    </row>
    <row r="9" spans="1:10">
      <c r="A9">
        <v>8</v>
      </c>
      <c r="B9">
        <v>0.95120000000000005</v>
      </c>
      <c r="C9">
        <v>0.97840000000000005</v>
      </c>
      <c r="D9">
        <v>0.92279999999999995</v>
      </c>
      <c r="E9">
        <v>0.94979999999999998</v>
      </c>
      <c r="F9">
        <v>0.95120000000000005</v>
      </c>
    </row>
    <row r="10" spans="1:10">
      <c r="A10">
        <v>9</v>
      </c>
      <c r="B10">
        <v>0.93689999999999996</v>
      </c>
      <c r="C10">
        <v>0.96850000000000003</v>
      </c>
      <c r="D10">
        <v>0.9032</v>
      </c>
      <c r="E10">
        <v>0.93469999999999998</v>
      </c>
      <c r="F10">
        <v>0.93689999999999996</v>
      </c>
    </row>
    <row r="11" spans="1:10">
      <c r="A11">
        <v>10</v>
      </c>
      <c r="B11">
        <v>0.94169999999999998</v>
      </c>
      <c r="C11">
        <v>0.97</v>
      </c>
      <c r="D11">
        <v>0.91149999999999998</v>
      </c>
      <c r="E11">
        <v>0.93989999999999996</v>
      </c>
      <c r="F11">
        <v>0.94169999999999998</v>
      </c>
    </row>
    <row r="13" spans="1:10">
      <c r="A13" s="2" t="s">
        <v>24</v>
      </c>
      <c r="B13" s="2">
        <f>AVERAGE(B$2:B$11)</f>
        <v>0.94612000000000018</v>
      </c>
      <c r="C13" s="2">
        <f t="shared" ref="C13:F13" si="0">AVERAGE(C$2:C$11)</f>
        <v>0.97181000000000017</v>
      </c>
      <c r="D13" s="2">
        <f t="shared" si="0"/>
        <v>0.91888999999999998</v>
      </c>
      <c r="E13" s="2">
        <f t="shared" si="0"/>
        <v>0.9446</v>
      </c>
      <c r="F13" s="2">
        <f t="shared" si="0"/>
        <v>0.94612000000000018</v>
      </c>
    </row>
    <row r="14" spans="1:10">
      <c r="A14" s="2" t="s">
        <v>25</v>
      </c>
      <c r="B14" s="2">
        <f>_xlfn.QUARTILE.INC(B$2:B$11,2)</f>
        <v>0.94589999999999996</v>
      </c>
      <c r="C14" s="2">
        <f t="shared" ref="C14:F14" si="1">_xlfn.QUARTILE.INC(C$2:C$11,2)</f>
        <v>0.97019999999999995</v>
      </c>
      <c r="D14" s="2">
        <f t="shared" si="1"/>
        <v>0.92169999999999996</v>
      </c>
      <c r="E14" s="2">
        <f t="shared" si="1"/>
        <v>0.94455</v>
      </c>
      <c r="F14" s="2">
        <f t="shared" si="1"/>
        <v>0.94589999999999996</v>
      </c>
    </row>
    <row r="15" spans="1:10">
      <c r="A15" s="2" t="s">
        <v>26</v>
      </c>
      <c r="B15" s="2">
        <f>MAX(B$2:B$11)</f>
        <v>0.95530000000000004</v>
      </c>
      <c r="C15" s="2">
        <f t="shared" ref="C15:F15" si="2">MAX(C$2:C$11)</f>
        <v>0.97840000000000005</v>
      </c>
      <c r="D15" s="2">
        <f t="shared" si="2"/>
        <v>0.93240000000000001</v>
      </c>
      <c r="E15" s="2">
        <f t="shared" si="2"/>
        <v>0.95420000000000005</v>
      </c>
      <c r="F15" s="2">
        <f t="shared" si="2"/>
        <v>0.95530000000000004</v>
      </c>
    </row>
    <row r="16" spans="1:10">
      <c r="A16" s="2" t="s">
        <v>27</v>
      </c>
      <c r="B16" s="2">
        <f>MIN(B$2:B$11)</f>
        <v>0.93689999999999996</v>
      </c>
      <c r="C16" s="2">
        <f t="shared" ref="C16:F16" si="3">MIN(C$2:C$11)</f>
        <v>0.96789999999999998</v>
      </c>
      <c r="D16" s="2">
        <f t="shared" si="3"/>
        <v>0.9032</v>
      </c>
      <c r="E16" s="2">
        <f t="shared" si="3"/>
        <v>0.93469999999999998</v>
      </c>
      <c r="F16" s="2">
        <f t="shared" si="3"/>
        <v>0.93689999999999996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6"/>
  <sheetViews>
    <sheetView workbookViewId="0">
      <selection activeCell="J2" sqref="J2"/>
    </sheetView>
  </sheetViews>
  <sheetFormatPr defaultRowHeight="15"/>
  <cols>
    <col min="8" max="8" width="11.5703125" customWidth="1"/>
    <col min="9" max="9" width="23.5703125" bestFit="1" customWidth="1"/>
  </cols>
  <sheetData>
    <row r="1" spans="1:10">
      <c r="A1" t="s">
        <v>19</v>
      </c>
      <c r="B1" t="s">
        <v>20</v>
      </c>
      <c r="C1" t="s">
        <v>4</v>
      </c>
      <c r="D1" t="s">
        <v>5</v>
      </c>
      <c r="E1" t="s">
        <v>21</v>
      </c>
      <c r="F1" t="s">
        <v>7</v>
      </c>
      <c r="I1" t="s">
        <v>22</v>
      </c>
      <c r="J1">
        <v>74</v>
      </c>
    </row>
    <row r="2" spans="1:10">
      <c r="A2">
        <v>1</v>
      </c>
      <c r="B2" s="2">
        <v>0.97</v>
      </c>
      <c r="C2" s="2">
        <v>5.2600000000000001E-2</v>
      </c>
      <c r="D2" s="2">
        <v>0.95950000000000002</v>
      </c>
      <c r="E2" s="2">
        <v>9.9599999999999994E-2</v>
      </c>
      <c r="F2" s="2">
        <v>0.9647</v>
      </c>
      <c r="I2" t="s">
        <v>23</v>
      </c>
      <c r="J2">
        <v>42647</v>
      </c>
    </row>
    <row r="3" spans="1:10">
      <c r="A3">
        <v>2</v>
      </c>
      <c r="B3" s="2">
        <v>0.97009999999999996</v>
      </c>
      <c r="C3" s="2">
        <v>5.2699999999999997E-2</v>
      </c>
      <c r="D3" s="2">
        <v>0.95950000000000002</v>
      </c>
      <c r="E3" s="2">
        <v>0.1</v>
      </c>
      <c r="F3" s="2">
        <v>0.96479999999999999</v>
      </c>
    </row>
    <row r="4" spans="1:10">
      <c r="A4">
        <v>3</v>
      </c>
      <c r="B4" s="2">
        <v>0.97350000000000003</v>
      </c>
      <c r="C4" s="2">
        <v>5.8500000000000003E-2</v>
      </c>
      <c r="D4" s="2">
        <v>0.94589999999999996</v>
      </c>
      <c r="E4" s="2">
        <v>0.1101</v>
      </c>
      <c r="F4" s="2">
        <v>0.95979999999999999</v>
      </c>
    </row>
    <row r="5" spans="1:10">
      <c r="A5">
        <v>4</v>
      </c>
      <c r="B5" s="2">
        <v>0.97389999999999999</v>
      </c>
      <c r="C5" s="2">
        <v>5.9200000000000003E-2</v>
      </c>
      <c r="D5" s="2">
        <v>0.94589999999999996</v>
      </c>
      <c r="E5" s="2">
        <v>0.1114</v>
      </c>
      <c r="F5" s="2">
        <v>0.95989999999999998</v>
      </c>
    </row>
    <row r="6" spans="1:10">
      <c r="A6">
        <v>5</v>
      </c>
      <c r="B6" s="2">
        <v>0.97760000000000002</v>
      </c>
      <c r="C6" s="2">
        <v>6.8400000000000002E-2</v>
      </c>
      <c r="D6" s="2">
        <v>0.94589999999999996</v>
      </c>
      <c r="E6" s="2">
        <v>0.12759999999999999</v>
      </c>
      <c r="F6" s="2">
        <v>0.96179999999999999</v>
      </c>
    </row>
    <row r="7" spans="1:10">
      <c r="A7">
        <v>6</v>
      </c>
      <c r="B7" s="2">
        <v>0.9778</v>
      </c>
      <c r="C7" s="2">
        <v>6.7500000000000004E-2</v>
      </c>
      <c r="D7" s="2">
        <v>0.90620000000000001</v>
      </c>
      <c r="E7" s="2">
        <v>0.12570000000000001</v>
      </c>
      <c r="F7" s="2">
        <v>0.94210000000000005</v>
      </c>
    </row>
    <row r="8" spans="1:10">
      <c r="A8">
        <v>7</v>
      </c>
      <c r="B8" s="2">
        <v>0.97140000000000004</v>
      </c>
      <c r="C8" s="2">
        <v>5.3199999999999997E-2</v>
      </c>
      <c r="D8" s="2">
        <v>0.90620000000000001</v>
      </c>
      <c r="E8" s="2">
        <v>0.1004</v>
      </c>
      <c r="F8" s="2">
        <v>0.93889999999999996</v>
      </c>
    </row>
    <row r="9" spans="1:10">
      <c r="A9">
        <v>8</v>
      </c>
      <c r="B9" s="2">
        <v>0.97899999999999998</v>
      </c>
      <c r="C9" s="2">
        <v>7.2599999999999998E-2</v>
      </c>
      <c r="D9" s="2">
        <v>0.94589999999999996</v>
      </c>
      <c r="E9" s="2">
        <v>0.13489999999999999</v>
      </c>
      <c r="F9" s="2">
        <v>0.96250000000000002</v>
      </c>
    </row>
    <row r="10" spans="1:10">
      <c r="A10">
        <v>9</v>
      </c>
      <c r="B10" s="2">
        <v>0.9718</v>
      </c>
      <c r="C10" s="2">
        <v>5.5800000000000002E-2</v>
      </c>
      <c r="D10" s="2">
        <v>0.95950000000000002</v>
      </c>
      <c r="E10" s="2">
        <v>0.10539999999999999</v>
      </c>
      <c r="F10" s="2">
        <v>0.96560000000000001</v>
      </c>
    </row>
    <row r="11" spans="1:10">
      <c r="A11">
        <v>10</v>
      </c>
      <c r="B11" s="2">
        <v>0.97250000000000003</v>
      </c>
      <c r="C11" s="2">
        <v>5.6500000000000002E-2</v>
      </c>
      <c r="D11" s="2">
        <v>0.94589999999999996</v>
      </c>
      <c r="E11" s="2">
        <v>0.1065</v>
      </c>
      <c r="F11" s="2">
        <v>0.95930000000000004</v>
      </c>
    </row>
    <row r="13" spans="1:10">
      <c r="A13" s="2" t="s">
        <v>24</v>
      </c>
      <c r="B13" s="2">
        <f>AVERAGE(B$2:B$11)</f>
        <v>0.97376000000000007</v>
      </c>
      <c r="C13" s="2">
        <f t="shared" ref="C13:F13" si="0">AVERAGE(C$2:C$11)</f>
        <v>5.9699999999999996E-2</v>
      </c>
      <c r="D13" s="2">
        <f t="shared" si="0"/>
        <v>0.9420400000000001</v>
      </c>
      <c r="E13" s="2">
        <f t="shared" si="0"/>
        <v>0.11216000000000001</v>
      </c>
      <c r="F13" s="2">
        <f t="shared" si="0"/>
        <v>0.95794000000000012</v>
      </c>
    </row>
    <row r="14" spans="1:10">
      <c r="A14" s="2" t="s">
        <v>25</v>
      </c>
      <c r="B14" s="2">
        <f>_xlfn.QUARTILE.INC(B$2:B$11,2)</f>
        <v>0.97300000000000009</v>
      </c>
      <c r="C14" s="2">
        <f t="shared" ref="C14:F14" si="1">_xlfn.QUARTILE.INC(C$2:C$11,2)</f>
        <v>5.7500000000000002E-2</v>
      </c>
      <c r="D14" s="2">
        <f t="shared" si="1"/>
        <v>0.94589999999999996</v>
      </c>
      <c r="E14" s="2">
        <f t="shared" si="1"/>
        <v>0.10830000000000001</v>
      </c>
      <c r="F14" s="2">
        <f t="shared" si="1"/>
        <v>0.96084999999999998</v>
      </c>
    </row>
    <row r="15" spans="1:10">
      <c r="A15" s="2" t="s">
        <v>26</v>
      </c>
      <c r="B15" s="2">
        <f>MAX(B$2:B$11)</f>
        <v>0.97899999999999998</v>
      </c>
      <c r="C15" s="2">
        <f t="shared" ref="C15:F15" si="2">MAX(C$2:C$11)</f>
        <v>7.2599999999999998E-2</v>
      </c>
      <c r="D15" s="2">
        <f t="shared" si="2"/>
        <v>0.95950000000000002</v>
      </c>
      <c r="E15" s="2">
        <f t="shared" si="2"/>
        <v>0.13489999999999999</v>
      </c>
      <c r="F15" s="2">
        <f t="shared" si="2"/>
        <v>0.96560000000000001</v>
      </c>
    </row>
    <row r="16" spans="1:10">
      <c r="A16" s="2" t="s">
        <v>27</v>
      </c>
      <c r="B16" s="2">
        <f>MIN(B$2:B$11)</f>
        <v>0.97</v>
      </c>
      <c r="C16" s="2">
        <f t="shared" ref="C16:F16" si="3">MIN(C$2:C$11)</f>
        <v>5.2600000000000001E-2</v>
      </c>
      <c r="D16" s="2">
        <f t="shared" si="3"/>
        <v>0.90620000000000001</v>
      </c>
      <c r="E16" s="2">
        <f t="shared" si="3"/>
        <v>9.9599999999999994E-2</v>
      </c>
      <c r="F16" s="2">
        <f t="shared" si="3"/>
        <v>0.93889999999999996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 do Windows</dc:creator>
  <cp:keywords/>
  <dc:description/>
  <cp:lastModifiedBy>Marcius Moraes</cp:lastModifiedBy>
  <cp:revision/>
  <dcterms:created xsi:type="dcterms:W3CDTF">2023-04-24T09:52:51Z</dcterms:created>
  <dcterms:modified xsi:type="dcterms:W3CDTF">2023-05-02T14:46:31Z</dcterms:modified>
  <cp:category/>
  <cp:contentStatus/>
</cp:coreProperties>
</file>