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bf3daff3b5ba9/UA/Módulos Finanças Empresariais/Slides a enviar/"/>
    </mc:Choice>
  </mc:AlternateContent>
  <xr:revisionPtr revIDLastSave="344" documentId="8_{233BCDD0-1ECB-41DE-867F-BD12E308433C}" xr6:coauthVersionLast="47" xr6:coauthVersionMax="47" xr10:uidLastSave="{A80A71C3-6625-42AD-92E2-F60BF3B63055}"/>
  <bookViews>
    <workbookView xWindow="-108" yWindow="-108" windowWidth="23256" windowHeight="12576" xr2:uid="{29F0F63E-672B-41D8-8E0C-5FBA71237C28}"/>
  </bookViews>
  <sheets>
    <sheet name="Regime juros - exemplo" sheetId="1" r:id="rId1"/>
    <sheet name="Empréstimos - exempl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4" l="1"/>
  <c r="F6" i="4"/>
  <c r="H6" i="4" s="1"/>
  <c r="D7" i="4" s="1"/>
  <c r="D6" i="4"/>
  <c r="E6" i="4" s="1"/>
  <c r="G6" i="4" s="1"/>
  <c r="H5" i="4"/>
  <c r="E5" i="4"/>
  <c r="G5" i="4" s="1"/>
  <c r="E12" i="1"/>
  <c r="E13" i="1" s="1"/>
  <c r="E14" i="1" s="1"/>
  <c r="G14" i="1" s="1"/>
  <c r="D11" i="1"/>
  <c r="D12" i="1"/>
  <c r="D13" i="1" s="1"/>
  <c r="D14" i="1" s="1"/>
  <c r="E9" i="1"/>
  <c r="D9" i="1"/>
  <c r="H7" i="4" l="1"/>
  <c r="D8" i="4" s="1"/>
  <c r="E8" i="4" s="1"/>
  <c r="G8" i="4" s="1"/>
  <c r="E7" i="4"/>
  <c r="G7" i="4" s="1"/>
  <c r="F7" i="4"/>
  <c r="F8" i="4" s="1"/>
  <c r="D15" i="1"/>
  <c r="H8" i="4" l="1"/>
  <c r="D9" i="4" s="1"/>
  <c r="H9" i="4" l="1"/>
  <c r="E9" i="4"/>
  <c r="G9" i="4" s="1"/>
</calcChain>
</file>

<file path=xl/sharedStrings.xml><?xml version="1.0" encoding="utf-8"?>
<sst xmlns="http://schemas.openxmlformats.org/spreadsheetml/2006/main" count="28" uniqueCount="28">
  <si>
    <t>Juros simples</t>
  </si>
  <si>
    <t>Juros compostos</t>
  </si>
  <si>
    <t>Capitalização</t>
  </si>
  <si>
    <t>Atualização</t>
  </si>
  <si>
    <r>
      <t>C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b/>
        <sz val="14"/>
        <color theme="1"/>
        <rFont val="Calibri"/>
        <family val="2"/>
        <scheme val="minor"/>
      </rPr>
      <t xml:space="preserve"> = C</t>
    </r>
    <r>
      <rPr>
        <b/>
        <vertAlign val="sub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>(1+i)</t>
    </r>
    <r>
      <rPr>
        <b/>
        <vertAlign val="superscript"/>
        <sz val="14"/>
        <color theme="1"/>
        <rFont val="Calibri"/>
        <family val="2"/>
        <scheme val="minor"/>
      </rPr>
      <t>n</t>
    </r>
  </si>
  <si>
    <t>Capital (C)</t>
  </si>
  <si>
    <t>Anos (n)</t>
  </si>
  <si>
    <t>Taxa de juro (i)</t>
  </si>
  <si>
    <r>
      <t>C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b/>
        <sz val="14"/>
        <color theme="1"/>
        <rFont val="Calibri"/>
        <family val="2"/>
        <scheme val="minor"/>
      </rPr>
      <t xml:space="preserve"> = C</t>
    </r>
    <r>
      <rPr>
        <b/>
        <vertAlign val="sub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>(1+n</t>
    </r>
    <r>
      <rPr>
        <b/>
        <sz val="14"/>
        <color theme="1"/>
        <rFont val="Symbol"/>
        <family val="1"/>
        <charset val="2"/>
      </rPr>
      <t>´</t>
    </r>
    <r>
      <rPr>
        <b/>
        <sz val="14"/>
        <color theme="1"/>
        <rFont val="Calibri"/>
        <family val="2"/>
        <scheme val="minor"/>
      </rPr>
      <t>i)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</si>
  <si>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0</t>
    </r>
    <r>
      <rPr>
        <b/>
        <sz val="14"/>
        <color theme="1"/>
        <rFont val="Calibri"/>
        <family val="2"/>
        <scheme val="minor"/>
      </rPr>
      <t xml:space="preserve"> = C</t>
    </r>
    <r>
      <rPr>
        <b/>
        <vertAlign val="subscript"/>
        <sz val="14"/>
        <color theme="1"/>
        <rFont val="Calibri"/>
        <family val="2"/>
        <scheme val="minor"/>
      </rPr>
      <t>n</t>
    </r>
    <r>
      <rPr>
        <b/>
        <sz val="14"/>
        <color theme="1"/>
        <rFont val="Calibri"/>
        <family val="2"/>
        <scheme val="minor"/>
      </rPr>
      <t>(1+i)</t>
    </r>
    <r>
      <rPr>
        <b/>
        <vertAlign val="superscript"/>
        <sz val="14"/>
        <color theme="1"/>
        <rFont val="Calibri"/>
        <family val="2"/>
        <scheme val="minor"/>
      </rPr>
      <t>-n</t>
    </r>
  </si>
  <si>
    <t>Período
(em anos)
t</t>
  </si>
  <si>
    <t>j1 = 25.275€ x 11.30% = 2.856,08€</t>
  </si>
  <si>
    <t>Cálculos auxiliares:</t>
  </si>
  <si>
    <t>(Nota: se nada for dito em contrário utilizar a taxa percentual dada)</t>
  </si>
  <si>
    <r>
      <t>Capital em dívida no início do período
C</t>
    </r>
    <r>
      <rPr>
        <b/>
        <vertAlign val="subscript"/>
        <sz val="12"/>
        <color theme="0"/>
        <rFont val="Calibri"/>
        <family val="2"/>
        <scheme val="minor"/>
      </rPr>
      <t>t-1</t>
    </r>
  </si>
  <si>
    <r>
      <t>Juro
 do período
j</t>
    </r>
    <r>
      <rPr>
        <b/>
        <vertAlign val="subscript"/>
        <sz val="12"/>
        <color theme="0"/>
        <rFont val="Calibri"/>
        <family val="2"/>
        <scheme val="minor"/>
      </rPr>
      <t>t</t>
    </r>
  </si>
  <si>
    <r>
      <t>Amortização do capital do período
m</t>
    </r>
    <r>
      <rPr>
        <b/>
        <vertAlign val="subscript"/>
        <sz val="12"/>
        <color theme="0"/>
        <rFont val="Calibri"/>
        <family val="2"/>
        <scheme val="minor"/>
      </rPr>
      <t>t</t>
    </r>
  </si>
  <si>
    <r>
      <t>Prestação do período
p</t>
    </r>
    <r>
      <rPr>
        <b/>
        <vertAlign val="subscript"/>
        <sz val="12"/>
        <color theme="0"/>
        <rFont val="Calibri"/>
        <family val="2"/>
        <scheme val="minor"/>
      </rPr>
      <t>t</t>
    </r>
    <r>
      <rPr>
        <b/>
        <sz val="12"/>
        <color theme="0"/>
        <rFont val="Calibri"/>
        <family val="2"/>
        <scheme val="minor"/>
      </rPr>
      <t xml:space="preserve"> = m</t>
    </r>
    <r>
      <rPr>
        <b/>
        <vertAlign val="subscript"/>
        <sz val="12"/>
        <color theme="0"/>
        <rFont val="Calibri"/>
        <family val="2"/>
        <scheme val="minor"/>
      </rPr>
      <t>t</t>
    </r>
    <r>
      <rPr>
        <b/>
        <sz val="12"/>
        <color theme="0"/>
        <rFont val="Calibri"/>
        <family val="2"/>
        <scheme val="minor"/>
      </rPr>
      <t>+j</t>
    </r>
    <r>
      <rPr>
        <b/>
        <vertAlign val="subscript"/>
        <sz val="12"/>
        <color theme="0"/>
        <rFont val="Calibri"/>
        <family val="2"/>
        <scheme val="minor"/>
      </rPr>
      <t>t</t>
    </r>
  </si>
  <si>
    <r>
      <t>Capital em dívida no final do período
C</t>
    </r>
    <r>
      <rPr>
        <b/>
        <vertAlign val="subscript"/>
        <sz val="12"/>
        <color theme="0"/>
        <rFont val="Calibri"/>
        <family val="2"/>
        <scheme val="minor"/>
      </rPr>
      <t>t</t>
    </r>
    <r>
      <rPr>
        <b/>
        <sz val="12"/>
        <color theme="0"/>
        <rFont val="Calibri"/>
        <family val="2"/>
        <scheme val="minor"/>
      </rPr>
      <t xml:space="preserve"> = C</t>
    </r>
    <r>
      <rPr>
        <b/>
        <vertAlign val="subscript"/>
        <sz val="12"/>
        <color theme="0"/>
        <rFont val="Calibri"/>
        <family val="2"/>
        <scheme val="minor"/>
      </rPr>
      <t>t-1</t>
    </r>
    <r>
      <rPr>
        <b/>
        <sz val="12"/>
        <color theme="0"/>
        <rFont val="Calibri"/>
        <family val="2"/>
        <scheme val="minor"/>
      </rPr>
      <t>-m</t>
    </r>
    <r>
      <rPr>
        <b/>
        <vertAlign val="subscript"/>
        <sz val="12"/>
        <color theme="0"/>
        <rFont val="Calibri"/>
        <family val="2"/>
        <scheme val="minor"/>
      </rPr>
      <t>t</t>
    </r>
  </si>
  <si>
    <r>
      <t>i</t>
    </r>
    <r>
      <rPr>
        <vertAlign val="subscript"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 = (1+i</t>
    </r>
    <r>
      <rPr>
        <vertAlign val="subscript"/>
        <sz val="14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)</t>
    </r>
    <r>
      <rPr>
        <vertAlign val="super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 xml:space="preserve"> - 1 = (1,02713192921)</t>
    </r>
    <r>
      <rPr>
        <vertAlign val="superscript"/>
        <sz val="14"/>
        <color theme="1"/>
        <rFont val="Calibri"/>
        <family val="2"/>
        <scheme val="minor"/>
      </rPr>
      <t>4</t>
    </r>
    <r>
      <rPr>
        <sz val="14"/>
        <color theme="1"/>
        <rFont val="Calibri"/>
        <family val="2"/>
        <scheme val="minor"/>
      </rPr>
      <t xml:space="preserve"> -1 =</t>
    </r>
  </si>
  <si>
    <r>
      <rPr>
        <b/>
        <u/>
        <sz val="11"/>
        <color theme="1"/>
        <rFont val="Calibri"/>
        <family val="2"/>
        <scheme val="minor"/>
      </rPr>
      <t>Exemplo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Modalidade 6 empréstimos | Caso 2</t>
    </r>
  </si>
  <si>
    <t>Considere o seguinte quadro de amortização, relativo a um empréstimo contraído a uma taxa efetiva trimestral de 2,713192921%.
Preencha os espaços em branco no quadro de amortização, apresentando os respetivos cálculos de base.</t>
  </si>
  <si>
    <t>Pressupondo os seguintes dados:</t>
  </si>
  <si>
    <t>Calcule o valor final segundo regime de juros simples e compostos</t>
  </si>
  <si>
    <t>Capital inicial</t>
  </si>
  <si>
    <t>Ano 1</t>
  </si>
  <si>
    <t>Ano 2</t>
  </si>
  <si>
    <t>Ano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</si>
</sst>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Symbol"/>
      <family val="1"/>
      <charset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vertAlign val="subscript"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EB4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4" fontId="0" fillId="0" borderId="0" xfId="0" applyNumberFormat="1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" fontId="2" fillId="0" borderId="0" xfId="0" applyNumberFormat="1" applyFont="1"/>
    <xf numFmtId="0" fontId="0" fillId="4" borderId="0" xfId="0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4" fontId="0" fillId="4" borderId="0" xfId="0" applyNumberFormat="1" applyFill="1"/>
    <xf numFmtId="0" fontId="10" fillId="3" borderId="0" xfId="0" applyFont="1" applyFill="1" applyAlignment="1">
      <alignment horizontal="center"/>
    </xf>
    <xf numFmtId="4" fontId="2" fillId="0" borderId="3" xfId="0" applyNumberFormat="1" applyFont="1" applyBorder="1"/>
    <xf numFmtId="0" fontId="0" fillId="0" borderId="3" xfId="0" applyBorder="1"/>
    <xf numFmtId="4" fontId="0" fillId="0" borderId="3" xfId="0" applyNumberFormat="1" applyBorder="1"/>
    <xf numFmtId="0" fontId="2" fillId="5" borderId="0" xfId="0" applyFont="1" applyFill="1"/>
    <xf numFmtId="44" fontId="2" fillId="5" borderId="0" xfId="2" applyNumberFormat="1" applyFont="1" applyFill="1"/>
    <xf numFmtId="9" fontId="2" fillId="5" borderId="0" xfId="0" applyNumberFormat="1" applyFont="1" applyFill="1"/>
    <xf numFmtId="0" fontId="0" fillId="0" borderId="0" xfId="0" applyFont="1" applyAlignment="1">
      <alignment vertical="top"/>
    </xf>
    <xf numFmtId="4" fontId="8" fillId="6" borderId="1" xfId="0" applyNumberFormat="1" applyFont="1" applyFill="1" applyBorder="1" applyAlignment="1">
      <alignment horizontal="center" vertical="center" wrapText="1"/>
    </xf>
    <xf numFmtId="0" fontId="0" fillId="6" borderId="0" xfId="0" applyFont="1" applyFill="1"/>
    <xf numFmtId="0" fontId="12" fillId="6" borderId="0" xfId="0" applyFont="1" applyFill="1"/>
    <xf numFmtId="0" fontId="15" fillId="0" borderId="0" xfId="0" applyFont="1"/>
    <xf numFmtId="0" fontId="9" fillId="3" borderId="2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4" fontId="17" fillId="2" borderId="1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10" fontId="12" fillId="0" borderId="0" xfId="1" applyNumberFormat="1" applyFont="1" applyAlignment="1">
      <alignment horizontal="left"/>
    </xf>
    <xf numFmtId="0" fontId="12" fillId="0" borderId="0" xfId="0" applyFont="1" applyAlignment="1">
      <alignment horizontal="left" indent="4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Moeda" xfId="2" builtinId="4"/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0EB4BD"/>
      <color rgb="FFC9F9FB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31ED-FBFF-40EC-91FF-73D0D572F086}">
  <dimension ref="B1:H17"/>
  <sheetViews>
    <sheetView showGridLines="0" tabSelected="1" zoomScale="130" zoomScaleNormal="130" workbookViewId="0">
      <selection activeCell="E3" sqref="E3"/>
    </sheetView>
  </sheetViews>
  <sheetFormatPr defaultRowHeight="14.4" x14ac:dyDescent="0.3"/>
  <cols>
    <col min="2" max="2" width="10.109375" bestFit="1" customWidth="1"/>
    <col min="3" max="3" width="2.5546875" customWidth="1"/>
    <col min="4" max="5" width="16.5546875" customWidth="1"/>
    <col min="6" max="6" width="2.5546875" customWidth="1"/>
    <col min="7" max="7" width="16.5546875" customWidth="1"/>
  </cols>
  <sheetData>
    <row r="1" spans="2:8" x14ac:dyDescent="0.3">
      <c r="B1" s="33" t="s">
        <v>22</v>
      </c>
    </row>
    <row r="2" spans="2:8" x14ac:dyDescent="0.3">
      <c r="B2" s="17"/>
      <c r="C2" s="17"/>
      <c r="D2" s="17" t="s">
        <v>5</v>
      </c>
      <c r="E2" s="18">
        <v>1000</v>
      </c>
    </row>
    <row r="3" spans="2:8" x14ac:dyDescent="0.3">
      <c r="B3" s="17"/>
      <c r="C3" s="17"/>
      <c r="D3" s="17" t="s">
        <v>6</v>
      </c>
      <c r="E3" s="17">
        <v>3</v>
      </c>
    </row>
    <row r="4" spans="2:8" x14ac:dyDescent="0.3">
      <c r="B4" s="17"/>
      <c r="C4" s="17"/>
      <c r="D4" s="17" t="s">
        <v>7</v>
      </c>
      <c r="E4" s="19">
        <v>0.02</v>
      </c>
    </row>
    <row r="5" spans="2:8" s="36" customFormat="1" ht="30.6" customHeight="1" x14ac:dyDescent="0.3">
      <c r="B5" s="34" t="s">
        <v>23</v>
      </c>
      <c r="C5" s="35"/>
      <c r="D5" s="35"/>
      <c r="E5" s="35"/>
    </row>
    <row r="6" spans="2:8" ht="15.6" x14ac:dyDescent="0.3">
      <c r="B6" s="9"/>
      <c r="C6" s="9"/>
      <c r="D6" s="10" t="s">
        <v>0</v>
      </c>
      <c r="E6" s="10" t="s">
        <v>1</v>
      </c>
    </row>
    <row r="7" spans="2:8" ht="21" x14ac:dyDescent="0.45">
      <c r="B7" s="9"/>
      <c r="C7" s="9"/>
      <c r="D7" s="11" t="s">
        <v>8</v>
      </c>
      <c r="E7" s="11" t="s">
        <v>4</v>
      </c>
      <c r="F7" s="4"/>
      <c r="G7" s="4" t="s">
        <v>9</v>
      </c>
    </row>
    <row r="8" spans="2:8" ht="3.6" customHeight="1" x14ac:dyDescent="0.3">
      <c r="B8" s="9"/>
      <c r="C8" s="9"/>
      <c r="D8" s="9"/>
      <c r="E8" s="9"/>
    </row>
    <row r="9" spans="2:8" x14ac:dyDescent="0.3">
      <c r="B9" s="9"/>
      <c r="C9" s="9"/>
      <c r="D9" s="12">
        <f>+E2*(1+E3*E4)</f>
        <v>1060</v>
      </c>
      <c r="E9" s="12">
        <f>+E2*(1+E4)^E3</f>
        <v>1061.2079999999999</v>
      </c>
    </row>
    <row r="10" spans="2:8" x14ac:dyDescent="0.3">
      <c r="D10" s="1"/>
      <c r="E10" s="1"/>
    </row>
    <row r="11" spans="2:8" x14ac:dyDescent="0.3">
      <c r="B11" t="s">
        <v>24</v>
      </c>
      <c r="D11" s="1">
        <f>+E2</f>
        <v>1000</v>
      </c>
      <c r="H11" s="2"/>
    </row>
    <row r="12" spans="2:8" x14ac:dyDescent="0.3">
      <c r="B12" t="s">
        <v>25</v>
      </c>
      <c r="D12" s="1">
        <f>+E2*E4</f>
        <v>20</v>
      </c>
      <c r="E12" s="1">
        <f>+E2*(1+E4)</f>
        <v>1020</v>
      </c>
    </row>
    <row r="13" spans="2:8" x14ac:dyDescent="0.3">
      <c r="B13" t="s">
        <v>26</v>
      </c>
      <c r="D13" s="1">
        <f>+D12</f>
        <v>20</v>
      </c>
      <c r="E13" s="1">
        <f>+E12*(1+E4)</f>
        <v>1040.4000000000001</v>
      </c>
    </row>
    <row r="14" spans="2:8" x14ac:dyDescent="0.3">
      <c r="B14" t="s">
        <v>27</v>
      </c>
      <c r="D14" s="1">
        <f>+D13</f>
        <v>20</v>
      </c>
      <c r="E14" s="14">
        <f>+E13*(1+E4)</f>
        <v>1061.2080000000001</v>
      </c>
      <c r="F14" s="15"/>
      <c r="G14" s="16">
        <f>+E14*(1+E4)^(-E3)</f>
        <v>1000.0000000000002</v>
      </c>
    </row>
    <row r="15" spans="2:8" x14ac:dyDescent="0.3">
      <c r="D15" s="8">
        <f>SUM(D11:D14)</f>
        <v>1060</v>
      </c>
      <c r="E15" s="1"/>
    </row>
    <row r="16" spans="2:8" ht="5.4" customHeight="1" x14ac:dyDescent="0.3"/>
    <row r="17" spans="4:7" x14ac:dyDescent="0.3">
      <c r="D17" s="28" t="s">
        <v>2</v>
      </c>
      <c r="E17" s="28"/>
      <c r="F17" s="3"/>
      <c r="G17" s="13" t="s">
        <v>3</v>
      </c>
    </row>
  </sheetData>
  <mergeCells count="1">
    <mergeCell ref="D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B5E2-42F9-4F0E-886E-FDDBD22A1EAA}">
  <dimension ref="C1:H15"/>
  <sheetViews>
    <sheetView showGridLines="0" workbookViewId="0">
      <selection activeCell="C3" sqref="C3"/>
    </sheetView>
  </sheetViews>
  <sheetFormatPr defaultColWidth="9.109375" defaultRowHeight="14.4" x14ac:dyDescent="0.3"/>
  <cols>
    <col min="1" max="2" width="9.109375" style="7"/>
    <col min="3" max="3" width="10.5546875" style="7" bestFit="1" customWidth="1"/>
    <col min="4" max="4" width="20.6640625" style="7" customWidth="1"/>
    <col min="5" max="5" width="17" style="7" customWidth="1"/>
    <col min="6" max="6" width="18.5546875" style="7" customWidth="1"/>
    <col min="7" max="7" width="17" style="7" customWidth="1"/>
    <col min="8" max="8" width="19.5546875" style="7" customWidth="1"/>
    <col min="9" max="9" width="17" style="7" customWidth="1"/>
    <col min="10" max="16384" width="9.109375" style="7"/>
  </cols>
  <sheetData>
    <row r="1" spans="3:8" ht="22.8" customHeight="1" x14ac:dyDescent="0.3">
      <c r="C1" s="32" t="s">
        <v>20</v>
      </c>
      <c r="D1" s="32"/>
      <c r="E1" s="32"/>
      <c r="F1" s="32"/>
      <c r="G1" s="32"/>
      <c r="H1" s="32"/>
    </row>
    <row r="2" spans="3:8" ht="43.2" customHeight="1" x14ac:dyDescent="0.3">
      <c r="C2" s="31" t="s">
        <v>21</v>
      </c>
      <c r="D2" s="31"/>
      <c r="E2" s="31"/>
      <c r="F2" s="31"/>
      <c r="G2" s="31"/>
      <c r="H2" s="31"/>
    </row>
    <row r="4" spans="3:8" s="20" customFormat="1" ht="49.2" x14ac:dyDescent="0.3">
      <c r="C4" s="25" t="s">
        <v>10</v>
      </c>
      <c r="D4" s="26" t="s">
        <v>14</v>
      </c>
      <c r="E4" s="26" t="s">
        <v>15</v>
      </c>
      <c r="F4" s="26" t="s">
        <v>16</v>
      </c>
      <c r="G4" s="26" t="s">
        <v>17</v>
      </c>
      <c r="H4" s="26" t="s">
        <v>18</v>
      </c>
    </row>
    <row r="5" spans="3:8" ht="23.25" customHeight="1" x14ac:dyDescent="0.3">
      <c r="C5" s="5">
        <v>1</v>
      </c>
      <c r="D5" s="27">
        <v>25275</v>
      </c>
      <c r="E5" s="21">
        <f>+D5*11.3%</f>
        <v>2856.0750000000003</v>
      </c>
      <c r="F5" s="27">
        <v>5055</v>
      </c>
      <c r="G5" s="6">
        <f>+E5+F5</f>
        <v>7911.0750000000007</v>
      </c>
      <c r="H5" s="6">
        <f>+D5-F5</f>
        <v>20220</v>
      </c>
    </row>
    <row r="6" spans="3:8" ht="23.25" customHeight="1" x14ac:dyDescent="0.3">
      <c r="C6" s="5">
        <v>2</v>
      </c>
      <c r="D6" s="6">
        <f>+H5</f>
        <v>20220</v>
      </c>
      <c r="E6" s="6">
        <f>+D6*11.3%</f>
        <v>2284.86</v>
      </c>
      <c r="F6" s="6">
        <f>+F5</f>
        <v>5055</v>
      </c>
      <c r="G6" s="6">
        <f t="shared" ref="G6:G9" si="0">+E6+F6</f>
        <v>7339.8600000000006</v>
      </c>
      <c r="H6" s="6">
        <f t="shared" ref="H6:H9" si="1">+D6-F6</f>
        <v>15165</v>
      </c>
    </row>
    <row r="7" spans="3:8" ht="23.25" customHeight="1" x14ac:dyDescent="0.3">
      <c r="C7" s="5">
        <v>3</v>
      </c>
      <c r="D7" s="6">
        <f t="shared" ref="D7:D9" si="2">+H6</f>
        <v>15165</v>
      </c>
      <c r="E7" s="6">
        <f t="shared" ref="E7:E9" si="3">+D7*11.3%</f>
        <v>1713.645</v>
      </c>
      <c r="F7" s="6">
        <f t="shared" ref="F7:F8" si="4">+F6</f>
        <v>5055</v>
      </c>
      <c r="G7" s="6">
        <f t="shared" si="0"/>
        <v>6768.6450000000004</v>
      </c>
      <c r="H7" s="6">
        <f t="shared" si="1"/>
        <v>10110</v>
      </c>
    </row>
    <row r="8" spans="3:8" ht="23.25" customHeight="1" x14ac:dyDescent="0.3">
      <c r="C8" s="5">
        <v>4</v>
      </c>
      <c r="D8" s="6">
        <f t="shared" si="2"/>
        <v>10110</v>
      </c>
      <c r="E8" s="6">
        <f t="shared" si="3"/>
        <v>1142.43</v>
      </c>
      <c r="F8" s="6">
        <f t="shared" si="4"/>
        <v>5055</v>
      </c>
      <c r="G8" s="6">
        <f t="shared" si="0"/>
        <v>6197.43</v>
      </c>
      <c r="H8" s="6">
        <f t="shared" si="1"/>
        <v>5055</v>
      </c>
    </row>
    <row r="9" spans="3:8" ht="23.25" customHeight="1" x14ac:dyDescent="0.3">
      <c r="C9" s="5">
        <v>5</v>
      </c>
      <c r="D9" s="6">
        <f t="shared" si="2"/>
        <v>5055</v>
      </c>
      <c r="E9" s="27">
        <f t="shared" si="3"/>
        <v>571.21500000000003</v>
      </c>
      <c r="F9" s="27">
        <v>5055</v>
      </c>
      <c r="G9" s="6">
        <f t="shared" si="0"/>
        <v>5626.2150000000001</v>
      </c>
      <c r="H9" s="6">
        <f t="shared" si="1"/>
        <v>0</v>
      </c>
    </row>
    <row r="12" spans="3:8" ht="18" x14ac:dyDescent="0.35">
      <c r="C12" s="24" t="s">
        <v>12</v>
      </c>
    </row>
    <row r="13" spans="3:8" ht="21" x14ac:dyDescent="0.45">
      <c r="C13" s="30" t="s">
        <v>19</v>
      </c>
      <c r="F13" s="29">
        <f>1.02713192921^4-1</f>
        <v>0.11302500000560567</v>
      </c>
      <c r="G13" s="7" t="s">
        <v>13</v>
      </c>
    </row>
    <row r="15" spans="3:8" ht="18" x14ac:dyDescent="0.35">
      <c r="C15" s="23" t="s">
        <v>11</v>
      </c>
      <c r="D15" s="22"/>
      <c r="E15" s="22"/>
    </row>
  </sheetData>
  <mergeCells count="2">
    <mergeCell ref="C2:H2"/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Regime juros - exemplo</vt:lpstr>
      <vt:lpstr>Empréstimos - 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Rita Bastiao</cp:lastModifiedBy>
  <dcterms:created xsi:type="dcterms:W3CDTF">2021-10-10T09:38:41Z</dcterms:created>
  <dcterms:modified xsi:type="dcterms:W3CDTF">2021-10-20T18:47:02Z</dcterms:modified>
</cp:coreProperties>
</file>