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slicers/slicer3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077638f48391a7/Documentos/Curso DIO/"/>
    </mc:Choice>
  </mc:AlternateContent>
  <xr:revisionPtr revIDLastSave="6" documentId="8_{6E5AE208-7034-4B11-BA4A-DFB2AAC20DF6}" xr6:coauthVersionLast="47" xr6:coauthVersionMax="47" xr10:uidLastSave="{AEBB4E63-658B-4BDA-9353-C4B4706AC703}"/>
  <bookViews>
    <workbookView xWindow="19095" yWindow="0" windowWidth="19410" windowHeight="15585" tabRatio="0" firstSheet="5" activeTab="5" xr2:uid="{B7655E42-D1A2-470F-BC4B-AF454D3B1AB3}"/>
  </bookViews>
  <sheets>
    <sheet name="A̳ssets" sheetId="2" r:id="rId1"/>
    <sheet name="B̳ases" sheetId="3" r:id="rId2"/>
    <sheet name="Calculo" sheetId="1" r:id="rId3"/>
    <sheet name="Dashboard" sheetId="4" r:id="rId4"/>
    <sheet name="Dashboard_EA" sheetId="5" r:id="rId5"/>
    <sheet name="Dashboard_MINECRAFT" sheetId="6" r:id="rId6"/>
  </sheets>
  <definedNames>
    <definedName name="SegmentaçãodeDados_Auto_Renewal">#N/A</definedName>
    <definedName name="SegmentaçãodeDados_Subscription_Type">#N/A</definedName>
  </definedNames>
  <calcPr calcId="191028"/>
  <pivotCaches>
    <pivotCache cacheId="199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5" l="1"/>
  <c r="P4" i="6"/>
  <c r="F17" i="1"/>
  <c r="F16" i="1"/>
  <c r="E90" i="1"/>
  <c r="F81" i="1"/>
  <c r="F82" i="1"/>
  <c r="E58" i="1"/>
  <c r="F49" i="1"/>
  <c r="F50" i="1" l="1"/>
</calcChain>
</file>

<file path=xl/sharedStrings.xml><?xml version="1.0" encoding="utf-8"?>
<sst xmlns="http://schemas.openxmlformats.org/spreadsheetml/2006/main" count="2074" uniqueCount="329">
  <si>
    <t>Paleta de Cores</t>
  </si>
  <si>
    <t>#9BC848</t>
  </si>
  <si>
    <t>Xbox Color</t>
  </si>
  <si>
    <t>#E8E6E9</t>
  </si>
  <si>
    <t>negative zone</t>
  </si>
  <si>
    <t>#22C55E</t>
  </si>
  <si>
    <t>#2AE6B1</t>
  </si>
  <si>
    <t>Menus</t>
  </si>
  <si>
    <t>#5BF6A8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</si>
  <si>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</si>
  <si>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</si>
  <si>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</si>
  <si>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</si>
  <si>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</si>
  <si>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</si>
  <si>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</si>
  <si>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</si>
  <si>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</si>
  <si>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</si>
  <si>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</si>
  <si>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</si>
  <si>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</si>
  <si>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</si>
  <si>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</si>
  <si>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</si>
  <si>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</si>
  <si>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</si>
  <si>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</si>
  <si>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</si>
  <si>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</si>
  <si>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</si>
  <si>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</si>
  <si>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</si>
  <si>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</si>
  <si>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</si>
  <si>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</si>
  <si>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</si>
  <si>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</si>
  <si>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</si>
  <si>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</si>
  <si>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</si>
  <si>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</si>
  <si>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</si>
  <si>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</si>
  <si>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</si>
  <si>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</si>
  <si>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</si>
  <si>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</si>
  <si>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</si>
  <si>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</si>
  <si>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</si>
  <si>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</si>
  <si>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</si>
  <si>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</si>
  <si>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</si>
  <si>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</si>
  <si>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</si>
  <si>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</si>
  <si>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</si>
  <si>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</si>
  <si>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</si>
  <si>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</si>
  <si>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</si>
  <si>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</si>
  <si>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</si>
  <si>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</si>
  <si>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</si>
  <si>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</si>
  <si>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</si>
  <si>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</si>
  <si>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</si>
  <si>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</si>
  <si>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</si>
  <si>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</si>
  <si>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</si>
  <si>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</si>
  <si>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</si>
  <si>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</si>
  <si>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</si>
  <si>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</si>
  <si>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</si>
  <si>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</si>
  <si>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</si>
  <si>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</si>
  <si>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</si>
  <si>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</si>
  <si>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</si>
  <si>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</si>
  <si>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</si>
  <si>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</si>
  <si>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</si>
  <si>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</si>
  <si>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</si>
  <si>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</si>
  <si>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</si>
  <si>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</si>
  <si>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</si>
  <si>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</si>
  <si>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</si>
  <si>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</si>
  <si>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</si>
  <si>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</si>
  <si>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</si>
  <si>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</si>
  <si>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</si>
  <si>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</si>
  <si>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</si>
  <si>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</si>
  <si>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</si>
  <si>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</si>
  <si>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</si>
  <si>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</si>
  <si>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</si>
  <si>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</si>
  <si>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</si>
  <si>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</si>
  <si>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</si>
  <si>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</si>
  <si>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</si>
  <si>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</si>
  <si>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</si>
  <si>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</si>
  <si>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</si>
  <si>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</si>
  <si>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</si>
  <si>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</si>
  <si>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</si>
  <si>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</si>
  <si>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</si>
  <si>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</si>
  <si>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</si>
  <si>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</si>
  <si>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</si>
  <si>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</si>
  <si>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</si>
  <si>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</si>
  <si>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</si>
  <si>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</si>
  <si>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</si>
  <si>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</si>
  <si>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</si>
  <si>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</si>
  <si>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</si>
  <si>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</si>
  <si>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</si>
  <si>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</si>
  <si>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</si>
  <si>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</si>
  <si>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</si>
  <si>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</si>
  <si>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</si>
  <si>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</si>
  <si>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</si>
  <si>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</si>
  <si>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</si>
  <si>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</si>
  <si>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</si>
  <si>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</si>
  <si>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</si>
  <si>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</si>
  <si>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</si>
  <si>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</si>
  <si>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</si>
  <si>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</si>
  <si>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</si>
  <si>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</si>
  <si>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</si>
  <si>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</si>
  <si>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</si>
  <si>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</si>
  <si>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</si>
  <si>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</si>
  <si>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</si>
  <si>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</si>
  <si>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</si>
  <si>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</si>
  <si>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</si>
  <si>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</si>
  <si>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</si>
  <si>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</si>
  <si>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</si>
  <si>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</si>
  <si>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</si>
  <si>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</si>
  <si>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</si>
  <si>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</si>
  <si>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</si>
  <si>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</si>
  <si>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</si>
  <si>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</si>
  <si>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</si>
  <si>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</si>
  <si>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</si>
  <si>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</si>
  <si>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</si>
  <si>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</si>
  <si>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</si>
  <si>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</si>
  <si>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</si>
  <si>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</si>
  <si>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</si>
  <si>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</si>
  <si>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</si>
  <si>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</si>
  <si>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</si>
  <si>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</si>
  <si>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</si>
  <si>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</si>
  <si>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</si>
  <si>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</si>
  <si>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</si>
  <si>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</si>
  <si>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</si>
  <si>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</si>
  <si>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</si>
  <si>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</si>
  <si>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</si>
  <si>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</si>
  <si>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</si>
  <si>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</si>
  <si>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</si>
  <si>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</si>
  <si>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</si>
  <si>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</si>
  <si>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</si>
  <si>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</si>
  <si>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</si>
  <si>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</si>
  <si>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</si>
  <si>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</si>
  <si>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</si>
  <si>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</si>
  <si>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</si>
  <si>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</si>
  <si>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</si>
  <si>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</si>
  <si>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</si>
  <si>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</si>
  <si>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</si>
  <si>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</si>
  <si>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</si>
  <si>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</si>
  <si>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</si>
  <si>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</si>
  <si>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</si>
  <si>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</si>
  <si>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</si>
  <si>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</si>
  <si>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</si>
  <si>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</si>
  <si>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</si>
  <si>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</si>
  <si>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</si>
  <si>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</si>
  <si>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</si>
  <si>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</si>
  <si>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</si>
  <si>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</si>
  <si>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</si>
  <si>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</si>
  <si>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</si>
  <si>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</si>
  <si>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</si>
  <si>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</si>
  <si>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</si>
  <si>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</si>
  <si>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</si>
  <si>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</si>
  <si>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</si>
  <si>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</si>
  <si>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</si>
  <si>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</si>
  <si>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</si>
  <si>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</si>
  <si>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</si>
  <si>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</si>
  <si>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</si>
  <si>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</si>
  <si>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</si>
  <si>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</si>
  <si>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</si>
  <si>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</si>
  <si>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</si>
  <si>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</si>
  <si>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</si>
  <si>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</si>
  <si>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</si>
  <si>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</si>
  <si>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</si>
  <si>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</si>
  <si>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</si>
  <si>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</si>
  <si>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</si>
  <si>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</si>
  <si>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</si>
  <si>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</si>
  <si>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</si>
  <si>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</si>
  <si>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</si>
  <si>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</si>
  <si>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</si>
  <si>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</si>
  <si>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</si>
  <si>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</si>
  <si>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</si>
  <si>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</si>
  <si>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</si>
  <si>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</si>
  <si>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</si>
  <si>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</si>
  <si>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</si>
  <si>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</si>
  <si>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</si>
  <si>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 de Negócio 1: Qual o faturamento Total de vendas de planos anuais (contendo todas as assinaturas agregadas)</t>
  </si>
  <si>
    <t>Pergunta de Negócio 2: Qual o faturamento Total de vendas de planos anuais, separado por auto renovação</t>
  </si>
  <si>
    <t>Soma de Total Value</t>
  </si>
  <si>
    <t>(Tudo)</t>
  </si>
  <si>
    <t>Rótulos de Linha</t>
  </si>
  <si>
    <t>Contagem de Subscriber ID</t>
  </si>
  <si>
    <t>Total Geral</t>
  </si>
  <si>
    <t>EA PLAY</t>
  </si>
  <si>
    <t>Pergunta de Negócio 3: Total de Vendas de Assinaturas do EA Play</t>
  </si>
  <si>
    <t>Soma de EA Play Season Pass</t>
  </si>
  <si>
    <t>Minecraft</t>
  </si>
  <si>
    <t>Pergunta de Negócio 4: Total de Vendas do Minecraft Season Pass</t>
  </si>
  <si>
    <t>Soma de Minecraft Season Pass Price</t>
  </si>
  <si>
    <t>XBOX GAME PASS SUBSCRIPTIONS SALES</t>
  </si>
  <si>
    <t>last update:</t>
  </si>
  <si>
    <t>|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</si>
</sst>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_-;\-&quot;R$&quot;\ * #,##0_-;_-&quot;R$&quot;\ * &quot;-&quot;??_-;_-@_-"/>
    <numFmt numFmtId="166" formatCode="&quot;R$&quot;\ #,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22C55E"/>
      <name val="Aptos Display"/>
      <family val="2"/>
    </font>
    <font>
      <sz val="11"/>
      <name val="Calibri"/>
      <family val="2"/>
      <scheme val="minor"/>
    </font>
    <font>
      <sz val="8"/>
      <color theme="1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BC84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0" borderId="1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44" fontId="0" fillId="0" borderId="0" xfId="1" applyFont="1"/>
    <xf numFmtId="165" fontId="0" fillId="0" borderId="0" xfId="0" applyNumberFormat="1"/>
    <xf numFmtId="166" fontId="0" fillId="0" borderId="0" xfId="0" applyNumberFormat="1"/>
    <xf numFmtId="0" fontId="4" fillId="0" borderId="2" xfId="0" applyFont="1" applyBorder="1" applyAlignment="1">
      <alignment horizontal="left" vertical="center" indent="11"/>
    </xf>
    <xf numFmtId="9" fontId="0" fillId="0" borderId="0" xfId="3" applyFont="1"/>
    <xf numFmtId="0" fontId="5" fillId="3" borderId="0" xfId="0" applyFont="1" applyFill="1"/>
    <xf numFmtId="0" fontId="5" fillId="3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ill="1"/>
    <xf numFmtId="0" fontId="5" fillId="0" borderId="0" xfId="0" applyFont="1" applyFill="1" applyAlignment="1">
      <alignment horizontal="left"/>
    </xf>
    <xf numFmtId="0" fontId="6" fillId="6" borderId="0" xfId="0" applyFont="1" applyFill="1" applyAlignment="1">
      <alignment horizontal="center" vertical="center"/>
    </xf>
    <xf numFmtId="14" fontId="6" fillId="6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</cellXfs>
  <cellStyles count="4">
    <cellStyle name="Moeda" xfId="1" builtinId="4"/>
    <cellStyle name="Normal" xfId="0" builtinId="0"/>
    <cellStyle name="Porcentagem" xfId="3" builtinId="5"/>
    <cellStyle name="Título 1" xfId="2" builtinId="16"/>
  </cellStyles>
  <dxfs count="2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6" formatCode="&quot;R$&quot;\ #,##0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5" formatCode="_-&quot;R$&quot;\ * #,##0_-;\-&quot;R$&quot;\ * #,##0_-;_-&quot;R$&quot;\ * &quot;-&quot;??_-;_-@_-"/>
    </dxf>
    <dxf>
      <numFmt numFmtId="166" formatCode="&quot;R$&quot;\ #,##0"/>
    </dxf>
    <dxf>
      <numFmt numFmtId="166" formatCode="&quot;R$&quot;\ #,##0"/>
    </dxf>
    <dxf>
      <font>
        <color theme="0"/>
      </font>
      <border>
        <bottom style="thin">
          <color theme="9"/>
        </bottom>
        <vertical/>
        <horizontal/>
      </border>
    </dxf>
    <dxf>
      <font>
        <color rgb="FF22C55E"/>
        <name val="Aptos Display"/>
        <family val="2"/>
        <scheme val="none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16FD1974-9722-4A3C-919F-7AD3A4229933}">
      <tableStyleElement type="wholeTable" dxfId="21"/>
      <tableStyleElement type="headerRow" dxfId="20"/>
    </tableStyle>
  </tableStyles>
  <colors>
    <mruColors>
      <color rgb="FF22C55E"/>
      <color rgb="FFE8E6E9"/>
      <color rgb="FF5BF6A8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22C55E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theme="1" tint="0.14996795556505021"/>
            <name val="Aptos Display"/>
            <family val="2"/>
            <scheme val="none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Excel.xlsx]Calculo!tbl_renewal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051826451572217"/>
          <c:y val="6.7047611002911317E-2"/>
          <c:w val="0.79982777796668147"/>
          <c:h val="0.865904777994177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Calculo!$C$22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Calculo!$B$23:$B$25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Calculo!$C$23:$C$25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8-428A-A160-ECF632BBE6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30895536"/>
        <c:axId val="2130916656"/>
      </c:barChart>
      <c:catAx>
        <c:axId val="213089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916656"/>
        <c:crosses val="autoZero"/>
        <c:auto val="1"/>
        <c:lblAlgn val="ctr"/>
        <c:lblOffset val="100"/>
        <c:noMultiLvlLbl val="0"/>
      </c:catAx>
      <c:valAx>
        <c:axId val="213091665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308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Excel.xlsx]Calculo!tbl_type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Calculo!$B$29:$B$32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Calculo!$C$29:$C$32</c:f>
              <c:numCache>
                <c:formatCode>_("R$"* #,##0.00_);_("R$"* \(#,##0.00\);_("R$"* "-"??_);_(@_)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6-49B3-9035-D5B5E5AA7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0944016"/>
        <c:axId val="2130940656"/>
      </c:barChart>
      <c:catAx>
        <c:axId val="21309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940656"/>
        <c:crosses val="autoZero"/>
        <c:auto val="1"/>
        <c:lblAlgn val="ctr"/>
        <c:lblOffset val="100"/>
        <c:noMultiLvlLbl val="0"/>
      </c:catAx>
      <c:valAx>
        <c:axId val="213094065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13094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Excel.xlsx]Calculo!tbl_ea_renewal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Calculo!$C$55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Calculo!$B$56:$B$58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Calculo!$C$56:$C$58</c:f>
              <c:numCache>
                <c:formatCode>"R$"\ #,##0</c:formatCode>
                <c:ptCount val="2"/>
                <c:pt idx="0">
                  <c:v>1500</c:v>
                </c:pt>
                <c:pt idx="1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6-4A37-B14E-791588509A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14796464"/>
        <c:axId val="1214787824"/>
      </c:barChart>
      <c:catAx>
        <c:axId val="1214796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787824"/>
        <c:crosses val="autoZero"/>
        <c:auto val="1"/>
        <c:lblAlgn val="ctr"/>
        <c:lblOffset val="100"/>
        <c:noMultiLvlLbl val="0"/>
      </c:catAx>
      <c:valAx>
        <c:axId val="1214787824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2147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Excel.xlsx]Calculo!tbl_ea_type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Aptos Narrow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Aptos Narrow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Calculo!$B$62:$B$65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Calculo!$C$62:$C$65</c:f>
              <c:numCache>
                <c:formatCode>"R$"\ #,##0</c:formatCode>
                <c:ptCount val="3"/>
                <c:pt idx="0">
                  <c:v>600</c:v>
                </c:pt>
                <c:pt idx="1">
                  <c:v>1350</c:v>
                </c:pt>
                <c:pt idx="2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9-4C5E-A52A-2B11F13D8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4830064"/>
        <c:axId val="1214813744"/>
      </c:barChart>
      <c:catAx>
        <c:axId val="12148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4813744"/>
        <c:crosses val="autoZero"/>
        <c:auto val="1"/>
        <c:lblAlgn val="ctr"/>
        <c:lblOffset val="100"/>
        <c:noMultiLvlLbl val="0"/>
      </c:catAx>
      <c:valAx>
        <c:axId val="1214813744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2148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Excel.xlsx]Calculo!tbl_mn_renewal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Calculo!$C$87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Calculo!$B$88:$B$90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Calculo!$C$88:$C$90</c:f>
              <c:numCache>
                <c:formatCode>_("R$"* #,##0.00_);_("R$"* \(#,##0.00\);_("R$"* "-"??_);_(@_)</c:formatCode>
                <c:ptCount val="2"/>
                <c:pt idx="0">
                  <c:v>1940</c:v>
                </c:pt>
                <c:pt idx="1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F-4FEE-A7E1-D7BB27339F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65320848"/>
        <c:axId val="1465323728"/>
      </c:barChart>
      <c:catAx>
        <c:axId val="146532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323728"/>
        <c:crosses val="autoZero"/>
        <c:auto val="1"/>
        <c:lblAlgn val="ctr"/>
        <c:lblOffset val="100"/>
        <c:noMultiLvlLbl val="0"/>
      </c:catAx>
      <c:valAx>
        <c:axId val="14653237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532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com Excel.xlsx]Calculo!tbl_mn_type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Calculo!$C$93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Calculo!$B$94:$B$97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Calculo!$C$94:$C$97</c:f>
              <c:numCache>
                <c:formatCode>_("R$"* #,##0.00_);_("R$"* \(#,##0.00\);_("R$"* "-"??_);_(@_)</c:formatCode>
                <c:ptCount val="3"/>
                <c:pt idx="0">
                  <c:v>940</c:v>
                </c:pt>
                <c:pt idx="1">
                  <c:v>1800</c:v>
                </c:pt>
                <c:pt idx="2">
                  <c:v>1140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3-42C6-BAF5-716CC018C9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5324208"/>
        <c:axId val="1465328048"/>
      </c:barChart>
      <c:catAx>
        <c:axId val="146532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5328048"/>
        <c:crosses val="autoZero"/>
        <c:auto val="1"/>
        <c:lblAlgn val="ctr"/>
        <c:lblOffset val="100"/>
        <c:noMultiLvlLbl val="0"/>
      </c:catAx>
      <c:valAx>
        <c:axId val="14653280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653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Dashboard_EA!A1"/><Relationship Id="rId3" Type="http://schemas.openxmlformats.org/officeDocument/2006/relationships/image" Target="../media/image11.png"/><Relationship Id="rId7" Type="http://schemas.openxmlformats.org/officeDocument/2006/relationships/chart" Target="../charts/chart2.xml"/><Relationship Id="rId2" Type="http://schemas.openxmlformats.org/officeDocument/2006/relationships/hyperlink" Target="https://www.linkedin.com/in/marco-c-b6087857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2.png"/><Relationship Id="rId4" Type="http://schemas.openxmlformats.org/officeDocument/2006/relationships/hyperlink" Target="mailto:marco.cruz@live.com?subject=Mais%20informa&#231;&#245;es%20sobre" TargetMode="External"/><Relationship Id="rId9" Type="http://schemas.openxmlformats.org/officeDocument/2006/relationships/hyperlink" Target="#Dashboard_MINECRAFT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Dashboard!A1"/><Relationship Id="rId3" Type="http://schemas.openxmlformats.org/officeDocument/2006/relationships/image" Target="../media/image11.png"/><Relationship Id="rId7" Type="http://schemas.openxmlformats.org/officeDocument/2006/relationships/chart" Target="../charts/chart4.xml"/><Relationship Id="rId2" Type="http://schemas.openxmlformats.org/officeDocument/2006/relationships/hyperlink" Target="https://www.linkedin.com/in/marco-c-b6087857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image" Target="../media/image12.png"/><Relationship Id="rId10" Type="http://schemas.openxmlformats.org/officeDocument/2006/relationships/image" Target="../media/image7.png"/><Relationship Id="rId4" Type="http://schemas.openxmlformats.org/officeDocument/2006/relationships/hyperlink" Target="mailto:marco.cruz@live.com?subject=Mais%20informa&#231;&#245;es%20sobre" TargetMode="External"/><Relationship Id="rId9" Type="http://schemas.openxmlformats.org/officeDocument/2006/relationships/hyperlink" Target="#Dashboard_MINECRAFT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11.png"/><Relationship Id="rId7" Type="http://schemas.openxmlformats.org/officeDocument/2006/relationships/hyperlink" Target="#Dashboard_EA!A1"/><Relationship Id="rId12" Type="http://schemas.openxmlformats.org/officeDocument/2006/relationships/chart" Target="../charts/chart6.xml"/><Relationship Id="rId2" Type="http://schemas.openxmlformats.org/officeDocument/2006/relationships/hyperlink" Target="https://www.linkedin.com/in/marco-c-b6087857/" TargetMode="External"/><Relationship Id="rId1" Type="http://schemas.openxmlformats.org/officeDocument/2006/relationships/image" Target="../media/image1.png"/><Relationship Id="rId6" Type="http://schemas.openxmlformats.org/officeDocument/2006/relationships/hyperlink" Target="#Dashboard!A1"/><Relationship Id="rId11" Type="http://schemas.openxmlformats.org/officeDocument/2006/relationships/chart" Target="../charts/chart5.xml"/><Relationship Id="rId5" Type="http://schemas.openxmlformats.org/officeDocument/2006/relationships/image" Target="../media/image12.png"/><Relationship Id="rId10" Type="http://schemas.openxmlformats.org/officeDocument/2006/relationships/image" Target="../media/image10.svg"/><Relationship Id="rId4" Type="http://schemas.openxmlformats.org/officeDocument/2006/relationships/hyperlink" Target="mailto:marco.cruz@live.com?subject=Mais%20informa&#231;&#245;es%20sobre" TargetMode="External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0</xdr:rowOff>
    </xdr:from>
    <xdr:ext cx="304800" cy="30480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875C63-9130-4FE4-9137-E471AD01D855}"/>
            </a:ext>
          </a:extLst>
        </xdr:cNvPr>
        <xdr:cNvSpPr>
          <a:spLocks noChangeAspect="1" noChangeArrowheads="1"/>
        </xdr:cNvSpPr>
      </xdr:nvSpPr>
      <xdr:spPr bwMode="auto">
        <a:xfrm>
          <a:off x="67056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</xdr:row>
      <xdr:rowOff>0</xdr:rowOff>
    </xdr:from>
    <xdr:ext cx="304800" cy="304800"/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E9F9974-8B4C-4658-B014-A67461CB32E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219074</xdr:colOff>
      <xdr:row>12</xdr:row>
      <xdr:rowOff>138302</xdr:rowOff>
    </xdr:from>
    <xdr:ext cx="1500597" cy="461773"/>
    <xdr:pic>
      <xdr:nvPicPr>
        <xdr:cNvPr id="4" name="Imagem 3">
          <a:extLst>
            <a:ext uri="{FF2B5EF4-FFF2-40B4-BE49-F238E27FC236}">
              <a16:creationId xmlns:a16="http://schemas.microsoft.com/office/drawing/2014/main" id="{2555FF31-058E-4A8C-A9D1-BB7EF62FAA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424302"/>
          <a:ext cx="1500597" cy="461773"/>
        </a:xfrm>
        <a:prstGeom prst="rect">
          <a:avLst/>
        </a:prstGeom>
      </xdr:spPr>
    </xdr:pic>
    <xdr:clientData/>
  </xdr:oneCellAnchor>
  <xdr:oneCellAnchor>
    <xdr:from>
      <xdr:col>0</xdr:col>
      <xdr:colOff>561975</xdr:colOff>
      <xdr:row>15</xdr:row>
      <xdr:rowOff>47625</xdr:rowOff>
    </xdr:from>
    <xdr:ext cx="2886075" cy="1022223"/>
    <xdr:pic>
      <xdr:nvPicPr>
        <xdr:cNvPr id="5" name="Imagem 4">
          <a:extLst>
            <a:ext uri="{FF2B5EF4-FFF2-40B4-BE49-F238E27FC236}">
              <a16:creationId xmlns:a16="http://schemas.microsoft.com/office/drawing/2014/main" id="{F8FEA575-6AB3-4B6F-B4DC-AB92BC6F4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05125"/>
          <a:ext cx="2886075" cy="1022223"/>
        </a:xfrm>
        <a:prstGeom prst="rect">
          <a:avLst/>
        </a:prstGeom>
      </xdr:spPr>
    </xdr:pic>
    <xdr:clientData/>
  </xdr:oneCellAnchor>
  <xdr:oneCellAnchor>
    <xdr:from>
      <xdr:col>11</xdr:col>
      <xdr:colOff>581025</xdr:colOff>
      <xdr:row>13</xdr:row>
      <xdr:rowOff>19050</xdr:rowOff>
    </xdr:from>
    <xdr:ext cx="238125" cy="238125"/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66C11781-BB0D-494C-AC7D-EFC9B460F7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286625" y="2495550"/>
          <a:ext cx="238125" cy="238125"/>
        </a:xfrm>
        <a:prstGeom prst="rect">
          <a:avLst/>
        </a:prstGeom>
      </xdr:spPr>
    </xdr:pic>
    <xdr:clientData/>
  </xdr:one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01DFDEC-2BC2-4E73-9F44-B3F6847DCB89}"/>
            </a:ext>
          </a:extLst>
        </xdr:cNvPr>
        <xdr:cNvSpPr/>
      </xdr:nvSpPr>
      <xdr:spPr>
        <a:xfrm>
          <a:off x="5562600" y="2419350"/>
          <a:ext cx="695325" cy="68580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F4EEB301-6E61-4F70-A164-665EBE20FA20}"/>
            </a:ext>
          </a:extLst>
        </xdr:cNvPr>
        <xdr:cNvSpPr/>
      </xdr:nvSpPr>
      <xdr:spPr>
        <a:xfrm>
          <a:off x="6381750" y="2428875"/>
          <a:ext cx="695325" cy="68580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57150</xdr:colOff>
      <xdr:row>21</xdr:row>
      <xdr:rowOff>180975</xdr:rowOff>
    </xdr:from>
    <xdr:ext cx="1219200" cy="1219200"/>
    <xdr:pic>
      <xdr:nvPicPr>
        <xdr:cNvPr id="9" name="Imagem 8">
          <a:extLst>
            <a:ext uri="{FF2B5EF4-FFF2-40B4-BE49-F238E27FC236}">
              <a16:creationId xmlns:a16="http://schemas.microsoft.com/office/drawing/2014/main" id="{EE1D911D-9637-447F-BBBB-EC3BE366C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181475"/>
          <a:ext cx="1219200" cy="1219200"/>
        </a:xfrm>
        <a:prstGeom prst="rect">
          <a:avLst/>
        </a:prstGeom>
      </xdr:spPr>
    </xdr:pic>
    <xdr:clientData/>
  </xdr:oneCellAnchor>
  <xdr:absoluteAnchor>
    <xdr:pos x="1057275" y="5410199"/>
    <xdr:ext cx="1549476" cy="752476"/>
    <xdr:grpSp>
      <xdr:nvGrpSpPr>
        <xdr:cNvPr id="10" name="Agrupar 9">
          <a:extLst>
            <a:ext uri="{FF2B5EF4-FFF2-40B4-BE49-F238E27FC236}">
              <a16:creationId xmlns:a16="http://schemas.microsoft.com/office/drawing/2014/main" id="{160ED8E5-789B-4A0A-BDD4-5B3BCB468343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C9C3912-C938-1228-F197-08BE941A81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4737A2FF-3435-D4F7-C848-9A53E97AF7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222247</xdr:colOff>
      <xdr:row>5</xdr:row>
      <xdr:rowOff>0</xdr:rowOff>
    </xdr:from>
    <xdr:to>
      <xdr:col>14</xdr:col>
      <xdr:colOff>527047</xdr:colOff>
      <xdr:row>6</xdr:row>
      <xdr:rowOff>95250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3D306F7-4A0C-40E1-B3CF-7CBE49D2E1E2}"/>
            </a:ext>
          </a:extLst>
        </xdr:cNvPr>
        <xdr:cNvSpPr>
          <a:spLocks noChangeAspect="1" noChangeArrowheads="1"/>
        </xdr:cNvSpPr>
      </xdr:nvSpPr>
      <xdr:spPr bwMode="auto">
        <a:xfrm>
          <a:off x="15377580" y="804333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17</xdr:row>
      <xdr:rowOff>133349</xdr:rowOff>
    </xdr:from>
    <xdr:to>
      <xdr:col>7</xdr:col>
      <xdr:colOff>548968</xdr:colOff>
      <xdr:row>30</xdr:row>
      <xdr:rowOff>161924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37E39CF-2E68-4702-4F40-BA5A22489249}"/>
            </a:ext>
          </a:extLst>
        </xdr:cNvPr>
        <xdr:cNvSpPr/>
      </xdr:nvSpPr>
      <xdr:spPr>
        <a:xfrm>
          <a:off x="1972236" y="3383055"/>
          <a:ext cx="3574556" cy="2505075"/>
        </a:xfrm>
        <a:prstGeom prst="roundRect">
          <a:avLst>
            <a:gd name="adj" fmla="val 75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542926</xdr:colOff>
      <xdr:row>1</xdr:row>
      <xdr:rowOff>66675</xdr:rowOff>
    </xdr:from>
    <xdr:to>
      <xdr:col>0</xdr:col>
      <xdr:colOff>1038226</xdr:colOff>
      <xdr:row>3</xdr:row>
      <xdr:rowOff>11766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6E5D9B-A0D4-4F07-901E-C9B653E2D2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6993" b="3051"/>
        <a:stretch>
          <a:fillRect/>
        </a:stretch>
      </xdr:blipFill>
      <xdr:spPr>
        <a:xfrm>
          <a:off x="542926" y="257175"/>
          <a:ext cx="495300" cy="447675"/>
        </a:xfrm>
        <a:prstGeom prst="rect">
          <a:avLst/>
        </a:prstGeom>
      </xdr:spPr>
    </xdr:pic>
    <xdr:clientData/>
  </xdr:twoCellAnchor>
  <xdr:twoCellAnchor>
    <xdr:from>
      <xdr:col>5</xdr:col>
      <xdr:colOff>38595</xdr:colOff>
      <xdr:row>5</xdr:row>
      <xdr:rowOff>3</xdr:rowOff>
    </xdr:from>
    <xdr:to>
      <xdr:col>10</xdr:col>
      <xdr:colOff>587302</xdr:colOff>
      <xdr:row>13</xdr:row>
      <xdr:rowOff>85731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87FA614E-345B-6E68-279B-9FD964269EF0}"/>
            </a:ext>
          </a:extLst>
        </xdr:cNvPr>
        <xdr:cNvGrpSpPr/>
      </xdr:nvGrpSpPr>
      <xdr:grpSpPr>
        <a:xfrm>
          <a:off x="3848595" y="1076328"/>
          <a:ext cx="3596707" cy="1609728"/>
          <a:chOff x="1966005" y="1075768"/>
          <a:chExt cx="3574295" cy="160972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9C8A5D4-0183-0319-0BFF-9010CBAB7FDC}"/>
              </a:ext>
            </a:extLst>
          </xdr:cNvPr>
          <xdr:cNvSpPr/>
        </xdr:nvSpPr>
        <xdr:spPr>
          <a:xfrm>
            <a:off x="1967192" y="1084759"/>
            <a:ext cx="3573108" cy="1600737"/>
          </a:xfrm>
          <a:prstGeom prst="roundRect">
            <a:avLst>
              <a:gd name="adj" fmla="val 93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600" b="1">
                <a:latin typeface="Aptos Display" panose="020B0004020202020204" pitchFamily="34" charset="0"/>
              </a:rPr>
              <a:t>R$ 1.350,00</a:t>
            </a:r>
          </a:p>
        </xdr:txBody>
      </xdr:sp>
      <xdr:sp macro="" textlink="Calculo!F17">
        <xdr:nvSpPr>
          <xdr:cNvPr id="9" name="CaixaDeTexto 8">
            <a:extLst>
              <a:ext uri="{FF2B5EF4-FFF2-40B4-BE49-F238E27FC236}">
                <a16:creationId xmlns:a16="http://schemas.microsoft.com/office/drawing/2014/main" id="{FADD693F-7BF7-1256-9F15-E8CDB81A7146}"/>
              </a:ext>
            </a:extLst>
          </xdr:cNvPr>
          <xdr:cNvSpPr txBox="1"/>
        </xdr:nvSpPr>
        <xdr:spPr>
          <a:xfrm>
            <a:off x="2696454" y="1642320"/>
            <a:ext cx="2112483" cy="55403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6E22744-91C9-483E-8BDF-44A1A98246A0}" type="TxLink">
              <a:rPr lang="en-US" sz="28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pPr algn="ctr"/>
              <a:t> R$ 7.633 </a:t>
            </a:fld>
            <a:endParaRPr lang="pt-BR" sz="6000" b="1">
              <a:solidFill>
                <a:srgbClr val="22C55E"/>
              </a:solidFill>
              <a:latin typeface="Aptos Display" panose="020B0004020202020204" pitchFamily="34" charset="0"/>
            </a:endParaRPr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EF676CE6-6AA7-17F4-5953-56049D4F82BE}"/>
              </a:ext>
            </a:extLst>
          </xdr:cNvPr>
          <xdr:cNvSpPr/>
        </xdr:nvSpPr>
        <xdr:spPr>
          <a:xfrm>
            <a:off x="1966005" y="1075768"/>
            <a:ext cx="3573108" cy="404680"/>
          </a:xfrm>
          <a:prstGeom prst="round2SameRect">
            <a:avLst>
              <a:gd name="adj1" fmla="val 38889"/>
              <a:gd name="adj2" fmla="val 0"/>
            </a:avLst>
          </a:prstGeom>
          <a:solidFill>
            <a:schemeClr val="bg1"/>
          </a:solidFill>
          <a:ln w="19050"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21843A3-0581-125A-DF48-D1A1BFB9930A}"/>
              </a:ext>
            </a:extLst>
          </xdr:cNvPr>
          <xdr:cNvSpPr txBox="1"/>
        </xdr:nvSpPr>
        <xdr:spPr>
          <a:xfrm>
            <a:off x="2337435" y="1084763"/>
            <a:ext cx="2884509" cy="42266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TOTAL SUBSCRIPTIONS </a:t>
            </a:r>
          </a:p>
        </xdr:txBody>
      </xdr:sp>
      <xdr:sp macro="" textlink="Calculo!F16">
        <xdr:nvSpPr>
          <xdr:cNvPr id="31" name="CaixaDeTexto 30">
            <a:extLst>
              <a:ext uri="{FF2B5EF4-FFF2-40B4-BE49-F238E27FC236}">
                <a16:creationId xmlns:a16="http://schemas.microsoft.com/office/drawing/2014/main" id="{BA521266-6A26-2D85-F736-C746B7C09ADE}"/>
              </a:ext>
            </a:extLst>
          </xdr:cNvPr>
          <xdr:cNvSpPr txBox="1"/>
        </xdr:nvSpPr>
        <xdr:spPr>
          <a:xfrm>
            <a:off x="2905972" y="2127679"/>
            <a:ext cx="1693447" cy="2430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2D24F9B-E7F8-443F-934B-F157A7B5B32A}" type="TxLink">
              <a:rPr lang="en-US" sz="20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pPr algn="ctr"/>
              <a:t>295</a:t>
            </a:fld>
            <a:endParaRPr lang="pt-BR" sz="13800" b="1">
              <a:solidFill>
                <a:srgbClr val="22C55E"/>
              </a:solidFill>
              <a:latin typeface="Aptos Display" panose="020B0004020202020204" pitchFamily="34" charset="0"/>
            </a:endParaRPr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B2111399-754D-C01A-9E79-EC24EF691C9C}"/>
              </a:ext>
            </a:extLst>
          </xdr:cNvPr>
          <xdr:cNvSpPr txBox="1"/>
        </xdr:nvSpPr>
        <xdr:spPr>
          <a:xfrm>
            <a:off x="2905972" y="2334845"/>
            <a:ext cx="1693447" cy="2430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900" b="0" i="0">
                <a:solidFill>
                  <a:srgbClr val="22C55E"/>
                </a:solidFill>
                <a:effectLst/>
                <a:latin typeface="Aptos Display" panose="020B0004020202020204" pitchFamily="34" charset="0"/>
                <a:ea typeface="+mn-ea"/>
                <a:cs typeface="+mn-cs"/>
              </a:rPr>
              <a:t>Customers</a:t>
            </a:r>
            <a:endParaRPr lang="en-US" sz="900" b="0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2</xdr:col>
      <xdr:colOff>0</xdr:colOff>
      <xdr:row>17</xdr:row>
      <xdr:rowOff>133350</xdr:rowOff>
    </xdr:from>
    <xdr:to>
      <xdr:col>7</xdr:col>
      <xdr:colOff>552000</xdr:colOff>
      <xdr:row>19</xdr:row>
      <xdr:rowOff>180975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16E90ABF-CE01-3618-8675-76AC8BAF39B1}"/>
            </a:ext>
          </a:extLst>
        </xdr:cNvPr>
        <xdr:cNvSpPr/>
      </xdr:nvSpPr>
      <xdr:spPr>
        <a:xfrm>
          <a:off x="1981200" y="3381375"/>
          <a:ext cx="3600000" cy="428625"/>
        </a:xfrm>
        <a:prstGeom prst="round2SameRect">
          <a:avLst>
            <a:gd name="adj1" fmla="val 38889"/>
            <a:gd name="adj2" fmla="val 0"/>
          </a:avLst>
        </a:prstGeom>
        <a:solidFill>
          <a:schemeClr val="bg1"/>
        </a:solidFill>
        <a:ln w="19050"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76200</xdr:colOff>
      <xdr:row>17</xdr:row>
      <xdr:rowOff>142877</xdr:rowOff>
    </xdr:from>
    <xdr:to>
      <xdr:col>8</xdr:col>
      <xdr:colOff>76200</xdr:colOff>
      <xdr:row>20</xdr:row>
      <xdr:rowOff>19051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11229BCE-57C9-8283-6FBC-4CCB54C2F69B}"/>
            </a:ext>
          </a:extLst>
        </xdr:cNvPr>
        <xdr:cNvSpPr txBox="1"/>
      </xdr:nvSpPr>
      <xdr:spPr>
        <a:xfrm>
          <a:off x="2057400" y="3390902"/>
          <a:ext cx="3657600" cy="447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TOTAL SUBSCRIPTIONS </a:t>
          </a:r>
          <a:r>
            <a:rPr lang="en-US" sz="1100" b="1" i="0" u="none" strike="noStrike" baseline="0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PER RENEWAL</a:t>
          </a:r>
          <a:endParaRPr lang="en-US" sz="1100" b="1" i="0" u="none" strike="noStrike">
            <a:solidFill>
              <a:srgbClr val="22C55E"/>
            </a:solidFill>
            <a:latin typeface="Aptos Display" panose="020B0004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10</xdr:col>
      <xdr:colOff>485775</xdr:colOff>
      <xdr:row>7</xdr:row>
      <xdr:rowOff>188371</xdr:rowOff>
    </xdr:from>
    <xdr:to>
      <xdr:col>14</xdr:col>
      <xdr:colOff>190416</xdr:colOff>
      <xdr:row>12</xdr:row>
      <xdr:rowOff>62311</xdr:rowOff>
    </xdr:to>
    <xdr:sp macro="" textlink="Calculo!F76">
      <xdr:nvSpPr>
        <xdr:cNvPr id="18" name="CaixaDeTexto 17">
          <a:extLst>
            <a:ext uri="{FF2B5EF4-FFF2-40B4-BE49-F238E27FC236}">
              <a16:creationId xmlns:a16="http://schemas.microsoft.com/office/drawing/2014/main" id="{F3B8E40A-66F2-CBC8-9418-A8021AE06422}"/>
            </a:ext>
          </a:extLst>
        </xdr:cNvPr>
        <xdr:cNvSpPr txBox="1"/>
      </xdr:nvSpPr>
      <xdr:spPr>
        <a:xfrm>
          <a:off x="7343775" y="1531396"/>
          <a:ext cx="2143041" cy="8264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835ED4C-9FE0-4A6A-84B6-9CD2A87B78C2}" type="TxLink">
            <a:rPr lang="en-US" sz="28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pPr algn="ctr"/>
            <a:t> </a:t>
          </a:fld>
          <a:endParaRPr lang="pt-BR" sz="6000" b="1">
            <a:solidFill>
              <a:srgbClr val="22C55E"/>
            </a:solidFill>
            <a:latin typeface="Aptos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104775</xdr:colOff>
      <xdr:row>31</xdr:row>
      <xdr:rowOff>11766</xdr:rowOff>
    </xdr:from>
    <xdr:to>
      <xdr:col>0</xdr:col>
      <xdr:colOff>1673098</xdr:colOff>
      <xdr:row>33</xdr:row>
      <xdr:rowOff>11766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AB15E414-DD4D-481F-83F7-61714CA11334}"/>
            </a:ext>
          </a:extLst>
        </xdr:cNvPr>
        <xdr:cNvGrpSpPr/>
      </xdr:nvGrpSpPr>
      <xdr:grpSpPr>
        <a:xfrm>
          <a:off x="104775" y="6041091"/>
          <a:ext cx="1568323" cy="381000"/>
          <a:chOff x="7096125" y="47625"/>
          <a:chExt cx="1432576" cy="384020"/>
        </a:xfrm>
      </xdr:grpSpPr>
      <xdr:pic>
        <xdr:nvPicPr>
          <xdr:cNvPr id="25" name="Imagem 2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8219A66-1FC4-83A5-21C9-938EE00D5D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4689" y="257176"/>
            <a:ext cx="146775" cy="144016"/>
          </a:xfrm>
          <a:prstGeom prst="rect">
            <a:avLst/>
          </a:prstGeom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25A3F1D0-5EA8-1246-8FFD-19D1829FD6F7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7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7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27" name="Imagem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DD4D520C-8251-19C9-3FD3-062A9AAB73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40440" y="263787"/>
            <a:ext cx="169083" cy="167858"/>
          </a:xfrm>
          <a:prstGeom prst="rect">
            <a:avLst/>
          </a:prstGeom>
        </xdr:spPr>
      </xdr:pic>
      <xdr:cxnSp macro="">
        <xdr:nvCxnSpPr>
          <xdr:cNvPr id="28" name="Conector reto 27">
            <a:extLst>
              <a:ext uri="{FF2B5EF4-FFF2-40B4-BE49-F238E27FC236}">
                <a16:creationId xmlns:a16="http://schemas.microsoft.com/office/drawing/2014/main" id="{C9D37DBB-8159-8B31-409A-AE5FECF67672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to 28">
            <a:extLst>
              <a:ext uri="{FF2B5EF4-FFF2-40B4-BE49-F238E27FC236}">
                <a16:creationId xmlns:a16="http://schemas.microsoft.com/office/drawing/2014/main" id="{B71E816E-1B19-470F-80DE-857B4AE0B319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47626</xdr:colOff>
      <xdr:row>20</xdr:row>
      <xdr:rowOff>107158</xdr:rowOff>
    </xdr:from>
    <xdr:to>
      <xdr:col>7</xdr:col>
      <xdr:colOff>452440</xdr:colOff>
      <xdr:row>30</xdr:row>
      <xdr:rowOff>107156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4236114E-9408-4B70-A1FC-55768D18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126858</xdr:colOff>
      <xdr:row>17</xdr:row>
      <xdr:rowOff>44824</xdr:rowOff>
    </xdr:from>
    <xdr:to>
      <xdr:col>14</xdr:col>
      <xdr:colOff>70706</xdr:colOff>
      <xdr:row>30</xdr:row>
      <xdr:rowOff>171449</xdr:rowOff>
    </xdr:to>
    <xdr:grpSp>
      <xdr:nvGrpSpPr>
        <xdr:cNvPr id="50" name="Agrupar 49">
          <a:extLst>
            <a:ext uri="{FF2B5EF4-FFF2-40B4-BE49-F238E27FC236}">
              <a16:creationId xmlns:a16="http://schemas.microsoft.com/office/drawing/2014/main" id="{9D2034D6-3254-F088-8B65-0A7ECDA48226}"/>
            </a:ext>
          </a:extLst>
        </xdr:cNvPr>
        <xdr:cNvGrpSpPr/>
      </xdr:nvGrpSpPr>
      <xdr:grpSpPr>
        <a:xfrm>
          <a:off x="5765658" y="3407149"/>
          <a:ext cx="3601448" cy="2603125"/>
          <a:chOff x="5953919" y="3294530"/>
          <a:chExt cx="3574554" cy="2603125"/>
        </a:xfrm>
      </xdr:grpSpPr>
      <xdr:sp macro="" textlink="">
        <xdr:nvSpPr>
          <xdr:cNvPr id="36" name="Retângulo: Cantos Arredondados 35">
            <a:extLst>
              <a:ext uri="{FF2B5EF4-FFF2-40B4-BE49-F238E27FC236}">
                <a16:creationId xmlns:a16="http://schemas.microsoft.com/office/drawing/2014/main" id="{0FA7C0EE-4231-DCEE-464A-6C2530B0B890}"/>
              </a:ext>
            </a:extLst>
          </xdr:cNvPr>
          <xdr:cNvSpPr/>
        </xdr:nvSpPr>
        <xdr:spPr>
          <a:xfrm>
            <a:off x="5953919" y="3392580"/>
            <a:ext cx="3574554" cy="2505075"/>
          </a:xfrm>
          <a:prstGeom prst="roundRect">
            <a:avLst>
              <a:gd name="adj" fmla="val 754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21426FB-27B4-E434-31A0-54FF27EB7903}"/>
              </a:ext>
            </a:extLst>
          </xdr:cNvPr>
          <xdr:cNvSpPr/>
        </xdr:nvSpPr>
        <xdr:spPr>
          <a:xfrm>
            <a:off x="5955366" y="3383056"/>
            <a:ext cx="3573106" cy="428625"/>
          </a:xfrm>
          <a:prstGeom prst="round2SameRect">
            <a:avLst>
              <a:gd name="adj1" fmla="val 38889"/>
              <a:gd name="adj2" fmla="val 0"/>
            </a:avLst>
          </a:prstGeom>
          <a:solidFill>
            <a:schemeClr val="bg1"/>
          </a:solidFill>
          <a:ln w="19050"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DAAB54E7-B150-9382-1E1C-01F5C8CCDC4C}"/>
              </a:ext>
            </a:extLst>
          </xdr:cNvPr>
          <xdr:cNvSpPr txBox="1"/>
        </xdr:nvSpPr>
        <xdr:spPr>
          <a:xfrm>
            <a:off x="6311716" y="3294530"/>
            <a:ext cx="2989169" cy="59055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TOTAL SUBSCRIPTIONS </a:t>
            </a:r>
            <a:r>
              <a:rPr lang="en-US" sz="1100" b="1" i="0" u="none" strike="noStrike" baseline="0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PER PLANS</a:t>
            </a:r>
            <a:endPara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endParaRPr>
          </a:p>
        </xdr:txBody>
      </xdr:sp>
      <xdr:graphicFrame macro="">
        <xdr:nvGraphicFramePr>
          <xdr:cNvPr id="40" name="Gráfico 39">
            <a:extLst>
              <a:ext uri="{FF2B5EF4-FFF2-40B4-BE49-F238E27FC236}">
                <a16:creationId xmlns:a16="http://schemas.microsoft.com/office/drawing/2014/main" id="{114351DD-B87E-4A32-ADB3-650A64D379A1}"/>
              </a:ext>
            </a:extLst>
          </xdr:cNvPr>
          <xdr:cNvGraphicFramePr>
            <a:graphicFrameLocks/>
          </xdr:cNvGraphicFramePr>
        </xdr:nvGraphicFramePr>
        <xdr:xfrm>
          <a:off x="5995847" y="3892644"/>
          <a:ext cx="3523549" cy="18930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absolute">
    <xdr:from>
      <xdr:col>14</xdr:col>
      <xdr:colOff>425822</xdr:colOff>
      <xdr:row>0</xdr:row>
      <xdr:rowOff>145678</xdr:rowOff>
    </xdr:from>
    <xdr:to>
      <xdr:col>15</xdr:col>
      <xdr:colOff>570120</xdr:colOff>
      <xdr:row>1</xdr:row>
      <xdr:rowOff>135178</xdr:rowOff>
    </xdr:to>
    <xdr:sp macro="" textlink="">
      <xdr:nvSpPr>
        <xdr:cNvPr id="47" name="Retângulo: Cantos Diagonais Arredondados 4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D3B2D6B-23AB-4684-B563-29B642301D96}"/>
            </a:ext>
          </a:extLst>
        </xdr:cNvPr>
        <xdr:cNvSpPr/>
      </xdr:nvSpPr>
      <xdr:spPr>
        <a:xfrm>
          <a:off x="9659469" y="145678"/>
          <a:ext cx="749416" cy="180000"/>
        </a:xfrm>
        <a:prstGeom prst="round2DiagRect">
          <a:avLst/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latin typeface="Aptos Narrow" panose="020B0004020202020204" pitchFamily="34" charset="0"/>
            </a:rPr>
            <a:t>EA PLAY</a:t>
          </a:r>
        </a:p>
      </xdr:txBody>
    </xdr:sp>
    <xdr:clientData/>
  </xdr:twoCellAnchor>
  <xdr:twoCellAnchor editAs="absolute">
    <xdr:from>
      <xdr:col>14</xdr:col>
      <xdr:colOff>425822</xdr:colOff>
      <xdr:row>1</xdr:row>
      <xdr:rowOff>240928</xdr:rowOff>
    </xdr:from>
    <xdr:to>
      <xdr:col>15</xdr:col>
      <xdr:colOff>570120</xdr:colOff>
      <xdr:row>2</xdr:row>
      <xdr:rowOff>105903</xdr:rowOff>
    </xdr:to>
    <xdr:sp macro="" textlink="">
      <xdr:nvSpPr>
        <xdr:cNvPr id="48" name="Retângulo: Cantos Diagonais Arredondados 4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800E6A1-CAEB-4655-B35F-91ED1634ABA7}"/>
            </a:ext>
          </a:extLst>
        </xdr:cNvPr>
        <xdr:cNvSpPr/>
      </xdr:nvSpPr>
      <xdr:spPr>
        <a:xfrm>
          <a:off x="9659469" y="431428"/>
          <a:ext cx="749416" cy="178740"/>
        </a:xfrm>
        <a:prstGeom prst="round2DiagRect">
          <a:avLst/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latin typeface="Aptos Narrow" panose="020B0004020202020204" pitchFamily="34" charset="0"/>
            </a:rPr>
            <a:t>MINECRAFT</a:t>
          </a:r>
        </a:p>
      </xdr:txBody>
    </xdr:sp>
    <xdr:clientData/>
  </xdr:twoCellAnchor>
  <xdr:twoCellAnchor editAs="oneCell">
    <xdr:from>
      <xdr:col>0</xdr:col>
      <xdr:colOff>0</xdr:colOff>
      <xdr:row>5</xdr:row>
      <xdr:rowOff>56032</xdr:rowOff>
    </xdr:from>
    <xdr:to>
      <xdr:col>0</xdr:col>
      <xdr:colOff>1703294</xdr:colOff>
      <xdr:row>12</xdr:row>
      <xdr:rowOff>22414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2" name="Subscription Type">
              <a:extLst>
                <a:ext uri="{FF2B5EF4-FFF2-40B4-BE49-F238E27FC236}">
                  <a16:creationId xmlns:a16="http://schemas.microsoft.com/office/drawing/2014/main" id="{75CE5D45-1DB4-4CF9-9B36-BC88F9802B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1797"/>
              <a:ext cx="1703294" cy="12998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0</xdr:colOff>
      <xdr:row>13</xdr:row>
      <xdr:rowOff>0</xdr:rowOff>
    </xdr:from>
    <xdr:to>
      <xdr:col>0</xdr:col>
      <xdr:colOff>1703294</xdr:colOff>
      <xdr:row>18</xdr:row>
      <xdr:rowOff>89647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3" name="Auto Renewal">
              <a:extLst>
                <a:ext uri="{FF2B5EF4-FFF2-40B4-BE49-F238E27FC236}">
                  <a16:creationId xmlns:a16="http://schemas.microsoft.com/office/drawing/2014/main" id="{08C8B9F9-CE5C-41A0-80B2-0485BBFF2F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99765"/>
              <a:ext cx="1703294" cy="1042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</xdr:row>
      <xdr:rowOff>85726</xdr:rowOff>
    </xdr:from>
    <xdr:to>
      <xdr:col>0</xdr:col>
      <xdr:colOff>1724025</xdr:colOff>
      <xdr:row>12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 ea">
              <a:extLst>
                <a:ext uri="{FF2B5EF4-FFF2-40B4-BE49-F238E27FC236}">
                  <a16:creationId xmlns:a16="http://schemas.microsoft.com/office/drawing/2014/main" id="{4FBAE631-7A1D-40FB-8542-C258A29514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1161491"/>
              <a:ext cx="1724024" cy="1276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</xdr:col>
      <xdr:colOff>1</xdr:colOff>
      <xdr:row>17</xdr:row>
      <xdr:rowOff>133349</xdr:rowOff>
    </xdr:from>
    <xdr:to>
      <xdr:col>7</xdr:col>
      <xdr:colOff>552002</xdr:colOff>
      <xdr:row>30</xdr:row>
      <xdr:rowOff>161924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9B05305D-1628-F616-79EC-BC76BE0A1946}"/>
            </a:ext>
          </a:extLst>
        </xdr:cNvPr>
        <xdr:cNvSpPr/>
      </xdr:nvSpPr>
      <xdr:spPr>
        <a:xfrm>
          <a:off x="1972236" y="3495114"/>
          <a:ext cx="3577590" cy="2505075"/>
        </a:xfrm>
        <a:prstGeom prst="roundRect">
          <a:avLst>
            <a:gd name="adj" fmla="val 75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542926</xdr:colOff>
      <xdr:row>1</xdr:row>
      <xdr:rowOff>66675</xdr:rowOff>
    </xdr:from>
    <xdr:to>
      <xdr:col>0</xdr:col>
      <xdr:colOff>1038226</xdr:colOff>
      <xdr:row>3</xdr:row>
      <xdr:rowOff>9525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876D45A-AFCA-4597-8877-F8975FF6B3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6993" b="3051"/>
        <a:stretch>
          <a:fillRect/>
        </a:stretch>
      </xdr:blipFill>
      <xdr:spPr>
        <a:xfrm>
          <a:off x="542926" y="257175"/>
          <a:ext cx="495300" cy="447675"/>
        </a:xfrm>
        <a:prstGeom prst="rect">
          <a:avLst/>
        </a:prstGeom>
      </xdr:spPr>
    </xdr:pic>
    <xdr:clientData/>
  </xdr:twoCellAnchor>
  <xdr:twoCellAnchor>
    <xdr:from>
      <xdr:col>1</xdr:col>
      <xdr:colOff>219074</xdr:colOff>
      <xdr:row>5</xdr:row>
      <xdr:rowOff>8994</xdr:rowOff>
    </xdr:from>
    <xdr:to>
      <xdr:col>7</xdr:col>
      <xdr:colOff>542476</xdr:colOff>
      <xdr:row>13</xdr:row>
      <xdr:rowOff>85731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D2D6ADE1-8664-4A14-AE4E-218558C1779C}"/>
            </a:ext>
          </a:extLst>
        </xdr:cNvPr>
        <xdr:cNvSpPr/>
      </xdr:nvSpPr>
      <xdr:spPr>
        <a:xfrm>
          <a:off x="1971674" y="971019"/>
          <a:ext cx="3600002" cy="1600737"/>
        </a:xfrm>
        <a:prstGeom prst="roundRect">
          <a:avLst>
            <a:gd name="adj" fmla="val 936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latin typeface="Aptos Display" panose="020B0004020202020204" pitchFamily="34" charset="0"/>
            </a:rPr>
            <a:t>R$ 1.350,00</a:t>
          </a:r>
        </a:p>
      </xdr:txBody>
    </xdr:sp>
    <xdr:clientData/>
  </xdr:twoCellAnchor>
  <xdr:twoCellAnchor>
    <xdr:from>
      <xdr:col>3</xdr:col>
      <xdr:colOff>112382</xdr:colOff>
      <xdr:row>7</xdr:row>
      <xdr:rowOff>118880</xdr:rowOff>
    </xdr:from>
    <xdr:to>
      <xdr:col>6</xdr:col>
      <xdr:colOff>409513</xdr:colOff>
      <xdr:row>10</xdr:row>
      <xdr:rowOff>161925</xdr:rowOff>
    </xdr:to>
    <xdr:sp macro="" textlink="Calculo!F50">
      <xdr:nvSpPr>
        <xdr:cNvPr id="10" name="CaixaDeTexto 9">
          <a:extLst>
            <a:ext uri="{FF2B5EF4-FFF2-40B4-BE49-F238E27FC236}">
              <a16:creationId xmlns:a16="http://schemas.microsoft.com/office/drawing/2014/main" id="{A6C5D0DB-7A8A-44CF-9C5A-2C84C61E55F7}"/>
            </a:ext>
          </a:extLst>
        </xdr:cNvPr>
        <xdr:cNvSpPr txBox="1"/>
      </xdr:nvSpPr>
      <xdr:spPr>
        <a:xfrm>
          <a:off x="2703182" y="1576205"/>
          <a:ext cx="2125931" cy="614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57699CC-44D7-44E3-9BFE-AD8E9F54EEC5}" type="TxLink">
            <a:rPr lang="en-US" sz="28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pPr algn="ctr"/>
            <a:t> R$ 2.940 </a:t>
          </a:fld>
          <a:endParaRPr lang="pt-BR" sz="2800" b="1">
            <a:solidFill>
              <a:srgbClr val="22C55E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</xdr:col>
      <xdr:colOff>217887</xdr:colOff>
      <xdr:row>5</xdr:row>
      <xdr:rowOff>3</xdr:rowOff>
    </xdr:from>
    <xdr:to>
      <xdr:col>7</xdr:col>
      <xdr:colOff>541289</xdr:colOff>
      <xdr:row>7</xdr:row>
      <xdr:rowOff>23683</xdr:rowOff>
    </xdr:to>
    <xdr:sp macro="" textlink="">
      <xdr:nvSpPr>
        <xdr:cNvPr id="11" name="Retângulo: Cantos Superiores Arredondados 10">
          <a:extLst>
            <a:ext uri="{FF2B5EF4-FFF2-40B4-BE49-F238E27FC236}">
              <a16:creationId xmlns:a16="http://schemas.microsoft.com/office/drawing/2014/main" id="{E1018332-CC84-43F1-AA9E-D1F0BDC61D8C}"/>
            </a:ext>
          </a:extLst>
        </xdr:cNvPr>
        <xdr:cNvSpPr/>
      </xdr:nvSpPr>
      <xdr:spPr>
        <a:xfrm>
          <a:off x="1970487" y="962028"/>
          <a:ext cx="3600002" cy="404680"/>
        </a:xfrm>
        <a:prstGeom prst="round2SameRect">
          <a:avLst>
            <a:gd name="adj1" fmla="val 38889"/>
            <a:gd name="adj2" fmla="val 0"/>
          </a:avLst>
        </a:prstGeom>
        <a:solidFill>
          <a:schemeClr val="bg1"/>
        </a:solidFill>
        <a:ln w="19050"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73844</xdr:colOff>
      <xdr:row>5</xdr:row>
      <xdr:rowOff>8998</xdr:rowOff>
    </xdr:from>
    <xdr:to>
      <xdr:col>8</xdr:col>
      <xdr:colOff>101192</xdr:colOff>
      <xdr:row>7</xdr:row>
      <xdr:rowOff>50663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A3A2A55E-E96F-4F04-8363-9EFF497EB8D9}"/>
            </a:ext>
          </a:extLst>
        </xdr:cNvPr>
        <xdr:cNvSpPr txBox="1"/>
      </xdr:nvSpPr>
      <xdr:spPr>
        <a:xfrm>
          <a:off x="2055044" y="971023"/>
          <a:ext cx="3684948" cy="422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TOTAL SUBSCRIPTIONS EA SEASON PASS</a:t>
          </a:r>
        </a:p>
      </xdr:txBody>
    </xdr:sp>
    <xdr:clientData/>
  </xdr:twoCellAnchor>
  <xdr:twoCellAnchor>
    <xdr:from>
      <xdr:col>4</xdr:col>
      <xdr:colOff>12338</xdr:colOff>
      <xdr:row>10</xdr:row>
      <xdr:rowOff>185560</xdr:rowOff>
    </xdr:from>
    <xdr:to>
      <xdr:col>5</xdr:col>
      <xdr:colOff>509556</xdr:colOff>
      <xdr:row>12</xdr:row>
      <xdr:rowOff>47628</xdr:rowOff>
    </xdr:to>
    <xdr:sp macro="" textlink="Calculo!F49">
      <xdr:nvSpPr>
        <xdr:cNvPr id="13" name="CaixaDeTexto 12">
          <a:extLst>
            <a:ext uri="{FF2B5EF4-FFF2-40B4-BE49-F238E27FC236}">
              <a16:creationId xmlns:a16="http://schemas.microsoft.com/office/drawing/2014/main" id="{2407864E-88AD-4BA6-A51E-CCF12D78C0B8}"/>
            </a:ext>
          </a:extLst>
        </xdr:cNvPr>
        <xdr:cNvSpPr txBox="1"/>
      </xdr:nvSpPr>
      <xdr:spPr>
        <a:xfrm>
          <a:off x="3212738" y="2214385"/>
          <a:ext cx="1106818" cy="243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D59FCB-4122-4919-A1F7-303F88F44956}" type="TxLink">
            <a:rPr lang="en-US" sz="20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pPr algn="ctr"/>
            <a:t>98</a:t>
          </a:fld>
          <a:endParaRPr lang="pt-BR" sz="7200" b="1">
            <a:solidFill>
              <a:srgbClr val="22C55E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3</xdr:col>
      <xdr:colOff>598110</xdr:colOff>
      <xdr:row>12</xdr:row>
      <xdr:rowOff>23633</xdr:rowOff>
    </xdr:from>
    <xdr:to>
      <xdr:col>5</xdr:col>
      <xdr:colOff>533385</xdr:colOff>
      <xdr:row>13</xdr:row>
      <xdr:rowOff>76196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B8A763D-1C6C-4445-A7EB-8CDAA57346F9}"/>
            </a:ext>
          </a:extLst>
        </xdr:cNvPr>
        <xdr:cNvSpPr txBox="1"/>
      </xdr:nvSpPr>
      <xdr:spPr>
        <a:xfrm>
          <a:off x="3188910" y="2433458"/>
          <a:ext cx="1154475" cy="243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 i="0">
              <a:solidFill>
                <a:srgbClr val="22C55E"/>
              </a:solidFill>
              <a:effectLst/>
              <a:latin typeface="Aptos Display" panose="020B0004020202020204" pitchFamily="34" charset="0"/>
              <a:ea typeface="+mn-ea"/>
              <a:cs typeface="+mn-cs"/>
            </a:rPr>
            <a:t>Customers</a:t>
          </a:r>
          <a:endParaRPr lang="en-US" sz="900" b="0" i="0" u="none" strike="noStrike">
            <a:solidFill>
              <a:srgbClr val="22C55E"/>
            </a:solidFill>
            <a:latin typeface="Aptos Display" panose="020B0004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0</xdr:colOff>
      <xdr:row>17</xdr:row>
      <xdr:rowOff>133350</xdr:rowOff>
    </xdr:from>
    <xdr:to>
      <xdr:col>7</xdr:col>
      <xdr:colOff>552000</xdr:colOff>
      <xdr:row>19</xdr:row>
      <xdr:rowOff>180975</xdr:rowOff>
    </xdr:to>
    <xdr:sp macro="" textlink="">
      <xdr:nvSpPr>
        <xdr:cNvPr id="15" name="Retângulo: Cantos Superiores Arredondados 14">
          <a:extLst>
            <a:ext uri="{FF2B5EF4-FFF2-40B4-BE49-F238E27FC236}">
              <a16:creationId xmlns:a16="http://schemas.microsoft.com/office/drawing/2014/main" id="{A404A6D2-2E2C-4F8A-8A9F-CA628683238E}"/>
            </a:ext>
          </a:extLst>
        </xdr:cNvPr>
        <xdr:cNvSpPr/>
      </xdr:nvSpPr>
      <xdr:spPr>
        <a:xfrm>
          <a:off x="1981200" y="3381375"/>
          <a:ext cx="3600000" cy="428625"/>
        </a:xfrm>
        <a:prstGeom prst="round2SameRect">
          <a:avLst>
            <a:gd name="adj1" fmla="val 38889"/>
            <a:gd name="adj2" fmla="val 0"/>
          </a:avLst>
        </a:prstGeom>
        <a:solidFill>
          <a:schemeClr val="bg1"/>
        </a:solidFill>
        <a:ln w="19050"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76200</xdr:colOff>
      <xdr:row>17</xdr:row>
      <xdr:rowOff>142877</xdr:rowOff>
    </xdr:from>
    <xdr:to>
      <xdr:col>8</xdr:col>
      <xdr:colOff>76200</xdr:colOff>
      <xdr:row>20</xdr:row>
      <xdr:rowOff>19051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E27A10D5-7483-44E1-AD3B-289AC2C888F9}"/>
            </a:ext>
          </a:extLst>
        </xdr:cNvPr>
        <xdr:cNvSpPr txBox="1"/>
      </xdr:nvSpPr>
      <xdr:spPr>
        <a:xfrm>
          <a:off x="2057400" y="3390902"/>
          <a:ext cx="3657600" cy="447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TOTAL SUBSCRIPTIONS EA </a:t>
          </a:r>
          <a:r>
            <a:rPr lang="en-US" sz="1100" b="1" i="0" u="none" strike="noStrike" baseline="0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PER RENEWAL</a:t>
          </a:r>
          <a:endParaRPr lang="en-US" sz="1100" b="1" i="0" u="none" strike="noStrike">
            <a:solidFill>
              <a:srgbClr val="22C55E"/>
            </a:solidFill>
            <a:latin typeface="Aptos Display" panose="020B0004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34176</xdr:colOff>
      <xdr:row>5</xdr:row>
      <xdr:rowOff>9525</xdr:rowOff>
    </xdr:from>
    <xdr:to>
      <xdr:col>14</xdr:col>
      <xdr:colOff>71825</xdr:colOff>
      <xdr:row>13</xdr:row>
      <xdr:rowOff>76200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8B61A26A-DEB6-8B8B-0D35-509E4EDACA03}"/>
            </a:ext>
          </a:extLst>
        </xdr:cNvPr>
        <xdr:cNvGrpSpPr/>
      </xdr:nvGrpSpPr>
      <xdr:grpSpPr>
        <a:xfrm>
          <a:off x="5672976" y="1085850"/>
          <a:ext cx="3695249" cy="1590675"/>
          <a:chOff x="5917267" y="1085290"/>
          <a:chExt cx="3668355" cy="1590675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55FE6A71-23EC-42F8-AD2F-0B664E925047}"/>
              </a:ext>
            </a:extLst>
          </xdr:cNvPr>
          <xdr:cNvSpPr/>
        </xdr:nvSpPr>
        <xdr:spPr>
          <a:xfrm>
            <a:off x="6012504" y="1094175"/>
            <a:ext cx="3573118" cy="1581790"/>
          </a:xfrm>
          <a:prstGeom prst="roundRect">
            <a:avLst>
              <a:gd name="adj" fmla="val 93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600" b="1">
                <a:latin typeface="Aptos Display" panose="020B0004020202020204" pitchFamily="34" charset="0"/>
              </a:rPr>
              <a:t>R$ 1.350,00</a:t>
            </a: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808F62C6-6FBC-4932-A715-5AB23F43E21B}"/>
              </a:ext>
            </a:extLst>
          </xdr:cNvPr>
          <xdr:cNvSpPr/>
        </xdr:nvSpPr>
        <xdr:spPr>
          <a:xfrm>
            <a:off x="6010933" y="1085290"/>
            <a:ext cx="3573118" cy="399891"/>
          </a:xfrm>
          <a:prstGeom prst="round2SameRect">
            <a:avLst>
              <a:gd name="adj1" fmla="val 38889"/>
              <a:gd name="adj2" fmla="val 0"/>
            </a:avLst>
          </a:prstGeom>
          <a:solidFill>
            <a:schemeClr val="bg1"/>
          </a:solidFill>
          <a:ln w="19050"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alculo!E58">
        <xdr:nvSpPr>
          <xdr:cNvPr id="19" name="CaixaDeTexto 18">
            <a:extLst>
              <a:ext uri="{FF2B5EF4-FFF2-40B4-BE49-F238E27FC236}">
                <a16:creationId xmlns:a16="http://schemas.microsoft.com/office/drawing/2014/main" id="{6C9BC7D1-F35E-4F2B-8C88-1E8084F080A0}"/>
              </a:ext>
            </a:extLst>
          </xdr:cNvPr>
          <xdr:cNvSpPr txBox="1"/>
        </xdr:nvSpPr>
        <xdr:spPr>
          <a:xfrm>
            <a:off x="6797176" y="1635611"/>
            <a:ext cx="2127038" cy="82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039B2E2-C110-4508-AB31-DF0FAB83C4EA}" type="TxLink">
              <a:rPr lang="en-US" sz="28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pPr algn="ctr"/>
              <a:t>39%</a:t>
            </a:fld>
            <a:endParaRPr lang="pt-BR" sz="13800" b="1">
              <a:solidFill>
                <a:srgbClr val="22C55E"/>
              </a:solidFill>
              <a:latin typeface="Aptos Display" panose="020B0004020202020204" pitchFamily="34" charset="0"/>
            </a:endParaRPr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57D94792-B597-4BA1-A500-53BFF3AD23C6}"/>
              </a:ext>
            </a:extLst>
          </xdr:cNvPr>
          <xdr:cNvSpPr txBox="1"/>
        </xdr:nvSpPr>
        <xdr:spPr>
          <a:xfrm>
            <a:off x="5917267" y="1094178"/>
            <a:ext cx="3554506" cy="417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% TOTAL SUBSCRIPTIONS EA SEASON PASS</a:t>
            </a:r>
          </a:p>
        </xdr:txBody>
      </xdr:sp>
    </xdr:grpSp>
    <xdr:clientData/>
  </xdr:twoCellAnchor>
  <xdr:twoCellAnchor editAs="absolute">
    <xdr:from>
      <xdr:col>0</xdr:col>
      <xdr:colOff>104775</xdr:colOff>
      <xdr:row>31</xdr:row>
      <xdr:rowOff>9525</xdr:rowOff>
    </xdr:from>
    <xdr:to>
      <xdr:col>0</xdr:col>
      <xdr:colOff>1673098</xdr:colOff>
      <xdr:row>33</xdr:row>
      <xdr:rowOff>9525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8EB5AE3F-DF2C-4E8D-A2E5-70A4675269D6}"/>
            </a:ext>
          </a:extLst>
        </xdr:cNvPr>
        <xdr:cNvGrpSpPr/>
      </xdr:nvGrpSpPr>
      <xdr:grpSpPr>
        <a:xfrm>
          <a:off x="104775" y="6038850"/>
          <a:ext cx="1568323" cy="381000"/>
          <a:chOff x="7096125" y="47625"/>
          <a:chExt cx="1432576" cy="384020"/>
        </a:xfrm>
      </xdr:grpSpPr>
      <xdr:pic>
        <xdr:nvPicPr>
          <xdr:cNvPr id="25" name="Imagem 2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3858617-0DBA-C150-1E15-966840967C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4689" y="257176"/>
            <a:ext cx="146775" cy="144016"/>
          </a:xfrm>
          <a:prstGeom prst="rect">
            <a:avLst/>
          </a:prstGeom>
        </xdr:spPr>
      </xdr:pic>
      <xdr:sp macro="" textlink="">
        <xdr:nvSpPr>
          <xdr:cNvPr id="26" name="Retângulo 25">
            <a:extLst>
              <a:ext uri="{FF2B5EF4-FFF2-40B4-BE49-F238E27FC236}">
                <a16:creationId xmlns:a16="http://schemas.microsoft.com/office/drawing/2014/main" id="{75A858D4-74AD-E5F6-3FFC-3553AC61CC01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7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7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27" name="Imagem 2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A2C70982-132C-CD8D-03BB-6D3A8AEFE3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40440" y="263787"/>
            <a:ext cx="169083" cy="167858"/>
          </a:xfrm>
          <a:prstGeom prst="rect">
            <a:avLst/>
          </a:prstGeom>
        </xdr:spPr>
      </xdr:pic>
      <xdr:cxnSp macro="">
        <xdr:nvCxnSpPr>
          <xdr:cNvPr id="28" name="Conector reto 27">
            <a:extLst>
              <a:ext uri="{FF2B5EF4-FFF2-40B4-BE49-F238E27FC236}">
                <a16:creationId xmlns:a16="http://schemas.microsoft.com/office/drawing/2014/main" id="{403AEF10-1F71-E819-BF7C-02ADA637DEE6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Conector reto 28">
            <a:extLst>
              <a:ext uri="{FF2B5EF4-FFF2-40B4-BE49-F238E27FC236}">
                <a16:creationId xmlns:a16="http://schemas.microsoft.com/office/drawing/2014/main" id="{BCDBBB05-5435-1E9A-92C2-25BE9A690AEA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0</xdr:colOff>
      <xdr:row>20</xdr:row>
      <xdr:rowOff>47625</xdr:rowOff>
    </xdr:from>
    <xdr:to>
      <xdr:col>7</xdr:col>
      <xdr:colOff>504825</xdr:colOff>
      <xdr:row>29</xdr:row>
      <xdr:rowOff>180975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4D48876A-F8F1-4E00-9DA1-E1A4780D2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206747</xdr:colOff>
      <xdr:row>17</xdr:row>
      <xdr:rowOff>133350</xdr:rowOff>
    </xdr:from>
    <xdr:to>
      <xdr:col>14</xdr:col>
      <xdr:colOff>149148</xdr:colOff>
      <xdr:row>30</xdr:row>
      <xdr:rowOff>171449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C248BD50-1E49-718D-3ADB-6B4BF8B1919D}"/>
            </a:ext>
          </a:extLst>
        </xdr:cNvPr>
        <xdr:cNvGrpSpPr/>
      </xdr:nvGrpSpPr>
      <xdr:grpSpPr>
        <a:xfrm>
          <a:off x="5845547" y="3495675"/>
          <a:ext cx="3600001" cy="2514599"/>
          <a:chOff x="5955366" y="3495115"/>
          <a:chExt cx="3573107" cy="2514599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DE2DE973-0C8E-59CB-0F7C-525072F0062D}"/>
              </a:ext>
            </a:extLst>
          </xdr:cNvPr>
          <xdr:cNvSpPr/>
        </xdr:nvSpPr>
        <xdr:spPr>
          <a:xfrm>
            <a:off x="5955368" y="3504639"/>
            <a:ext cx="3573105" cy="2505075"/>
          </a:xfrm>
          <a:prstGeom prst="roundRect">
            <a:avLst>
              <a:gd name="adj" fmla="val 754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Retângulo: Cantos Superiores Arredondados 32">
            <a:extLst>
              <a:ext uri="{FF2B5EF4-FFF2-40B4-BE49-F238E27FC236}">
                <a16:creationId xmlns:a16="http://schemas.microsoft.com/office/drawing/2014/main" id="{07362C95-D49D-4116-8B0C-D185F43043F2}"/>
              </a:ext>
            </a:extLst>
          </xdr:cNvPr>
          <xdr:cNvSpPr/>
        </xdr:nvSpPr>
        <xdr:spPr>
          <a:xfrm>
            <a:off x="5955366" y="3495115"/>
            <a:ext cx="3573106" cy="428625"/>
          </a:xfrm>
          <a:prstGeom prst="round2SameRect">
            <a:avLst>
              <a:gd name="adj1" fmla="val 38889"/>
              <a:gd name="adj2" fmla="val 0"/>
            </a:avLst>
          </a:prstGeom>
          <a:solidFill>
            <a:schemeClr val="bg1"/>
          </a:solidFill>
          <a:ln w="19050"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A2B366D8-75B9-41ED-918C-A3B0BA07F53D}"/>
              </a:ext>
            </a:extLst>
          </xdr:cNvPr>
          <xdr:cNvSpPr txBox="1"/>
        </xdr:nvSpPr>
        <xdr:spPr>
          <a:xfrm>
            <a:off x="6031566" y="3504642"/>
            <a:ext cx="3430681" cy="447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TOTAL SUBSCRIPTIONS EA </a:t>
            </a:r>
            <a:r>
              <a:rPr lang="en-US" sz="1100" b="1" i="0" u="none" strike="noStrike" baseline="0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PER TYPE</a:t>
            </a:r>
            <a:endPara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endParaRPr>
          </a:p>
        </xdr:txBody>
      </xdr:sp>
      <xdr:graphicFrame macro="">
        <xdr:nvGraphicFramePr>
          <xdr:cNvPr id="39" name="Gráfico 38">
            <a:extLst>
              <a:ext uri="{FF2B5EF4-FFF2-40B4-BE49-F238E27FC236}">
                <a16:creationId xmlns:a16="http://schemas.microsoft.com/office/drawing/2014/main" id="{D907D541-EFD1-4722-8025-3C837183756E}"/>
              </a:ext>
            </a:extLst>
          </xdr:cNvPr>
          <xdr:cNvGraphicFramePr>
            <a:graphicFrameLocks/>
          </xdr:cNvGraphicFramePr>
        </xdr:nvGraphicFramePr>
        <xdr:xfrm>
          <a:off x="5955366" y="4038041"/>
          <a:ext cx="3564031" cy="18383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  <xdr:twoCellAnchor editAs="oneCell">
    <xdr:from>
      <xdr:col>0</xdr:col>
      <xdr:colOff>0</xdr:colOff>
      <xdr:row>12</xdr:row>
      <xdr:rowOff>183777</xdr:rowOff>
    </xdr:from>
    <xdr:to>
      <xdr:col>0</xdr:col>
      <xdr:colOff>1743075</xdr:colOff>
      <xdr:row>18</xdr:row>
      <xdr:rowOff>88527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Auto Renewal ea">
              <a:extLst>
                <a:ext uri="{FF2B5EF4-FFF2-40B4-BE49-F238E27FC236}">
                  <a16:creationId xmlns:a16="http://schemas.microsoft.com/office/drawing/2014/main" id="{8A5CCEA9-F30D-436D-A386-413DAAB966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 e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593042"/>
              <a:ext cx="1743075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absolute">
    <xdr:from>
      <xdr:col>14</xdr:col>
      <xdr:colOff>428625</xdr:colOff>
      <xdr:row>0</xdr:row>
      <xdr:rowOff>142875</xdr:rowOff>
    </xdr:from>
    <xdr:to>
      <xdr:col>15</xdr:col>
      <xdr:colOff>575025</xdr:colOff>
      <xdr:row>1</xdr:row>
      <xdr:rowOff>132375</xdr:rowOff>
    </xdr:to>
    <xdr:sp macro="" textlink="">
      <xdr:nvSpPr>
        <xdr:cNvPr id="45" name="Retângulo: Cantos Diagonais Arredondados 44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B86E12FD-B6E0-DC61-9B12-D498510589D2}"/>
            </a:ext>
          </a:extLst>
        </xdr:cNvPr>
        <xdr:cNvSpPr/>
      </xdr:nvSpPr>
      <xdr:spPr>
        <a:xfrm>
          <a:off x="9725025" y="142875"/>
          <a:ext cx="756000" cy="180000"/>
        </a:xfrm>
        <a:prstGeom prst="round2DiagRect">
          <a:avLst/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latin typeface="Aptos Narrow" panose="020B0004020202020204" pitchFamily="34" charset="0"/>
            </a:rPr>
            <a:t>MAIN</a:t>
          </a:r>
        </a:p>
      </xdr:txBody>
    </xdr:sp>
    <xdr:clientData/>
  </xdr:twoCellAnchor>
  <xdr:twoCellAnchor editAs="absolute">
    <xdr:from>
      <xdr:col>14</xdr:col>
      <xdr:colOff>428625</xdr:colOff>
      <xdr:row>1</xdr:row>
      <xdr:rowOff>238125</xdr:rowOff>
    </xdr:from>
    <xdr:to>
      <xdr:col>15</xdr:col>
      <xdr:colOff>575025</xdr:colOff>
      <xdr:row>2</xdr:row>
      <xdr:rowOff>103800</xdr:rowOff>
    </xdr:to>
    <xdr:sp macro="" textlink="">
      <xdr:nvSpPr>
        <xdr:cNvPr id="46" name="Retângulo: Cantos Diagonais Arredondados 4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1DF4DA8-1C40-D383-F6DA-859EEB1F0055}"/>
            </a:ext>
          </a:extLst>
        </xdr:cNvPr>
        <xdr:cNvSpPr/>
      </xdr:nvSpPr>
      <xdr:spPr>
        <a:xfrm>
          <a:off x="9725025" y="428625"/>
          <a:ext cx="756000" cy="180000"/>
        </a:xfrm>
        <a:prstGeom prst="round2DiagRect">
          <a:avLst/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latin typeface="Aptos Narrow" panose="020B0004020202020204" pitchFamily="34" charset="0"/>
            </a:rPr>
            <a:t>MINECRAFT</a:t>
          </a:r>
        </a:p>
      </xdr:txBody>
    </xdr:sp>
    <xdr:clientData/>
  </xdr:twoCellAnchor>
  <xdr:twoCellAnchor editAs="absolute">
    <xdr:from>
      <xdr:col>2</xdr:col>
      <xdr:colOff>22412</xdr:colOff>
      <xdr:row>1</xdr:row>
      <xdr:rowOff>0</xdr:rowOff>
    </xdr:from>
    <xdr:to>
      <xdr:col>3</xdr:col>
      <xdr:colOff>414618</xdr:colOff>
      <xdr:row>2</xdr:row>
      <xdr:rowOff>25398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16B6DDD7-409B-4145-90B3-A7A1614E79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007" b="31985"/>
        <a:stretch>
          <a:fillRect/>
        </a:stretch>
      </xdr:blipFill>
      <xdr:spPr>
        <a:xfrm>
          <a:off x="1994647" y="190500"/>
          <a:ext cx="997324" cy="3391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17</xdr:row>
      <xdr:rowOff>133349</xdr:rowOff>
    </xdr:from>
    <xdr:to>
      <xdr:col>7</xdr:col>
      <xdr:colOff>552002</xdr:colOff>
      <xdr:row>30</xdr:row>
      <xdr:rowOff>161924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E872CAF-F143-4486-A157-0E4546F5175A}"/>
            </a:ext>
          </a:extLst>
        </xdr:cNvPr>
        <xdr:cNvSpPr/>
      </xdr:nvSpPr>
      <xdr:spPr>
        <a:xfrm>
          <a:off x="1981201" y="3495674"/>
          <a:ext cx="3600001" cy="2505075"/>
        </a:xfrm>
        <a:prstGeom prst="roundRect">
          <a:avLst>
            <a:gd name="adj" fmla="val 7541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542926</xdr:colOff>
      <xdr:row>1</xdr:row>
      <xdr:rowOff>66675</xdr:rowOff>
    </xdr:from>
    <xdr:to>
      <xdr:col>0</xdr:col>
      <xdr:colOff>1038226</xdr:colOff>
      <xdr:row>3</xdr:row>
      <xdr:rowOff>9525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DCC74A7-9466-45C6-B50B-190851C926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" r="66993" b="3051"/>
        <a:stretch>
          <a:fillRect/>
        </a:stretch>
      </xdr:blipFill>
      <xdr:spPr>
        <a:xfrm>
          <a:off x="542926" y="257175"/>
          <a:ext cx="495300" cy="447675"/>
        </a:xfrm>
        <a:prstGeom prst="rect">
          <a:avLst/>
        </a:prstGeom>
      </xdr:spPr>
    </xdr:pic>
    <xdr:clientData/>
  </xdr:twoCellAnchor>
  <xdr:twoCellAnchor>
    <xdr:from>
      <xdr:col>1</xdr:col>
      <xdr:colOff>219074</xdr:colOff>
      <xdr:row>5</xdr:row>
      <xdr:rowOff>8994</xdr:rowOff>
    </xdr:from>
    <xdr:to>
      <xdr:col>7</xdr:col>
      <xdr:colOff>542476</xdr:colOff>
      <xdr:row>13</xdr:row>
      <xdr:rowOff>85731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6FF6946-943E-4300-9CE0-84171049ED81}"/>
            </a:ext>
          </a:extLst>
        </xdr:cNvPr>
        <xdr:cNvSpPr/>
      </xdr:nvSpPr>
      <xdr:spPr>
        <a:xfrm>
          <a:off x="1971674" y="1085319"/>
          <a:ext cx="3600002" cy="1600737"/>
        </a:xfrm>
        <a:prstGeom prst="roundRect">
          <a:avLst>
            <a:gd name="adj" fmla="val 9364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 b="1">
              <a:latin typeface="Aptos Display" panose="020B0004020202020204" pitchFamily="34" charset="0"/>
            </a:rPr>
            <a:t>R$ 1.350,00</a:t>
          </a:r>
        </a:p>
      </xdr:txBody>
    </xdr:sp>
    <xdr:clientData/>
  </xdr:twoCellAnchor>
  <xdr:twoCellAnchor>
    <xdr:from>
      <xdr:col>3</xdr:col>
      <xdr:colOff>112382</xdr:colOff>
      <xdr:row>7</xdr:row>
      <xdr:rowOff>118880</xdr:rowOff>
    </xdr:from>
    <xdr:to>
      <xdr:col>6</xdr:col>
      <xdr:colOff>409513</xdr:colOff>
      <xdr:row>10</xdr:row>
      <xdr:rowOff>161925</xdr:rowOff>
    </xdr:to>
    <xdr:sp macro="" textlink="Calculo!F82">
      <xdr:nvSpPr>
        <xdr:cNvPr id="7" name="CaixaDeTexto 6">
          <a:extLst>
            <a:ext uri="{FF2B5EF4-FFF2-40B4-BE49-F238E27FC236}">
              <a16:creationId xmlns:a16="http://schemas.microsoft.com/office/drawing/2014/main" id="{B4EF3C8F-6AED-441D-AFC4-A9F6A1CAE18E}"/>
            </a:ext>
          </a:extLst>
        </xdr:cNvPr>
        <xdr:cNvSpPr txBox="1"/>
      </xdr:nvSpPr>
      <xdr:spPr>
        <a:xfrm>
          <a:off x="2703182" y="1576205"/>
          <a:ext cx="2125931" cy="6145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3AE0A14-98FF-4741-982E-FBBE4D4E3204}" type="TxLink">
            <a:rPr lang="en-US" sz="28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pPr algn="ctr"/>
            <a:t> R$ 3.880 </a:t>
          </a:fld>
          <a:endParaRPr lang="pt-BR" sz="6000" b="1">
            <a:solidFill>
              <a:srgbClr val="22C55E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1</xdr:col>
      <xdr:colOff>217887</xdr:colOff>
      <xdr:row>5</xdr:row>
      <xdr:rowOff>3</xdr:rowOff>
    </xdr:from>
    <xdr:to>
      <xdr:col>7</xdr:col>
      <xdr:colOff>541289</xdr:colOff>
      <xdr:row>7</xdr:row>
      <xdr:rowOff>23683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C441ADE9-6A01-4156-9326-F28D994DBED1}"/>
            </a:ext>
          </a:extLst>
        </xdr:cNvPr>
        <xdr:cNvSpPr/>
      </xdr:nvSpPr>
      <xdr:spPr>
        <a:xfrm>
          <a:off x="1970487" y="1076328"/>
          <a:ext cx="3600002" cy="404680"/>
        </a:xfrm>
        <a:prstGeom prst="round2SameRect">
          <a:avLst>
            <a:gd name="adj1" fmla="val 38889"/>
            <a:gd name="adj2" fmla="val 0"/>
          </a:avLst>
        </a:prstGeom>
        <a:solidFill>
          <a:schemeClr val="bg1"/>
        </a:solidFill>
        <a:ln w="19050"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73844</xdr:colOff>
      <xdr:row>5</xdr:row>
      <xdr:rowOff>8998</xdr:rowOff>
    </xdr:from>
    <xdr:to>
      <xdr:col>8</xdr:col>
      <xdr:colOff>101192</xdr:colOff>
      <xdr:row>7</xdr:row>
      <xdr:rowOff>50663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6659FAEB-5595-40BA-AC42-B00591F8B198}"/>
            </a:ext>
          </a:extLst>
        </xdr:cNvPr>
        <xdr:cNvSpPr txBox="1"/>
      </xdr:nvSpPr>
      <xdr:spPr>
        <a:xfrm>
          <a:off x="2055044" y="1085323"/>
          <a:ext cx="3684948" cy="422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TOTAL VALUE SUBSCRIPTIONS </a:t>
          </a:r>
        </a:p>
      </xdr:txBody>
    </xdr:sp>
    <xdr:clientData/>
  </xdr:twoCellAnchor>
  <xdr:twoCellAnchor>
    <xdr:from>
      <xdr:col>4</xdr:col>
      <xdr:colOff>12338</xdr:colOff>
      <xdr:row>10</xdr:row>
      <xdr:rowOff>185560</xdr:rowOff>
    </xdr:from>
    <xdr:to>
      <xdr:col>5</xdr:col>
      <xdr:colOff>509556</xdr:colOff>
      <xdr:row>12</xdr:row>
      <xdr:rowOff>47628</xdr:rowOff>
    </xdr:to>
    <xdr:sp macro="" textlink="Calculo!F81">
      <xdr:nvSpPr>
        <xdr:cNvPr id="10" name="CaixaDeTexto 9">
          <a:extLst>
            <a:ext uri="{FF2B5EF4-FFF2-40B4-BE49-F238E27FC236}">
              <a16:creationId xmlns:a16="http://schemas.microsoft.com/office/drawing/2014/main" id="{CA27F40B-DC52-481B-BE88-1134D243EC1A}"/>
            </a:ext>
          </a:extLst>
        </xdr:cNvPr>
        <xdr:cNvSpPr txBox="1"/>
      </xdr:nvSpPr>
      <xdr:spPr>
        <a:xfrm>
          <a:off x="3212738" y="2214385"/>
          <a:ext cx="1106818" cy="243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28A291D-4A11-4394-AB53-687C128E5B7E}" type="TxLink">
            <a:rPr lang="en-US" sz="20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pPr algn="ctr"/>
            <a:t>194</a:t>
          </a:fld>
          <a:endParaRPr lang="pt-BR" sz="13800" b="1">
            <a:solidFill>
              <a:srgbClr val="22C55E"/>
            </a:solidFill>
            <a:latin typeface="Aptos Display" panose="020B0004020202020204" pitchFamily="34" charset="0"/>
          </a:endParaRPr>
        </a:p>
      </xdr:txBody>
    </xdr:sp>
    <xdr:clientData/>
  </xdr:twoCellAnchor>
  <xdr:twoCellAnchor>
    <xdr:from>
      <xdr:col>3</xdr:col>
      <xdr:colOff>598110</xdr:colOff>
      <xdr:row>12</xdr:row>
      <xdr:rowOff>23633</xdr:rowOff>
    </xdr:from>
    <xdr:to>
      <xdr:col>5</xdr:col>
      <xdr:colOff>533385</xdr:colOff>
      <xdr:row>13</xdr:row>
      <xdr:rowOff>76196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82128F4C-9982-4471-B71E-DB46B1B9F844}"/>
            </a:ext>
          </a:extLst>
        </xdr:cNvPr>
        <xdr:cNvSpPr txBox="1"/>
      </xdr:nvSpPr>
      <xdr:spPr>
        <a:xfrm>
          <a:off x="3188910" y="2433458"/>
          <a:ext cx="1154475" cy="2430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900" b="0" i="0">
              <a:solidFill>
                <a:srgbClr val="22C55E"/>
              </a:solidFill>
              <a:effectLst/>
              <a:latin typeface="Aptos Display" panose="020B0004020202020204" pitchFamily="34" charset="0"/>
              <a:ea typeface="+mn-ea"/>
              <a:cs typeface="+mn-cs"/>
            </a:rPr>
            <a:t>Customers</a:t>
          </a:r>
          <a:endParaRPr lang="en-US" sz="900" b="0" i="0" u="none" strike="noStrike">
            <a:solidFill>
              <a:srgbClr val="22C55E"/>
            </a:solidFill>
            <a:latin typeface="Aptos Display" panose="020B0004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0</xdr:colOff>
      <xdr:row>17</xdr:row>
      <xdr:rowOff>133350</xdr:rowOff>
    </xdr:from>
    <xdr:to>
      <xdr:col>7</xdr:col>
      <xdr:colOff>552000</xdr:colOff>
      <xdr:row>19</xdr:row>
      <xdr:rowOff>180975</xdr:rowOff>
    </xdr:to>
    <xdr:sp macro="" textlink="">
      <xdr:nvSpPr>
        <xdr:cNvPr id="12" name="Retângulo: Cantos Superiores Arredondados 11">
          <a:extLst>
            <a:ext uri="{FF2B5EF4-FFF2-40B4-BE49-F238E27FC236}">
              <a16:creationId xmlns:a16="http://schemas.microsoft.com/office/drawing/2014/main" id="{7A56AFEA-55BA-42A5-BB0A-6AB4393DA2A6}"/>
            </a:ext>
          </a:extLst>
        </xdr:cNvPr>
        <xdr:cNvSpPr/>
      </xdr:nvSpPr>
      <xdr:spPr>
        <a:xfrm>
          <a:off x="1981200" y="3495675"/>
          <a:ext cx="3600000" cy="428625"/>
        </a:xfrm>
        <a:prstGeom prst="round2SameRect">
          <a:avLst>
            <a:gd name="adj1" fmla="val 38889"/>
            <a:gd name="adj2" fmla="val 0"/>
          </a:avLst>
        </a:prstGeom>
        <a:solidFill>
          <a:schemeClr val="bg1"/>
        </a:solidFill>
        <a:ln w="19050">
          <a:solidFill>
            <a:srgbClr val="22C55E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76200</xdr:colOff>
      <xdr:row>17</xdr:row>
      <xdr:rowOff>142877</xdr:rowOff>
    </xdr:from>
    <xdr:to>
      <xdr:col>8</xdr:col>
      <xdr:colOff>76200</xdr:colOff>
      <xdr:row>20</xdr:row>
      <xdr:rowOff>19051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7A24D152-9EA0-4A7B-82FD-0CE97D0B213C}"/>
            </a:ext>
          </a:extLst>
        </xdr:cNvPr>
        <xdr:cNvSpPr txBox="1"/>
      </xdr:nvSpPr>
      <xdr:spPr>
        <a:xfrm>
          <a:off x="2057400" y="3505202"/>
          <a:ext cx="3657600" cy="4476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TOTAL SUBSCRIPTIONS </a:t>
          </a:r>
          <a:r>
            <a:rPr lang="en-US" sz="1100" b="1" i="0">
              <a:solidFill>
                <a:srgbClr val="22C55E"/>
              </a:solidFill>
              <a:effectLst/>
              <a:latin typeface="+mn-lt"/>
              <a:ea typeface="+mn-ea"/>
              <a:cs typeface="+mn-cs"/>
            </a:rPr>
            <a:t>MINECRAFT</a:t>
          </a:r>
          <a:r>
            <a: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 </a:t>
          </a:r>
          <a:r>
            <a:rPr lang="en-US" sz="1100" b="1" i="0" u="none" strike="noStrike" baseline="0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rPr>
            <a:t>PER RENEWAL</a:t>
          </a:r>
          <a:endParaRPr lang="en-US" sz="1100" b="1" i="0" u="none" strike="noStrike">
            <a:solidFill>
              <a:srgbClr val="22C55E"/>
            </a:solidFill>
            <a:latin typeface="Aptos Display" panose="020B00040202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34176</xdr:colOff>
      <xdr:row>5</xdr:row>
      <xdr:rowOff>9525</xdr:rowOff>
    </xdr:from>
    <xdr:to>
      <xdr:col>14</xdr:col>
      <xdr:colOff>71825</xdr:colOff>
      <xdr:row>13</xdr:row>
      <xdr:rowOff>76200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A5070206-DC54-4834-AC3A-AB2E9CAF34B6}"/>
            </a:ext>
          </a:extLst>
        </xdr:cNvPr>
        <xdr:cNvGrpSpPr/>
      </xdr:nvGrpSpPr>
      <xdr:grpSpPr>
        <a:xfrm>
          <a:off x="5672976" y="1085850"/>
          <a:ext cx="3695249" cy="1590675"/>
          <a:chOff x="5917267" y="1085290"/>
          <a:chExt cx="3668355" cy="159067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C828E2C3-7FCB-0F84-651B-459530EBA75A}"/>
              </a:ext>
            </a:extLst>
          </xdr:cNvPr>
          <xdr:cNvSpPr/>
        </xdr:nvSpPr>
        <xdr:spPr>
          <a:xfrm>
            <a:off x="6012504" y="1094175"/>
            <a:ext cx="3573118" cy="1581790"/>
          </a:xfrm>
          <a:prstGeom prst="roundRect">
            <a:avLst>
              <a:gd name="adj" fmla="val 936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3600" b="1">
                <a:latin typeface="Aptos Display" panose="020B0004020202020204" pitchFamily="34" charset="0"/>
              </a:rPr>
              <a:t>R$ 1.350,00</a:t>
            </a:r>
          </a:p>
        </xdr:txBody>
      </xdr:sp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C3FF9B0-A73F-EC30-9111-B8FA6ED0BC30}"/>
              </a:ext>
            </a:extLst>
          </xdr:cNvPr>
          <xdr:cNvSpPr/>
        </xdr:nvSpPr>
        <xdr:spPr>
          <a:xfrm>
            <a:off x="6010933" y="1085290"/>
            <a:ext cx="3573118" cy="399891"/>
          </a:xfrm>
          <a:prstGeom prst="round2SameRect">
            <a:avLst>
              <a:gd name="adj1" fmla="val 38889"/>
              <a:gd name="adj2" fmla="val 0"/>
            </a:avLst>
          </a:prstGeom>
          <a:solidFill>
            <a:schemeClr val="bg1"/>
          </a:solidFill>
          <a:ln w="19050"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alculo!E90">
        <xdr:nvSpPr>
          <xdr:cNvPr id="17" name="CaixaDeTexto 16">
            <a:extLst>
              <a:ext uri="{FF2B5EF4-FFF2-40B4-BE49-F238E27FC236}">
                <a16:creationId xmlns:a16="http://schemas.microsoft.com/office/drawing/2014/main" id="{C4037E7F-3F71-3FC8-4544-E8D48F3539F4}"/>
              </a:ext>
            </a:extLst>
          </xdr:cNvPr>
          <xdr:cNvSpPr txBox="1"/>
        </xdr:nvSpPr>
        <xdr:spPr>
          <a:xfrm>
            <a:off x="6797176" y="1635611"/>
            <a:ext cx="2127038" cy="8264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6EEDCA8-A9F0-48BC-93B2-C1AB7373285E}" type="TxLink">
              <a:rPr lang="en-US" sz="28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pPr algn="ctr"/>
              <a:t>51%</a:t>
            </a:fld>
            <a:endParaRPr lang="pt-BR" sz="49600" b="1">
              <a:solidFill>
                <a:srgbClr val="22C55E"/>
              </a:solidFill>
              <a:latin typeface="Aptos Display" panose="020B0004020202020204" pitchFamily="34" charset="0"/>
            </a:endParaRPr>
          </a:p>
        </xdr:txBody>
      </xdr: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F0560C8A-1013-09FF-464C-2D86FF99B9FD}"/>
              </a:ext>
            </a:extLst>
          </xdr:cNvPr>
          <xdr:cNvSpPr txBox="1"/>
        </xdr:nvSpPr>
        <xdr:spPr>
          <a:xfrm>
            <a:off x="5917267" y="1094178"/>
            <a:ext cx="3554506" cy="417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% TOTAL SUBSCRIPTIONS </a:t>
            </a:r>
            <a:r>
              <a:rPr lang="en-US" sz="1100" b="1" i="0">
                <a:solidFill>
                  <a:srgbClr val="22C55E"/>
                </a:solidFill>
                <a:effectLst/>
                <a:latin typeface="+mn-lt"/>
                <a:ea typeface="+mn-ea"/>
                <a:cs typeface="+mn-cs"/>
              </a:rPr>
              <a:t>MINECRAFT</a:t>
            </a:r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 SEASON PASS</a:t>
            </a:r>
          </a:p>
        </xdr:txBody>
      </xdr:sp>
    </xdr:grpSp>
    <xdr:clientData/>
  </xdr:twoCellAnchor>
  <xdr:twoCellAnchor editAs="absolute">
    <xdr:from>
      <xdr:col>0</xdr:col>
      <xdr:colOff>104775</xdr:colOff>
      <xdr:row>31</xdr:row>
      <xdr:rowOff>9525</xdr:rowOff>
    </xdr:from>
    <xdr:to>
      <xdr:col>0</xdr:col>
      <xdr:colOff>1673098</xdr:colOff>
      <xdr:row>33</xdr:row>
      <xdr:rowOff>9525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5D03EE9D-C70F-4145-A268-8406D58836F0}"/>
            </a:ext>
          </a:extLst>
        </xdr:cNvPr>
        <xdr:cNvGrpSpPr/>
      </xdr:nvGrpSpPr>
      <xdr:grpSpPr>
        <a:xfrm>
          <a:off x="104775" y="6038850"/>
          <a:ext cx="1568323" cy="381000"/>
          <a:chOff x="7096125" y="47625"/>
          <a:chExt cx="1432576" cy="384020"/>
        </a:xfrm>
      </xdr:grpSpPr>
      <xdr:pic>
        <xdr:nvPicPr>
          <xdr:cNvPr id="20" name="Imagem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C73BC2FF-579D-ACE3-1B56-442CC0CF23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54689" y="257176"/>
            <a:ext cx="146775" cy="144016"/>
          </a:xfrm>
          <a:prstGeom prst="rect">
            <a:avLst/>
          </a:prstGeom>
        </xdr:spPr>
      </xdr:pic>
      <xdr:sp macro="" textlink="">
        <xdr:nvSpPr>
          <xdr:cNvPr id="21" name="Retângulo 20">
            <a:extLst>
              <a:ext uri="{FF2B5EF4-FFF2-40B4-BE49-F238E27FC236}">
                <a16:creationId xmlns:a16="http://schemas.microsoft.com/office/drawing/2014/main" id="{7B8FA117-C1A6-5767-7BC0-B504EBFED45E}"/>
              </a:ext>
            </a:extLst>
          </xdr:cNvPr>
          <xdr:cNvSpPr/>
        </xdr:nvSpPr>
        <xdr:spPr>
          <a:xfrm>
            <a:off x="7124701" y="57150"/>
            <a:ext cx="1404000" cy="25717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rIns="36000" rtlCol="0" anchor="ctr"/>
          <a:lstStyle/>
          <a:p>
            <a:pPr algn="l"/>
            <a:r>
              <a:rPr lang="pt-BR" sz="700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Developed by </a:t>
            </a:r>
            <a:r>
              <a:rPr lang="pt-BR" sz="700" b="1">
                <a:latin typeface="Sans Serif Collection" panose="020B0502040504020204" pitchFamily="34" charset="0"/>
                <a:ea typeface="Sans Serif Collection" panose="020B0502040504020204" pitchFamily="34" charset="0"/>
                <a:cs typeface="Sans Serif Collection" panose="020B0502040504020204" pitchFamily="34" charset="0"/>
              </a:rPr>
              <a:t>MARCO CRUZ</a:t>
            </a:r>
          </a:p>
        </xdr:txBody>
      </xdr:sp>
      <xdr:pic>
        <xdr:nvPicPr>
          <xdr:cNvPr id="22" name="Imagem 2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852545A2-0C69-FC33-28FC-AA2B2E05BA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740440" y="263787"/>
            <a:ext cx="169083" cy="167858"/>
          </a:xfrm>
          <a:prstGeom prst="rect">
            <a:avLst/>
          </a:prstGeom>
        </xdr:spPr>
      </xdr:pic>
      <xdr:cxnSp macro="">
        <xdr:nvCxnSpPr>
          <xdr:cNvPr id="23" name="Conector reto 22">
            <a:extLst>
              <a:ext uri="{FF2B5EF4-FFF2-40B4-BE49-F238E27FC236}">
                <a16:creationId xmlns:a16="http://schemas.microsoft.com/office/drawing/2014/main" id="{7B57A977-E1A8-EA9F-7020-CD913FDE2DA2}"/>
              </a:ext>
            </a:extLst>
          </xdr:cNvPr>
          <xdr:cNvCxnSpPr/>
        </xdr:nvCxnSpPr>
        <xdr:spPr>
          <a:xfrm>
            <a:off x="7096125" y="47625"/>
            <a:ext cx="0" cy="216000"/>
          </a:xfrm>
          <a:prstGeom prst="line">
            <a:avLst/>
          </a:prstGeom>
          <a:ln w="38100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Conector reto 23">
            <a:extLst>
              <a:ext uri="{FF2B5EF4-FFF2-40B4-BE49-F238E27FC236}">
                <a16:creationId xmlns:a16="http://schemas.microsoft.com/office/drawing/2014/main" id="{7C7CDC01-3479-65A6-795D-9875A52574A5}"/>
              </a:ext>
            </a:extLst>
          </xdr:cNvPr>
          <xdr:cNvCxnSpPr/>
        </xdr:nvCxnSpPr>
        <xdr:spPr>
          <a:xfrm>
            <a:off x="8466355" y="47625"/>
            <a:ext cx="0" cy="216000"/>
          </a:xfrm>
          <a:prstGeom prst="line">
            <a:avLst/>
          </a:prstGeom>
          <a:ln w="3175">
            <a:solidFill>
              <a:schemeClr val="bg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206747</xdr:colOff>
      <xdr:row>17</xdr:row>
      <xdr:rowOff>133350</xdr:rowOff>
    </xdr:from>
    <xdr:to>
      <xdr:col>14</xdr:col>
      <xdr:colOff>149148</xdr:colOff>
      <xdr:row>30</xdr:row>
      <xdr:rowOff>171449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76D9345A-1C40-4458-8091-A764633F9C6D}"/>
            </a:ext>
          </a:extLst>
        </xdr:cNvPr>
        <xdr:cNvGrpSpPr/>
      </xdr:nvGrpSpPr>
      <xdr:grpSpPr>
        <a:xfrm>
          <a:off x="5845547" y="3495675"/>
          <a:ext cx="3600001" cy="2514599"/>
          <a:chOff x="5955366" y="3495115"/>
          <a:chExt cx="3573107" cy="2514599"/>
        </a:xfrm>
      </xdr:grpSpPr>
      <xdr:sp macro="" textlink="">
        <xdr:nvSpPr>
          <xdr:cNvPr id="27" name="Retângulo: Cantos Arredondados 26">
            <a:extLst>
              <a:ext uri="{FF2B5EF4-FFF2-40B4-BE49-F238E27FC236}">
                <a16:creationId xmlns:a16="http://schemas.microsoft.com/office/drawing/2014/main" id="{9446149E-6E9B-1110-0675-41EEC5CD3C97}"/>
              </a:ext>
            </a:extLst>
          </xdr:cNvPr>
          <xdr:cNvSpPr/>
        </xdr:nvSpPr>
        <xdr:spPr>
          <a:xfrm>
            <a:off x="5955368" y="3504639"/>
            <a:ext cx="3573105" cy="2505075"/>
          </a:xfrm>
          <a:prstGeom prst="roundRect">
            <a:avLst>
              <a:gd name="adj" fmla="val 7541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8218730-F53A-7C30-BE83-4302F7BB9837}"/>
              </a:ext>
            </a:extLst>
          </xdr:cNvPr>
          <xdr:cNvSpPr/>
        </xdr:nvSpPr>
        <xdr:spPr>
          <a:xfrm>
            <a:off x="5955366" y="3495115"/>
            <a:ext cx="3573106" cy="428625"/>
          </a:xfrm>
          <a:prstGeom prst="round2SameRect">
            <a:avLst>
              <a:gd name="adj1" fmla="val 38889"/>
              <a:gd name="adj2" fmla="val 0"/>
            </a:avLst>
          </a:prstGeom>
          <a:solidFill>
            <a:schemeClr val="bg1"/>
          </a:solidFill>
          <a:ln w="19050">
            <a:solidFill>
              <a:srgbClr val="22C55E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3FBF342-C05C-A1B8-B20C-2DF3D31CFF38}"/>
              </a:ext>
            </a:extLst>
          </xdr:cNvPr>
          <xdr:cNvSpPr txBox="1"/>
        </xdr:nvSpPr>
        <xdr:spPr>
          <a:xfrm>
            <a:off x="6031566" y="3504642"/>
            <a:ext cx="3430681" cy="4476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TOTAL SUBSCRIPTIONS </a:t>
            </a:r>
            <a:r>
              <a:rPr lang="en-US" sz="1100" b="1" i="0">
                <a:solidFill>
                  <a:srgbClr val="22C55E"/>
                </a:solidFill>
                <a:effectLst/>
                <a:latin typeface="+mn-lt"/>
                <a:ea typeface="+mn-ea"/>
                <a:cs typeface="+mn-cs"/>
              </a:rPr>
              <a:t>MINECRAFT</a:t>
            </a:r>
            <a:r>
              <a:rPr lang="en-US" sz="1100" b="1" i="0" u="none" strike="noStrike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 </a:t>
            </a:r>
            <a:r>
              <a:rPr lang="en-US" sz="1100" b="1" i="0" u="none" strike="noStrike" baseline="0">
                <a:solidFill>
                  <a:srgbClr val="22C55E"/>
                </a:solidFill>
                <a:latin typeface="Aptos Display" panose="020B0004020202020204" pitchFamily="34" charset="0"/>
                <a:ea typeface="Calibri"/>
                <a:cs typeface="Calibri"/>
              </a:rPr>
              <a:t>PER TYPE</a:t>
            </a:r>
            <a:endParaRPr lang="en-US" sz="1100" b="1" i="0" u="none" strike="noStrike">
              <a:solidFill>
                <a:srgbClr val="22C55E"/>
              </a:solidFill>
              <a:latin typeface="Aptos Display" panose="020B0004020202020204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 editAs="absolute">
    <xdr:from>
      <xdr:col>14</xdr:col>
      <xdr:colOff>428625</xdr:colOff>
      <xdr:row>0</xdr:row>
      <xdr:rowOff>142875</xdr:rowOff>
    </xdr:from>
    <xdr:to>
      <xdr:col>15</xdr:col>
      <xdr:colOff>575025</xdr:colOff>
      <xdr:row>1</xdr:row>
      <xdr:rowOff>132375</xdr:rowOff>
    </xdr:to>
    <xdr:sp macro="" textlink="">
      <xdr:nvSpPr>
        <xdr:cNvPr id="32" name="Retângulo: Cantos Diagonais Arredondados 3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584060E-9D3F-4CAF-8C18-53CA7B634B7D}"/>
            </a:ext>
          </a:extLst>
        </xdr:cNvPr>
        <xdr:cNvSpPr/>
      </xdr:nvSpPr>
      <xdr:spPr>
        <a:xfrm>
          <a:off x="9725025" y="142875"/>
          <a:ext cx="756000" cy="180000"/>
        </a:xfrm>
        <a:prstGeom prst="round2DiagRect">
          <a:avLst/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latin typeface="Aptos Narrow" panose="020B0004020202020204" pitchFamily="34" charset="0"/>
            </a:rPr>
            <a:t>MAIN</a:t>
          </a:r>
        </a:p>
      </xdr:txBody>
    </xdr:sp>
    <xdr:clientData/>
  </xdr:twoCellAnchor>
  <xdr:twoCellAnchor editAs="absolute">
    <xdr:from>
      <xdr:col>14</xdr:col>
      <xdr:colOff>428625</xdr:colOff>
      <xdr:row>1</xdr:row>
      <xdr:rowOff>238125</xdr:rowOff>
    </xdr:from>
    <xdr:to>
      <xdr:col>15</xdr:col>
      <xdr:colOff>575025</xdr:colOff>
      <xdr:row>2</xdr:row>
      <xdr:rowOff>103800</xdr:rowOff>
    </xdr:to>
    <xdr:sp macro="" textlink="">
      <xdr:nvSpPr>
        <xdr:cNvPr id="33" name="Retângulo: Cantos Diagonais Arredondados 3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B28EE61-DCF7-47F5-A143-A7DB6E271EE3}"/>
            </a:ext>
          </a:extLst>
        </xdr:cNvPr>
        <xdr:cNvSpPr/>
      </xdr:nvSpPr>
      <xdr:spPr>
        <a:xfrm>
          <a:off x="9725025" y="428625"/>
          <a:ext cx="756000" cy="180000"/>
        </a:xfrm>
        <a:prstGeom prst="round2DiagRect">
          <a:avLst/>
        </a:prstGeom>
        <a:gradFill flip="none" rotWithShape="1">
          <a:gsLst>
            <a:gs pos="0">
              <a:srgbClr val="22C55E">
                <a:shade val="30000"/>
                <a:satMod val="115000"/>
              </a:srgbClr>
            </a:gs>
            <a:gs pos="50000">
              <a:srgbClr val="22C55E">
                <a:shade val="67500"/>
                <a:satMod val="115000"/>
              </a:srgbClr>
            </a:gs>
            <a:gs pos="100000">
              <a:srgbClr val="22C55E">
                <a:shade val="100000"/>
                <a:satMod val="115000"/>
              </a:srgbClr>
            </a:gs>
          </a:gsLst>
          <a:path path="circle">
            <a:fillToRect t="100000" r="100000"/>
          </a:path>
          <a:tileRect l="-100000" b="-100000"/>
        </a:gradFill>
        <a:ln>
          <a:noFill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>
              <a:latin typeface="Aptos Narrow" panose="020B0004020202020204" pitchFamily="34" charset="0"/>
            </a:rPr>
            <a:t>EA PLAY</a:t>
          </a:r>
        </a:p>
      </xdr:txBody>
    </xdr:sp>
    <xdr:clientData/>
  </xdr:twoCellAnchor>
  <xdr:absoluteAnchor>
    <xdr:pos x="2129119" y="78440"/>
    <xdr:ext cx="806823" cy="369794"/>
    <xdr:grpSp>
      <xdr:nvGrpSpPr>
        <xdr:cNvPr id="34" name="Agrupar 33">
          <a:extLst>
            <a:ext uri="{FF2B5EF4-FFF2-40B4-BE49-F238E27FC236}">
              <a16:creationId xmlns:a16="http://schemas.microsoft.com/office/drawing/2014/main" id="{22E48C3B-4118-4C2E-B1FF-2BBA302EE1C3}"/>
            </a:ext>
          </a:extLst>
        </xdr:cNvPr>
        <xdr:cNvGrpSpPr/>
      </xdr:nvGrpSpPr>
      <xdr:grpSpPr>
        <a:xfrm>
          <a:off x="2129119" y="78440"/>
          <a:ext cx="806823" cy="369794"/>
          <a:chOff x="3495675" y="5400674"/>
          <a:chExt cx="1549476" cy="752476"/>
        </a:xfrm>
      </xdr:grpSpPr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26AB8B51-C175-AB6B-FAA1-43BC10FE39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36" name="Gráfico 35">
            <a:extLst>
              <a:ext uri="{FF2B5EF4-FFF2-40B4-BE49-F238E27FC236}">
                <a16:creationId xmlns:a16="http://schemas.microsoft.com/office/drawing/2014/main" id="{F583A357-EBBA-EE5A-5864-D8F955DDF7F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absoluteAnchor>
  <xdr:twoCellAnchor>
    <xdr:from>
      <xdr:col>2</xdr:col>
      <xdr:colOff>22412</xdr:colOff>
      <xdr:row>20</xdr:row>
      <xdr:rowOff>58271</xdr:rowOff>
    </xdr:from>
    <xdr:to>
      <xdr:col>7</xdr:col>
      <xdr:colOff>437028</xdr:colOff>
      <xdr:row>30</xdr:row>
      <xdr:rowOff>67235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22F06A41-885B-45B8-B3CC-365533F71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190500</xdr:colOff>
      <xdr:row>20</xdr:row>
      <xdr:rowOff>26414</xdr:rowOff>
    </xdr:from>
    <xdr:to>
      <xdr:col>14</xdr:col>
      <xdr:colOff>134471</xdr:colOff>
      <xdr:row>30</xdr:row>
      <xdr:rowOff>44824</xdr:rowOff>
    </xdr:to>
    <xdr:graphicFrame macro="">
      <xdr:nvGraphicFramePr>
        <xdr:cNvPr id="42" name="Gráfico 41">
          <a:extLst>
            <a:ext uri="{FF2B5EF4-FFF2-40B4-BE49-F238E27FC236}">
              <a16:creationId xmlns:a16="http://schemas.microsoft.com/office/drawing/2014/main" id="{12E76076-98A6-40CE-91C4-985A272D9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5</xdr:row>
      <xdr:rowOff>56030</xdr:rowOff>
    </xdr:from>
    <xdr:to>
      <xdr:col>0</xdr:col>
      <xdr:colOff>1725706</xdr:colOff>
      <xdr:row>11</xdr:row>
      <xdr:rowOff>112059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3" name="Subscription Type MN">
              <a:extLst>
                <a:ext uri="{FF2B5EF4-FFF2-40B4-BE49-F238E27FC236}">
                  <a16:creationId xmlns:a16="http://schemas.microsoft.com/office/drawing/2014/main" id="{360F90E7-F6F5-4204-A6DA-50B8E1A124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M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1795"/>
              <a:ext cx="1725706" cy="11990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3200</xdr:colOff>
      <xdr:row>13</xdr:row>
      <xdr:rowOff>14407</xdr:rowOff>
    </xdr:from>
    <xdr:to>
      <xdr:col>0</xdr:col>
      <xdr:colOff>1736911</xdr:colOff>
      <xdr:row>18</xdr:row>
      <xdr:rowOff>168087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4" name="Auto Renewal mn">
              <a:extLst>
                <a:ext uri="{FF2B5EF4-FFF2-40B4-BE49-F238E27FC236}">
                  <a16:creationId xmlns:a16="http://schemas.microsoft.com/office/drawing/2014/main" id="{D76045BC-1A67-4570-9E9D-03B14C6E3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to Renewal m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" y="2614172"/>
              <a:ext cx="1733711" cy="1106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." refreshedDate="45829.526079976851" createdVersion="8" refreshedVersion="8" minRefreshableVersion="3" recordCount="295" xr:uid="{F9F605CE-A8B3-485A-AE7E-1E0E8A7B1D1C}">
  <cacheSource type="worksheet">
    <worksheetSource name="Base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5021752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x v="0"/>
    <x v="0"/>
    <x v="0"/>
    <x v="0"/>
    <n v="30"/>
    <s v="Yes"/>
    <n v="20"/>
    <n v="5"/>
    <n v="60"/>
  </r>
  <r>
    <n v="3232"/>
    <s v="Maria Oliveira"/>
    <x v="1"/>
    <x v="1"/>
    <x v="1"/>
    <x v="1"/>
    <x v="1"/>
    <x v="1"/>
    <s v="-"/>
    <s v="No"/>
    <n v="0"/>
    <n v="0"/>
    <n v="5"/>
  </r>
  <r>
    <n v="3233"/>
    <s v="Lucas Fernandes"/>
    <x v="2"/>
    <x v="2"/>
    <x v="0"/>
    <x v="2"/>
    <x v="2"/>
    <x v="1"/>
    <s v="-"/>
    <s v="Yes"/>
    <n v="20"/>
    <n v="10"/>
    <n v="20"/>
  </r>
  <r>
    <n v="3234"/>
    <s v="Ana Souza"/>
    <x v="0"/>
    <x v="3"/>
    <x v="1"/>
    <x v="0"/>
    <x v="0"/>
    <x v="0"/>
    <n v="30"/>
    <s v="Yes"/>
    <n v="20"/>
    <n v="3"/>
    <n v="62"/>
  </r>
  <r>
    <n v="3235"/>
    <s v="Pedro Gonçalves"/>
    <x v="1"/>
    <x v="4"/>
    <x v="0"/>
    <x v="1"/>
    <x v="0"/>
    <x v="1"/>
    <s v="-"/>
    <s v="No"/>
    <n v="0"/>
    <n v="1"/>
    <n v="4"/>
  </r>
  <r>
    <n v="3236"/>
    <s v="Felipe Costa"/>
    <x v="2"/>
    <x v="5"/>
    <x v="1"/>
    <x v="2"/>
    <x v="0"/>
    <x v="1"/>
    <s v="-"/>
    <s v="Yes"/>
    <n v="20"/>
    <n v="2"/>
    <n v="28"/>
  </r>
  <r>
    <n v="3237"/>
    <s v="Camila Ribeiro"/>
    <x v="0"/>
    <x v="6"/>
    <x v="0"/>
    <x v="0"/>
    <x v="2"/>
    <x v="0"/>
    <n v="30"/>
    <s v="Yes"/>
    <n v="20"/>
    <n v="10"/>
    <n v="55"/>
  </r>
  <r>
    <n v="3238"/>
    <s v="André Mendes"/>
    <x v="1"/>
    <x v="7"/>
    <x v="0"/>
    <x v="1"/>
    <x v="1"/>
    <x v="1"/>
    <s v="-"/>
    <s v="No"/>
    <n v="0"/>
    <n v="0"/>
    <n v="5"/>
  </r>
  <r>
    <n v="3239"/>
    <s v="Sofia Almeida"/>
    <x v="0"/>
    <x v="4"/>
    <x v="1"/>
    <x v="0"/>
    <x v="0"/>
    <x v="0"/>
    <n v="30"/>
    <s v="Yes"/>
    <n v="20"/>
    <n v="5"/>
    <n v="60"/>
  </r>
  <r>
    <n v="3240"/>
    <s v="Bruno Martins"/>
    <x v="2"/>
    <x v="8"/>
    <x v="0"/>
    <x v="2"/>
    <x v="2"/>
    <x v="1"/>
    <s v="-"/>
    <s v="Yes"/>
    <n v="20"/>
    <n v="15"/>
    <n v="15"/>
  </r>
  <r>
    <n v="3241"/>
    <s v="Rita Castro"/>
    <x v="1"/>
    <x v="9"/>
    <x v="1"/>
    <x v="1"/>
    <x v="0"/>
    <x v="1"/>
    <s v="-"/>
    <s v="No"/>
    <n v="0"/>
    <n v="1"/>
    <n v="4"/>
  </r>
  <r>
    <n v="3242"/>
    <s v="Marco Túlio"/>
    <x v="0"/>
    <x v="10"/>
    <x v="0"/>
    <x v="0"/>
    <x v="1"/>
    <x v="0"/>
    <n v="30"/>
    <s v="Yes"/>
    <n v="20"/>
    <n v="20"/>
    <n v="45"/>
  </r>
  <r>
    <n v="3243"/>
    <s v="Lívia Silveira"/>
    <x v="2"/>
    <x v="11"/>
    <x v="1"/>
    <x v="2"/>
    <x v="0"/>
    <x v="1"/>
    <s v="-"/>
    <s v="Yes"/>
    <n v="20"/>
    <n v="10"/>
    <n v="20"/>
  </r>
  <r>
    <n v="3244"/>
    <s v="Diogo Sousa"/>
    <x v="1"/>
    <x v="12"/>
    <x v="0"/>
    <x v="1"/>
    <x v="2"/>
    <x v="1"/>
    <s v="-"/>
    <s v="No"/>
    <n v="0"/>
    <n v="0"/>
    <n v="5"/>
  </r>
  <r>
    <n v="3245"/>
    <s v="Fernanda Lima"/>
    <x v="0"/>
    <x v="13"/>
    <x v="1"/>
    <x v="0"/>
    <x v="0"/>
    <x v="0"/>
    <n v="30"/>
    <s v="Yes"/>
    <n v="20"/>
    <n v="8"/>
    <n v="57"/>
  </r>
  <r>
    <n v="3246"/>
    <s v="Caio Pereira"/>
    <x v="2"/>
    <x v="14"/>
    <x v="0"/>
    <x v="2"/>
    <x v="1"/>
    <x v="1"/>
    <s v="-"/>
    <s v="Yes"/>
    <n v="20"/>
    <n v="12"/>
    <n v="18"/>
  </r>
  <r>
    <n v="3247"/>
    <s v="Beatriz Gomes"/>
    <x v="1"/>
    <x v="15"/>
    <x v="1"/>
    <x v="1"/>
    <x v="0"/>
    <x v="1"/>
    <s v="-"/>
    <s v="No"/>
    <n v="0"/>
    <n v="2"/>
    <n v="3"/>
  </r>
  <r>
    <n v="3248"/>
    <s v="Cesar Oliveira"/>
    <x v="0"/>
    <x v="16"/>
    <x v="0"/>
    <x v="0"/>
    <x v="2"/>
    <x v="0"/>
    <n v="30"/>
    <s v="Yes"/>
    <n v="20"/>
    <n v="7"/>
    <n v="58"/>
  </r>
  <r>
    <n v="3249"/>
    <s v="Débora Machado"/>
    <x v="2"/>
    <x v="17"/>
    <x v="1"/>
    <x v="2"/>
    <x v="0"/>
    <x v="1"/>
    <s v="-"/>
    <s v="Yes"/>
    <n v="20"/>
    <n v="5"/>
    <n v="25"/>
  </r>
  <r>
    <n v="3250"/>
    <s v="Eduardo Vargas"/>
    <x v="1"/>
    <x v="18"/>
    <x v="0"/>
    <x v="1"/>
    <x v="1"/>
    <x v="1"/>
    <s v="-"/>
    <s v="No"/>
    <n v="0"/>
    <n v="0"/>
    <n v="5"/>
  </r>
  <r>
    <n v="3251"/>
    <s v="Gabriela Santos"/>
    <x v="0"/>
    <x v="19"/>
    <x v="1"/>
    <x v="0"/>
    <x v="0"/>
    <x v="0"/>
    <n v="30"/>
    <s v="Yes"/>
    <n v="20"/>
    <n v="3"/>
    <n v="62"/>
  </r>
  <r>
    <n v="3252"/>
    <s v="Henrique Dias"/>
    <x v="2"/>
    <x v="20"/>
    <x v="0"/>
    <x v="2"/>
    <x v="2"/>
    <x v="1"/>
    <s v="-"/>
    <s v="Yes"/>
    <n v="20"/>
    <n v="15"/>
    <n v="15"/>
  </r>
  <r>
    <n v="3253"/>
    <s v="Isabela Moreira"/>
    <x v="1"/>
    <x v="21"/>
    <x v="1"/>
    <x v="1"/>
    <x v="0"/>
    <x v="1"/>
    <s v="-"/>
    <s v="No"/>
    <n v="0"/>
    <n v="1"/>
    <n v="4"/>
  </r>
  <r>
    <n v="3254"/>
    <s v="Joaquim Barbosa"/>
    <x v="0"/>
    <x v="22"/>
    <x v="0"/>
    <x v="0"/>
    <x v="1"/>
    <x v="0"/>
    <n v="30"/>
    <s v="Yes"/>
    <n v="20"/>
    <n v="20"/>
    <n v="45"/>
  </r>
  <r>
    <n v="3255"/>
    <s v="Lara Rocha"/>
    <x v="2"/>
    <x v="23"/>
    <x v="1"/>
    <x v="2"/>
    <x v="0"/>
    <x v="1"/>
    <s v="-"/>
    <s v="Yes"/>
    <n v="20"/>
    <n v="10"/>
    <n v="20"/>
  </r>
  <r>
    <n v="3256"/>
    <s v="Matheus Silva"/>
    <x v="1"/>
    <x v="24"/>
    <x v="0"/>
    <x v="1"/>
    <x v="2"/>
    <x v="1"/>
    <s v="-"/>
    <s v="No"/>
    <n v="0"/>
    <n v="0"/>
    <n v="5"/>
  </r>
  <r>
    <n v="3257"/>
    <s v="Nicole Costa"/>
    <x v="0"/>
    <x v="25"/>
    <x v="1"/>
    <x v="0"/>
    <x v="0"/>
    <x v="0"/>
    <n v="30"/>
    <s v="Yes"/>
    <n v="20"/>
    <n v="5"/>
    <n v="60"/>
  </r>
  <r>
    <n v="3258"/>
    <s v="Otávio Mendonça"/>
    <x v="2"/>
    <x v="26"/>
    <x v="0"/>
    <x v="2"/>
    <x v="1"/>
    <x v="1"/>
    <s v="-"/>
    <s v="Yes"/>
    <n v="20"/>
    <n v="15"/>
    <n v="15"/>
  </r>
  <r>
    <n v="3259"/>
    <s v="Paula Ferreira"/>
    <x v="1"/>
    <x v="27"/>
    <x v="1"/>
    <x v="1"/>
    <x v="0"/>
    <x v="1"/>
    <s v="-"/>
    <s v="No"/>
    <n v="0"/>
    <n v="1"/>
    <n v="4"/>
  </r>
  <r>
    <n v="3260"/>
    <s v="Raquel Alves"/>
    <x v="0"/>
    <x v="28"/>
    <x v="0"/>
    <x v="0"/>
    <x v="2"/>
    <x v="0"/>
    <n v="30"/>
    <s v="Yes"/>
    <n v="20"/>
    <n v="7"/>
    <n v="58"/>
  </r>
  <r>
    <n v="3261"/>
    <s v="Samuel Pires"/>
    <x v="2"/>
    <x v="29"/>
    <x v="1"/>
    <x v="2"/>
    <x v="0"/>
    <x v="1"/>
    <s v="-"/>
    <s v="Yes"/>
    <n v="20"/>
    <n v="10"/>
    <n v="20"/>
  </r>
  <r>
    <n v="3262"/>
    <s v="Tânia Barros"/>
    <x v="1"/>
    <x v="30"/>
    <x v="0"/>
    <x v="1"/>
    <x v="1"/>
    <x v="1"/>
    <s v="-"/>
    <s v="No"/>
    <n v="0"/>
    <n v="0"/>
    <n v="5"/>
  </r>
  <r>
    <n v="3263"/>
    <s v="Vinicius Lima"/>
    <x v="0"/>
    <x v="31"/>
    <x v="1"/>
    <x v="0"/>
    <x v="0"/>
    <x v="0"/>
    <n v="30"/>
    <s v="Yes"/>
    <n v="20"/>
    <n v="3"/>
    <n v="62"/>
  </r>
  <r>
    <n v="3264"/>
    <s v="Yasmin Teixeira"/>
    <x v="2"/>
    <x v="32"/>
    <x v="0"/>
    <x v="2"/>
    <x v="2"/>
    <x v="1"/>
    <s v="-"/>
    <s v="Yes"/>
    <n v="20"/>
    <n v="15"/>
    <n v="15"/>
  </r>
  <r>
    <n v="3265"/>
    <s v="Zé Carlos"/>
    <x v="1"/>
    <x v="33"/>
    <x v="1"/>
    <x v="1"/>
    <x v="0"/>
    <x v="1"/>
    <s v="-"/>
    <s v="No"/>
    <n v="0"/>
    <n v="1"/>
    <n v="4"/>
  </r>
  <r>
    <n v="3266"/>
    <s v="Amanda Nogueira"/>
    <x v="1"/>
    <x v="34"/>
    <x v="0"/>
    <x v="1"/>
    <x v="0"/>
    <x v="1"/>
    <s v="-"/>
    <s v="No"/>
    <n v="0"/>
    <n v="0"/>
    <n v="5"/>
  </r>
  <r>
    <n v="3267"/>
    <s v="Bruno Cavalheiro"/>
    <x v="0"/>
    <x v="35"/>
    <x v="1"/>
    <x v="0"/>
    <x v="2"/>
    <x v="0"/>
    <n v="30"/>
    <s v="Yes"/>
    <n v="20"/>
    <n v="7"/>
    <n v="58"/>
  </r>
  <r>
    <n v="3268"/>
    <s v="Carla Dias"/>
    <x v="2"/>
    <x v="36"/>
    <x v="0"/>
    <x v="2"/>
    <x v="1"/>
    <x v="1"/>
    <s v="-"/>
    <s v="Yes"/>
    <n v="20"/>
    <n v="10"/>
    <n v="20"/>
  </r>
  <r>
    <n v="3269"/>
    <s v="Diego Fontes"/>
    <x v="1"/>
    <x v="37"/>
    <x v="1"/>
    <x v="1"/>
    <x v="2"/>
    <x v="1"/>
    <s v="-"/>
    <s v="No"/>
    <n v="0"/>
    <n v="1"/>
    <n v="4"/>
  </r>
  <r>
    <n v="3270"/>
    <s v="Eunice Lima"/>
    <x v="0"/>
    <x v="38"/>
    <x v="0"/>
    <x v="0"/>
    <x v="0"/>
    <x v="0"/>
    <n v="30"/>
    <s v="Yes"/>
    <n v="20"/>
    <n v="15"/>
    <n v="50"/>
  </r>
  <r>
    <n v="3271"/>
    <s v="Fábio Martins"/>
    <x v="2"/>
    <x v="39"/>
    <x v="1"/>
    <x v="2"/>
    <x v="0"/>
    <x v="1"/>
    <s v="-"/>
    <s v="Yes"/>
    <n v="20"/>
    <n v="5"/>
    <n v="25"/>
  </r>
  <r>
    <n v="3272"/>
    <s v="Gisele Araújo"/>
    <x v="1"/>
    <x v="40"/>
    <x v="0"/>
    <x v="1"/>
    <x v="1"/>
    <x v="1"/>
    <s v="-"/>
    <s v="No"/>
    <n v="0"/>
    <n v="0"/>
    <n v="5"/>
  </r>
  <r>
    <n v="3273"/>
    <s v="Hélio Castro"/>
    <x v="0"/>
    <x v="41"/>
    <x v="1"/>
    <x v="0"/>
    <x v="2"/>
    <x v="0"/>
    <n v="30"/>
    <s v="Yes"/>
    <n v="20"/>
    <n v="20"/>
    <n v="45"/>
  </r>
  <r>
    <n v="3274"/>
    <s v="Ingrid Menezes"/>
    <x v="2"/>
    <x v="42"/>
    <x v="0"/>
    <x v="2"/>
    <x v="2"/>
    <x v="1"/>
    <s v="-"/>
    <s v="Yes"/>
    <n v="20"/>
    <n v="12"/>
    <n v="18"/>
  </r>
  <r>
    <n v="3275"/>
    <s v="Jorge Baptista"/>
    <x v="1"/>
    <x v="43"/>
    <x v="1"/>
    <x v="1"/>
    <x v="0"/>
    <x v="1"/>
    <s v="-"/>
    <s v="No"/>
    <n v="0"/>
    <n v="2"/>
    <n v="3"/>
  </r>
  <r>
    <n v="3276"/>
    <s v="Kléber Oliveira"/>
    <x v="0"/>
    <x v="44"/>
    <x v="0"/>
    <x v="0"/>
    <x v="1"/>
    <x v="0"/>
    <n v="30"/>
    <s v="Yes"/>
    <n v="20"/>
    <n v="5"/>
    <n v="60"/>
  </r>
  <r>
    <n v="3277"/>
    <s v="Luciana Freitas"/>
    <x v="2"/>
    <x v="45"/>
    <x v="1"/>
    <x v="2"/>
    <x v="0"/>
    <x v="1"/>
    <s v="-"/>
    <s v="Yes"/>
    <n v="20"/>
    <n v="10"/>
    <n v="20"/>
  </r>
  <r>
    <n v="3278"/>
    <s v="Márcia Eller"/>
    <x v="1"/>
    <x v="46"/>
    <x v="0"/>
    <x v="1"/>
    <x v="2"/>
    <x v="1"/>
    <s v="-"/>
    <s v="No"/>
    <n v="0"/>
    <n v="0"/>
    <n v="5"/>
  </r>
  <r>
    <n v="3279"/>
    <s v="Nilo Peçanha"/>
    <x v="0"/>
    <x v="47"/>
    <x v="1"/>
    <x v="0"/>
    <x v="0"/>
    <x v="0"/>
    <n v="30"/>
    <s v="Yes"/>
    <n v="20"/>
    <n v="3"/>
    <n v="62"/>
  </r>
  <r>
    <n v="3280"/>
    <s v="Oscar Neves"/>
    <x v="2"/>
    <x v="48"/>
    <x v="0"/>
    <x v="2"/>
    <x v="1"/>
    <x v="1"/>
    <s v="-"/>
    <s v="Yes"/>
    <n v="20"/>
    <n v="15"/>
    <n v="15"/>
  </r>
  <r>
    <n v="3281"/>
    <s v="Patrícia Soares"/>
    <x v="1"/>
    <x v="49"/>
    <x v="1"/>
    <x v="1"/>
    <x v="0"/>
    <x v="1"/>
    <s v="-"/>
    <s v="No"/>
    <n v="0"/>
    <n v="1"/>
    <n v="4"/>
  </r>
  <r>
    <n v="3282"/>
    <s v="Quirino Gonçalves"/>
    <x v="0"/>
    <x v="50"/>
    <x v="0"/>
    <x v="0"/>
    <x v="2"/>
    <x v="0"/>
    <n v="30"/>
    <s v="Yes"/>
    <n v="20"/>
    <n v="7"/>
    <n v="58"/>
  </r>
  <r>
    <n v="3283"/>
    <s v="Raul Machado"/>
    <x v="2"/>
    <x v="51"/>
    <x v="1"/>
    <x v="2"/>
    <x v="0"/>
    <x v="1"/>
    <s v="-"/>
    <s v="Yes"/>
    <n v="20"/>
    <n v="10"/>
    <n v="20"/>
  </r>
  <r>
    <n v="3284"/>
    <s v="Sônia Lobo"/>
    <x v="1"/>
    <x v="52"/>
    <x v="0"/>
    <x v="1"/>
    <x v="1"/>
    <x v="1"/>
    <s v="-"/>
    <s v="No"/>
    <n v="0"/>
    <n v="0"/>
    <n v="5"/>
  </r>
  <r>
    <n v="3285"/>
    <s v="Tiago Ramos"/>
    <x v="0"/>
    <x v="53"/>
    <x v="1"/>
    <x v="0"/>
    <x v="0"/>
    <x v="0"/>
    <n v="30"/>
    <s v="Yes"/>
    <n v="20"/>
    <n v="20"/>
    <n v="45"/>
  </r>
  <r>
    <n v="3286"/>
    <s v="Ugo Pires"/>
    <x v="2"/>
    <x v="54"/>
    <x v="0"/>
    <x v="2"/>
    <x v="2"/>
    <x v="1"/>
    <s v="-"/>
    <s v="Yes"/>
    <n v="20"/>
    <n v="15"/>
    <n v="15"/>
  </r>
  <r>
    <n v="3287"/>
    <s v="Valéria Nobre"/>
    <x v="1"/>
    <x v="55"/>
    <x v="1"/>
    <x v="1"/>
    <x v="0"/>
    <x v="1"/>
    <s v="-"/>
    <s v="No"/>
    <n v="0"/>
    <n v="1"/>
    <n v="4"/>
  </r>
  <r>
    <n v="3288"/>
    <s v="William Siqueira"/>
    <x v="0"/>
    <x v="56"/>
    <x v="0"/>
    <x v="0"/>
    <x v="1"/>
    <x v="0"/>
    <n v="30"/>
    <s v="Yes"/>
    <n v="20"/>
    <n v="3"/>
    <n v="62"/>
  </r>
  <r>
    <n v="3289"/>
    <s v="Xuxa Meneghel"/>
    <x v="2"/>
    <x v="57"/>
    <x v="1"/>
    <x v="2"/>
    <x v="0"/>
    <x v="1"/>
    <s v="-"/>
    <s v="Yes"/>
    <n v="20"/>
    <n v="10"/>
    <n v="20"/>
  </r>
  <r>
    <n v="3290"/>
    <s v="Yara Figueiredo"/>
    <x v="1"/>
    <x v="58"/>
    <x v="0"/>
    <x v="1"/>
    <x v="2"/>
    <x v="1"/>
    <s v="-"/>
    <s v="No"/>
    <n v="0"/>
    <n v="0"/>
    <n v="5"/>
  </r>
  <r>
    <n v="3291"/>
    <s v="Zacarias Alves"/>
    <x v="0"/>
    <x v="59"/>
    <x v="1"/>
    <x v="0"/>
    <x v="0"/>
    <x v="0"/>
    <n v="30"/>
    <s v="Yes"/>
    <n v="20"/>
    <n v="5"/>
    <n v="60"/>
  </r>
  <r>
    <n v="3292"/>
    <s v="Amanda Bynes"/>
    <x v="2"/>
    <x v="60"/>
    <x v="0"/>
    <x v="2"/>
    <x v="1"/>
    <x v="1"/>
    <s v="-"/>
    <s v="Yes"/>
    <n v="20"/>
    <n v="15"/>
    <n v="15"/>
  </r>
  <r>
    <n v="3293"/>
    <s v="Bruno Mars"/>
    <x v="1"/>
    <x v="61"/>
    <x v="1"/>
    <x v="1"/>
    <x v="0"/>
    <x v="1"/>
    <s v="-"/>
    <s v="No"/>
    <n v="0"/>
    <n v="1"/>
    <n v="4"/>
  </r>
  <r>
    <n v="3294"/>
    <s v="Carla Bruni"/>
    <x v="0"/>
    <x v="62"/>
    <x v="0"/>
    <x v="0"/>
    <x v="2"/>
    <x v="0"/>
    <n v="30"/>
    <s v="Yes"/>
    <n v="20"/>
    <n v="20"/>
    <n v="45"/>
  </r>
  <r>
    <n v="3295"/>
    <s v="Diego Maradona"/>
    <x v="2"/>
    <x v="63"/>
    <x v="1"/>
    <x v="2"/>
    <x v="0"/>
    <x v="1"/>
    <s v="-"/>
    <s v="Yes"/>
    <n v="20"/>
    <n v="5"/>
    <n v="25"/>
  </r>
  <r>
    <n v="3296"/>
    <s v="Estela Marques"/>
    <x v="1"/>
    <x v="64"/>
    <x v="1"/>
    <x v="1"/>
    <x v="0"/>
    <x v="1"/>
    <s v="-"/>
    <s v="No"/>
    <n v="0"/>
    <n v="0"/>
    <n v="5"/>
  </r>
  <r>
    <n v="3297"/>
    <s v="Fábio Nobre"/>
    <x v="0"/>
    <x v="65"/>
    <x v="0"/>
    <x v="0"/>
    <x v="2"/>
    <x v="0"/>
    <n v="30"/>
    <s v="Yes"/>
    <n v="20"/>
    <n v="7"/>
    <n v="58"/>
  </r>
  <r>
    <n v="3298"/>
    <s v="Gabriel Oliveira"/>
    <x v="2"/>
    <x v="66"/>
    <x v="1"/>
    <x v="2"/>
    <x v="1"/>
    <x v="1"/>
    <s v="-"/>
    <s v="Yes"/>
    <n v="20"/>
    <n v="10"/>
    <n v="20"/>
  </r>
  <r>
    <n v="3299"/>
    <s v="Helena Santos"/>
    <x v="1"/>
    <x v="67"/>
    <x v="0"/>
    <x v="1"/>
    <x v="2"/>
    <x v="1"/>
    <s v="-"/>
    <s v="No"/>
    <n v="0"/>
    <n v="1"/>
    <n v="4"/>
  </r>
  <r>
    <n v="3300"/>
    <s v="Ivan Carvalho"/>
    <x v="0"/>
    <x v="68"/>
    <x v="1"/>
    <x v="0"/>
    <x v="0"/>
    <x v="0"/>
    <n v="30"/>
    <s v="Yes"/>
    <n v="20"/>
    <n v="15"/>
    <n v="50"/>
  </r>
  <r>
    <n v="3301"/>
    <s v="Júlia Ferreira"/>
    <x v="2"/>
    <x v="69"/>
    <x v="0"/>
    <x v="2"/>
    <x v="0"/>
    <x v="1"/>
    <s v="-"/>
    <s v="Yes"/>
    <n v="20"/>
    <n v="5"/>
    <n v="25"/>
  </r>
  <r>
    <n v="3302"/>
    <s v="Karla Alves"/>
    <x v="1"/>
    <x v="70"/>
    <x v="1"/>
    <x v="1"/>
    <x v="1"/>
    <x v="1"/>
    <s v="-"/>
    <s v="No"/>
    <n v="0"/>
    <n v="0"/>
    <n v="5"/>
  </r>
  <r>
    <n v="3303"/>
    <s v="Lucas Mendes"/>
    <x v="0"/>
    <x v="71"/>
    <x v="0"/>
    <x v="0"/>
    <x v="2"/>
    <x v="0"/>
    <n v="30"/>
    <s v="Yes"/>
    <n v="20"/>
    <n v="20"/>
    <n v="45"/>
  </r>
  <r>
    <n v="3304"/>
    <s v="Mônica Gomes"/>
    <x v="2"/>
    <x v="72"/>
    <x v="1"/>
    <x v="2"/>
    <x v="2"/>
    <x v="1"/>
    <s v="-"/>
    <s v="Yes"/>
    <n v="20"/>
    <n v="12"/>
    <n v="18"/>
  </r>
  <r>
    <n v="3305"/>
    <s v="Norberto Queiroz"/>
    <x v="1"/>
    <x v="73"/>
    <x v="0"/>
    <x v="1"/>
    <x v="0"/>
    <x v="1"/>
    <s v="-"/>
    <s v="No"/>
    <n v="0"/>
    <n v="2"/>
    <n v="3"/>
  </r>
  <r>
    <n v="3306"/>
    <s v="Otávio Barros"/>
    <x v="0"/>
    <x v="74"/>
    <x v="1"/>
    <x v="0"/>
    <x v="1"/>
    <x v="0"/>
    <n v="30"/>
    <s v="Yes"/>
    <n v="20"/>
    <n v="5"/>
    <n v="60"/>
  </r>
  <r>
    <n v="3307"/>
    <s v="Paula Vieira"/>
    <x v="2"/>
    <x v="75"/>
    <x v="0"/>
    <x v="2"/>
    <x v="0"/>
    <x v="1"/>
    <s v="-"/>
    <s v="Yes"/>
    <n v="20"/>
    <n v="10"/>
    <n v="20"/>
  </r>
  <r>
    <n v="3308"/>
    <s v="Quentin Ramos"/>
    <x v="1"/>
    <x v="76"/>
    <x v="1"/>
    <x v="1"/>
    <x v="2"/>
    <x v="1"/>
    <s v="-"/>
    <s v="No"/>
    <n v="0"/>
    <n v="0"/>
    <n v="5"/>
  </r>
  <r>
    <n v="3309"/>
    <s v="Raquel Novaes"/>
    <x v="0"/>
    <x v="77"/>
    <x v="0"/>
    <x v="0"/>
    <x v="0"/>
    <x v="0"/>
    <n v="30"/>
    <s v="Yes"/>
    <n v="20"/>
    <n v="3"/>
    <n v="62"/>
  </r>
  <r>
    <n v="3310"/>
    <s v="Samantha Lopes"/>
    <x v="2"/>
    <x v="78"/>
    <x v="1"/>
    <x v="2"/>
    <x v="1"/>
    <x v="1"/>
    <s v="-"/>
    <s v="Yes"/>
    <n v="20"/>
    <n v="15"/>
    <n v="15"/>
  </r>
  <r>
    <n v="3311"/>
    <s v="Tiago Martins"/>
    <x v="1"/>
    <x v="79"/>
    <x v="0"/>
    <x v="1"/>
    <x v="0"/>
    <x v="1"/>
    <s v="-"/>
    <s v="No"/>
    <n v="0"/>
    <n v="1"/>
    <n v="4"/>
  </r>
  <r>
    <n v="3312"/>
    <s v="Ulysses Guimarães"/>
    <x v="0"/>
    <x v="80"/>
    <x v="1"/>
    <x v="0"/>
    <x v="2"/>
    <x v="0"/>
    <n v="30"/>
    <s v="Yes"/>
    <n v="20"/>
    <n v="7"/>
    <n v="58"/>
  </r>
  <r>
    <n v="3313"/>
    <s v="Vanessa Silva"/>
    <x v="2"/>
    <x v="81"/>
    <x v="0"/>
    <x v="2"/>
    <x v="0"/>
    <x v="1"/>
    <s v="-"/>
    <s v="Yes"/>
    <n v="20"/>
    <n v="10"/>
    <n v="20"/>
  </r>
  <r>
    <n v="3314"/>
    <s v="William Carneiro"/>
    <x v="1"/>
    <x v="82"/>
    <x v="1"/>
    <x v="1"/>
    <x v="1"/>
    <x v="1"/>
    <s v="-"/>
    <s v="No"/>
    <n v="0"/>
    <n v="0"/>
    <n v="5"/>
  </r>
  <r>
    <n v="3315"/>
    <s v="Ximena Rocha"/>
    <x v="0"/>
    <x v="83"/>
    <x v="0"/>
    <x v="0"/>
    <x v="0"/>
    <x v="0"/>
    <n v="30"/>
    <s v="Yes"/>
    <n v="20"/>
    <n v="20"/>
    <n v="45"/>
  </r>
  <r>
    <n v="3316"/>
    <s v="Yasmin Figueiredo"/>
    <x v="2"/>
    <x v="84"/>
    <x v="1"/>
    <x v="2"/>
    <x v="2"/>
    <x v="1"/>
    <s v="-"/>
    <s v="Yes"/>
    <n v="20"/>
    <n v="15"/>
    <n v="15"/>
  </r>
  <r>
    <n v="3317"/>
    <s v="Zara Cunha"/>
    <x v="1"/>
    <x v="85"/>
    <x v="0"/>
    <x v="1"/>
    <x v="0"/>
    <x v="1"/>
    <s v="-"/>
    <s v="No"/>
    <n v="0"/>
    <n v="1"/>
    <n v="4"/>
  </r>
  <r>
    <n v="3318"/>
    <s v="Alan Teixeira"/>
    <x v="0"/>
    <x v="86"/>
    <x v="1"/>
    <x v="0"/>
    <x v="1"/>
    <x v="0"/>
    <n v="30"/>
    <s v="Yes"/>
    <n v="20"/>
    <n v="3"/>
    <n v="62"/>
  </r>
  <r>
    <n v="3319"/>
    <s v="Bárbara Oliveira"/>
    <x v="2"/>
    <x v="87"/>
    <x v="0"/>
    <x v="2"/>
    <x v="0"/>
    <x v="1"/>
    <s v="-"/>
    <s v="Yes"/>
    <n v="20"/>
    <n v="10"/>
    <n v="20"/>
  </r>
  <r>
    <n v="3320"/>
    <s v="Carlos Junqueira"/>
    <x v="1"/>
    <x v="88"/>
    <x v="1"/>
    <x v="1"/>
    <x v="2"/>
    <x v="1"/>
    <s v="-"/>
    <s v="No"/>
    <n v="0"/>
    <n v="0"/>
    <n v="5"/>
  </r>
  <r>
    <n v="3321"/>
    <s v="Daniela Moura"/>
    <x v="0"/>
    <x v="89"/>
    <x v="0"/>
    <x v="0"/>
    <x v="0"/>
    <x v="0"/>
    <n v="30"/>
    <s v="Yes"/>
    <n v="20"/>
    <n v="5"/>
    <n v="60"/>
  </r>
  <r>
    <n v="3322"/>
    <s v="Eduardo Lima"/>
    <x v="2"/>
    <x v="90"/>
    <x v="1"/>
    <x v="2"/>
    <x v="1"/>
    <x v="1"/>
    <s v="-"/>
    <s v="Yes"/>
    <n v="20"/>
    <n v="15"/>
    <n v="15"/>
  </r>
  <r>
    <n v="3323"/>
    <s v="Fabiana Araújo"/>
    <x v="1"/>
    <x v="91"/>
    <x v="0"/>
    <x v="1"/>
    <x v="0"/>
    <x v="1"/>
    <s v="-"/>
    <s v="No"/>
    <n v="0"/>
    <n v="1"/>
    <n v="4"/>
  </r>
  <r>
    <n v="3324"/>
    <s v="Geraldo Ribeiro"/>
    <x v="0"/>
    <x v="92"/>
    <x v="1"/>
    <x v="0"/>
    <x v="2"/>
    <x v="0"/>
    <n v="30"/>
    <s v="Yes"/>
    <n v="20"/>
    <n v="20"/>
    <n v="45"/>
  </r>
  <r>
    <n v="3325"/>
    <s v="Héctor Vargas"/>
    <x v="2"/>
    <x v="93"/>
    <x v="0"/>
    <x v="2"/>
    <x v="2"/>
    <x v="1"/>
    <s v="-"/>
    <s v="Yes"/>
    <n v="20"/>
    <n v="15"/>
    <n v="15"/>
  </r>
  <r>
    <n v="3326"/>
    <s v="Isabela Fonseca"/>
    <x v="1"/>
    <x v="94"/>
    <x v="1"/>
    <x v="1"/>
    <x v="1"/>
    <x v="1"/>
    <s v="-"/>
    <s v="No"/>
    <n v="0"/>
    <n v="0"/>
    <n v="5"/>
  </r>
  <r>
    <n v="3327"/>
    <s v="João Pedro Almeida"/>
    <x v="0"/>
    <x v="95"/>
    <x v="0"/>
    <x v="0"/>
    <x v="0"/>
    <x v="0"/>
    <n v="30"/>
    <s v="Yes"/>
    <n v="20"/>
    <n v="7"/>
    <n v="58"/>
  </r>
  <r>
    <n v="3328"/>
    <s v="Klara Costa"/>
    <x v="2"/>
    <x v="96"/>
    <x v="1"/>
    <x v="2"/>
    <x v="1"/>
    <x v="1"/>
    <s v="-"/>
    <s v="Yes"/>
    <n v="20"/>
    <n v="10"/>
    <n v="20"/>
  </r>
  <r>
    <n v="3329"/>
    <s v="Luciana Mendes"/>
    <x v="1"/>
    <x v="97"/>
    <x v="0"/>
    <x v="1"/>
    <x v="2"/>
    <x v="1"/>
    <s v="-"/>
    <s v="No"/>
    <n v="0"/>
    <n v="1"/>
    <n v="4"/>
  </r>
  <r>
    <n v="3330"/>
    <s v="Marcelo Gouveia"/>
    <x v="0"/>
    <x v="98"/>
    <x v="1"/>
    <x v="0"/>
    <x v="0"/>
    <x v="0"/>
    <n v="30"/>
    <s v="Yes"/>
    <n v="20"/>
    <n v="15"/>
    <n v="50"/>
  </r>
  <r>
    <n v="3331"/>
    <s v="Nívea Borges"/>
    <x v="2"/>
    <x v="99"/>
    <x v="0"/>
    <x v="2"/>
    <x v="0"/>
    <x v="1"/>
    <s v="-"/>
    <s v="Yes"/>
    <n v="20"/>
    <n v="5"/>
    <n v="25"/>
  </r>
  <r>
    <n v="3332"/>
    <s v="Oscar Nogueira"/>
    <x v="1"/>
    <x v="100"/>
    <x v="1"/>
    <x v="1"/>
    <x v="1"/>
    <x v="1"/>
    <s v="-"/>
    <s v="No"/>
    <n v="0"/>
    <n v="0"/>
    <n v="5"/>
  </r>
  <r>
    <n v="3333"/>
    <s v="Patrícia Alves"/>
    <x v="0"/>
    <x v="101"/>
    <x v="0"/>
    <x v="0"/>
    <x v="2"/>
    <x v="0"/>
    <n v="30"/>
    <s v="Yes"/>
    <n v="20"/>
    <n v="20"/>
    <n v="45"/>
  </r>
  <r>
    <n v="3334"/>
    <s v="Rafaela Silva"/>
    <x v="2"/>
    <x v="102"/>
    <x v="1"/>
    <x v="2"/>
    <x v="2"/>
    <x v="1"/>
    <s v="-"/>
    <s v="Yes"/>
    <n v="20"/>
    <n v="12"/>
    <n v="18"/>
  </r>
  <r>
    <n v="3335"/>
    <s v="Samantha Moraes"/>
    <x v="1"/>
    <x v="103"/>
    <x v="0"/>
    <x v="1"/>
    <x v="0"/>
    <x v="1"/>
    <s v="-"/>
    <s v="No"/>
    <n v="0"/>
    <n v="2"/>
    <n v="3"/>
  </r>
  <r>
    <n v="3336"/>
    <s v="Tatiana Rocha"/>
    <x v="1"/>
    <x v="104"/>
    <x v="0"/>
    <x v="1"/>
    <x v="0"/>
    <x v="1"/>
    <s v="-"/>
    <s v="No"/>
    <n v="0"/>
    <n v="0"/>
    <n v="5"/>
  </r>
  <r>
    <n v="3337"/>
    <s v="Ulisses Tavares"/>
    <x v="0"/>
    <x v="105"/>
    <x v="1"/>
    <x v="0"/>
    <x v="2"/>
    <x v="0"/>
    <n v="30"/>
    <s v="Yes"/>
    <n v="20"/>
    <n v="7"/>
    <n v="58"/>
  </r>
  <r>
    <n v="3338"/>
    <s v="Víctor Lemos"/>
    <x v="2"/>
    <x v="106"/>
    <x v="0"/>
    <x v="2"/>
    <x v="1"/>
    <x v="1"/>
    <s v="-"/>
    <s v="Yes"/>
    <n v="20"/>
    <n v="10"/>
    <n v="20"/>
  </r>
  <r>
    <n v="3339"/>
    <s v="Wilma Barros"/>
    <x v="1"/>
    <x v="107"/>
    <x v="1"/>
    <x v="1"/>
    <x v="2"/>
    <x v="1"/>
    <s v="-"/>
    <s v="No"/>
    <n v="0"/>
    <n v="1"/>
    <n v="4"/>
  </r>
  <r>
    <n v="3340"/>
    <s v="Xavier Nascimento"/>
    <x v="0"/>
    <x v="108"/>
    <x v="0"/>
    <x v="0"/>
    <x v="0"/>
    <x v="0"/>
    <n v="30"/>
    <s v="Yes"/>
    <n v="20"/>
    <n v="15"/>
    <n v="50"/>
  </r>
  <r>
    <n v="3341"/>
    <s v="Yago Pereira"/>
    <x v="2"/>
    <x v="109"/>
    <x v="1"/>
    <x v="2"/>
    <x v="0"/>
    <x v="1"/>
    <s v="-"/>
    <s v="Yes"/>
    <n v="20"/>
    <n v="5"/>
    <n v="25"/>
  </r>
  <r>
    <n v="3342"/>
    <s v="Zilda Ferreira"/>
    <x v="1"/>
    <x v="110"/>
    <x v="0"/>
    <x v="1"/>
    <x v="1"/>
    <x v="1"/>
    <s v="-"/>
    <s v="No"/>
    <n v="0"/>
    <n v="0"/>
    <n v="5"/>
  </r>
  <r>
    <n v="3343"/>
    <s v="Amanda Lopes"/>
    <x v="0"/>
    <x v="111"/>
    <x v="1"/>
    <x v="0"/>
    <x v="2"/>
    <x v="0"/>
    <n v="30"/>
    <s v="Yes"/>
    <n v="20"/>
    <n v="20"/>
    <n v="45"/>
  </r>
  <r>
    <n v="3344"/>
    <s v="Bruno Miranda"/>
    <x v="2"/>
    <x v="112"/>
    <x v="0"/>
    <x v="2"/>
    <x v="2"/>
    <x v="1"/>
    <s v="-"/>
    <s v="Yes"/>
    <n v="20"/>
    <n v="12"/>
    <n v="18"/>
  </r>
  <r>
    <n v="3345"/>
    <s v="Célia Torres"/>
    <x v="1"/>
    <x v="113"/>
    <x v="1"/>
    <x v="1"/>
    <x v="0"/>
    <x v="1"/>
    <s v="-"/>
    <s v="No"/>
    <n v="0"/>
    <n v="2"/>
    <n v="3"/>
  </r>
  <r>
    <n v="3346"/>
    <s v="Diogo Souza"/>
    <x v="0"/>
    <x v="114"/>
    <x v="0"/>
    <x v="0"/>
    <x v="1"/>
    <x v="0"/>
    <n v="30"/>
    <s v="Yes"/>
    <n v="20"/>
    <n v="5"/>
    <n v="60"/>
  </r>
  <r>
    <n v="3347"/>
    <s v="Elisa Castro"/>
    <x v="2"/>
    <x v="115"/>
    <x v="1"/>
    <x v="2"/>
    <x v="0"/>
    <x v="1"/>
    <s v="-"/>
    <s v="Yes"/>
    <n v="20"/>
    <n v="10"/>
    <n v="20"/>
  </r>
  <r>
    <n v="3348"/>
    <s v="Fátima Lima"/>
    <x v="1"/>
    <x v="116"/>
    <x v="0"/>
    <x v="1"/>
    <x v="2"/>
    <x v="1"/>
    <s v="-"/>
    <s v="No"/>
    <n v="0"/>
    <n v="0"/>
    <n v="5"/>
  </r>
  <r>
    <n v="3349"/>
    <s v="Geraldo Ribeiro"/>
    <x v="0"/>
    <x v="117"/>
    <x v="1"/>
    <x v="0"/>
    <x v="0"/>
    <x v="0"/>
    <n v="30"/>
    <s v="Yes"/>
    <n v="20"/>
    <n v="3"/>
    <n v="62"/>
  </r>
  <r>
    <n v="3350"/>
    <s v="Hélio Martins"/>
    <x v="2"/>
    <x v="118"/>
    <x v="0"/>
    <x v="2"/>
    <x v="1"/>
    <x v="1"/>
    <s v="-"/>
    <s v="Yes"/>
    <n v="20"/>
    <n v="15"/>
    <n v="15"/>
  </r>
  <r>
    <n v="3351"/>
    <s v="Íris Santos"/>
    <x v="1"/>
    <x v="119"/>
    <x v="1"/>
    <x v="1"/>
    <x v="0"/>
    <x v="1"/>
    <s v="-"/>
    <s v="No"/>
    <n v="0"/>
    <n v="1"/>
    <n v="4"/>
  </r>
  <r>
    <n v="3352"/>
    <s v="João Marcelo"/>
    <x v="0"/>
    <x v="120"/>
    <x v="0"/>
    <x v="0"/>
    <x v="2"/>
    <x v="0"/>
    <n v="30"/>
    <s v="Yes"/>
    <n v="20"/>
    <n v="7"/>
    <n v="58"/>
  </r>
  <r>
    <n v="3353"/>
    <s v="Larissa Gomes"/>
    <x v="2"/>
    <x v="121"/>
    <x v="1"/>
    <x v="2"/>
    <x v="0"/>
    <x v="1"/>
    <s v="-"/>
    <s v="Yes"/>
    <n v="20"/>
    <n v="10"/>
    <n v="20"/>
  </r>
  <r>
    <n v="3354"/>
    <s v="Márcio Silva"/>
    <x v="1"/>
    <x v="122"/>
    <x v="0"/>
    <x v="1"/>
    <x v="1"/>
    <x v="1"/>
    <s v="-"/>
    <s v="No"/>
    <n v="0"/>
    <n v="0"/>
    <n v="5"/>
  </r>
  <r>
    <n v="3355"/>
    <s v="Nadia Costa"/>
    <x v="0"/>
    <x v="123"/>
    <x v="1"/>
    <x v="0"/>
    <x v="0"/>
    <x v="0"/>
    <n v="30"/>
    <s v="Yes"/>
    <n v="20"/>
    <n v="20"/>
    <n v="45"/>
  </r>
  <r>
    <n v="3356"/>
    <s v="Oscar Almeida"/>
    <x v="2"/>
    <x v="124"/>
    <x v="0"/>
    <x v="2"/>
    <x v="2"/>
    <x v="1"/>
    <s v="-"/>
    <s v="Yes"/>
    <n v="20"/>
    <n v="15"/>
    <n v="15"/>
  </r>
  <r>
    <n v="3357"/>
    <s v="Patricia Soares"/>
    <x v="1"/>
    <x v="125"/>
    <x v="1"/>
    <x v="1"/>
    <x v="0"/>
    <x v="1"/>
    <s v="-"/>
    <s v="No"/>
    <n v="0"/>
    <n v="1"/>
    <n v="4"/>
  </r>
  <r>
    <n v="3358"/>
    <s v="Quênia Barros"/>
    <x v="0"/>
    <x v="126"/>
    <x v="0"/>
    <x v="0"/>
    <x v="1"/>
    <x v="0"/>
    <n v="30"/>
    <s v="Yes"/>
    <n v="20"/>
    <n v="3"/>
    <n v="62"/>
  </r>
  <r>
    <n v="3359"/>
    <s v="Rafael Torres"/>
    <x v="2"/>
    <x v="127"/>
    <x v="1"/>
    <x v="2"/>
    <x v="0"/>
    <x v="1"/>
    <s v="-"/>
    <s v="Yes"/>
    <n v="20"/>
    <n v="10"/>
    <n v="20"/>
  </r>
  <r>
    <n v="3360"/>
    <s v="Silvia Nascimento"/>
    <x v="1"/>
    <x v="128"/>
    <x v="0"/>
    <x v="1"/>
    <x v="2"/>
    <x v="1"/>
    <s v="-"/>
    <s v="No"/>
    <n v="0"/>
    <n v="0"/>
    <n v="5"/>
  </r>
  <r>
    <n v="3361"/>
    <s v="Tiago Mendes"/>
    <x v="0"/>
    <x v="129"/>
    <x v="1"/>
    <x v="0"/>
    <x v="0"/>
    <x v="0"/>
    <n v="30"/>
    <s v="Yes"/>
    <n v="20"/>
    <n v="15"/>
    <n v="50"/>
  </r>
  <r>
    <n v="3362"/>
    <s v="Ursula Silva"/>
    <x v="2"/>
    <x v="130"/>
    <x v="0"/>
    <x v="2"/>
    <x v="1"/>
    <x v="1"/>
    <s v="-"/>
    <s v="Yes"/>
    <n v="20"/>
    <n v="15"/>
    <n v="15"/>
  </r>
  <r>
    <n v="3363"/>
    <s v="Vanessa Moraes"/>
    <x v="1"/>
    <x v="131"/>
    <x v="1"/>
    <x v="1"/>
    <x v="0"/>
    <x v="1"/>
    <s v="-"/>
    <s v="No"/>
    <n v="0"/>
    <n v="1"/>
    <n v="4"/>
  </r>
  <r>
    <n v="3364"/>
    <s v="Waldir Junior"/>
    <x v="0"/>
    <x v="132"/>
    <x v="0"/>
    <x v="0"/>
    <x v="2"/>
    <x v="0"/>
    <n v="30"/>
    <s v="Yes"/>
    <n v="20"/>
    <n v="7"/>
    <n v="58"/>
  </r>
  <r>
    <n v="3365"/>
    <s v="Xavier Lopes"/>
    <x v="2"/>
    <x v="133"/>
    <x v="1"/>
    <x v="2"/>
    <x v="0"/>
    <x v="1"/>
    <s v="-"/>
    <s v="Yes"/>
    <n v="20"/>
    <n v="10"/>
    <n v="20"/>
  </r>
  <r>
    <n v="3366"/>
    <s v="Yolanda Freitas"/>
    <x v="1"/>
    <x v="134"/>
    <x v="0"/>
    <x v="1"/>
    <x v="0"/>
    <x v="1"/>
    <s v="-"/>
    <s v="No"/>
    <n v="0"/>
    <n v="0"/>
    <n v="5"/>
  </r>
  <r>
    <n v="3367"/>
    <s v="Zacarias Nunes"/>
    <x v="0"/>
    <x v="135"/>
    <x v="1"/>
    <x v="0"/>
    <x v="2"/>
    <x v="0"/>
    <n v="30"/>
    <s v="Yes"/>
    <n v="20"/>
    <n v="7"/>
    <n v="58"/>
  </r>
  <r>
    <n v="3368"/>
    <s v="Ana Clara Barreto"/>
    <x v="2"/>
    <x v="136"/>
    <x v="0"/>
    <x v="2"/>
    <x v="1"/>
    <x v="1"/>
    <s v="-"/>
    <s v="Yes"/>
    <n v="20"/>
    <n v="10"/>
    <n v="20"/>
  </r>
  <r>
    <n v="3369"/>
    <s v="Bruno Henrique"/>
    <x v="1"/>
    <x v="137"/>
    <x v="1"/>
    <x v="1"/>
    <x v="2"/>
    <x v="1"/>
    <s v="-"/>
    <s v="No"/>
    <n v="0"/>
    <n v="1"/>
    <n v="4"/>
  </r>
  <r>
    <n v="3370"/>
    <s v="Carlos Eduardo"/>
    <x v="0"/>
    <x v="138"/>
    <x v="0"/>
    <x v="0"/>
    <x v="0"/>
    <x v="0"/>
    <n v="30"/>
    <s v="Yes"/>
    <n v="20"/>
    <n v="15"/>
    <n v="50"/>
  </r>
  <r>
    <n v="3371"/>
    <s v="Débora Lima"/>
    <x v="2"/>
    <x v="139"/>
    <x v="1"/>
    <x v="2"/>
    <x v="0"/>
    <x v="1"/>
    <s v="-"/>
    <s v="Yes"/>
    <n v="20"/>
    <n v="5"/>
    <n v="25"/>
  </r>
  <r>
    <n v="3372"/>
    <s v="Elisa Neves"/>
    <x v="1"/>
    <x v="140"/>
    <x v="0"/>
    <x v="1"/>
    <x v="1"/>
    <x v="1"/>
    <s v="-"/>
    <s v="No"/>
    <n v="0"/>
    <n v="0"/>
    <n v="5"/>
  </r>
  <r>
    <n v="3373"/>
    <s v="Fabiano Gomes"/>
    <x v="0"/>
    <x v="141"/>
    <x v="1"/>
    <x v="0"/>
    <x v="2"/>
    <x v="0"/>
    <n v="30"/>
    <s v="Yes"/>
    <n v="20"/>
    <n v="20"/>
    <n v="45"/>
  </r>
  <r>
    <n v="3374"/>
    <s v="Gisele Oliveira"/>
    <x v="2"/>
    <x v="142"/>
    <x v="0"/>
    <x v="2"/>
    <x v="2"/>
    <x v="1"/>
    <s v="-"/>
    <s v="Yes"/>
    <n v="20"/>
    <n v="12"/>
    <n v="18"/>
  </r>
  <r>
    <n v="3375"/>
    <s v="Héctor Silva"/>
    <x v="1"/>
    <x v="143"/>
    <x v="1"/>
    <x v="1"/>
    <x v="0"/>
    <x v="1"/>
    <s v="-"/>
    <s v="No"/>
    <n v="0"/>
    <n v="2"/>
    <n v="3"/>
  </r>
  <r>
    <n v="3376"/>
    <s v="Igor Martins"/>
    <x v="0"/>
    <x v="144"/>
    <x v="0"/>
    <x v="0"/>
    <x v="1"/>
    <x v="0"/>
    <n v="30"/>
    <s v="Yes"/>
    <n v="20"/>
    <n v="5"/>
    <n v="60"/>
  </r>
  <r>
    <n v="3377"/>
    <s v="Joana Figueiredo"/>
    <x v="2"/>
    <x v="145"/>
    <x v="1"/>
    <x v="2"/>
    <x v="0"/>
    <x v="1"/>
    <s v="-"/>
    <s v="Yes"/>
    <n v="20"/>
    <n v="10"/>
    <n v="20"/>
  </r>
  <r>
    <n v="3378"/>
    <s v="Kleber Machado"/>
    <x v="1"/>
    <x v="146"/>
    <x v="0"/>
    <x v="1"/>
    <x v="2"/>
    <x v="1"/>
    <s v="-"/>
    <s v="No"/>
    <n v="0"/>
    <n v="0"/>
    <n v="5"/>
  </r>
  <r>
    <n v="3379"/>
    <s v="Luciana Santos"/>
    <x v="0"/>
    <x v="147"/>
    <x v="1"/>
    <x v="0"/>
    <x v="0"/>
    <x v="0"/>
    <n v="30"/>
    <s v="Yes"/>
    <n v="20"/>
    <n v="3"/>
    <n v="62"/>
  </r>
  <r>
    <n v="3380"/>
    <s v="Marcos Teixeira"/>
    <x v="2"/>
    <x v="148"/>
    <x v="0"/>
    <x v="2"/>
    <x v="1"/>
    <x v="1"/>
    <s v="-"/>
    <s v="Yes"/>
    <n v="20"/>
    <n v="15"/>
    <n v="15"/>
  </r>
  <r>
    <n v="3381"/>
    <s v="Natalia Costa"/>
    <x v="1"/>
    <x v="149"/>
    <x v="1"/>
    <x v="1"/>
    <x v="0"/>
    <x v="1"/>
    <s v="-"/>
    <s v="No"/>
    <n v="0"/>
    <n v="1"/>
    <n v="4"/>
  </r>
  <r>
    <n v="3382"/>
    <s v="Oscar Ribeiro"/>
    <x v="0"/>
    <x v="150"/>
    <x v="0"/>
    <x v="0"/>
    <x v="2"/>
    <x v="0"/>
    <n v="30"/>
    <s v="Yes"/>
    <n v="20"/>
    <n v="7"/>
    <n v="58"/>
  </r>
  <r>
    <n v="3383"/>
    <s v="Patricia Almeida"/>
    <x v="2"/>
    <x v="151"/>
    <x v="1"/>
    <x v="2"/>
    <x v="0"/>
    <x v="1"/>
    <s v="-"/>
    <s v="Yes"/>
    <n v="20"/>
    <n v="10"/>
    <n v="20"/>
  </r>
  <r>
    <n v="3384"/>
    <s v="Quirino Junior"/>
    <x v="1"/>
    <x v="152"/>
    <x v="0"/>
    <x v="1"/>
    <x v="1"/>
    <x v="1"/>
    <s v="-"/>
    <s v="No"/>
    <n v="0"/>
    <n v="0"/>
    <n v="5"/>
  </r>
  <r>
    <n v="3385"/>
    <s v="Renata Machado"/>
    <x v="0"/>
    <x v="153"/>
    <x v="1"/>
    <x v="0"/>
    <x v="0"/>
    <x v="0"/>
    <n v="30"/>
    <s v="Yes"/>
    <n v="20"/>
    <n v="20"/>
    <n v="45"/>
  </r>
  <r>
    <n v="3386"/>
    <s v="Sônia Alves"/>
    <x v="2"/>
    <x v="154"/>
    <x v="0"/>
    <x v="2"/>
    <x v="2"/>
    <x v="1"/>
    <s v="-"/>
    <s v="Yes"/>
    <n v="20"/>
    <n v="15"/>
    <n v="15"/>
  </r>
  <r>
    <n v="3387"/>
    <s v="Tiago Nunes"/>
    <x v="1"/>
    <x v="155"/>
    <x v="1"/>
    <x v="1"/>
    <x v="0"/>
    <x v="1"/>
    <s v="-"/>
    <s v="No"/>
    <n v="0"/>
    <n v="1"/>
    <n v="4"/>
  </r>
  <r>
    <n v="3388"/>
    <s v="Ulysses Pereira"/>
    <x v="0"/>
    <x v="156"/>
    <x v="0"/>
    <x v="0"/>
    <x v="1"/>
    <x v="0"/>
    <n v="30"/>
    <s v="Yes"/>
    <n v="20"/>
    <n v="3"/>
    <n v="62"/>
  </r>
  <r>
    <n v="3389"/>
    <s v="Vanessa Lima"/>
    <x v="2"/>
    <x v="157"/>
    <x v="1"/>
    <x v="2"/>
    <x v="0"/>
    <x v="1"/>
    <s v="-"/>
    <s v="Yes"/>
    <n v="20"/>
    <n v="10"/>
    <n v="20"/>
  </r>
  <r>
    <n v="3390"/>
    <s v="Wagner Santos"/>
    <x v="1"/>
    <x v="158"/>
    <x v="0"/>
    <x v="1"/>
    <x v="2"/>
    <x v="1"/>
    <s v="-"/>
    <s v="No"/>
    <n v="0"/>
    <n v="0"/>
    <n v="5"/>
  </r>
  <r>
    <n v="3391"/>
    <s v="Xuxa Meneghel"/>
    <x v="0"/>
    <x v="159"/>
    <x v="1"/>
    <x v="0"/>
    <x v="0"/>
    <x v="0"/>
    <n v="30"/>
    <s v="Yes"/>
    <n v="20"/>
    <n v="15"/>
    <n v="50"/>
  </r>
  <r>
    <n v="3392"/>
    <s v="Yasmin Silva"/>
    <x v="2"/>
    <x v="160"/>
    <x v="0"/>
    <x v="2"/>
    <x v="1"/>
    <x v="1"/>
    <s v="-"/>
    <s v="Yes"/>
    <n v="20"/>
    <n v="15"/>
    <n v="15"/>
  </r>
  <r>
    <n v="3393"/>
    <s v="Zacarias de Souza"/>
    <x v="1"/>
    <x v="161"/>
    <x v="1"/>
    <x v="1"/>
    <x v="0"/>
    <x v="1"/>
    <s v="-"/>
    <s v="No"/>
    <n v="0"/>
    <n v="1"/>
    <n v="4"/>
  </r>
  <r>
    <n v="3394"/>
    <s v="André Lima"/>
    <x v="0"/>
    <x v="162"/>
    <x v="0"/>
    <x v="0"/>
    <x v="2"/>
    <x v="0"/>
    <n v="30"/>
    <s v="Yes"/>
    <n v="20"/>
    <n v="7"/>
    <n v="58"/>
  </r>
  <r>
    <n v="3395"/>
    <s v="Bianca Freitas"/>
    <x v="2"/>
    <x v="163"/>
    <x v="1"/>
    <x v="2"/>
    <x v="0"/>
    <x v="1"/>
    <s v="-"/>
    <s v="Yes"/>
    <n v="20"/>
    <n v="10"/>
    <n v="20"/>
  </r>
  <r>
    <n v="3396"/>
    <s v="Caio Mendes"/>
    <x v="1"/>
    <x v="164"/>
    <x v="0"/>
    <x v="1"/>
    <x v="1"/>
    <x v="1"/>
    <s v="-"/>
    <s v="No"/>
    <n v="0"/>
    <n v="0"/>
    <n v="5"/>
  </r>
  <r>
    <n v="3397"/>
    <s v="Daniela Moura"/>
    <x v="0"/>
    <x v="165"/>
    <x v="1"/>
    <x v="0"/>
    <x v="0"/>
    <x v="0"/>
    <n v="30"/>
    <s v="Yes"/>
    <n v="20"/>
    <n v="20"/>
    <n v="45"/>
  </r>
  <r>
    <n v="3398"/>
    <s v="Eduardo Costa"/>
    <x v="2"/>
    <x v="166"/>
    <x v="0"/>
    <x v="2"/>
    <x v="2"/>
    <x v="1"/>
    <s v="-"/>
    <s v="Yes"/>
    <n v="20"/>
    <n v="15"/>
    <n v="15"/>
  </r>
  <r>
    <n v="3399"/>
    <s v="Fernanda Gomes"/>
    <x v="1"/>
    <x v="167"/>
    <x v="1"/>
    <x v="1"/>
    <x v="0"/>
    <x v="1"/>
    <s v="-"/>
    <s v="No"/>
    <n v="0"/>
    <n v="1"/>
    <n v="4"/>
  </r>
  <r>
    <n v="3400"/>
    <s v="Guilherme Souza"/>
    <x v="0"/>
    <x v="168"/>
    <x v="0"/>
    <x v="0"/>
    <x v="1"/>
    <x v="0"/>
    <n v="30"/>
    <s v="Yes"/>
    <n v="20"/>
    <n v="5"/>
    <n v="60"/>
  </r>
  <r>
    <n v="3401"/>
    <s v="Helena Ribeiro"/>
    <x v="2"/>
    <x v="169"/>
    <x v="1"/>
    <x v="2"/>
    <x v="0"/>
    <x v="1"/>
    <s v="-"/>
    <s v="Yes"/>
    <n v="20"/>
    <n v="10"/>
    <n v="20"/>
  </r>
  <r>
    <n v="3402"/>
    <s v="Igor Santos"/>
    <x v="1"/>
    <x v="170"/>
    <x v="0"/>
    <x v="1"/>
    <x v="2"/>
    <x v="1"/>
    <s v="-"/>
    <s v="No"/>
    <n v="0"/>
    <n v="0"/>
    <n v="5"/>
  </r>
  <r>
    <n v="3403"/>
    <s v="João Carvalho"/>
    <x v="0"/>
    <x v="171"/>
    <x v="1"/>
    <x v="0"/>
    <x v="0"/>
    <x v="0"/>
    <n v="30"/>
    <s v="Yes"/>
    <n v="20"/>
    <n v="3"/>
    <n v="62"/>
  </r>
  <r>
    <n v="3404"/>
    <s v="Klara Fagundes"/>
    <x v="2"/>
    <x v="172"/>
    <x v="0"/>
    <x v="2"/>
    <x v="1"/>
    <x v="1"/>
    <s v="-"/>
    <s v="Yes"/>
    <n v="20"/>
    <n v="15"/>
    <n v="15"/>
  </r>
  <r>
    <n v="3405"/>
    <s v="Lúcia Mendonça"/>
    <x v="1"/>
    <x v="173"/>
    <x v="1"/>
    <x v="1"/>
    <x v="0"/>
    <x v="1"/>
    <s v="-"/>
    <s v="No"/>
    <n v="0"/>
    <n v="1"/>
    <n v="4"/>
  </r>
  <r>
    <n v="3406"/>
    <s v="Marcelo Novaes"/>
    <x v="1"/>
    <x v="174"/>
    <x v="0"/>
    <x v="1"/>
    <x v="0"/>
    <x v="1"/>
    <s v="-"/>
    <s v="No"/>
    <n v="0"/>
    <n v="0"/>
    <n v="5"/>
  </r>
  <r>
    <n v="3407"/>
    <s v="Nina Pacheco"/>
    <x v="0"/>
    <x v="175"/>
    <x v="1"/>
    <x v="0"/>
    <x v="2"/>
    <x v="0"/>
    <n v="30"/>
    <s v="Yes"/>
    <n v="20"/>
    <n v="7"/>
    <n v="58"/>
  </r>
  <r>
    <n v="3408"/>
    <s v="Olívia Rios"/>
    <x v="2"/>
    <x v="176"/>
    <x v="0"/>
    <x v="2"/>
    <x v="1"/>
    <x v="1"/>
    <s v="-"/>
    <s v="Yes"/>
    <n v="20"/>
    <n v="10"/>
    <n v="20"/>
  </r>
  <r>
    <n v="3409"/>
    <s v="Paulo Quintana"/>
    <x v="1"/>
    <x v="177"/>
    <x v="1"/>
    <x v="1"/>
    <x v="2"/>
    <x v="1"/>
    <s v="-"/>
    <s v="No"/>
    <n v="0"/>
    <n v="1"/>
    <n v="4"/>
  </r>
  <r>
    <n v="3410"/>
    <s v="Raquel Domingos"/>
    <x v="0"/>
    <x v="178"/>
    <x v="0"/>
    <x v="0"/>
    <x v="0"/>
    <x v="0"/>
    <n v="30"/>
    <s v="Yes"/>
    <n v="20"/>
    <n v="15"/>
    <n v="50"/>
  </r>
  <r>
    <n v="3411"/>
    <s v="Samuel Viana"/>
    <x v="2"/>
    <x v="179"/>
    <x v="1"/>
    <x v="2"/>
    <x v="0"/>
    <x v="1"/>
    <s v="-"/>
    <s v="Yes"/>
    <n v="20"/>
    <n v="5"/>
    <n v="25"/>
  </r>
  <r>
    <n v="3412"/>
    <s v="Tatiane Rocha"/>
    <x v="1"/>
    <x v="180"/>
    <x v="0"/>
    <x v="1"/>
    <x v="1"/>
    <x v="1"/>
    <s v="-"/>
    <s v="No"/>
    <n v="0"/>
    <n v="0"/>
    <n v="5"/>
  </r>
  <r>
    <n v="3413"/>
    <s v="Ulysses Farias"/>
    <x v="0"/>
    <x v="181"/>
    <x v="1"/>
    <x v="0"/>
    <x v="2"/>
    <x v="0"/>
    <n v="30"/>
    <s v="Yes"/>
    <n v="20"/>
    <n v="20"/>
    <n v="45"/>
  </r>
  <r>
    <n v="3414"/>
    <s v="Vanessa Moreira"/>
    <x v="2"/>
    <x v="182"/>
    <x v="0"/>
    <x v="2"/>
    <x v="2"/>
    <x v="1"/>
    <s v="-"/>
    <s v="Yes"/>
    <n v="20"/>
    <n v="12"/>
    <n v="18"/>
  </r>
  <r>
    <n v="3415"/>
    <s v="William Carvalho"/>
    <x v="1"/>
    <x v="183"/>
    <x v="1"/>
    <x v="1"/>
    <x v="0"/>
    <x v="1"/>
    <s v="-"/>
    <s v="No"/>
    <n v="0"/>
    <n v="2"/>
    <n v="3"/>
  </r>
  <r>
    <n v="3416"/>
    <s v="Ximena Barros"/>
    <x v="0"/>
    <x v="184"/>
    <x v="0"/>
    <x v="0"/>
    <x v="1"/>
    <x v="0"/>
    <n v="30"/>
    <s v="Yes"/>
    <n v="20"/>
    <n v="5"/>
    <n v="60"/>
  </r>
  <r>
    <n v="3417"/>
    <s v="Yara Machado"/>
    <x v="2"/>
    <x v="185"/>
    <x v="1"/>
    <x v="2"/>
    <x v="0"/>
    <x v="1"/>
    <s v="-"/>
    <s v="Yes"/>
    <n v="20"/>
    <n v="10"/>
    <n v="20"/>
  </r>
  <r>
    <n v="3418"/>
    <s v="Zacarias Costa"/>
    <x v="1"/>
    <x v="186"/>
    <x v="0"/>
    <x v="1"/>
    <x v="2"/>
    <x v="1"/>
    <s v="-"/>
    <s v="No"/>
    <n v="0"/>
    <n v="0"/>
    <n v="5"/>
  </r>
  <r>
    <n v="3419"/>
    <s v="André Lopes"/>
    <x v="0"/>
    <x v="187"/>
    <x v="1"/>
    <x v="0"/>
    <x v="0"/>
    <x v="0"/>
    <n v="30"/>
    <s v="Yes"/>
    <n v="20"/>
    <n v="3"/>
    <n v="62"/>
  </r>
  <r>
    <n v="3420"/>
    <s v="Beatriz Souza"/>
    <x v="2"/>
    <x v="188"/>
    <x v="0"/>
    <x v="2"/>
    <x v="1"/>
    <x v="1"/>
    <s v="-"/>
    <s v="Yes"/>
    <n v="20"/>
    <n v="15"/>
    <n v="15"/>
  </r>
  <r>
    <n v="3421"/>
    <s v="Caio Pereira"/>
    <x v="1"/>
    <x v="189"/>
    <x v="1"/>
    <x v="1"/>
    <x v="0"/>
    <x v="1"/>
    <s v="-"/>
    <s v="No"/>
    <n v="0"/>
    <n v="1"/>
    <n v="4"/>
  </r>
  <r>
    <n v="3422"/>
    <s v="Daniela Araújo"/>
    <x v="0"/>
    <x v="190"/>
    <x v="0"/>
    <x v="0"/>
    <x v="2"/>
    <x v="0"/>
    <n v="30"/>
    <s v="Yes"/>
    <n v="20"/>
    <n v="7"/>
    <n v="58"/>
  </r>
  <r>
    <n v="3423"/>
    <s v="Eduardo Santos"/>
    <x v="2"/>
    <x v="191"/>
    <x v="1"/>
    <x v="2"/>
    <x v="0"/>
    <x v="1"/>
    <s v="-"/>
    <s v="Yes"/>
    <n v="20"/>
    <n v="10"/>
    <n v="20"/>
  </r>
  <r>
    <n v="3424"/>
    <s v="Fernanda Lima"/>
    <x v="1"/>
    <x v="192"/>
    <x v="0"/>
    <x v="1"/>
    <x v="1"/>
    <x v="1"/>
    <s v="-"/>
    <s v="No"/>
    <n v="0"/>
    <n v="0"/>
    <n v="5"/>
  </r>
  <r>
    <n v="3425"/>
    <s v="Gabriel Teixeira"/>
    <x v="0"/>
    <x v="193"/>
    <x v="1"/>
    <x v="0"/>
    <x v="0"/>
    <x v="0"/>
    <n v="30"/>
    <s v="Yes"/>
    <n v="20"/>
    <n v="20"/>
    <n v="45"/>
  </r>
  <r>
    <n v="3426"/>
    <s v="Helena Ribeiro"/>
    <x v="2"/>
    <x v="194"/>
    <x v="0"/>
    <x v="2"/>
    <x v="2"/>
    <x v="1"/>
    <s v="-"/>
    <s v="Yes"/>
    <n v="20"/>
    <n v="15"/>
    <n v="15"/>
  </r>
  <r>
    <n v="3427"/>
    <s v="Igor Mendes"/>
    <x v="1"/>
    <x v="195"/>
    <x v="1"/>
    <x v="1"/>
    <x v="0"/>
    <x v="1"/>
    <s v="-"/>
    <s v="No"/>
    <n v="0"/>
    <n v="1"/>
    <n v="4"/>
  </r>
  <r>
    <n v="3428"/>
    <s v="Joana Silveira"/>
    <x v="0"/>
    <x v="196"/>
    <x v="0"/>
    <x v="0"/>
    <x v="1"/>
    <x v="0"/>
    <n v="30"/>
    <s v="Yes"/>
    <n v="20"/>
    <n v="3"/>
    <n v="62"/>
  </r>
  <r>
    <n v="3429"/>
    <s v="Lucas Martins"/>
    <x v="2"/>
    <x v="197"/>
    <x v="1"/>
    <x v="2"/>
    <x v="0"/>
    <x v="1"/>
    <s v="-"/>
    <s v="Yes"/>
    <n v="20"/>
    <n v="10"/>
    <n v="20"/>
  </r>
  <r>
    <n v="3430"/>
    <s v="Marcela Gouveia"/>
    <x v="1"/>
    <x v="198"/>
    <x v="0"/>
    <x v="1"/>
    <x v="2"/>
    <x v="1"/>
    <s v="-"/>
    <s v="No"/>
    <n v="0"/>
    <n v="0"/>
    <n v="5"/>
  </r>
  <r>
    <n v="3431"/>
    <s v="Nicolas Borges"/>
    <x v="0"/>
    <x v="199"/>
    <x v="1"/>
    <x v="0"/>
    <x v="0"/>
    <x v="0"/>
    <n v="30"/>
    <s v="Yes"/>
    <n v="20"/>
    <n v="15"/>
    <n v="50"/>
  </r>
  <r>
    <n v="3432"/>
    <s v="Olivia Freitas"/>
    <x v="2"/>
    <x v="200"/>
    <x v="0"/>
    <x v="2"/>
    <x v="1"/>
    <x v="1"/>
    <s v="-"/>
    <s v="Yes"/>
    <n v="20"/>
    <n v="15"/>
    <n v="15"/>
  </r>
  <r>
    <n v="3433"/>
    <s v="Paulo Nogueira"/>
    <x v="1"/>
    <x v="201"/>
    <x v="1"/>
    <x v="1"/>
    <x v="0"/>
    <x v="1"/>
    <s v="-"/>
    <s v="No"/>
    <n v="0"/>
    <n v="1"/>
    <n v="4"/>
  </r>
  <r>
    <n v="3434"/>
    <s v="Raquel Andrade"/>
    <x v="0"/>
    <x v="202"/>
    <x v="0"/>
    <x v="0"/>
    <x v="2"/>
    <x v="0"/>
    <n v="30"/>
    <s v="Yes"/>
    <n v="20"/>
    <n v="7"/>
    <n v="58"/>
  </r>
  <r>
    <n v="3435"/>
    <s v="Sônia Carvalho"/>
    <x v="2"/>
    <x v="203"/>
    <x v="1"/>
    <x v="2"/>
    <x v="0"/>
    <x v="1"/>
    <s v="-"/>
    <s v="Yes"/>
    <n v="20"/>
    <n v="10"/>
    <n v="20"/>
  </r>
  <r>
    <n v="3436"/>
    <s v="Tiago Rodrigues"/>
    <x v="1"/>
    <x v="204"/>
    <x v="0"/>
    <x v="1"/>
    <x v="0"/>
    <x v="1"/>
    <s v="-"/>
    <s v="No"/>
    <n v="0"/>
    <n v="0"/>
    <n v="5"/>
  </r>
  <r>
    <n v="3437"/>
    <s v="Ursula Monteiro"/>
    <x v="0"/>
    <x v="205"/>
    <x v="1"/>
    <x v="0"/>
    <x v="2"/>
    <x v="0"/>
    <n v="30"/>
    <s v="Yes"/>
    <n v="20"/>
    <n v="7"/>
    <n v="58"/>
  </r>
  <r>
    <n v="3438"/>
    <s v="Vanessa Pereira"/>
    <x v="2"/>
    <x v="206"/>
    <x v="0"/>
    <x v="2"/>
    <x v="1"/>
    <x v="1"/>
    <s v="-"/>
    <s v="Yes"/>
    <n v="20"/>
    <n v="10"/>
    <n v="20"/>
  </r>
  <r>
    <n v="3439"/>
    <s v="Walter Silva"/>
    <x v="1"/>
    <x v="207"/>
    <x v="1"/>
    <x v="1"/>
    <x v="2"/>
    <x v="1"/>
    <s v="-"/>
    <s v="No"/>
    <n v="0"/>
    <n v="1"/>
    <n v="4"/>
  </r>
  <r>
    <n v="3440"/>
    <s v="Xavier Almeida"/>
    <x v="0"/>
    <x v="208"/>
    <x v="0"/>
    <x v="0"/>
    <x v="0"/>
    <x v="0"/>
    <n v="30"/>
    <s v="Yes"/>
    <n v="20"/>
    <n v="15"/>
    <n v="50"/>
  </r>
  <r>
    <n v="3441"/>
    <s v="Yasmine Correia"/>
    <x v="2"/>
    <x v="209"/>
    <x v="1"/>
    <x v="2"/>
    <x v="0"/>
    <x v="1"/>
    <s v="-"/>
    <s v="Yes"/>
    <n v="20"/>
    <n v="5"/>
    <n v="25"/>
  </r>
  <r>
    <n v="3442"/>
    <s v="Zacarias Almeida"/>
    <x v="1"/>
    <x v="210"/>
    <x v="0"/>
    <x v="1"/>
    <x v="1"/>
    <x v="1"/>
    <s v="-"/>
    <s v="No"/>
    <n v="0"/>
    <n v="0"/>
    <n v="5"/>
  </r>
  <r>
    <n v="3443"/>
    <s v="Amanda Costa"/>
    <x v="0"/>
    <x v="211"/>
    <x v="1"/>
    <x v="0"/>
    <x v="2"/>
    <x v="0"/>
    <n v="30"/>
    <s v="Yes"/>
    <n v="20"/>
    <n v="20"/>
    <n v="45"/>
  </r>
  <r>
    <n v="3444"/>
    <s v="Bruno Ferreira"/>
    <x v="2"/>
    <x v="212"/>
    <x v="0"/>
    <x v="2"/>
    <x v="2"/>
    <x v="1"/>
    <s v="-"/>
    <s v="Yes"/>
    <n v="20"/>
    <n v="12"/>
    <n v="18"/>
  </r>
  <r>
    <n v="3445"/>
    <s v="Carla Dias"/>
    <x v="1"/>
    <x v="213"/>
    <x v="1"/>
    <x v="1"/>
    <x v="0"/>
    <x v="1"/>
    <s v="-"/>
    <s v="No"/>
    <n v="0"/>
    <n v="2"/>
    <n v="3"/>
  </r>
  <r>
    <n v="3446"/>
    <s v="Diogo Martins"/>
    <x v="0"/>
    <x v="214"/>
    <x v="0"/>
    <x v="0"/>
    <x v="1"/>
    <x v="0"/>
    <n v="30"/>
    <s v="Yes"/>
    <n v="20"/>
    <n v="5"/>
    <n v="60"/>
  </r>
  <r>
    <n v="3447"/>
    <s v="Elisa Campos"/>
    <x v="2"/>
    <x v="215"/>
    <x v="1"/>
    <x v="2"/>
    <x v="0"/>
    <x v="1"/>
    <s v="-"/>
    <s v="Yes"/>
    <n v="20"/>
    <n v="10"/>
    <n v="20"/>
  </r>
  <r>
    <n v="3448"/>
    <s v="Fabiana Lima"/>
    <x v="1"/>
    <x v="216"/>
    <x v="0"/>
    <x v="1"/>
    <x v="2"/>
    <x v="1"/>
    <s v="-"/>
    <s v="No"/>
    <n v="0"/>
    <n v="0"/>
    <n v="5"/>
  </r>
  <r>
    <n v="3449"/>
    <s v="Gabriel Santos"/>
    <x v="0"/>
    <x v="217"/>
    <x v="1"/>
    <x v="0"/>
    <x v="0"/>
    <x v="0"/>
    <n v="30"/>
    <s v="Yes"/>
    <n v="20"/>
    <n v="3"/>
    <n v="62"/>
  </r>
  <r>
    <n v="3450"/>
    <s v="Helena Ferreira"/>
    <x v="2"/>
    <x v="218"/>
    <x v="0"/>
    <x v="2"/>
    <x v="1"/>
    <x v="1"/>
    <s v="-"/>
    <s v="Yes"/>
    <n v="20"/>
    <n v="15"/>
    <n v="15"/>
  </r>
  <r>
    <n v="3451"/>
    <s v="Ígor Nunes"/>
    <x v="1"/>
    <x v="219"/>
    <x v="1"/>
    <x v="1"/>
    <x v="0"/>
    <x v="1"/>
    <s v="-"/>
    <s v="No"/>
    <n v="0"/>
    <n v="1"/>
    <n v="4"/>
  </r>
  <r>
    <n v="3452"/>
    <s v="Joana Silveira"/>
    <x v="0"/>
    <x v="220"/>
    <x v="0"/>
    <x v="0"/>
    <x v="2"/>
    <x v="0"/>
    <n v="30"/>
    <s v="Yes"/>
    <n v="20"/>
    <n v="7"/>
    <n v="58"/>
  </r>
  <r>
    <n v="3453"/>
    <s v="Kléber Oliveira"/>
    <x v="2"/>
    <x v="221"/>
    <x v="1"/>
    <x v="2"/>
    <x v="0"/>
    <x v="1"/>
    <s v="-"/>
    <s v="Yes"/>
    <n v="20"/>
    <n v="10"/>
    <n v="20"/>
  </r>
  <r>
    <n v="3454"/>
    <s v="Luciana Morais"/>
    <x v="1"/>
    <x v="222"/>
    <x v="0"/>
    <x v="1"/>
    <x v="1"/>
    <x v="1"/>
    <s v="-"/>
    <s v="No"/>
    <n v="0"/>
    <n v="0"/>
    <n v="5"/>
  </r>
  <r>
    <n v="3455"/>
    <s v="Marcos Vinícius"/>
    <x v="0"/>
    <x v="223"/>
    <x v="1"/>
    <x v="0"/>
    <x v="0"/>
    <x v="0"/>
    <n v="30"/>
    <s v="Yes"/>
    <n v="20"/>
    <n v="20"/>
    <n v="45"/>
  </r>
  <r>
    <n v="3456"/>
    <s v="Natália Barros"/>
    <x v="2"/>
    <x v="224"/>
    <x v="0"/>
    <x v="2"/>
    <x v="2"/>
    <x v="1"/>
    <s v="-"/>
    <s v="Yes"/>
    <n v="20"/>
    <n v="15"/>
    <n v="15"/>
  </r>
  <r>
    <n v="3457"/>
    <s v="Oscar Sampaio"/>
    <x v="1"/>
    <x v="225"/>
    <x v="1"/>
    <x v="1"/>
    <x v="0"/>
    <x v="1"/>
    <s v="-"/>
    <s v="No"/>
    <n v="0"/>
    <n v="1"/>
    <n v="4"/>
  </r>
  <r>
    <n v="3458"/>
    <s v="Patrícia Leite"/>
    <x v="0"/>
    <x v="226"/>
    <x v="0"/>
    <x v="0"/>
    <x v="1"/>
    <x v="0"/>
    <n v="30"/>
    <s v="Yes"/>
    <n v="20"/>
    <n v="3"/>
    <n v="62"/>
  </r>
  <r>
    <n v="3459"/>
    <s v="Quênia Rocha"/>
    <x v="2"/>
    <x v="227"/>
    <x v="1"/>
    <x v="2"/>
    <x v="0"/>
    <x v="1"/>
    <s v="-"/>
    <s v="Yes"/>
    <n v="20"/>
    <n v="10"/>
    <n v="20"/>
  </r>
  <r>
    <n v="3460"/>
    <s v="Rafael Torres"/>
    <x v="1"/>
    <x v="228"/>
    <x v="0"/>
    <x v="1"/>
    <x v="2"/>
    <x v="1"/>
    <s v="-"/>
    <s v="No"/>
    <n v="0"/>
    <n v="0"/>
    <n v="5"/>
  </r>
  <r>
    <n v="3461"/>
    <s v="Sandra Gouveia"/>
    <x v="0"/>
    <x v="229"/>
    <x v="1"/>
    <x v="0"/>
    <x v="0"/>
    <x v="0"/>
    <n v="30"/>
    <s v="Yes"/>
    <n v="20"/>
    <n v="15"/>
    <n v="50"/>
  </r>
  <r>
    <n v="3462"/>
    <s v="Tiago Lacerda"/>
    <x v="2"/>
    <x v="230"/>
    <x v="0"/>
    <x v="2"/>
    <x v="1"/>
    <x v="1"/>
    <s v="-"/>
    <s v="Yes"/>
    <n v="20"/>
    <n v="15"/>
    <n v="15"/>
  </r>
  <r>
    <n v="3463"/>
    <s v="Ursula Fonseca"/>
    <x v="1"/>
    <x v="231"/>
    <x v="1"/>
    <x v="1"/>
    <x v="0"/>
    <x v="1"/>
    <s v="-"/>
    <s v="No"/>
    <n v="0"/>
    <n v="1"/>
    <n v="4"/>
  </r>
  <r>
    <n v="3464"/>
    <s v="Vanessa Andrade"/>
    <x v="0"/>
    <x v="232"/>
    <x v="0"/>
    <x v="0"/>
    <x v="2"/>
    <x v="0"/>
    <n v="30"/>
    <s v="Yes"/>
    <n v="20"/>
    <n v="7"/>
    <n v="58"/>
  </r>
  <r>
    <n v="3465"/>
    <s v="William Castro"/>
    <x v="2"/>
    <x v="233"/>
    <x v="1"/>
    <x v="2"/>
    <x v="0"/>
    <x v="1"/>
    <s v="-"/>
    <s v="Yes"/>
    <n v="20"/>
    <n v="10"/>
    <n v="20"/>
  </r>
  <r>
    <n v="3466"/>
    <s v="Xavier Monteiro"/>
    <x v="1"/>
    <x v="234"/>
    <x v="0"/>
    <x v="1"/>
    <x v="1"/>
    <x v="1"/>
    <s v="-"/>
    <s v="No"/>
    <n v="0"/>
    <n v="0"/>
    <n v="5"/>
  </r>
  <r>
    <n v="3467"/>
    <s v="Yasmin Figueira"/>
    <x v="0"/>
    <x v="235"/>
    <x v="1"/>
    <x v="0"/>
    <x v="0"/>
    <x v="0"/>
    <n v="30"/>
    <s v="Yes"/>
    <n v="20"/>
    <n v="15"/>
    <n v="50"/>
  </r>
  <r>
    <n v="3468"/>
    <s v="Zacarias Mendonça"/>
    <x v="2"/>
    <x v="236"/>
    <x v="0"/>
    <x v="2"/>
    <x v="2"/>
    <x v="1"/>
    <s v="-"/>
    <s v="Yes"/>
    <n v="20"/>
    <n v="12"/>
    <n v="18"/>
  </r>
  <r>
    <n v="3469"/>
    <s v="Amanda Menezes"/>
    <x v="1"/>
    <x v="237"/>
    <x v="1"/>
    <x v="1"/>
    <x v="0"/>
    <x v="1"/>
    <s v="-"/>
    <s v="No"/>
    <n v="0"/>
    <n v="2"/>
    <n v="3"/>
  </r>
  <r>
    <n v="3470"/>
    <s v="Bruno Santos"/>
    <x v="0"/>
    <x v="238"/>
    <x v="0"/>
    <x v="0"/>
    <x v="1"/>
    <x v="0"/>
    <n v="30"/>
    <s v="Yes"/>
    <n v="20"/>
    <n v="5"/>
    <n v="60"/>
  </r>
  <r>
    <n v="3471"/>
    <s v="Carla Ferreira"/>
    <x v="2"/>
    <x v="239"/>
    <x v="1"/>
    <x v="2"/>
    <x v="0"/>
    <x v="1"/>
    <s v="-"/>
    <s v="Yes"/>
    <n v="20"/>
    <n v="10"/>
    <n v="20"/>
  </r>
  <r>
    <n v="3472"/>
    <s v="Diogo Alves"/>
    <x v="1"/>
    <x v="240"/>
    <x v="0"/>
    <x v="1"/>
    <x v="2"/>
    <x v="1"/>
    <s v="-"/>
    <s v="No"/>
    <n v="0"/>
    <n v="0"/>
    <n v="5"/>
  </r>
  <r>
    <n v="3473"/>
    <s v="Elisa Neves"/>
    <x v="0"/>
    <x v="241"/>
    <x v="1"/>
    <x v="0"/>
    <x v="0"/>
    <x v="0"/>
    <n v="30"/>
    <s v="Yes"/>
    <n v="20"/>
    <n v="3"/>
    <n v="62"/>
  </r>
  <r>
    <n v="3474"/>
    <s v="Fabiano Pires"/>
    <x v="2"/>
    <x v="242"/>
    <x v="0"/>
    <x v="2"/>
    <x v="1"/>
    <x v="1"/>
    <s v="-"/>
    <s v="Yes"/>
    <n v="20"/>
    <n v="15"/>
    <n v="15"/>
  </r>
  <r>
    <n v="3475"/>
    <s v="Giovana Ribeiro"/>
    <x v="1"/>
    <x v="243"/>
    <x v="1"/>
    <x v="1"/>
    <x v="0"/>
    <x v="1"/>
    <s v="-"/>
    <s v="No"/>
    <n v="0"/>
    <n v="1"/>
    <n v="4"/>
  </r>
  <r>
    <n v="3476"/>
    <s v="Hélio Costa"/>
    <x v="0"/>
    <x v="244"/>
    <x v="0"/>
    <x v="0"/>
    <x v="2"/>
    <x v="0"/>
    <n v="30"/>
    <s v="Yes"/>
    <n v="20"/>
    <n v="7"/>
    <n v="58"/>
  </r>
  <r>
    <n v="3477"/>
    <s v="Íris Loureiro"/>
    <x v="2"/>
    <x v="245"/>
    <x v="1"/>
    <x v="2"/>
    <x v="0"/>
    <x v="1"/>
    <s v="-"/>
    <s v="Yes"/>
    <n v="20"/>
    <n v="10"/>
    <n v="20"/>
  </r>
  <r>
    <n v="3478"/>
    <s v="João Pereira"/>
    <x v="1"/>
    <x v="246"/>
    <x v="0"/>
    <x v="1"/>
    <x v="1"/>
    <x v="1"/>
    <s v="-"/>
    <s v="No"/>
    <n v="0"/>
    <n v="0"/>
    <n v="5"/>
  </r>
  <r>
    <n v="3479"/>
    <s v="Klara Silva"/>
    <x v="0"/>
    <x v="247"/>
    <x v="1"/>
    <x v="0"/>
    <x v="0"/>
    <x v="0"/>
    <n v="30"/>
    <s v="Yes"/>
    <n v="20"/>
    <n v="20"/>
    <n v="45"/>
  </r>
  <r>
    <n v="3480"/>
    <s v="Luciana Barros"/>
    <x v="2"/>
    <x v="248"/>
    <x v="0"/>
    <x v="2"/>
    <x v="2"/>
    <x v="1"/>
    <s v="-"/>
    <s v="Yes"/>
    <n v="20"/>
    <n v="15"/>
    <n v="15"/>
  </r>
  <r>
    <n v="3481"/>
    <s v="Marcos Gomes"/>
    <x v="1"/>
    <x v="249"/>
    <x v="1"/>
    <x v="1"/>
    <x v="0"/>
    <x v="1"/>
    <s v="-"/>
    <s v="No"/>
    <n v="0"/>
    <n v="1"/>
    <n v="4"/>
  </r>
  <r>
    <n v="3482"/>
    <s v="Natália Soares"/>
    <x v="0"/>
    <x v="250"/>
    <x v="0"/>
    <x v="0"/>
    <x v="1"/>
    <x v="0"/>
    <n v="30"/>
    <s v="Yes"/>
    <n v="20"/>
    <n v="3"/>
    <n v="62"/>
  </r>
  <r>
    <n v="3483"/>
    <s v="Oscar Machado"/>
    <x v="2"/>
    <x v="251"/>
    <x v="1"/>
    <x v="2"/>
    <x v="0"/>
    <x v="1"/>
    <s v="-"/>
    <s v="Yes"/>
    <n v="20"/>
    <n v="10"/>
    <n v="20"/>
  </r>
  <r>
    <n v="3484"/>
    <s v="Patrícia Lima"/>
    <x v="1"/>
    <x v="252"/>
    <x v="0"/>
    <x v="1"/>
    <x v="2"/>
    <x v="1"/>
    <s v="-"/>
    <s v="No"/>
    <n v="0"/>
    <n v="0"/>
    <n v="5"/>
  </r>
  <r>
    <n v="3485"/>
    <s v="Quirino Neto"/>
    <x v="0"/>
    <x v="253"/>
    <x v="1"/>
    <x v="0"/>
    <x v="0"/>
    <x v="0"/>
    <n v="30"/>
    <s v="Yes"/>
    <n v="20"/>
    <n v="15"/>
    <n v="50"/>
  </r>
  <r>
    <n v="3486"/>
    <s v="Rafaela Souza"/>
    <x v="1"/>
    <x v="254"/>
    <x v="0"/>
    <x v="1"/>
    <x v="0"/>
    <x v="1"/>
    <s v="-"/>
    <s v="No"/>
    <n v="0"/>
    <n v="0"/>
    <n v="5"/>
  </r>
  <r>
    <n v="3487"/>
    <s v="Sandro Almeida"/>
    <x v="0"/>
    <x v="255"/>
    <x v="1"/>
    <x v="0"/>
    <x v="2"/>
    <x v="0"/>
    <n v="30"/>
    <s v="Yes"/>
    <n v="20"/>
    <n v="7"/>
    <n v="58"/>
  </r>
  <r>
    <n v="3488"/>
    <s v="Tânia Ribeiro"/>
    <x v="2"/>
    <x v="256"/>
    <x v="0"/>
    <x v="2"/>
    <x v="1"/>
    <x v="1"/>
    <s v="-"/>
    <s v="Yes"/>
    <n v="20"/>
    <n v="10"/>
    <n v="20"/>
  </r>
  <r>
    <n v="3489"/>
    <s v="Ugo Dias"/>
    <x v="1"/>
    <x v="257"/>
    <x v="1"/>
    <x v="1"/>
    <x v="2"/>
    <x v="1"/>
    <s v="-"/>
    <s v="No"/>
    <n v="0"/>
    <n v="1"/>
    <n v="4"/>
  </r>
  <r>
    <n v="3490"/>
    <s v="Valéria Lima"/>
    <x v="0"/>
    <x v="258"/>
    <x v="0"/>
    <x v="0"/>
    <x v="0"/>
    <x v="0"/>
    <n v="30"/>
    <s v="Yes"/>
    <n v="20"/>
    <n v="15"/>
    <n v="50"/>
  </r>
  <r>
    <n v="3491"/>
    <s v="William Fernandes"/>
    <x v="2"/>
    <x v="259"/>
    <x v="1"/>
    <x v="2"/>
    <x v="0"/>
    <x v="1"/>
    <s v="-"/>
    <s v="Yes"/>
    <n v="20"/>
    <n v="5"/>
    <n v="25"/>
  </r>
  <r>
    <n v="3492"/>
    <s v="Xuxa Mendes"/>
    <x v="1"/>
    <x v="260"/>
    <x v="0"/>
    <x v="1"/>
    <x v="1"/>
    <x v="1"/>
    <s v="-"/>
    <s v="No"/>
    <n v="0"/>
    <n v="0"/>
    <n v="5"/>
  </r>
  <r>
    <n v="3493"/>
    <s v="Ygor Farias"/>
    <x v="0"/>
    <x v="261"/>
    <x v="1"/>
    <x v="0"/>
    <x v="2"/>
    <x v="0"/>
    <n v="30"/>
    <s v="Yes"/>
    <n v="20"/>
    <n v="20"/>
    <n v="45"/>
  </r>
  <r>
    <n v="3494"/>
    <s v="Zilda Barros"/>
    <x v="2"/>
    <x v="262"/>
    <x v="0"/>
    <x v="2"/>
    <x v="2"/>
    <x v="1"/>
    <s v="-"/>
    <s v="Yes"/>
    <n v="20"/>
    <n v="12"/>
    <n v="18"/>
  </r>
  <r>
    <n v="3495"/>
    <s v="Amanda Santos"/>
    <x v="1"/>
    <x v="263"/>
    <x v="1"/>
    <x v="1"/>
    <x v="0"/>
    <x v="1"/>
    <s v="-"/>
    <s v="No"/>
    <n v="0"/>
    <n v="2"/>
    <n v="3"/>
  </r>
  <r>
    <n v="3496"/>
    <s v="Bruno Costa"/>
    <x v="0"/>
    <x v="264"/>
    <x v="0"/>
    <x v="0"/>
    <x v="1"/>
    <x v="0"/>
    <n v="30"/>
    <s v="Yes"/>
    <n v="20"/>
    <n v="5"/>
    <n v="60"/>
  </r>
  <r>
    <n v="3497"/>
    <s v="Carla Rodrigues"/>
    <x v="2"/>
    <x v="265"/>
    <x v="1"/>
    <x v="2"/>
    <x v="0"/>
    <x v="1"/>
    <s v="-"/>
    <s v="Yes"/>
    <n v="20"/>
    <n v="10"/>
    <n v="20"/>
  </r>
  <r>
    <n v="3498"/>
    <s v="Diogo Pereira"/>
    <x v="1"/>
    <x v="266"/>
    <x v="0"/>
    <x v="1"/>
    <x v="2"/>
    <x v="1"/>
    <s v="-"/>
    <s v="No"/>
    <n v="0"/>
    <n v="0"/>
    <n v="5"/>
  </r>
  <r>
    <n v="3499"/>
    <s v="Elisa Correia"/>
    <x v="0"/>
    <x v="267"/>
    <x v="1"/>
    <x v="0"/>
    <x v="0"/>
    <x v="0"/>
    <n v="30"/>
    <s v="Yes"/>
    <n v="20"/>
    <n v="3"/>
    <n v="62"/>
  </r>
  <r>
    <n v="3500"/>
    <s v="Fábio Lourenço"/>
    <x v="2"/>
    <x v="268"/>
    <x v="0"/>
    <x v="2"/>
    <x v="1"/>
    <x v="1"/>
    <s v="-"/>
    <s v="Yes"/>
    <n v="20"/>
    <n v="15"/>
    <n v="15"/>
  </r>
  <r>
    <n v="3501"/>
    <s v="Gabriela Neves"/>
    <x v="1"/>
    <x v="269"/>
    <x v="1"/>
    <x v="1"/>
    <x v="0"/>
    <x v="1"/>
    <s v="-"/>
    <s v="No"/>
    <n v="0"/>
    <n v="1"/>
    <n v="4"/>
  </r>
  <r>
    <n v="3502"/>
    <s v="Henrique Gonçalves"/>
    <x v="0"/>
    <x v="270"/>
    <x v="0"/>
    <x v="0"/>
    <x v="2"/>
    <x v="0"/>
    <n v="30"/>
    <s v="Yes"/>
    <n v="20"/>
    <n v="7"/>
    <n v="58"/>
  </r>
  <r>
    <n v="3503"/>
    <s v="Íris Santos"/>
    <x v="2"/>
    <x v="271"/>
    <x v="1"/>
    <x v="2"/>
    <x v="0"/>
    <x v="1"/>
    <s v="-"/>
    <s v="Yes"/>
    <n v="20"/>
    <n v="10"/>
    <n v="20"/>
  </r>
  <r>
    <n v="3504"/>
    <s v="João Marcelo Alves"/>
    <x v="1"/>
    <x v="272"/>
    <x v="0"/>
    <x v="1"/>
    <x v="1"/>
    <x v="1"/>
    <s v="-"/>
    <s v="No"/>
    <n v="0"/>
    <n v="0"/>
    <n v="5"/>
  </r>
  <r>
    <n v="3505"/>
    <s v="Klara Fonseca"/>
    <x v="0"/>
    <x v="273"/>
    <x v="1"/>
    <x v="0"/>
    <x v="0"/>
    <x v="0"/>
    <n v="30"/>
    <s v="Yes"/>
    <n v="20"/>
    <n v="20"/>
    <n v="45"/>
  </r>
  <r>
    <n v="3506"/>
    <s v="Lucas Mendonça"/>
    <x v="2"/>
    <x v="274"/>
    <x v="0"/>
    <x v="2"/>
    <x v="2"/>
    <x v="1"/>
    <s v="-"/>
    <s v="Yes"/>
    <n v="20"/>
    <n v="15"/>
    <n v="15"/>
  </r>
  <r>
    <n v="3507"/>
    <s v="Marcela Torres"/>
    <x v="1"/>
    <x v="275"/>
    <x v="1"/>
    <x v="1"/>
    <x v="0"/>
    <x v="1"/>
    <s v="-"/>
    <s v="No"/>
    <n v="0"/>
    <n v="1"/>
    <n v="4"/>
  </r>
  <r>
    <n v="3508"/>
    <s v="Natália Castro"/>
    <x v="0"/>
    <x v="276"/>
    <x v="0"/>
    <x v="0"/>
    <x v="1"/>
    <x v="0"/>
    <n v="30"/>
    <s v="Yes"/>
    <n v="20"/>
    <n v="3"/>
    <n v="62"/>
  </r>
  <r>
    <n v="3509"/>
    <s v="Oscar Martins"/>
    <x v="2"/>
    <x v="277"/>
    <x v="1"/>
    <x v="2"/>
    <x v="0"/>
    <x v="1"/>
    <s v="-"/>
    <s v="Yes"/>
    <n v="20"/>
    <n v="10"/>
    <n v="20"/>
  </r>
  <r>
    <n v="3510"/>
    <s v="Patrícia Oliveira"/>
    <x v="1"/>
    <x v="278"/>
    <x v="0"/>
    <x v="1"/>
    <x v="2"/>
    <x v="1"/>
    <s v="-"/>
    <s v="No"/>
    <n v="0"/>
    <n v="0"/>
    <n v="5"/>
  </r>
  <r>
    <n v="3511"/>
    <s v="Quentin Nogueira"/>
    <x v="0"/>
    <x v="279"/>
    <x v="1"/>
    <x v="0"/>
    <x v="0"/>
    <x v="0"/>
    <n v="30"/>
    <s v="Yes"/>
    <n v="20"/>
    <n v="15"/>
    <n v="50"/>
  </r>
  <r>
    <n v="3512"/>
    <s v="Raquel Silva"/>
    <x v="2"/>
    <x v="280"/>
    <x v="0"/>
    <x v="2"/>
    <x v="1"/>
    <x v="1"/>
    <s v="-"/>
    <s v="Yes"/>
    <n v="20"/>
    <n v="15"/>
    <n v="15"/>
  </r>
  <r>
    <n v="3513"/>
    <s v="Sandro Gomes"/>
    <x v="1"/>
    <x v="281"/>
    <x v="1"/>
    <x v="1"/>
    <x v="0"/>
    <x v="1"/>
    <s v="-"/>
    <s v="No"/>
    <n v="0"/>
    <n v="1"/>
    <n v="4"/>
  </r>
  <r>
    <n v="3514"/>
    <s v="Tânia Machado"/>
    <x v="0"/>
    <x v="282"/>
    <x v="0"/>
    <x v="0"/>
    <x v="2"/>
    <x v="0"/>
    <n v="30"/>
    <s v="Yes"/>
    <n v="20"/>
    <n v="7"/>
    <n v="58"/>
  </r>
  <r>
    <n v="3515"/>
    <s v="Ursula Silva"/>
    <x v="2"/>
    <x v="283"/>
    <x v="1"/>
    <x v="2"/>
    <x v="0"/>
    <x v="1"/>
    <s v="-"/>
    <s v="Yes"/>
    <n v="20"/>
    <n v="10"/>
    <n v="20"/>
  </r>
  <r>
    <n v="3516"/>
    <s v="Vanessa Moraes"/>
    <x v="1"/>
    <x v="284"/>
    <x v="0"/>
    <x v="1"/>
    <x v="1"/>
    <x v="1"/>
    <s v="-"/>
    <s v="No"/>
    <n v="0"/>
    <n v="0"/>
    <n v="5"/>
  </r>
  <r>
    <n v="3517"/>
    <s v="William Carvalho"/>
    <x v="0"/>
    <x v="285"/>
    <x v="1"/>
    <x v="0"/>
    <x v="0"/>
    <x v="0"/>
    <n v="30"/>
    <s v="Yes"/>
    <n v="20"/>
    <n v="20"/>
    <n v="45"/>
  </r>
  <r>
    <n v="3518"/>
    <s v="Xavier Reis"/>
    <x v="2"/>
    <x v="286"/>
    <x v="0"/>
    <x v="2"/>
    <x v="2"/>
    <x v="1"/>
    <s v="-"/>
    <s v="Yes"/>
    <n v="20"/>
    <n v="12"/>
    <n v="18"/>
  </r>
  <r>
    <n v="3519"/>
    <s v="Yasmin Rocha"/>
    <x v="1"/>
    <x v="287"/>
    <x v="1"/>
    <x v="1"/>
    <x v="0"/>
    <x v="1"/>
    <s v="-"/>
    <s v="No"/>
    <n v="0"/>
    <n v="2"/>
    <n v="3"/>
  </r>
  <r>
    <n v="3520"/>
    <s v="Zacarias Duarte"/>
    <x v="0"/>
    <x v="288"/>
    <x v="0"/>
    <x v="0"/>
    <x v="1"/>
    <x v="0"/>
    <n v="30"/>
    <s v="Yes"/>
    <n v="20"/>
    <n v="5"/>
    <n v="60"/>
  </r>
  <r>
    <n v="3521"/>
    <s v="Amanda Freitas"/>
    <x v="2"/>
    <x v="289"/>
    <x v="1"/>
    <x v="2"/>
    <x v="0"/>
    <x v="1"/>
    <s v="-"/>
    <s v="Yes"/>
    <n v="20"/>
    <n v="10"/>
    <n v="20"/>
  </r>
  <r>
    <n v="3522"/>
    <s v="Bruno Almeida"/>
    <x v="1"/>
    <x v="290"/>
    <x v="0"/>
    <x v="1"/>
    <x v="2"/>
    <x v="1"/>
    <s v="-"/>
    <s v="No"/>
    <n v="0"/>
    <n v="0"/>
    <n v="5"/>
  </r>
  <r>
    <n v="3523"/>
    <s v="Carla Siqueira"/>
    <x v="0"/>
    <x v="291"/>
    <x v="1"/>
    <x v="0"/>
    <x v="0"/>
    <x v="0"/>
    <n v="30"/>
    <s v="Yes"/>
    <n v="20"/>
    <n v="3"/>
    <n v="62"/>
  </r>
  <r>
    <n v="3524"/>
    <s v="Diogo Ramos"/>
    <x v="2"/>
    <x v="292"/>
    <x v="0"/>
    <x v="2"/>
    <x v="1"/>
    <x v="1"/>
    <s v="-"/>
    <s v="Yes"/>
    <n v="20"/>
    <n v="15"/>
    <n v="15"/>
  </r>
  <r>
    <n v="3525"/>
    <s v="Elisa Magalhães"/>
    <x v="1"/>
    <x v="293"/>
    <x v="1"/>
    <x v="1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38DDE-C026-4DEF-9D9C-5AFB15D70A36}" name="tbl_ea_renewal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55:C58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4" baseItem="1" numFmtId="166"/>
  </dataFields>
  <formats count="1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51BA6-BE66-4B30-9087-D651F184554C}" name="tbl_ea_total_value_aux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40:B41" firstHeaderRow="1" firstDataRow="1" firstDataCol="0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165"/>
  </dataFields>
  <formats count="1">
    <format dxfId="15">
      <pivotArea outline="0" collapsedLevelsAreSubtotals="1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7D5AA-0619-4B26-A52B-6B70243A50F5}" name="tbl_ea_type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61:C65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" fld="8" baseField="4" baseItem="1" numFmtId="166"/>
  </dataFields>
  <formats count="1"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0CAB-4923-409B-824D-33227DEAF162}" name="tbl_mn_plan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8:D82" firstHeaderRow="0" firstDataRow="1" firstDataCol="1" rowPageCount="1" colPageCount="1"/>
  <pivotFields count="15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Minecraft Season Pass Price" fld="10" baseField="0" baseItem="0" numFmtId="44"/>
    <dataField name="Contagem de Subscriber ID" fld="0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342ED7-C7CC-4CFE-8CB6-F620DF5CE6A3}" name="tbl_mn_renewal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87:C90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chartFormats count="1"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97D5F-62B5-4DB2-8DDC-CD1E5274975A}" name="tbl_ea_plan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6:D50" firstHeaderRow="0" firstDataRow="1" firstDataCol="1" rowPageCount="1" colPageCount="1"/>
  <pivotFields count="15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EA Play Season Pass" fld="8" baseField="4" baseItem="1" numFmtId="166"/>
    <dataField name="Contagem de Subscriber ID" fld="0" subtotal="count" baseField="2" baseItem="2"/>
  </dataFields>
  <formats count="1"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B5B82D-7AC8-4EFF-9586-920020E60E14}" name="tbl_mn_type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9">
  <location ref="B93:C97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Minecraft Season Pass Price" fld="10" baseField="0" baseItem="0" numFmtId="44"/>
  </dataField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13AF9B-88EE-4421-B771-52587B7B7F9F}" name="tbl_plan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B13:D17" firstHeaderRow="0" firstDataRow="1" firstDataCol="1" rowPageCount="1" colPageCount="1"/>
  <pivotFields count="15">
    <pivotField dataField="1"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Total Value" fld="12" baseField="0" baseItem="0" numFmtId="44"/>
    <dataField name="Contagem de Subscriber ID" fld="0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508BA-5AD4-4E36-9EBE-110E5BAC2C95}" name="tbl_renewal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B22:C25" firstHeaderRow="1" firstDataRow="1" firstDataCol="1" rowPageCount="1" colPageCount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016AF4-3A98-42D0-88EB-D7A766EF5EA5}" name="tbl_total_value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7:B8" firstHeaderRow="1" firstDataRow="1" firstDataCol="0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165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708A9-5635-4E9D-A609-8DDD090DB211}" name="tbl_mn_total_value_aux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B72:B73" firstHeaderRow="1" firstDataRow="1" firstDataCol="0"/>
  <pivotFields count="15">
    <pivotField showAll="0"/>
    <pivotField showAll="0"/>
    <pivotField showAll="0"/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Items count="1">
    <i/>
  </rowItems>
  <colItems count="1">
    <i/>
  </colItems>
  <dataFields count="1">
    <dataField name="Soma de Total Value" fld="12" baseField="0" baseItem="0" numFmtId="165"/>
  </dataFields>
  <formats count="1">
    <format dxfId="16">
      <pivotArea outline="0" collapsedLevelsAreSubtotals="1" fieldPosition="0"/>
    </format>
  </format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9C317-F2F2-4DCD-B87E-72AC569DBE96}" name="tbl_type" cacheId="199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28:C32" firstHeaderRow="1" firstDataRow="1" firstDataCol="1"/>
  <pivotFields count="15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dataField="1" numFmtId="44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 numFmtId="44"/>
  </dataFields>
  <chartFormats count="1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D730161-A502-4434-B729-CD53A29D3A85}" sourceName="Subscription Type">
  <pivotTables>
    <pivotTable tabId="1" name="tbl_ea_plan"/>
    <pivotTable tabId="1" name="tbl_ea_renewal"/>
    <pivotTable tabId="1" name="tbl_ea_type"/>
    <pivotTable tabId="1" name="tbl_mn_plan"/>
    <pivotTable tabId="1" name="tbl_mn_renewal"/>
    <pivotTable tabId="1" name="tbl_mn_type"/>
    <pivotTable tabId="1" name="tbl_plan"/>
    <pivotTable tabId="1" name="tbl_renewal"/>
    <pivotTable tabId="1" name="tbl_type"/>
  </pivotTables>
  <data>
    <tabular pivotCacheId="1502175209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02C3425E-BFBB-4E20-849D-32835A58E0FE}" sourceName="Auto Renewal">
  <pivotTables>
    <pivotTable tabId="1" name="tbl_ea_plan"/>
    <pivotTable tabId="1" name="tbl_ea_renewal"/>
    <pivotTable tabId="1" name="tbl_ea_type"/>
    <pivotTable tabId="1" name="tbl_mn_plan"/>
    <pivotTable tabId="1" name="tbl_mn_renewal"/>
    <pivotTable tabId="1" name="tbl_mn_type"/>
    <pivotTable tabId="1" name="tbl_plan"/>
    <pivotTable tabId="1" name="tbl_renewal"/>
    <pivotTable tabId="1" name="tbl_type"/>
  </pivotTables>
  <data>
    <tabular pivotCacheId="1502175209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F424A334-FCE2-47F2-BEBB-1A5000FE96E2}" cache="SegmentaçãodeDados_Subscription_Type" caption="Subscription Type" style="SlicerStyleLight6 2" rowHeight="241300"/>
  <slicer name="Auto Renewal" xr10:uid="{DA5F43DD-2D04-4716-8AB1-3999A48B296D}" cache="SegmentaçãodeDados_Auto_Renewal" caption="Auto Renewal" style="SlicerStyleLight6 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ea" xr10:uid="{6EFD798A-E522-49CD-B915-80618F08945E}" cache="SegmentaçãodeDados_Subscription_Type" caption="Subscription Type" style="SlicerStyleLight6 2" rowHeight="241300"/>
  <slicer name="Auto Renewal ea" xr10:uid="{CB64D272-05D8-48FD-89A7-ECF24A13F7E5}" cache="SegmentaçãodeDados_Auto_Renewal" caption="Auto Renewal" style="SlicerStyleLight6 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MN" xr10:uid="{6C61352C-CC02-4F34-8304-5D5213F83327}" cache="SegmentaçãodeDados_Subscription_Type" caption="Subscription Type" style="SlicerStyleLight6 2" rowHeight="241300"/>
  <slicer name="Auto Renewal mn" xr10:uid="{CEC781C0-B407-4401-9518-DC5734B4E356}" cache="SegmentaçãodeDados_Auto_Renewal" caption="Auto Renewal mn" style="SlicerStyleLight6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C9A2A2-53ED-4D23-9350-B1E0E3157C32}" name="Base" displayName="Base" ref="A1:M296" totalsRowShown="0" dataDxfId="13">
  <autoFilter ref="A1:M296" xr:uid="{34E0E886-4200-4B36-97B3-63DB74FF40A0}"/>
  <tableColumns count="13">
    <tableColumn id="1" xr3:uid="{1F92ED28-0AEF-4442-B76D-2D5509C19CCB}" name="Subscriber ID" dataDxfId="12"/>
    <tableColumn id="2" xr3:uid="{7368C063-0689-418A-8D84-79C8584134B2}" name="Name" dataDxfId="11"/>
    <tableColumn id="3" xr3:uid="{51237D90-CE34-4B38-8CC3-2D82A90B0941}" name="Plan" dataDxfId="10"/>
    <tableColumn id="4" xr3:uid="{92BD2B7F-10EE-49BE-B70D-EC07CDEA657B}" name="Start Date" dataDxfId="9"/>
    <tableColumn id="5" xr3:uid="{5107A070-DA08-4D82-8EAD-21FA882C64FC}" name="Auto Renewal" dataDxfId="8"/>
    <tableColumn id="6" xr3:uid="{B0DBAF0B-1FF9-4F22-9453-072B7431C53F}" name="Subscription Price" dataDxfId="7" dataCellStyle="Moeda"/>
    <tableColumn id="7" xr3:uid="{40D4F774-6048-4E30-AC13-C03070D24172}" name="Subscription Type" dataDxfId="6"/>
    <tableColumn id="8" xr3:uid="{B55DDD18-CF49-4A81-A800-7014A22429FA}" name="EA Play Season Pass" dataDxfId="5"/>
    <tableColumn id="13" xr3:uid="{783629B7-E762-4ACE-B22C-896A2A4E5493}" name="EA Play Season Pass_x000a_Price" dataDxfId="4" dataCellStyle="Moeda"/>
    <tableColumn id="9" xr3:uid="{489F369E-7432-4FC9-B872-A161C0581E0C}" name="Minecraft Season Pass" dataDxfId="3"/>
    <tableColumn id="10" xr3:uid="{5F7AC4BB-9B59-487B-AEEA-8633B30C98E3}" name="Minecraft Season Pass Price" dataDxfId="2" dataCellStyle="Moeda"/>
    <tableColumn id="11" xr3:uid="{691CD458-BF2D-4F03-8FC6-6940D2FCE3B8}" name="Coupon Value" dataDxfId="1" dataCellStyle="Moeda"/>
    <tableColumn id="12" xr3:uid="{833EBC8C-7745-4EB6-AA54-AFBBF24248B3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1715-F84F-433E-A62A-7FD881A705F1}">
  <sheetPr>
    <tabColor rgb="FFE8E6E9"/>
  </sheetPr>
  <dimension ref="B3:P21"/>
  <sheetViews>
    <sheetView showGridLines="0" zoomScaleNormal="100" workbookViewId="0">
      <selection activeCell="B9" sqref="B9"/>
    </sheetView>
  </sheetViews>
  <sheetFormatPr defaultRowHeight="15"/>
  <cols>
    <col min="9" max="9" width="3.5703125" customWidth="1"/>
  </cols>
  <sheetData>
    <row r="3" spans="2:16" ht="20.25" thickBot="1">
      <c r="B3" s="2" t="s">
        <v>0</v>
      </c>
      <c r="C3" s="2"/>
      <c r="D3" s="2"/>
      <c r="E3" s="2"/>
      <c r="F3" s="2"/>
      <c r="G3" s="2"/>
      <c r="H3" s="2"/>
    </row>
    <row r="4" spans="2:16" ht="15.75" thickTop="1"/>
    <row r="5" spans="2:16">
      <c r="B5" s="7" t="s">
        <v>1</v>
      </c>
      <c r="C5" t="s">
        <v>2</v>
      </c>
      <c r="E5" s="6" t="s">
        <v>3</v>
      </c>
      <c r="F5" t="s">
        <v>4</v>
      </c>
    </row>
    <row r="6" spans="2:16">
      <c r="B6" s="5" t="s">
        <v>5</v>
      </c>
      <c r="C6" t="s">
        <v>2</v>
      </c>
    </row>
    <row r="7" spans="2:16">
      <c r="B7" s="4" t="s">
        <v>6</v>
      </c>
      <c r="C7" t="s">
        <v>7</v>
      </c>
    </row>
    <row r="8" spans="2:16">
      <c r="B8" s="3" t="s">
        <v>8</v>
      </c>
      <c r="C8" t="s">
        <v>7</v>
      </c>
    </row>
    <row r="12" spans="2:16" ht="20.25" thickBot="1">
      <c r="B12" s="2" t="s">
        <v>9</v>
      </c>
      <c r="C12" s="2"/>
      <c r="D12" s="2"/>
      <c r="E12" s="2"/>
      <c r="F12" s="2"/>
      <c r="G12" s="2"/>
      <c r="H12" s="2"/>
      <c r="J12" s="2" t="s">
        <v>10</v>
      </c>
      <c r="K12" s="2"/>
      <c r="L12" s="2"/>
      <c r="M12" s="2"/>
      <c r="N12" s="2"/>
      <c r="O12" s="2"/>
      <c r="P12" s="2"/>
    </row>
    <row r="13" spans="2:16" ht="15.75" thickTop="1">
      <c r="B13" s="1"/>
      <c r="C13" s="1"/>
      <c r="D13" s="1"/>
      <c r="E13" s="1"/>
      <c r="F13" s="1"/>
      <c r="G13" s="1"/>
      <c r="H13" s="1"/>
    </row>
    <row r="14" spans="2:16">
      <c r="B14" s="1"/>
      <c r="C14" s="1"/>
      <c r="D14" s="1"/>
      <c r="E14" s="1"/>
      <c r="F14" s="1"/>
      <c r="G14" s="1"/>
      <c r="H14" s="1"/>
    </row>
    <row r="15" spans="2:16">
      <c r="B15" s="1"/>
      <c r="C15" s="1"/>
      <c r="D15" s="1"/>
      <c r="E15" s="1"/>
      <c r="F15" s="1"/>
      <c r="G15" s="1"/>
      <c r="H15" s="1"/>
    </row>
    <row r="16" spans="2:16">
      <c r="B16" s="1"/>
      <c r="C16" s="1"/>
      <c r="D16" s="1"/>
      <c r="E16" s="1"/>
      <c r="F16" s="1"/>
      <c r="G16" s="1"/>
      <c r="H16" s="1"/>
    </row>
    <row r="17" spans="2:8">
      <c r="B17" s="1"/>
      <c r="C17" s="1"/>
      <c r="D17" s="1"/>
      <c r="E17" s="1"/>
      <c r="F17" s="1"/>
      <c r="G17" s="1"/>
      <c r="H17" s="1"/>
    </row>
    <row r="18" spans="2:8">
      <c r="B18" s="1"/>
      <c r="C18" s="1"/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"/>
      <c r="C20" s="1"/>
      <c r="D20" s="1"/>
      <c r="E20" s="1"/>
      <c r="F20" s="1"/>
      <c r="G20" s="1"/>
      <c r="H20" s="1"/>
    </row>
    <row r="21" spans="2:8">
      <c r="B21" s="1"/>
      <c r="C21" s="1"/>
      <c r="D21" s="1"/>
      <c r="E21" s="1"/>
      <c r="F21" s="1"/>
      <c r="G21" s="1"/>
      <c r="H21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106F-DC7A-4008-97F2-7F62E2279FF1}">
  <sheetPr>
    <tabColor rgb="FFE8E6E9"/>
  </sheetPr>
  <dimension ref="A1:M296"/>
  <sheetViews>
    <sheetView topLeftCell="G1" zoomScale="90" zoomScaleNormal="90" workbookViewId="0">
      <selection activeCell="M5" sqref="M5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8" t="s">
        <v>11</v>
      </c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23</v>
      </c>
    </row>
    <row r="2" spans="1:13" ht="16.5" customHeight="1">
      <c r="A2" s="9">
        <v>3231</v>
      </c>
      <c r="B2" s="9" t="s">
        <v>24</v>
      </c>
      <c r="C2" s="9" t="s">
        <v>25</v>
      </c>
      <c r="D2" s="10">
        <v>45292</v>
      </c>
      <c r="E2" s="9" t="s">
        <v>26</v>
      </c>
      <c r="F2" s="11">
        <v>15</v>
      </c>
      <c r="G2" s="9" t="s">
        <v>27</v>
      </c>
      <c r="H2" s="9" t="s">
        <v>26</v>
      </c>
      <c r="I2" s="11">
        <v>30</v>
      </c>
      <c r="J2" s="9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9">
        <v>3232</v>
      </c>
      <c r="B3" s="9" t="s">
        <v>28</v>
      </c>
      <c r="C3" s="9" t="s">
        <v>29</v>
      </c>
      <c r="D3" s="10">
        <v>45306</v>
      </c>
      <c r="E3" s="9" t="s">
        <v>30</v>
      </c>
      <c r="F3" s="11">
        <v>5</v>
      </c>
      <c r="G3" s="9" t="s">
        <v>31</v>
      </c>
      <c r="H3" s="9" t="s">
        <v>30</v>
      </c>
      <c r="I3" s="11" t="s">
        <v>32</v>
      </c>
      <c r="J3" s="9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9">
        <v>3233</v>
      </c>
      <c r="B4" s="9" t="s">
        <v>33</v>
      </c>
      <c r="C4" s="9" t="s">
        <v>34</v>
      </c>
      <c r="D4" s="10">
        <v>45332</v>
      </c>
      <c r="E4" s="9" t="s">
        <v>26</v>
      </c>
      <c r="F4" s="11">
        <v>10</v>
      </c>
      <c r="G4" s="9" t="s">
        <v>35</v>
      </c>
      <c r="H4" s="9" t="s">
        <v>30</v>
      </c>
      <c r="I4" s="11" t="s">
        <v>32</v>
      </c>
      <c r="J4" s="9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9">
        <v>3234</v>
      </c>
      <c r="B5" s="9" t="s">
        <v>36</v>
      </c>
      <c r="C5" s="9" t="s">
        <v>25</v>
      </c>
      <c r="D5" s="10">
        <v>45342</v>
      </c>
      <c r="E5" s="9" t="s">
        <v>30</v>
      </c>
      <c r="F5" s="11">
        <v>15</v>
      </c>
      <c r="G5" s="9" t="s">
        <v>27</v>
      </c>
      <c r="H5" s="9" t="s">
        <v>26</v>
      </c>
      <c r="I5" s="11">
        <v>30</v>
      </c>
      <c r="J5" s="9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9">
        <v>3235</v>
      </c>
      <c r="B6" s="9" t="s">
        <v>37</v>
      </c>
      <c r="C6" s="9" t="s">
        <v>29</v>
      </c>
      <c r="D6" s="10">
        <v>45356</v>
      </c>
      <c r="E6" s="9" t="s">
        <v>26</v>
      </c>
      <c r="F6" s="11">
        <v>5</v>
      </c>
      <c r="G6" s="9" t="s">
        <v>27</v>
      </c>
      <c r="H6" s="9" t="s">
        <v>30</v>
      </c>
      <c r="I6" s="11" t="s">
        <v>32</v>
      </c>
      <c r="J6" s="9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9">
        <v>3236</v>
      </c>
      <c r="B7" s="9" t="s">
        <v>38</v>
      </c>
      <c r="C7" s="9" t="s">
        <v>34</v>
      </c>
      <c r="D7" s="10">
        <v>45353</v>
      </c>
      <c r="E7" s="9" t="s">
        <v>30</v>
      </c>
      <c r="F7" s="11">
        <v>10</v>
      </c>
      <c r="G7" s="9" t="s">
        <v>27</v>
      </c>
      <c r="H7" s="9" t="s">
        <v>30</v>
      </c>
      <c r="I7" s="11" t="s">
        <v>32</v>
      </c>
      <c r="J7" s="9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9">
        <v>3237</v>
      </c>
      <c r="B8" s="9" t="s">
        <v>39</v>
      </c>
      <c r="C8" s="9" t="s">
        <v>25</v>
      </c>
      <c r="D8" s="10">
        <v>45354</v>
      </c>
      <c r="E8" s="9" t="s">
        <v>26</v>
      </c>
      <c r="F8" s="11">
        <v>15</v>
      </c>
      <c r="G8" s="9" t="s">
        <v>35</v>
      </c>
      <c r="H8" s="9" t="s">
        <v>26</v>
      </c>
      <c r="I8" s="11">
        <v>30</v>
      </c>
      <c r="J8" s="9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9">
        <v>3238</v>
      </c>
      <c r="B9" s="9" t="s">
        <v>40</v>
      </c>
      <c r="C9" s="9" t="s">
        <v>29</v>
      </c>
      <c r="D9" s="10">
        <v>45355</v>
      </c>
      <c r="E9" s="9" t="s">
        <v>26</v>
      </c>
      <c r="F9" s="11">
        <v>5</v>
      </c>
      <c r="G9" s="9" t="s">
        <v>31</v>
      </c>
      <c r="H9" s="9" t="s">
        <v>30</v>
      </c>
      <c r="I9" s="11" t="s">
        <v>32</v>
      </c>
      <c r="J9" s="9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9">
        <v>3239</v>
      </c>
      <c r="B10" s="9" t="s">
        <v>41</v>
      </c>
      <c r="C10" s="9" t="s">
        <v>25</v>
      </c>
      <c r="D10" s="10">
        <v>45356</v>
      </c>
      <c r="E10" s="9" t="s">
        <v>30</v>
      </c>
      <c r="F10" s="11">
        <v>15</v>
      </c>
      <c r="G10" s="9" t="s">
        <v>27</v>
      </c>
      <c r="H10" s="9" t="s">
        <v>26</v>
      </c>
      <c r="I10" s="11">
        <v>30</v>
      </c>
      <c r="J10" s="9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9">
        <v>3240</v>
      </c>
      <c r="B11" s="9" t="s">
        <v>42</v>
      </c>
      <c r="C11" s="9" t="s">
        <v>34</v>
      </c>
      <c r="D11" s="10">
        <v>45357</v>
      </c>
      <c r="E11" s="9" t="s">
        <v>26</v>
      </c>
      <c r="F11" s="11">
        <v>10</v>
      </c>
      <c r="G11" s="9" t="s">
        <v>35</v>
      </c>
      <c r="H11" s="9" t="s">
        <v>30</v>
      </c>
      <c r="I11" s="11" t="s">
        <v>32</v>
      </c>
      <c r="J11" s="9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9">
        <v>3241</v>
      </c>
      <c r="B12" s="9" t="s">
        <v>43</v>
      </c>
      <c r="C12" s="9" t="s">
        <v>29</v>
      </c>
      <c r="D12" s="10">
        <v>45358</v>
      </c>
      <c r="E12" s="9" t="s">
        <v>30</v>
      </c>
      <c r="F12" s="11">
        <v>5</v>
      </c>
      <c r="G12" s="9" t="s">
        <v>27</v>
      </c>
      <c r="H12" s="9" t="s">
        <v>30</v>
      </c>
      <c r="I12" s="11" t="s">
        <v>32</v>
      </c>
      <c r="J12" s="9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9">
        <v>3242</v>
      </c>
      <c r="B13" s="9" t="s">
        <v>44</v>
      </c>
      <c r="C13" s="9" t="s">
        <v>25</v>
      </c>
      <c r="D13" s="10">
        <v>45359</v>
      </c>
      <c r="E13" s="9" t="s">
        <v>26</v>
      </c>
      <c r="F13" s="11">
        <v>15</v>
      </c>
      <c r="G13" s="9" t="s">
        <v>31</v>
      </c>
      <c r="H13" s="9" t="s">
        <v>26</v>
      </c>
      <c r="I13" s="11">
        <v>30</v>
      </c>
      <c r="J13" s="9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9">
        <v>3243</v>
      </c>
      <c r="B14" s="9" t="s">
        <v>45</v>
      </c>
      <c r="C14" s="9" t="s">
        <v>34</v>
      </c>
      <c r="D14" s="10">
        <v>45360</v>
      </c>
      <c r="E14" s="9" t="s">
        <v>30</v>
      </c>
      <c r="F14" s="11">
        <v>10</v>
      </c>
      <c r="G14" s="9" t="s">
        <v>27</v>
      </c>
      <c r="H14" s="9" t="s">
        <v>30</v>
      </c>
      <c r="I14" s="11" t="s">
        <v>32</v>
      </c>
      <c r="J14" s="9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9">
        <v>3244</v>
      </c>
      <c r="B15" s="9" t="s">
        <v>46</v>
      </c>
      <c r="C15" s="9" t="s">
        <v>29</v>
      </c>
      <c r="D15" s="10">
        <v>45361</v>
      </c>
      <c r="E15" s="9" t="s">
        <v>26</v>
      </c>
      <c r="F15" s="11">
        <v>5</v>
      </c>
      <c r="G15" s="9" t="s">
        <v>35</v>
      </c>
      <c r="H15" s="9" t="s">
        <v>30</v>
      </c>
      <c r="I15" s="11" t="s">
        <v>32</v>
      </c>
      <c r="J15" s="9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9">
        <v>3245</v>
      </c>
      <c r="B16" s="9" t="s">
        <v>47</v>
      </c>
      <c r="C16" s="9" t="s">
        <v>25</v>
      </c>
      <c r="D16" s="10">
        <v>45362</v>
      </c>
      <c r="E16" s="9" t="s">
        <v>30</v>
      </c>
      <c r="F16" s="11">
        <v>15</v>
      </c>
      <c r="G16" s="9" t="s">
        <v>27</v>
      </c>
      <c r="H16" s="9" t="s">
        <v>26</v>
      </c>
      <c r="I16" s="11">
        <v>30</v>
      </c>
      <c r="J16" s="9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9">
        <v>3246</v>
      </c>
      <c r="B17" s="9" t="s">
        <v>48</v>
      </c>
      <c r="C17" s="9" t="s">
        <v>34</v>
      </c>
      <c r="D17" s="10">
        <v>45363</v>
      </c>
      <c r="E17" s="9" t="s">
        <v>26</v>
      </c>
      <c r="F17" s="11">
        <v>10</v>
      </c>
      <c r="G17" s="9" t="s">
        <v>31</v>
      </c>
      <c r="H17" s="9" t="s">
        <v>30</v>
      </c>
      <c r="I17" s="11" t="s">
        <v>32</v>
      </c>
      <c r="J17" s="9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9">
        <v>3247</v>
      </c>
      <c r="B18" s="9" t="s">
        <v>49</v>
      </c>
      <c r="C18" s="9" t="s">
        <v>29</v>
      </c>
      <c r="D18" s="10">
        <v>45364</v>
      </c>
      <c r="E18" s="9" t="s">
        <v>30</v>
      </c>
      <c r="F18" s="11">
        <v>5</v>
      </c>
      <c r="G18" s="9" t="s">
        <v>27</v>
      </c>
      <c r="H18" s="9" t="s">
        <v>30</v>
      </c>
      <c r="I18" s="11" t="s">
        <v>32</v>
      </c>
      <c r="J18" s="9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9">
        <v>3248</v>
      </c>
      <c r="B19" s="9" t="s">
        <v>50</v>
      </c>
      <c r="C19" s="9" t="s">
        <v>25</v>
      </c>
      <c r="D19" s="10">
        <v>45365</v>
      </c>
      <c r="E19" s="9" t="s">
        <v>26</v>
      </c>
      <c r="F19" s="11">
        <v>15</v>
      </c>
      <c r="G19" s="9" t="s">
        <v>35</v>
      </c>
      <c r="H19" s="9" t="s">
        <v>26</v>
      </c>
      <c r="I19" s="11">
        <v>30</v>
      </c>
      <c r="J19" s="9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9">
        <v>3249</v>
      </c>
      <c r="B20" s="9" t="s">
        <v>51</v>
      </c>
      <c r="C20" s="9" t="s">
        <v>34</v>
      </c>
      <c r="D20" s="10">
        <v>45366</v>
      </c>
      <c r="E20" s="9" t="s">
        <v>30</v>
      </c>
      <c r="F20" s="11">
        <v>10</v>
      </c>
      <c r="G20" s="9" t="s">
        <v>27</v>
      </c>
      <c r="H20" s="9" t="s">
        <v>30</v>
      </c>
      <c r="I20" s="11" t="s">
        <v>32</v>
      </c>
      <c r="J20" s="9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9">
        <v>3250</v>
      </c>
      <c r="B21" s="9" t="s">
        <v>52</v>
      </c>
      <c r="C21" s="9" t="s">
        <v>29</v>
      </c>
      <c r="D21" s="10">
        <v>45367</v>
      </c>
      <c r="E21" s="9" t="s">
        <v>26</v>
      </c>
      <c r="F21" s="11">
        <v>5</v>
      </c>
      <c r="G21" s="9" t="s">
        <v>31</v>
      </c>
      <c r="H21" s="9" t="s">
        <v>30</v>
      </c>
      <c r="I21" s="11" t="s">
        <v>32</v>
      </c>
      <c r="J21" s="9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9">
        <v>3251</v>
      </c>
      <c r="B22" s="9" t="s">
        <v>53</v>
      </c>
      <c r="C22" s="9" t="s">
        <v>25</v>
      </c>
      <c r="D22" s="10">
        <v>45368</v>
      </c>
      <c r="E22" s="9" t="s">
        <v>30</v>
      </c>
      <c r="F22" s="11">
        <v>15</v>
      </c>
      <c r="G22" s="9" t="s">
        <v>27</v>
      </c>
      <c r="H22" s="9" t="s">
        <v>26</v>
      </c>
      <c r="I22" s="11">
        <v>30</v>
      </c>
      <c r="J22" s="9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9">
        <v>3252</v>
      </c>
      <c r="B23" s="9" t="s">
        <v>54</v>
      </c>
      <c r="C23" s="9" t="s">
        <v>34</v>
      </c>
      <c r="D23" s="10">
        <v>45369</v>
      </c>
      <c r="E23" s="9" t="s">
        <v>26</v>
      </c>
      <c r="F23" s="11">
        <v>10</v>
      </c>
      <c r="G23" s="9" t="s">
        <v>35</v>
      </c>
      <c r="H23" s="9" t="s">
        <v>30</v>
      </c>
      <c r="I23" s="11" t="s">
        <v>32</v>
      </c>
      <c r="J23" s="9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9">
        <v>3253</v>
      </c>
      <c r="B24" s="9" t="s">
        <v>55</v>
      </c>
      <c r="C24" s="9" t="s">
        <v>29</v>
      </c>
      <c r="D24" s="10">
        <v>45370</v>
      </c>
      <c r="E24" s="9" t="s">
        <v>30</v>
      </c>
      <c r="F24" s="11">
        <v>5</v>
      </c>
      <c r="G24" s="9" t="s">
        <v>27</v>
      </c>
      <c r="H24" s="9" t="s">
        <v>30</v>
      </c>
      <c r="I24" s="11" t="s">
        <v>32</v>
      </c>
      <c r="J24" s="9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9">
        <v>3254</v>
      </c>
      <c r="B25" s="9" t="s">
        <v>56</v>
      </c>
      <c r="C25" s="9" t="s">
        <v>25</v>
      </c>
      <c r="D25" s="10">
        <v>45371</v>
      </c>
      <c r="E25" s="9" t="s">
        <v>26</v>
      </c>
      <c r="F25" s="11">
        <v>15</v>
      </c>
      <c r="G25" s="9" t="s">
        <v>31</v>
      </c>
      <c r="H25" s="9" t="s">
        <v>26</v>
      </c>
      <c r="I25" s="11">
        <v>30</v>
      </c>
      <c r="J25" s="9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9">
        <v>3255</v>
      </c>
      <c r="B26" s="9" t="s">
        <v>57</v>
      </c>
      <c r="C26" s="9" t="s">
        <v>34</v>
      </c>
      <c r="D26" s="10">
        <v>45372</v>
      </c>
      <c r="E26" s="9" t="s">
        <v>30</v>
      </c>
      <c r="F26" s="11">
        <v>10</v>
      </c>
      <c r="G26" s="9" t="s">
        <v>27</v>
      </c>
      <c r="H26" s="9" t="s">
        <v>30</v>
      </c>
      <c r="I26" s="11" t="s">
        <v>32</v>
      </c>
      <c r="J26" s="9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9">
        <v>3256</v>
      </c>
      <c r="B27" s="9" t="s">
        <v>58</v>
      </c>
      <c r="C27" s="9" t="s">
        <v>29</v>
      </c>
      <c r="D27" s="10">
        <v>45373</v>
      </c>
      <c r="E27" s="9" t="s">
        <v>26</v>
      </c>
      <c r="F27" s="11">
        <v>5</v>
      </c>
      <c r="G27" s="9" t="s">
        <v>35</v>
      </c>
      <c r="H27" s="9" t="s">
        <v>30</v>
      </c>
      <c r="I27" s="11" t="s">
        <v>32</v>
      </c>
      <c r="J27" s="9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9">
        <v>3257</v>
      </c>
      <c r="B28" s="9" t="s">
        <v>59</v>
      </c>
      <c r="C28" s="9" t="s">
        <v>25</v>
      </c>
      <c r="D28" s="10">
        <v>45374</v>
      </c>
      <c r="E28" s="9" t="s">
        <v>30</v>
      </c>
      <c r="F28" s="11">
        <v>15</v>
      </c>
      <c r="G28" s="9" t="s">
        <v>27</v>
      </c>
      <c r="H28" s="9" t="s">
        <v>26</v>
      </c>
      <c r="I28" s="11">
        <v>30</v>
      </c>
      <c r="J28" s="9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9">
        <v>3258</v>
      </c>
      <c r="B29" s="9" t="s">
        <v>60</v>
      </c>
      <c r="C29" s="9" t="s">
        <v>34</v>
      </c>
      <c r="D29" s="10">
        <v>45375</v>
      </c>
      <c r="E29" s="9" t="s">
        <v>26</v>
      </c>
      <c r="F29" s="11">
        <v>10</v>
      </c>
      <c r="G29" s="9" t="s">
        <v>31</v>
      </c>
      <c r="H29" s="9" t="s">
        <v>30</v>
      </c>
      <c r="I29" s="11" t="s">
        <v>32</v>
      </c>
      <c r="J29" s="9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9">
        <v>3259</v>
      </c>
      <c r="B30" s="9" t="s">
        <v>61</v>
      </c>
      <c r="C30" s="9" t="s">
        <v>29</v>
      </c>
      <c r="D30" s="10">
        <v>45376</v>
      </c>
      <c r="E30" s="9" t="s">
        <v>30</v>
      </c>
      <c r="F30" s="11">
        <v>5</v>
      </c>
      <c r="G30" s="9" t="s">
        <v>27</v>
      </c>
      <c r="H30" s="9" t="s">
        <v>30</v>
      </c>
      <c r="I30" s="11" t="s">
        <v>32</v>
      </c>
      <c r="J30" s="9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9">
        <v>3260</v>
      </c>
      <c r="B31" s="9" t="s">
        <v>62</v>
      </c>
      <c r="C31" s="9" t="s">
        <v>25</v>
      </c>
      <c r="D31" s="10">
        <v>45377</v>
      </c>
      <c r="E31" s="9" t="s">
        <v>26</v>
      </c>
      <c r="F31" s="11">
        <v>15</v>
      </c>
      <c r="G31" s="9" t="s">
        <v>35</v>
      </c>
      <c r="H31" s="9" t="s">
        <v>26</v>
      </c>
      <c r="I31" s="11">
        <v>30</v>
      </c>
      <c r="J31" s="9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9">
        <v>3261</v>
      </c>
      <c r="B32" s="9" t="s">
        <v>63</v>
      </c>
      <c r="C32" s="9" t="s">
        <v>34</v>
      </c>
      <c r="D32" s="10">
        <v>45378</v>
      </c>
      <c r="E32" s="9" t="s">
        <v>30</v>
      </c>
      <c r="F32" s="11">
        <v>10</v>
      </c>
      <c r="G32" s="9" t="s">
        <v>27</v>
      </c>
      <c r="H32" s="9" t="s">
        <v>30</v>
      </c>
      <c r="I32" s="11" t="s">
        <v>32</v>
      </c>
      <c r="J32" s="9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9">
        <v>3262</v>
      </c>
      <c r="B33" s="9" t="s">
        <v>64</v>
      </c>
      <c r="C33" s="9" t="s">
        <v>29</v>
      </c>
      <c r="D33" s="10">
        <v>45379</v>
      </c>
      <c r="E33" s="9" t="s">
        <v>26</v>
      </c>
      <c r="F33" s="11">
        <v>5</v>
      </c>
      <c r="G33" s="9" t="s">
        <v>31</v>
      </c>
      <c r="H33" s="9" t="s">
        <v>30</v>
      </c>
      <c r="I33" s="11" t="s">
        <v>32</v>
      </c>
      <c r="J33" s="9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9">
        <v>3263</v>
      </c>
      <c r="B34" s="9" t="s">
        <v>65</v>
      </c>
      <c r="C34" s="9" t="s">
        <v>25</v>
      </c>
      <c r="D34" s="10">
        <v>45380</v>
      </c>
      <c r="E34" s="9" t="s">
        <v>30</v>
      </c>
      <c r="F34" s="11">
        <v>15</v>
      </c>
      <c r="G34" s="9" t="s">
        <v>27</v>
      </c>
      <c r="H34" s="9" t="s">
        <v>26</v>
      </c>
      <c r="I34" s="11">
        <v>30</v>
      </c>
      <c r="J34" s="9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9">
        <v>3264</v>
      </c>
      <c r="B35" s="9" t="s">
        <v>66</v>
      </c>
      <c r="C35" s="9" t="s">
        <v>34</v>
      </c>
      <c r="D35" s="10">
        <v>45381</v>
      </c>
      <c r="E35" s="9" t="s">
        <v>26</v>
      </c>
      <c r="F35" s="11">
        <v>10</v>
      </c>
      <c r="G35" s="9" t="s">
        <v>35</v>
      </c>
      <c r="H35" s="9" t="s">
        <v>30</v>
      </c>
      <c r="I35" s="11" t="s">
        <v>32</v>
      </c>
      <c r="J35" s="9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9">
        <v>3265</v>
      </c>
      <c r="B36" s="9" t="s">
        <v>67</v>
      </c>
      <c r="C36" s="9" t="s">
        <v>29</v>
      </c>
      <c r="D36" s="10">
        <v>45382</v>
      </c>
      <c r="E36" s="9" t="s">
        <v>30</v>
      </c>
      <c r="F36" s="11">
        <v>5</v>
      </c>
      <c r="G36" s="9" t="s">
        <v>27</v>
      </c>
      <c r="H36" s="9" t="s">
        <v>30</v>
      </c>
      <c r="I36" s="11" t="s">
        <v>32</v>
      </c>
      <c r="J36" s="9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9">
        <v>3266</v>
      </c>
      <c r="B37" s="9" t="s">
        <v>68</v>
      </c>
      <c r="C37" s="9" t="s">
        <v>29</v>
      </c>
      <c r="D37" s="10">
        <v>45383</v>
      </c>
      <c r="E37" s="9" t="s">
        <v>26</v>
      </c>
      <c r="F37" s="11">
        <v>5</v>
      </c>
      <c r="G37" s="9" t="s">
        <v>27</v>
      </c>
      <c r="H37" s="9" t="s">
        <v>30</v>
      </c>
      <c r="I37" s="11" t="s">
        <v>32</v>
      </c>
      <c r="J37" s="9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9">
        <v>3267</v>
      </c>
      <c r="B38" s="9" t="s">
        <v>69</v>
      </c>
      <c r="C38" s="9" t="s">
        <v>25</v>
      </c>
      <c r="D38" s="10">
        <v>45384</v>
      </c>
      <c r="E38" s="9" t="s">
        <v>30</v>
      </c>
      <c r="F38" s="11">
        <v>15</v>
      </c>
      <c r="G38" s="9" t="s">
        <v>35</v>
      </c>
      <c r="H38" s="9" t="s">
        <v>26</v>
      </c>
      <c r="I38" s="11">
        <v>30</v>
      </c>
      <c r="J38" s="9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9">
        <v>3268</v>
      </c>
      <c r="B39" s="9" t="s">
        <v>70</v>
      </c>
      <c r="C39" s="9" t="s">
        <v>34</v>
      </c>
      <c r="D39" s="10">
        <v>45385</v>
      </c>
      <c r="E39" s="9" t="s">
        <v>26</v>
      </c>
      <c r="F39" s="11">
        <v>10</v>
      </c>
      <c r="G39" s="9" t="s">
        <v>31</v>
      </c>
      <c r="H39" s="9" t="s">
        <v>30</v>
      </c>
      <c r="I39" s="11" t="s">
        <v>32</v>
      </c>
      <c r="J39" s="9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9">
        <v>3269</v>
      </c>
      <c r="B40" s="9" t="s">
        <v>71</v>
      </c>
      <c r="C40" s="9" t="s">
        <v>29</v>
      </c>
      <c r="D40" s="10">
        <v>45386</v>
      </c>
      <c r="E40" s="9" t="s">
        <v>30</v>
      </c>
      <c r="F40" s="11">
        <v>5</v>
      </c>
      <c r="G40" s="9" t="s">
        <v>35</v>
      </c>
      <c r="H40" s="9" t="s">
        <v>30</v>
      </c>
      <c r="I40" s="11" t="s">
        <v>32</v>
      </c>
      <c r="J40" s="9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9">
        <v>3270</v>
      </c>
      <c r="B41" s="9" t="s">
        <v>72</v>
      </c>
      <c r="C41" s="9" t="s">
        <v>25</v>
      </c>
      <c r="D41" s="10">
        <v>45387</v>
      </c>
      <c r="E41" s="9" t="s">
        <v>26</v>
      </c>
      <c r="F41" s="11">
        <v>15</v>
      </c>
      <c r="G41" s="9" t="s">
        <v>27</v>
      </c>
      <c r="H41" s="9" t="s">
        <v>26</v>
      </c>
      <c r="I41" s="11">
        <v>30</v>
      </c>
      <c r="J41" s="9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9">
        <v>3271</v>
      </c>
      <c r="B42" s="9" t="s">
        <v>73</v>
      </c>
      <c r="C42" s="9" t="s">
        <v>34</v>
      </c>
      <c r="D42" s="10">
        <v>45388</v>
      </c>
      <c r="E42" s="9" t="s">
        <v>30</v>
      </c>
      <c r="F42" s="11">
        <v>10</v>
      </c>
      <c r="G42" s="9" t="s">
        <v>27</v>
      </c>
      <c r="H42" s="9" t="s">
        <v>30</v>
      </c>
      <c r="I42" s="11" t="s">
        <v>32</v>
      </c>
      <c r="J42" s="9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9">
        <v>3272</v>
      </c>
      <c r="B43" s="9" t="s">
        <v>74</v>
      </c>
      <c r="C43" s="9" t="s">
        <v>29</v>
      </c>
      <c r="D43" s="10">
        <v>45389</v>
      </c>
      <c r="E43" s="9" t="s">
        <v>26</v>
      </c>
      <c r="F43" s="11">
        <v>5</v>
      </c>
      <c r="G43" s="9" t="s">
        <v>31</v>
      </c>
      <c r="H43" s="9" t="s">
        <v>30</v>
      </c>
      <c r="I43" s="11" t="s">
        <v>32</v>
      </c>
      <c r="J43" s="9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9">
        <v>3273</v>
      </c>
      <c r="B44" s="9" t="s">
        <v>75</v>
      </c>
      <c r="C44" s="9" t="s">
        <v>25</v>
      </c>
      <c r="D44" s="10">
        <v>45390</v>
      </c>
      <c r="E44" s="9" t="s">
        <v>30</v>
      </c>
      <c r="F44" s="11">
        <v>15</v>
      </c>
      <c r="G44" s="9" t="s">
        <v>35</v>
      </c>
      <c r="H44" s="9" t="s">
        <v>26</v>
      </c>
      <c r="I44" s="11">
        <v>30</v>
      </c>
      <c r="J44" s="9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9">
        <v>3274</v>
      </c>
      <c r="B45" s="9" t="s">
        <v>76</v>
      </c>
      <c r="C45" s="9" t="s">
        <v>34</v>
      </c>
      <c r="D45" s="10">
        <v>45391</v>
      </c>
      <c r="E45" s="9" t="s">
        <v>26</v>
      </c>
      <c r="F45" s="11">
        <v>10</v>
      </c>
      <c r="G45" s="9" t="s">
        <v>35</v>
      </c>
      <c r="H45" s="9" t="s">
        <v>30</v>
      </c>
      <c r="I45" s="11" t="s">
        <v>32</v>
      </c>
      <c r="J45" s="9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9">
        <v>3275</v>
      </c>
      <c r="B46" s="9" t="s">
        <v>77</v>
      </c>
      <c r="C46" s="9" t="s">
        <v>29</v>
      </c>
      <c r="D46" s="10">
        <v>45392</v>
      </c>
      <c r="E46" s="9" t="s">
        <v>30</v>
      </c>
      <c r="F46" s="11">
        <v>5</v>
      </c>
      <c r="G46" s="9" t="s">
        <v>27</v>
      </c>
      <c r="H46" s="9" t="s">
        <v>30</v>
      </c>
      <c r="I46" s="11" t="s">
        <v>32</v>
      </c>
      <c r="J46" s="9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9">
        <v>3276</v>
      </c>
      <c r="B47" s="9" t="s">
        <v>78</v>
      </c>
      <c r="C47" s="9" t="s">
        <v>25</v>
      </c>
      <c r="D47" s="10">
        <v>45393</v>
      </c>
      <c r="E47" s="9" t="s">
        <v>26</v>
      </c>
      <c r="F47" s="11">
        <v>15</v>
      </c>
      <c r="G47" s="9" t="s">
        <v>31</v>
      </c>
      <c r="H47" s="9" t="s">
        <v>26</v>
      </c>
      <c r="I47" s="11">
        <v>30</v>
      </c>
      <c r="J47" s="9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9">
        <v>3277</v>
      </c>
      <c r="B48" s="9" t="s">
        <v>79</v>
      </c>
      <c r="C48" s="9" t="s">
        <v>34</v>
      </c>
      <c r="D48" s="10">
        <v>45394</v>
      </c>
      <c r="E48" s="9" t="s">
        <v>30</v>
      </c>
      <c r="F48" s="11">
        <v>10</v>
      </c>
      <c r="G48" s="9" t="s">
        <v>27</v>
      </c>
      <c r="H48" s="9" t="s">
        <v>30</v>
      </c>
      <c r="I48" s="11" t="s">
        <v>32</v>
      </c>
      <c r="J48" s="9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9">
        <v>3278</v>
      </c>
      <c r="B49" s="9" t="s">
        <v>80</v>
      </c>
      <c r="C49" s="9" t="s">
        <v>29</v>
      </c>
      <c r="D49" s="10">
        <v>45395</v>
      </c>
      <c r="E49" s="9" t="s">
        <v>26</v>
      </c>
      <c r="F49" s="11">
        <v>5</v>
      </c>
      <c r="G49" s="9" t="s">
        <v>35</v>
      </c>
      <c r="H49" s="9" t="s">
        <v>30</v>
      </c>
      <c r="I49" s="11" t="s">
        <v>32</v>
      </c>
      <c r="J49" s="9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9">
        <v>3279</v>
      </c>
      <c r="B50" s="9" t="s">
        <v>81</v>
      </c>
      <c r="C50" s="9" t="s">
        <v>25</v>
      </c>
      <c r="D50" s="10">
        <v>45396</v>
      </c>
      <c r="E50" s="9" t="s">
        <v>30</v>
      </c>
      <c r="F50" s="11">
        <v>15</v>
      </c>
      <c r="G50" s="9" t="s">
        <v>27</v>
      </c>
      <c r="H50" s="9" t="s">
        <v>26</v>
      </c>
      <c r="I50" s="11">
        <v>30</v>
      </c>
      <c r="J50" s="9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9">
        <v>3280</v>
      </c>
      <c r="B51" s="9" t="s">
        <v>82</v>
      </c>
      <c r="C51" s="9" t="s">
        <v>34</v>
      </c>
      <c r="D51" s="10">
        <v>45397</v>
      </c>
      <c r="E51" s="9" t="s">
        <v>26</v>
      </c>
      <c r="F51" s="11">
        <v>10</v>
      </c>
      <c r="G51" s="9" t="s">
        <v>31</v>
      </c>
      <c r="H51" s="9" t="s">
        <v>30</v>
      </c>
      <c r="I51" s="11" t="s">
        <v>32</v>
      </c>
      <c r="J51" s="9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9">
        <v>3281</v>
      </c>
      <c r="B52" s="9" t="s">
        <v>83</v>
      </c>
      <c r="C52" s="9" t="s">
        <v>29</v>
      </c>
      <c r="D52" s="10">
        <v>45398</v>
      </c>
      <c r="E52" s="9" t="s">
        <v>30</v>
      </c>
      <c r="F52" s="11">
        <v>5</v>
      </c>
      <c r="G52" s="9" t="s">
        <v>27</v>
      </c>
      <c r="H52" s="9" t="s">
        <v>30</v>
      </c>
      <c r="I52" s="11" t="s">
        <v>32</v>
      </c>
      <c r="J52" s="9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9">
        <v>3282</v>
      </c>
      <c r="B53" s="9" t="s">
        <v>84</v>
      </c>
      <c r="C53" s="9" t="s">
        <v>25</v>
      </c>
      <c r="D53" s="10">
        <v>45399</v>
      </c>
      <c r="E53" s="9" t="s">
        <v>26</v>
      </c>
      <c r="F53" s="11">
        <v>15</v>
      </c>
      <c r="G53" s="9" t="s">
        <v>35</v>
      </c>
      <c r="H53" s="9" t="s">
        <v>26</v>
      </c>
      <c r="I53" s="11">
        <v>30</v>
      </c>
      <c r="J53" s="9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9">
        <v>3283</v>
      </c>
      <c r="B54" s="9" t="s">
        <v>85</v>
      </c>
      <c r="C54" s="9" t="s">
        <v>34</v>
      </c>
      <c r="D54" s="10">
        <v>45400</v>
      </c>
      <c r="E54" s="9" t="s">
        <v>30</v>
      </c>
      <c r="F54" s="11">
        <v>10</v>
      </c>
      <c r="G54" s="9" t="s">
        <v>27</v>
      </c>
      <c r="H54" s="9" t="s">
        <v>30</v>
      </c>
      <c r="I54" s="11" t="s">
        <v>32</v>
      </c>
      <c r="J54" s="9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9">
        <v>3284</v>
      </c>
      <c r="B55" s="9" t="s">
        <v>86</v>
      </c>
      <c r="C55" s="9" t="s">
        <v>29</v>
      </c>
      <c r="D55" s="10">
        <v>45401</v>
      </c>
      <c r="E55" s="9" t="s">
        <v>26</v>
      </c>
      <c r="F55" s="11">
        <v>5</v>
      </c>
      <c r="G55" s="9" t="s">
        <v>31</v>
      </c>
      <c r="H55" s="9" t="s">
        <v>30</v>
      </c>
      <c r="I55" s="11" t="s">
        <v>32</v>
      </c>
      <c r="J55" s="9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9">
        <v>3285</v>
      </c>
      <c r="B56" s="9" t="s">
        <v>87</v>
      </c>
      <c r="C56" s="9" t="s">
        <v>25</v>
      </c>
      <c r="D56" s="10">
        <v>45402</v>
      </c>
      <c r="E56" s="9" t="s">
        <v>30</v>
      </c>
      <c r="F56" s="11">
        <v>15</v>
      </c>
      <c r="G56" s="9" t="s">
        <v>27</v>
      </c>
      <c r="H56" s="9" t="s">
        <v>26</v>
      </c>
      <c r="I56" s="11">
        <v>30</v>
      </c>
      <c r="J56" s="9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9">
        <v>3286</v>
      </c>
      <c r="B57" s="9" t="s">
        <v>88</v>
      </c>
      <c r="C57" s="9" t="s">
        <v>34</v>
      </c>
      <c r="D57" s="10">
        <v>45403</v>
      </c>
      <c r="E57" s="9" t="s">
        <v>26</v>
      </c>
      <c r="F57" s="11">
        <v>10</v>
      </c>
      <c r="G57" s="9" t="s">
        <v>35</v>
      </c>
      <c r="H57" s="9" t="s">
        <v>30</v>
      </c>
      <c r="I57" s="11" t="s">
        <v>32</v>
      </c>
      <c r="J57" s="9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9">
        <v>3287</v>
      </c>
      <c r="B58" s="9" t="s">
        <v>89</v>
      </c>
      <c r="C58" s="9" t="s">
        <v>29</v>
      </c>
      <c r="D58" s="10">
        <v>45404</v>
      </c>
      <c r="E58" s="9" t="s">
        <v>30</v>
      </c>
      <c r="F58" s="11">
        <v>5</v>
      </c>
      <c r="G58" s="9" t="s">
        <v>27</v>
      </c>
      <c r="H58" s="9" t="s">
        <v>30</v>
      </c>
      <c r="I58" s="11" t="s">
        <v>32</v>
      </c>
      <c r="J58" s="9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9">
        <v>3288</v>
      </c>
      <c r="B59" s="9" t="s">
        <v>90</v>
      </c>
      <c r="C59" s="9" t="s">
        <v>25</v>
      </c>
      <c r="D59" s="10">
        <v>45405</v>
      </c>
      <c r="E59" s="9" t="s">
        <v>26</v>
      </c>
      <c r="F59" s="11">
        <v>15</v>
      </c>
      <c r="G59" s="9" t="s">
        <v>31</v>
      </c>
      <c r="H59" s="9" t="s">
        <v>26</v>
      </c>
      <c r="I59" s="11">
        <v>30</v>
      </c>
      <c r="J59" s="9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9">
        <v>3289</v>
      </c>
      <c r="B60" s="9" t="s">
        <v>91</v>
      </c>
      <c r="C60" s="9" t="s">
        <v>34</v>
      </c>
      <c r="D60" s="10">
        <v>45406</v>
      </c>
      <c r="E60" s="9" t="s">
        <v>30</v>
      </c>
      <c r="F60" s="11">
        <v>10</v>
      </c>
      <c r="G60" s="9" t="s">
        <v>27</v>
      </c>
      <c r="H60" s="9" t="s">
        <v>30</v>
      </c>
      <c r="I60" s="11" t="s">
        <v>32</v>
      </c>
      <c r="J60" s="9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9">
        <v>3290</v>
      </c>
      <c r="B61" s="9" t="s">
        <v>92</v>
      </c>
      <c r="C61" s="9" t="s">
        <v>29</v>
      </c>
      <c r="D61" s="10">
        <v>45407</v>
      </c>
      <c r="E61" s="9" t="s">
        <v>26</v>
      </c>
      <c r="F61" s="11">
        <v>5</v>
      </c>
      <c r="G61" s="9" t="s">
        <v>35</v>
      </c>
      <c r="H61" s="9" t="s">
        <v>30</v>
      </c>
      <c r="I61" s="11" t="s">
        <v>32</v>
      </c>
      <c r="J61" s="9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9">
        <v>3291</v>
      </c>
      <c r="B62" s="9" t="s">
        <v>93</v>
      </c>
      <c r="C62" s="9" t="s">
        <v>25</v>
      </c>
      <c r="D62" s="10">
        <v>45408</v>
      </c>
      <c r="E62" s="9" t="s">
        <v>30</v>
      </c>
      <c r="F62" s="11">
        <v>15</v>
      </c>
      <c r="G62" s="9" t="s">
        <v>27</v>
      </c>
      <c r="H62" s="9" t="s">
        <v>26</v>
      </c>
      <c r="I62" s="11">
        <v>30</v>
      </c>
      <c r="J62" s="9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9">
        <v>3292</v>
      </c>
      <c r="B63" s="9" t="s">
        <v>94</v>
      </c>
      <c r="C63" s="9" t="s">
        <v>34</v>
      </c>
      <c r="D63" s="10">
        <v>45409</v>
      </c>
      <c r="E63" s="9" t="s">
        <v>26</v>
      </c>
      <c r="F63" s="11">
        <v>10</v>
      </c>
      <c r="G63" s="9" t="s">
        <v>31</v>
      </c>
      <c r="H63" s="9" t="s">
        <v>30</v>
      </c>
      <c r="I63" s="11" t="s">
        <v>32</v>
      </c>
      <c r="J63" s="9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9">
        <v>3293</v>
      </c>
      <c r="B64" s="9" t="s">
        <v>95</v>
      </c>
      <c r="C64" s="9" t="s">
        <v>29</v>
      </c>
      <c r="D64" s="10">
        <v>45410</v>
      </c>
      <c r="E64" s="9" t="s">
        <v>30</v>
      </c>
      <c r="F64" s="11">
        <v>5</v>
      </c>
      <c r="G64" s="9" t="s">
        <v>27</v>
      </c>
      <c r="H64" s="9" t="s">
        <v>30</v>
      </c>
      <c r="I64" s="11" t="s">
        <v>32</v>
      </c>
      <c r="J64" s="9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9">
        <v>3294</v>
      </c>
      <c r="B65" s="9" t="s">
        <v>96</v>
      </c>
      <c r="C65" s="9" t="s">
        <v>25</v>
      </c>
      <c r="D65" s="10">
        <v>45411</v>
      </c>
      <c r="E65" s="9" t="s">
        <v>26</v>
      </c>
      <c r="F65" s="11">
        <v>15</v>
      </c>
      <c r="G65" s="9" t="s">
        <v>35</v>
      </c>
      <c r="H65" s="9" t="s">
        <v>26</v>
      </c>
      <c r="I65" s="11">
        <v>30</v>
      </c>
      <c r="J65" s="9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9">
        <v>3295</v>
      </c>
      <c r="B66" s="9" t="s">
        <v>97</v>
      </c>
      <c r="C66" s="9" t="s">
        <v>34</v>
      </c>
      <c r="D66" s="10">
        <v>45412</v>
      </c>
      <c r="E66" s="9" t="s">
        <v>30</v>
      </c>
      <c r="F66" s="11">
        <v>10</v>
      </c>
      <c r="G66" s="9" t="s">
        <v>27</v>
      </c>
      <c r="H66" s="9" t="s">
        <v>30</v>
      </c>
      <c r="I66" s="11" t="s">
        <v>32</v>
      </c>
      <c r="J66" s="9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9">
        <v>3296</v>
      </c>
      <c r="B67" s="9" t="s">
        <v>98</v>
      </c>
      <c r="C67" s="9" t="s">
        <v>29</v>
      </c>
      <c r="D67" s="10">
        <v>45413</v>
      </c>
      <c r="E67" s="9" t="s">
        <v>30</v>
      </c>
      <c r="F67" s="11">
        <v>5</v>
      </c>
      <c r="G67" s="9" t="s">
        <v>27</v>
      </c>
      <c r="H67" s="9" t="s">
        <v>30</v>
      </c>
      <c r="I67" s="11" t="s">
        <v>32</v>
      </c>
      <c r="J67" s="9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9">
        <v>3297</v>
      </c>
      <c r="B68" s="9" t="s">
        <v>99</v>
      </c>
      <c r="C68" s="9" t="s">
        <v>25</v>
      </c>
      <c r="D68" s="10">
        <v>45414</v>
      </c>
      <c r="E68" s="9" t="s">
        <v>26</v>
      </c>
      <c r="F68" s="11">
        <v>15</v>
      </c>
      <c r="G68" s="9" t="s">
        <v>35</v>
      </c>
      <c r="H68" s="9" t="s">
        <v>26</v>
      </c>
      <c r="I68" s="11">
        <v>30</v>
      </c>
      <c r="J68" s="9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9">
        <v>3298</v>
      </c>
      <c r="B69" s="9" t="s">
        <v>100</v>
      </c>
      <c r="C69" s="9" t="s">
        <v>34</v>
      </c>
      <c r="D69" s="10">
        <v>45415</v>
      </c>
      <c r="E69" s="9" t="s">
        <v>30</v>
      </c>
      <c r="F69" s="11">
        <v>10</v>
      </c>
      <c r="G69" s="9" t="s">
        <v>31</v>
      </c>
      <c r="H69" s="9" t="s">
        <v>30</v>
      </c>
      <c r="I69" s="11" t="s">
        <v>32</v>
      </c>
      <c r="J69" s="9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9">
        <v>3299</v>
      </c>
      <c r="B70" s="9" t="s">
        <v>101</v>
      </c>
      <c r="C70" s="9" t="s">
        <v>29</v>
      </c>
      <c r="D70" s="10">
        <v>45416</v>
      </c>
      <c r="E70" s="9" t="s">
        <v>26</v>
      </c>
      <c r="F70" s="11">
        <v>5</v>
      </c>
      <c r="G70" s="9" t="s">
        <v>35</v>
      </c>
      <c r="H70" s="9" t="s">
        <v>30</v>
      </c>
      <c r="I70" s="11" t="s">
        <v>32</v>
      </c>
      <c r="J70" s="9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9">
        <v>3300</v>
      </c>
      <c r="B71" s="9" t="s">
        <v>102</v>
      </c>
      <c r="C71" s="9" t="s">
        <v>25</v>
      </c>
      <c r="D71" s="10">
        <v>45417</v>
      </c>
      <c r="E71" s="9" t="s">
        <v>30</v>
      </c>
      <c r="F71" s="11">
        <v>15</v>
      </c>
      <c r="G71" s="9" t="s">
        <v>27</v>
      </c>
      <c r="H71" s="9" t="s">
        <v>26</v>
      </c>
      <c r="I71" s="11">
        <v>30</v>
      </c>
      <c r="J71" s="9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9">
        <v>3301</v>
      </c>
      <c r="B72" s="9" t="s">
        <v>103</v>
      </c>
      <c r="C72" s="9" t="s">
        <v>34</v>
      </c>
      <c r="D72" s="10">
        <v>45418</v>
      </c>
      <c r="E72" s="9" t="s">
        <v>26</v>
      </c>
      <c r="F72" s="11">
        <v>10</v>
      </c>
      <c r="G72" s="9" t="s">
        <v>27</v>
      </c>
      <c r="H72" s="9" t="s">
        <v>30</v>
      </c>
      <c r="I72" s="11" t="s">
        <v>32</v>
      </c>
      <c r="J72" s="9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9">
        <v>3302</v>
      </c>
      <c r="B73" s="9" t="s">
        <v>104</v>
      </c>
      <c r="C73" s="9" t="s">
        <v>29</v>
      </c>
      <c r="D73" s="10">
        <v>45419</v>
      </c>
      <c r="E73" s="9" t="s">
        <v>30</v>
      </c>
      <c r="F73" s="11">
        <v>5</v>
      </c>
      <c r="G73" s="9" t="s">
        <v>31</v>
      </c>
      <c r="H73" s="9" t="s">
        <v>30</v>
      </c>
      <c r="I73" s="11" t="s">
        <v>32</v>
      </c>
      <c r="J73" s="9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9">
        <v>3303</v>
      </c>
      <c r="B74" s="9" t="s">
        <v>105</v>
      </c>
      <c r="C74" s="9" t="s">
        <v>25</v>
      </c>
      <c r="D74" s="10">
        <v>45420</v>
      </c>
      <c r="E74" s="9" t="s">
        <v>26</v>
      </c>
      <c r="F74" s="11">
        <v>15</v>
      </c>
      <c r="G74" s="9" t="s">
        <v>35</v>
      </c>
      <c r="H74" s="9" t="s">
        <v>26</v>
      </c>
      <c r="I74" s="11">
        <v>30</v>
      </c>
      <c r="J74" s="9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9">
        <v>3304</v>
      </c>
      <c r="B75" s="9" t="s">
        <v>106</v>
      </c>
      <c r="C75" s="9" t="s">
        <v>34</v>
      </c>
      <c r="D75" s="10">
        <v>45421</v>
      </c>
      <c r="E75" s="9" t="s">
        <v>30</v>
      </c>
      <c r="F75" s="11">
        <v>10</v>
      </c>
      <c r="G75" s="9" t="s">
        <v>35</v>
      </c>
      <c r="H75" s="9" t="s">
        <v>30</v>
      </c>
      <c r="I75" s="11" t="s">
        <v>32</v>
      </c>
      <c r="J75" s="9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9">
        <v>3305</v>
      </c>
      <c r="B76" s="9" t="s">
        <v>107</v>
      </c>
      <c r="C76" s="9" t="s">
        <v>29</v>
      </c>
      <c r="D76" s="10">
        <v>45422</v>
      </c>
      <c r="E76" s="9" t="s">
        <v>26</v>
      </c>
      <c r="F76" s="11">
        <v>5</v>
      </c>
      <c r="G76" s="9" t="s">
        <v>27</v>
      </c>
      <c r="H76" s="9" t="s">
        <v>30</v>
      </c>
      <c r="I76" s="11" t="s">
        <v>32</v>
      </c>
      <c r="J76" s="9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9">
        <v>3306</v>
      </c>
      <c r="B77" s="9" t="s">
        <v>108</v>
      </c>
      <c r="C77" s="9" t="s">
        <v>25</v>
      </c>
      <c r="D77" s="10">
        <v>45423</v>
      </c>
      <c r="E77" s="9" t="s">
        <v>30</v>
      </c>
      <c r="F77" s="11">
        <v>15</v>
      </c>
      <c r="G77" s="9" t="s">
        <v>31</v>
      </c>
      <c r="H77" s="9" t="s">
        <v>26</v>
      </c>
      <c r="I77" s="11">
        <v>30</v>
      </c>
      <c r="J77" s="9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9">
        <v>3307</v>
      </c>
      <c r="B78" s="9" t="s">
        <v>109</v>
      </c>
      <c r="C78" s="9" t="s">
        <v>34</v>
      </c>
      <c r="D78" s="10">
        <v>45424</v>
      </c>
      <c r="E78" s="9" t="s">
        <v>26</v>
      </c>
      <c r="F78" s="11">
        <v>10</v>
      </c>
      <c r="G78" s="9" t="s">
        <v>27</v>
      </c>
      <c r="H78" s="9" t="s">
        <v>30</v>
      </c>
      <c r="I78" s="11" t="s">
        <v>32</v>
      </c>
      <c r="J78" s="9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9">
        <v>3308</v>
      </c>
      <c r="B79" s="9" t="s">
        <v>110</v>
      </c>
      <c r="C79" s="9" t="s">
        <v>29</v>
      </c>
      <c r="D79" s="10">
        <v>45425</v>
      </c>
      <c r="E79" s="9" t="s">
        <v>30</v>
      </c>
      <c r="F79" s="11">
        <v>5</v>
      </c>
      <c r="G79" s="9" t="s">
        <v>35</v>
      </c>
      <c r="H79" s="9" t="s">
        <v>30</v>
      </c>
      <c r="I79" s="11" t="s">
        <v>32</v>
      </c>
      <c r="J79" s="9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9">
        <v>3309</v>
      </c>
      <c r="B80" s="9" t="s">
        <v>111</v>
      </c>
      <c r="C80" s="9" t="s">
        <v>25</v>
      </c>
      <c r="D80" s="10">
        <v>45426</v>
      </c>
      <c r="E80" s="9" t="s">
        <v>26</v>
      </c>
      <c r="F80" s="11">
        <v>15</v>
      </c>
      <c r="G80" s="9" t="s">
        <v>27</v>
      </c>
      <c r="H80" s="9" t="s">
        <v>26</v>
      </c>
      <c r="I80" s="11">
        <v>30</v>
      </c>
      <c r="J80" s="9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9">
        <v>3310</v>
      </c>
      <c r="B81" s="9" t="s">
        <v>112</v>
      </c>
      <c r="C81" s="9" t="s">
        <v>34</v>
      </c>
      <c r="D81" s="10">
        <v>45427</v>
      </c>
      <c r="E81" s="9" t="s">
        <v>30</v>
      </c>
      <c r="F81" s="11">
        <v>10</v>
      </c>
      <c r="G81" s="9" t="s">
        <v>31</v>
      </c>
      <c r="H81" s="9" t="s">
        <v>30</v>
      </c>
      <c r="I81" s="11" t="s">
        <v>32</v>
      </c>
      <c r="J81" s="9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9">
        <v>3311</v>
      </c>
      <c r="B82" s="9" t="s">
        <v>113</v>
      </c>
      <c r="C82" s="9" t="s">
        <v>29</v>
      </c>
      <c r="D82" s="10">
        <v>45428</v>
      </c>
      <c r="E82" s="9" t="s">
        <v>26</v>
      </c>
      <c r="F82" s="11">
        <v>5</v>
      </c>
      <c r="G82" s="9" t="s">
        <v>27</v>
      </c>
      <c r="H82" s="9" t="s">
        <v>30</v>
      </c>
      <c r="I82" s="11" t="s">
        <v>32</v>
      </c>
      <c r="J82" s="9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9">
        <v>3312</v>
      </c>
      <c r="B83" s="9" t="s">
        <v>114</v>
      </c>
      <c r="C83" s="9" t="s">
        <v>25</v>
      </c>
      <c r="D83" s="10">
        <v>45429</v>
      </c>
      <c r="E83" s="9" t="s">
        <v>30</v>
      </c>
      <c r="F83" s="11">
        <v>15</v>
      </c>
      <c r="G83" s="9" t="s">
        <v>35</v>
      </c>
      <c r="H83" s="9" t="s">
        <v>26</v>
      </c>
      <c r="I83" s="11">
        <v>30</v>
      </c>
      <c r="J83" s="9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9">
        <v>3313</v>
      </c>
      <c r="B84" s="9" t="s">
        <v>115</v>
      </c>
      <c r="C84" s="9" t="s">
        <v>34</v>
      </c>
      <c r="D84" s="10">
        <v>45430</v>
      </c>
      <c r="E84" s="9" t="s">
        <v>26</v>
      </c>
      <c r="F84" s="11">
        <v>10</v>
      </c>
      <c r="G84" s="9" t="s">
        <v>27</v>
      </c>
      <c r="H84" s="9" t="s">
        <v>30</v>
      </c>
      <c r="I84" s="11" t="s">
        <v>32</v>
      </c>
      <c r="J84" s="9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9">
        <v>3314</v>
      </c>
      <c r="B85" s="9" t="s">
        <v>116</v>
      </c>
      <c r="C85" s="9" t="s">
        <v>29</v>
      </c>
      <c r="D85" s="10">
        <v>45431</v>
      </c>
      <c r="E85" s="9" t="s">
        <v>30</v>
      </c>
      <c r="F85" s="11">
        <v>5</v>
      </c>
      <c r="G85" s="9" t="s">
        <v>31</v>
      </c>
      <c r="H85" s="9" t="s">
        <v>30</v>
      </c>
      <c r="I85" s="11" t="s">
        <v>32</v>
      </c>
      <c r="J85" s="9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9">
        <v>3315</v>
      </c>
      <c r="B86" s="9" t="s">
        <v>117</v>
      </c>
      <c r="C86" s="9" t="s">
        <v>25</v>
      </c>
      <c r="D86" s="10">
        <v>45432</v>
      </c>
      <c r="E86" s="9" t="s">
        <v>26</v>
      </c>
      <c r="F86" s="11">
        <v>15</v>
      </c>
      <c r="G86" s="9" t="s">
        <v>27</v>
      </c>
      <c r="H86" s="9" t="s">
        <v>26</v>
      </c>
      <c r="I86" s="11">
        <v>30</v>
      </c>
      <c r="J86" s="9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9">
        <v>3316</v>
      </c>
      <c r="B87" s="9" t="s">
        <v>118</v>
      </c>
      <c r="C87" s="9" t="s">
        <v>34</v>
      </c>
      <c r="D87" s="10">
        <v>45433</v>
      </c>
      <c r="E87" s="9" t="s">
        <v>30</v>
      </c>
      <c r="F87" s="11">
        <v>10</v>
      </c>
      <c r="G87" s="9" t="s">
        <v>35</v>
      </c>
      <c r="H87" s="9" t="s">
        <v>30</v>
      </c>
      <c r="I87" s="11" t="s">
        <v>32</v>
      </c>
      <c r="J87" s="9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9">
        <v>3317</v>
      </c>
      <c r="B88" s="9" t="s">
        <v>119</v>
      </c>
      <c r="C88" s="9" t="s">
        <v>29</v>
      </c>
      <c r="D88" s="10">
        <v>45434</v>
      </c>
      <c r="E88" s="9" t="s">
        <v>26</v>
      </c>
      <c r="F88" s="11">
        <v>5</v>
      </c>
      <c r="G88" s="9" t="s">
        <v>27</v>
      </c>
      <c r="H88" s="9" t="s">
        <v>30</v>
      </c>
      <c r="I88" s="11" t="s">
        <v>32</v>
      </c>
      <c r="J88" s="9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9">
        <v>3318</v>
      </c>
      <c r="B89" s="9" t="s">
        <v>120</v>
      </c>
      <c r="C89" s="9" t="s">
        <v>25</v>
      </c>
      <c r="D89" s="10">
        <v>45435</v>
      </c>
      <c r="E89" s="9" t="s">
        <v>30</v>
      </c>
      <c r="F89" s="11">
        <v>15</v>
      </c>
      <c r="G89" s="9" t="s">
        <v>31</v>
      </c>
      <c r="H89" s="9" t="s">
        <v>26</v>
      </c>
      <c r="I89" s="11">
        <v>30</v>
      </c>
      <c r="J89" s="9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9">
        <v>3319</v>
      </c>
      <c r="B90" s="9" t="s">
        <v>121</v>
      </c>
      <c r="C90" s="9" t="s">
        <v>34</v>
      </c>
      <c r="D90" s="10">
        <v>45436</v>
      </c>
      <c r="E90" s="9" t="s">
        <v>26</v>
      </c>
      <c r="F90" s="11">
        <v>10</v>
      </c>
      <c r="G90" s="9" t="s">
        <v>27</v>
      </c>
      <c r="H90" s="9" t="s">
        <v>30</v>
      </c>
      <c r="I90" s="11" t="s">
        <v>32</v>
      </c>
      <c r="J90" s="9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9">
        <v>3320</v>
      </c>
      <c r="B91" s="9" t="s">
        <v>122</v>
      </c>
      <c r="C91" s="9" t="s">
        <v>29</v>
      </c>
      <c r="D91" s="10">
        <v>45437</v>
      </c>
      <c r="E91" s="9" t="s">
        <v>30</v>
      </c>
      <c r="F91" s="11">
        <v>5</v>
      </c>
      <c r="G91" s="9" t="s">
        <v>35</v>
      </c>
      <c r="H91" s="9" t="s">
        <v>30</v>
      </c>
      <c r="I91" s="11" t="s">
        <v>32</v>
      </c>
      <c r="J91" s="9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9">
        <v>3321</v>
      </c>
      <c r="B92" s="9" t="s">
        <v>123</v>
      </c>
      <c r="C92" s="9" t="s">
        <v>25</v>
      </c>
      <c r="D92" s="10">
        <v>45438</v>
      </c>
      <c r="E92" s="9" t="s">
        <v>26</v>
      </c>
      <c r="F92" s="11">
        <v>15</v>
      </c>
      <c r="G92" s="9" t="s">
        <v>27</v>
      </c>
      <c r="H92" s="9" t="s">
        <v>26</v>
      </c>
      <c r="I92" s="11">
        <v>30</v>
      </c>
      <c r="J92" s="9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9">
        <v>3322</v>
      </c>
      <c r="B93" s="9" t="s">
        <v>124</v>
      </c>
      <c r="C93" s="9" t="s">
        <v>34</v>
      </c>
      <c r="D93" s="10">
        <v>45439</v>
      </c>
      <c r="E93" s="9" t="s">
        <v>30</v>
      </c>
      <c r="F93" s="11">
        <v>10</v>
      </c>
      <c r="G93" s="9" t="s">
        <v>31</v>
      </c>
      <c r="H93" s="9" t="s">
        <v>30</v>
      </c>
      <c r="I93" s="11" t="s">
        <v>32</v>
      </c>
      <c r="J93" s="9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9">
        <v>3323</v>
      </c>
      <c r="B94" s="9" t="s">
        <v>125</v>
      </c>
      <c r="C94" s="9" t="s">
        <v>29</v>
      </c>
      <c r="D94" s="10">
        <v>45440</v>
      </c>
      <c r="E94" s="9" t="s">
        <v>26</v>
      </c>
      <c r="F94" s="11">
        <v>5</v>
      </c>
      <c r="G94" s="9" t="s">
        <v>27</v>
      </c>
      <c r="H94" s="9" t="s">
        <v>30</v>
      </c>
      <c r="I94" s="11" t="s">
        <v>32</v>
      </c>
      <c r="J94" s="9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9">
        <v>3324</v>
      </c>
      <c r="B95" s="9" t="s">
        <v>126</v>
      </c>
      <c r="C95" s="9" t="s">
        <v>25</v>
      </c>
      <c r="D95" s="10">
        <v>45441</v>
      </c>
      <c r="E95" s="9" t="s">
        <v>30</v>
      </c>
      <c r="F95" s="11">
        <v>15</v>
      </c>
      <c r="G95" s="9" t="s">
        <v>35</v>
      </c>
      <c r="H95" s="9" t="s">
        <v>26</v>
      </c>
      <c r="I95" s="11">
        <v>30</v>
      </c>
      <c r="J95" s="9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9">
        <v>3325</v>
      </c>
      <c r="B96" s="9" t="s">
        <v>127</v>
      </c>
      <c r="C96" s="9" t="s">
        <v>34</v>
      </c>
      <c r="D96" s="10">
        <v>45442</v>
      </c>
      <c r="E96" s="9" t="s">
        <v>26</v>
      </c>
      <c r="F96" s="11">
        <v>10</v>
      </c>
      <c r="G96" s="9" t="s">
        <v>35</v>
      </c>
      <c r="H96" s="9" t="s">
        <v>30</v>
      </c>
      <c r="I96" s="11" t="s">
        <v>32</v>
      </c>
      <c r="J96" s="9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9">
        <v>3326</v>
      </c>
      <c r="B97" s="9" t="s">
        <v>128</v>
      </c>
      <c r="C97" s="9" t="s">
        <v>29</v>
      </c>
      <c r="D97" s="10">
        <v>45443</v>
      </c>
      <c r="E97" s="9" t="s">
        <v>30</v>
      </c>
      <c r="F97" s="11">
        <v>5</v>
      </c>
      <c r="G97" s="9" t="s">
        <v>31</v>
      </c>
      <c r="H97" s="9" t="s">
        <v>30</v>
      </c>
      <c r="I97" s="11" t="s">
        <v>32</v>
      </c>
      <c r="J97" s="9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9">
        <v>3327</v>
      </c>
      <c r="B98" s="9" t="s">
        <v>129</v>
      </c>
      <c r="C98" s="9" t="s">
        <v>25</v>
      </c>
      <c r="D98" s="10">
        <v>45444</v>
      </c>
      <c r="E98" s="9" t="s">
        <v>26</v>
      </c>
      <c r="F98" s="11">
        <v>15</v>
      </c>
      <c r="G98" s="9" t="s">
        <v>27</v>
      </c>
      <c r="H98" s="9" t="s">
        <v>26</v>
      </c>
      <c r="I98" s="11">
        <v>30</v>
      </c>
      <c r="J98" s="9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9">
        <v>3328</v>
      </c>
      <c r="B99" s="9" t="s">
        <v>130</v>
      </c>
      <c r="C99" s="9" t="s">
        <v>34</v>
      </c>
      <c r="D99" s="10">
        <v>45445</v>
      </c>
      <c r="E99" s="9" t="s">
        <v>30</v>
      </c>
      <c r="F99" s="11">
        <v>10</v>
      </c>
      <c r="G99" s="9" t="s">
        <v>31</v>
      </c>
      <c r="H99" s="9" t="s">
        <v>30</v>
      </c>
      <c r="I99" s="11" t="s">
        <v>32</v>
      </c>
      <c r="J99" s="9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9">
        <v>3329</v>
      </c>
      <c r="B100" s="9" t="s">
        <v>131</v>
      </c>
      <c r="C100" s="9" t="s">
        <v>29</v>
      </c>
      <c r="D100" s="10">
        <v>45446</v>
      </c>
      <c r="E100" s="9" t="s">
        <v>26</v>
      </c>
      <c r="F100" s="11">
        <v>5</v>
      </c>
      <c r="G100" s="9" t="s">
        <v>35</v>
      </c>
      <c r="H100" s="9" t="s">
        <v>30</v>
      </c>
      <c r="I100" s="11" t="s">
        <v>32</v>
      </c>
      <c r="J100" s="9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9">
        <v>3330</v>
      </c>
      <c r="B101" s="9" t="s">
        <v>132</v>
      </c>
      <c r="C101" s="9" t="s">
        <v>25</v>
      </c>
      <c r="D101" s="10">
        <v>45447</v>
      </c>
      <c r="E101" s="9" t="s">
        <v>30</v>
      </c>
      <c r="F101" s="11">
        <v>15</v>
      </c>
      <c r="G101" s="9" t="s">
        <v>27</v>
      </c>
      <c r="H101" s="9" t="s">
        <v>26</v>
      </c>
      <c r="I101" s="11">
        <v>30</v>
      </c>
      <c r="J101" s="9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9">
        <v>3331</v>
      </c>
      <c r="B102" s="9" t="s">
        <v>133</v>
      </c>
      <c r="C102" s="9" t="s">
        <v>34</v>
      </c>
      <c r="D102" s="10">
        <v>45448</v>
      </c>
      <c r="E102" s="9" t="s">
        <v>26</v>
      </c>
      <c r="F102" s="11">
        <v>10</v>
      </c>
      <c r="G102" s="9" t="s">
        <v>27</v>
      </c>
      <c r="H102" s="9" t="s">
        <v>30</v>
      </c>
      <c r="I102" s="11" t="s">
        <v>32</v>
      </c>
      <c r="J102" s="9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9">
        <v>3332</v>
      </c>
      <c r="B103" s="9" t="s">
        <v>134</v>
      </c>
      <c r="C103" s="9" t="s">
        <v>29</v>
      </c>
      <c r="D103" s="10">
        <v>45449</v>
      </c>
      <c r="E103" s="9" t="s">
        <v>30</v>
      </c>
      <c r="F103" s="11">
        <v>5</v>
      </c>
      <c r="G103" s="9" t="s">
        <v>31</v>
      </c>
      <c r="H103" s="9" t="s">
        <v>30</v>
      </c>
      <c r="I103" s="11" t="s">
        <v>32</v>
      </c>
      <c r="J103" s="9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9">
        <v>3333</v>
      </c>
      <c r="B104" s="9" t="s">
        <v>135</v>
      </c>
      <c r="C104" s="9" t="s">
        <v>25</v>
      </c>
      <c r="D104" s="10">
        <v>45450</v>
      </c>
      <c r="E104" s="9" t="s">
        <v>26</v>
      </c>
      <c r="F104" s="11">
        <v>15</v>
      </c>
      <c r="G104" s="9" t="s">
        <v>35</v>
      </c>
      <c r="H104" s="9" t="s">
        <v>26</v>
      </c>
      <c r="I104" s="11">
        <v>30</v>
      </c>
      <c r="J104" s="9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9">
        <v>3334</v>
      </c>
      <c r="B105" s="9" t="s">
        <v>136</v>
      </c>
      <c r="C105" s="9" t="s">
        <v>34</v>
      </c>
      <c r="D105" s="10">
        <v>45451</v>
      </c>
      <c r="E105" s="9" t="s">
        <v>30</v>
      </c>
      <c r="F105" s="11">
        <v>10</v>
      </c>
      <c r="G105" s="9" t="s">
        <v>35</v>
      </c>
      <c r="H105" s="9" t="s">
        <v>30</v>
      </c>
      <c r="I105" s="11" t="s">
        <v>32</v>
      </c>
      <c r="J105" s="9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9">
        <v>3335</v>
      </c>
      <c r="B106" s="9" t="s">
        <v>137</v>
      </c>
      <c r="C106" s="9" t="s">
        <v>29</v>
      </c>
      <c r="D106" s="10">
        <v>45452</v>
      </c>
      <c r="E106" s="9" t="s">
        <v>26</v>
      </c>
      <c r="F106" s="11">
        <v>5</v>
      </c>
      <c r="G106" s="9" t="s">
        <v>27</v>
      </c>
      <c r="H106" s="9" t="s">
        <v>30</v>
      </c>
      <c r="I106" s="11" t="s">
        <v>32</v>
      </c>
      <c r="J106" s="9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9">
        <v>3336</v>
      </c>
      <c r="B107" s="9" t="s">
        <v>138</v>
      </c>
      <c r="C107" s="9" t="s">
        <v>29</v>
      </c>
      <c r="D107" s="10">
        <v>45453</v>
      </c>
      <c r="E107" s="9" t="s">
        <v>26</v>
      </c>
      <c r="F107" s="11">
        <v>5</v>
      </c>
      <c r="G107" s="9" t="s">
        <v>27</v>
      </c>
      <c r="H107" s="9" t="s">
        <v>30</v>
      </c>
      <c r="I107" s="11" t="s">
        <v>32</v>
      </c>
      <c r="J107" s="9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9">
        <v>3337</v>
      </c>
      <c r="B108" s="9" t="s">
        <v>139</v>
      </c>
      <c r="C108" s="9" t="s">
        <v>25</v>
      </c>
      <c r="D108" s="10">
        <v>45454</v>
      </c>
      <c r="E108" s="9" t="s">
        <v>30</v>
      </c>
      <c r="F108" s="11">
        <v>15</v>
      </c>
      <c r="G108" s="9" t="s">
        <v>35</v>
      </c>
      <c r="H108" s="9" t="s">
        <v>26</v>
      </c>
      <c r="I108" s="11">
        <v>30</v>
      </c>
      <c r="J108" s="9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9">
        <v>3338</v>
      </c>
      <c r="B109" s="9" t="s">
        <v>140</v>
      </c>
      <c r="C109" s="9" t="s">
        <v>34</v>
      </c>
      <c r="D109" s="10">
        <v>45455</v>
      </c>
      <c r="E109" s="9" t="s">
        <v>26</v>
      </c>
      <c r="F109" s="11">
        <v>10</v>
      </c>
      <c r="G109" s="9" t="s">
        <v>31</v>
      </c>
      <c r="H109" s="9" t="s">
        <v>30</v>
      </c>
      <c r="I109" s="11" t="s">
        <v>32</v>
      </c>
      <c r="J109" s="9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9">
        <v>3339</v>
      </c>
      <c r="B110" s="9" t="s">
        <v>141</v>
      </c>
      <c r="C110" s="9" t="s">
        <v>29</v>
      </c>
      <c r="D110" s="10">
        <v>45456</v>
      </c>
      <c r="E110" s="9" t="s">
        <v>30</v>
      </c>
      <c r="F110" s="11">
        <v>5</v>
      </c>
      <c r="G110" s="9" t="s">
        <v>35</v>
      </c>
      <c r="H110" s="9" t="s">
        <v>30</v>
      </c>
      <c r="I110" s="11" t="s">
        <v>32</v>
      </c>
      <c r="J110" s="9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9">
        <v>3340</v>
      </c>
      <c r="B111" s="9" t="s">
        <v>142</v>
      </c>
      <c r="C111" s="9" t="s">
        <v>25</v>
      </c>
      <c r="D111" s="10">
        <v>45457</v>
      </c>
      <c r="E111" s="9" t="s">
        <v>26</v>
      </c>
      <c r="F111" s="11">
        <v>15</v>
      </c>
      <c r="G111" s="9" t="s">
        <v>27</v>
      </c>
      <c r="H111" s="9" t="s">
        <v>26</v>
      </c>
      <c r="I111" s="11">
        <v>30</v>
      </c>
      <c r="J111" s="9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9">
        <v>3341</v>
      </c>
      <c r="B112" s="9" t="s">
        <v>143</v>
      </c>
      <c r="C112" s="9" t="s">
        <v>34</v>
      </c>
      <c r="D112" s="10">
        <v>45458</v>
      </c>
      <c r="E112" s="9" t="s">
        <v>30</v>
      </c>
      <c r="F112" s="11">
        <v>10</v>
      </c>
      <c r="G112" s="9" t="s">
        <v>27</v>
      </c>
      <c r="H112" s="9" t="s">
        <v>30</v>
      </c>
      <c r="I112" s="11" t="s">
        <v>32</v>
      </c>
      <c r="J112" s="9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9">
        <v>3342</v>
      </c>
      <c r="B113" s="9" t="s">
        <v>144</v>
      </c>
      <c r="C113" s="9" t="s">
        <v>29</v>
      </c>
      <c r="D113" s="10">
        <v>45459</v>
      </c>
      <c r="E113" s="9" t="s">
        <v>26</v>
      </c>
      <c r="F113" s="11">
        <v>5</v>
      </c>
      <c r="G113" s="9" t="s">
        <v>31</v>
      </c>
      <c r="H113" s="9" t="s">
        <v>30</v>
      </c>
      <c r="I113" s="11" t="s">
        <v>32</v>
      </c>
      <c r="J113" s="9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9">
        <v>3343</v>
      </c>
      <c r="B114" s="9" t="s">
        <v>145</v>
      </c>
      <c r="C114" s="9" t="s">
        <v>25</v>
      </c>
      <c r="D114" s="10">
        <v>45460</v>
      </c>
      <c r="E114" s="9" t="s">
        <v>30</v>
      </c>
      <c r="F114" s="11">
        <v>15</v>
      </c>
      <c r="G114" s="9" t="s">
        <v>35</v>
      </c>
      <c r="H114" s="9" t="s">
        <v>26</v>
      </c>
      <c r="I114" s="11">
        <v>30</v>
      </c>
      <c r="J114" s="9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9">
        <v>3344</v>
      </c>
      <c r="B115" s="9" t="s">
        <v>146</v>
      </c>
      <c r="C115" s="9" t="s">
        <v>34</v>
      </c>
      <c r="D115" s="10">
        <v>45461</v>
      </c>
      <c r="E115" s="9" t="s">
        <v>26</v>
      </c>
      <c r="F115" s="11">
        <v>10</v>
      </c>
      <c r="G115" s="9" t="s">
        <v>35</v>
      </c>
      <c r="H115" s="9" t="s">
        <v>30</v>
      </c>
      <c r="I115" s="11" t="s">
        <v>32</v>
      </c>
      <c r="J115" s="9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9">
        <v>3345</v>
      </c>
      <c r="B116" s="9" t="s">
        <v>147</v>
      </c>
      <c r="C116" s="9" t="s">
        <v>29</v>
      </c>
      <c r="D116" s="10">
        <v>45462</v>
      </c>
      <c r="E116" s="9" t="s">
        <v>30</v>
      </c>
      <c r="F116" s="11">
        <v>5</v>
      </c>
      <c r="G116" s="9" t="s">
        <v>27</v>
      </c>
      <c r="H116" s="9" t="s">
        <v>30</v>
      </c>
      <c r="I116" s="11" t="s">
        <v>32</v>
      </c>
      <c r="J116" s="9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9">
        <v>3346</v>
      </c>
      <c r="B117" s="9" t="s">
        <v>148</v>
      </c>
      <c r="C117" s="9" t="s">
        <v>25</v>
      </c>
      <c r="D117" s="10">
        <v>45463</v>
      </c>
      <c r="E117" s="9" t="s">
        <v>26</v>
      </c>
      <c r="F117" s="11">
        <v>15</v>
      </c>
      <c r="G117" s="9" t="s">
        <v>31</v>
      </c>
      <c r="H117" s="9" t="s">
        <v>26</v>
      </c>
      <c r="I117" s="11">
        <v>30</v>
      </c>
      <c r="J117" s="9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9">
        <v>3347</v>
      </c>
      <c r="B118" s="9" t="s">
        <v>149</v>
      </c>
      <c r="C118" s="9" t="s">
        <v>34</v>
      </c>
      <c r="D118" s="10">
        <v>45464</v>
      </c>
      <c r="E118" s="9" t="s">
        <v>30</v>
      </c>
      <c r="F118" s="11">
        <v>10</v>
      </c>
      <c r="G118" s="9" t="s">
        <v>27</v>
      </c>
      <c r="H118" s="9" t="s">
        <v>30</v>
      </c>
      <c r="I118" s="11" t="s">
        <v>32</v>
      </c>
      <c r="J118" s="9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9">
        <v>3348</v>
      </c>
      <c r="B119" s="9" t="s">
        <v>150</v>
      </c>
      <c r="C119" s="9" t="s">
        <v>29</v>
      </c>
      <c r="D119" s="10">
        <v>45465</v>
      </c>
      <c r="E119" s="9" t="s">
        <v>26</v>
      </c>
      <c r="F119" s="11">
        <v>5</v>
      </c>
      <c r="G119" s="9" t="s">
        <v>35</v>
      </c>
      <c r="H119" s="9" t="s">
        <v>30</v>
      </c>
      <c r="I119" s="11" t="s">
        <v>32</v>
      </c>
      <c r="J119" s="9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9">
        <v>3349</v>
      </c>
      <c r="B120" s="9" t="s">
        <v>126</v>
      </c>
      <c r="C120" s="9" t="s">
        <v>25</v>
      </c>
      <c r="D120" s="10">
        <v>45466</v>
      </c>
      <c r="E120" s="9" t="s">
        <v>30</v>
      </c>
      <c r="F120" s="11">
        <v>15</v>
      </c>
      <c r="G120" s="9" t="s">
        <v>27</v>
      </c>
      <c r="H120" s="9" t="s">
        <v>26</v>
      </c>
      <c r="I120" s="11">
        <v>30</v>
      </c>
      <c r="J120" s="9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9">
        <v>3350</v>
      </c>
      <c r="B121" s="9" t="s">
        <v>151</v>
      </c>
      <c r="C121" s="9" t="s">
        <v>34</v>
      </c>
      <c r="D121" s="10">
        <v>45467</v>
      </c>
      <c r="E121" s="9" t="s">
        <v>26</v>
      </c>
      <c r="F121" s="11">
        <v>10</v>
      </c>
      <c r="G121" s="9" t="s">
        <v>31</v>
      </c>
      <c r="H121" s="9" t="s">
        <v>30</v>
      </c>
      <c r="I121" s="11" t="s">
        <v>32</v>
      </c>
      <c r="J121" s="9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9">
        <v>3351</v>
      </c>
      <c r="B122" s="9" t="s">
        <v>152</v>
      </c>
      <c r="C122" s="9" t="s">
        <v>29</v>
      </c>
      <c r="D122" s="10">
        <v>45468</v>
      </c>
      <c r="E122" s="9" t="s">
        <v>30</v>
      </c>
      <c r="F122" s="11">
        <v>5</v>
      </c>
      <c r="G122" s="9" t="s">
        <v>27</v>
      </c>
      <c r="H122" s="9" t="s">
        <v>30</v>
      </c>
      <c r="I122" s="11" t="s">
        <v>32</v>
      </c>
      <c r="J122" s="9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9">
        <v>3352</v>
      </c>
      <c r="B123" s="9" t="s">
        <v>153</v>
      </c>
      <c r="C123" s="9" t="s">
        <v>25</v>
      </c>
      <c r="D123" s="10">
        <v>45469</v>
      </c>
      <c r="E123" s="9" t="s">
        <v>26</v>
      </c>
      <c r="F123" s="11">
        <v>15</v>
      </c>
      <c r="G123" s="9" t="s">
        <v>35</v>
      </c>
      <c r="H123" s="9" t="s">
        <v>26</v>
      </c>
      <c r="I123" s="11">
        <v>30</v>
      </c>
      <c r="J123" s="9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9">
        <v>3353</v>
      </c>
      <c r="B124" s="9" t="s">
        <v>154</v>
      </c>
      <c r="C124" s="9" t="s">
        <v>34</v>
      </c>
      <c r="D124" s="10">
        <v>45470</v>
      </c>
      <c r="E124" s="9" t="s">
        <v>30</v>
      </c>
      <c r="F124" s="11">
        <v>10</v>
      </c>
      <c r="G124" s="9" t="s">
        <v>27</v>
      </c>
      <c r="H124" s="9" t="s">
        <v>30</v>
      </c>
      <c r="I124" s="11" t="s">
        <v>32</v>
      </c>
      <c r="J124" s="9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9">
        <v>3354</v>
      </c>
      <c r="B125" s="9" t="s">
        <v>155</v>
      </c>
      <c r="C125" s="9" t="s">
        <v>29</v>
      </c>
      <c r="D125" s="10">
        <v>45471</v>
      </c>
      <c r="E125" s="9" t="s">
        <v>26</v>
      </c>
      <c r="F125" s="11">
        <v>5</v>
      </c>
      <c r="G125" s="9" t="s">
        <v>31</v>
      </c>
      <c r="H125" s="9" t="s">
        <v>30</v>
      </c>
      <c r="I125" s="11" t="s">
        <v>32</v>
      </c>
      <c r="J125" s="9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9">
        <v>3355</v>
      </c>
      <c r="B126" s="9" t="s">
        <v>156</v>
      </c>
      <c r="C126" s="9" t="s">
        <v>25</v>
      </c>
      <c r="D126" s="10">
        <v>45472</v>
      </c>
      <c r="E126" s="9" t="s">
        <v>30</v>
      </c>
      <c r="F126" s="11">
        <v>15</v>
      </c>
      <c r="G126" s="9" t="s">
        <v>27</v>
      </c>
      <c r="H126" s="9" t="s">
        <v>26</v>
      </c>
      <c r="I126" s="11">
        <v>30</v>
      </c>
      <c r="J126" s="9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9">
        <v>3356</v>
      </c>
      <c r="B127" s="9" t="s">
        <v>157</v>
      </c>
      <c r="C127" s="9" t="s">
        <v>34</v>
      </c>
      <c r="D127" s="10">
        <v>45473</v>
      </c>
      <c r="E127" s="9" t="s">
        <v>26</v>
      </c>
      <c r="F127" s="11">
        <v>10</v>
      </c>
      <c r="G127" s="9" t="s">
        <v>35</v>
      </c>
      <c r="H127" s="9" t="s">
        <v>30</v>
      </c>
      <c r="I127" s="11" t="s">
        <v>32</v>
      </c>
      <c r="J127" s="9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9">
        <v>3357</v>
      </c>
      <c r="B128" s="9" t="s">
        <v>158</v>
      </c>
      <c r="C128" s="9" t="s">
        <v>29</v>
      </c>
      <c r="D128" s="10">
        <v>45474</v>
      </c>
      <c r="E128" s="9" t="s">
        <v>30</v>
      </c>
      <c r="F128" s="11">
        <v>5</v>
      </c>
      <c r="G128" s="9" t="s">
        <v>27</v>
      </c>
      <c r="H128" s="9" t="s">
        <v>30</v>
      </c>
      <c r="I128" s="11" t="s">
        <v>32</v>
      </c>
      <c r="J128" s="9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9">
        <v>3358</v>
      </c>
      <c r="B129" s="9" t="s">
        <v>159</v>
      </c>
      <c r="C129" s="9" t="s">
        <v>25</v>
      </c>
      <c r="D129" s="10">
        <v>45475</v>
      </c>
      <c r="E129" s="9" t="s">
        <v>26</v>
      </c>
      <c r="F129" s="11">
        <v>15</v>
      </c>
      <c r="G129" s="9" t="s">
        <v>31</v>
      </c>
      <c r="H129" s="9" t="s">
        <v>26</v>
      </c>
      <c r="I129" s="11">
        <v>30</v>
      </c>
      <c r="J129" s="9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9">
        <v>3359</v>
      </c>
      <c r="B130" s="9" t="s">
        <v>160</v>
      </c>
      <c r="C130" s="9" t="s">
        <v>34</v>
      </c>
      <c r="D130" s="10">
        <v>45476</v>
      </c>
      <c r="E130" s="9" t="s">
        <v>30</v>
      </c>
      <c r="F130" s="11">
        <v>10</v>
      </c>
      <c r="G130" s="9" t="s">
        <v>27</v>
      </c>
      <c r="H130" s="9" t="s">
        <v>30</v>
      </c>
      <c r="I130" s="11" t="s">
        <v>32</v>
      </c>
      <c r="J130" s="9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9">
        <v>3360</v>
      </c>
      <c r="B131" s="9" t="s">
        <v>161</v>
      </c>
      <c r="C131" s="9" t="s">
        <v>29</v>
      </c>
      <c r="D131" s="10">
        <v>45477</v>
      </c>
      <c r="E131" s="9" t="s">
        <v>26</v>
      </c>
      <c r="F131" s="11">
        <v>5</v>
      </c>
      <c r="G131" s="9" t="s">
        <v>35</v>
      </c>
      <c r="H131" s="9" t="s">
        <v>30</v>
      </c>
      <c r="I131" s="11" t="s">
        <v>32</v>
      </c>
      <c r="J131" s="9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9">
        <v>3361</v>
      </c>
      <c r="B132" s="9" t="s">
        <v>162</v>
      </c>
      <c r="C132" s="9" t="s">
        <v>25</v>
      </c>
      <c r="D132" s="10">
        <v>45478</v>
      </c>
      <c r="E132" s="9" t="s">
        <v>30</v>
      </c>
      <c r="F132" s="11">
        <v>15</v>
      </c>
      <c r="G132" s="9" t="s">
        <v>27</v>
      </c>
      <c r="H132" s="9" t="s">
        <v>26</v>
      </c>
      <c r="I132" s="11">
        <v>30</v>
      </c>
      <c r="J132" s="9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9">
        <v>3362</v>
      </c>
      <c r="B133" s="9" t="s">
        <v>163</v>
      </c>
      <c r="C133" s="9" t="s">
        <v>34</v>
      </c>
      <c r="D133" s="10">
        <v>45479</v>
      </c>
      <c r="E133" s="9" t="s">
        <v>26</v>
      </c>
      <c r="F133" s="11">
        <v>10</v>
      </c>
      <c r="G133" s="9" t="s">
        <v>31</v>
      </c>
      <c r="H133" s="9" t="s">
        <v>30</v>
      </c>
      <c r="I133" s="11" t="s">
        <v>32</v>
      </c>
      <c r="J133" s="9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9">
        <v>3363</v>
      </c>
      <c r="B134" s="9" t="s">
        <v>164</v>
      </c>
      <c r="C134" s="9" t="s">
        <v>29</v>
      </c>
      <c r="D134" s="10">
        <v>45480</v>
      </c>
      <c r="E134" s="9" t="s">
        <v>30</v>
      </c>
      <c r="F134" s="11">
        <v>5</v>
      </c>
      <c r="G134" s="9" t="s">
        <v>27</v>
      </c>
      <c r="H134" s="9" t="s">
        <v>30</v>
      </c>
      <c r="I134" s="11" t="s">
        <v>32</v>
      </c>
      <c r="J134" s="9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9">
        <v>3364</v>
      </c>
      <c r="B135" s="9" t="s">
        <v>165</v>
      </c>
      <c r="C135" s="9" t="s">
        <v>25</v>
      </c>
      <c r="D135" s="10">
        <v>45481</v>
      </c>
      <c r="E135" s="9" t="s">
        <v>26</v>
      </c>
      <c r="F135" s="11">
        <v>15</v>
      </c>
      <c r="G135" s="9" t="s">
        <v>35</v>
      </c>
      <c r="H135" s="9" t="s">
        <v>26</v>
      </c>
      <c r="I135" s="11">
        <v>30</v>
      </c>
      <c r="J135" s="9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9">
        <v>3365</v>
      </c>
      <c r="B136" s="9" t="s">
        <v>166</v>
      </c>
      <c r="C136" s="9" t="s">
        <v>34</v>
      </c>
      <c r="D136" s="10">
        <v>45482</v>
      </c>
      <c r="E136" s="9" t="s">
        <v>30</v>
      </c>
      <c r="F136" s="11">
        <v>10</v>
      </c>
      <c r="G136" s="9" t="s">
        <v>27</v>
      </c>
      <c r="H136" s="9" t="s">
        <v>30</v>
      </c>
      <c r="I136" s="11" t="s">
        <v>32</v>
      </c>
      <c r="J136" s="9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9">
        <v>3366</v>
      </c>
      <c r="B137" s="9" t="s">
        <v>167</v>
      </c>
      <c r="C137" s="9" t="s">
        <v>29</v>
      </c>
      <c r="D137" s="10">
        <v>45483</v>
      </c>
      <c r="E137" s="9" t="s">
        <v>26</v>
      </c>
      <c r="F137" s="11">
        <v>5</v>
      </c>
      <c r="G137" s="9" t="s">
        <v>27</v>
      </c>
      <c r="H137" s="9" t="s">
        <v>30</v>
      </c>
      <c r="I137" s="11" t="s">
        <v>32</v>
      </c>
      <c r="J137" s="9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9">
        <v>3367</v>
      </c>
      <c r="B138" s="9" t="s">
        <v>168</v>
      </c>
      <c r="C138" s="9" t="s">
        <v>25</v>
      </c>
      <c r="D138" s="10">
        <v>45484</v>
      </c>
      <c r="E138" s="9" t="s">
        <v>30</v>
      </c>
      <c r="F138" s="11">
        <v>15</v>
      </c>
      <c r="G138" s="9" t="s">
        <v>35</v>
      </c>
      <c r="H138" s="9" t="s">
        <v>26</v>
      </c>
      <c r="I138" s="11">
        <v>30</v>
      </c>
      <c r="J138" s="9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9">
        <v>3368</v>
      </c>
      <c r="B139" s="9" t="s">
        <v>169</v>
      </c>
      <c r="C139" s="9" t="s">
        <v>34</v>
      </c>
      <c r="D139" s="10">
        <v>45485</v>
      </c>
      <c r="E139" s="9" t="s">
        <v>26</v>
      </c>
      <c r="F139" s="11">
        <v>10</v>
      </c>
      <c r="G139" s="9" t="s">
        <v>31</v>
      </c>
      <c r="H139" s="9" t="s">
        <v>30</v>
      </c>
      <c r="I139" s="11" t="s">
        <v>32</v>
      </c>
      <c r="J139" s="9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9">
        <v>3369</v>
      </c>
      <c r="B140" s="9" t="s">
        <v>170</v>
      </c>
      <c r="C140" s="9" t="s">
        <v>29</v>
      </c>
      <c r="D140" s="10">
        <v>45486</v>
      </c>
      <c r="E140" s="9" t="s">
        <v>30</v>
      </c>
      <c r="F140" s="11">
        <v>5</v>
      </c>
      <c r="G140" s="9" t="s">
        <v>35</v>
      </c>
      <c r="H140" s="9" t="s">
        <v>30</v>
      </c>
      <c r="I140" s="11" t="s">
        <v>32</v>
      </c>
      <c r="J140" s="9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9">
        <v>3370</v>
      </c>
      <c r="B141" s="9" t="s">
        <v>171</v>
      </c>
      <c r="C141" s="9" t="s">
        <v>25</v>
      </c>
      <c r="D141" s="10">
        <v>45487</v>
      </c>
      <c r="E141" s="9" t="s">
        <v>26</v>
      </c>
      <c r="F141" s="11">
        <v>15</v>
      </c>
      <c r="G141" s="9" t="s">
        <v>27</v>
      </c>
      <c r="H141" s="9" t="s">
        <v>26</v>
      </c>
      <c r="I141" s="11">
        <v>30</v>
      </c>
      <c r="J141" s="9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9">
        <v>3371</v>
      </c>
      <c r="B142" s="9" t="s">
        <v>172</v>
      </c>
      <c r="C142" s="9" t="s">
        <v>34</v>
      </c>
      <c r="D142" s="10">
        <v>45488</v>
      </c>
      <c r="E142" s="9" t="s">
        <v>30</v>
      </c>
      <c r="F142" s="11">
        <v>10</v>
      </c>
      <c r="G142" s="9" t="s">
        <v>27</v>
      </c>
      <c r="H142" s="9" t="s">
        <v>30</v>
      </c>
      <c r="I142" s="11" t="s">
        <v>32</v>
      </c>
      <c r="J142" s="9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9">
        <v>3372</v>
      </c>
      <c r="B143" s="9" t="s">
        <v>173</v>
      </c>
      <c r="C143" s="9" t="s">
        <v>29</v>
      </c>
      <c r="D143" s="10">
        <v>45489</v>
      </c>
      <c r="E143" s="9" t="s">
        <v>26</v>
      </c>
      <c r="F143" s="11">
        <v>5</v>
      </c>
      <c r="G143" s="9" t="s">
        <v>31</v>
      </c>
      <c r="H143" s="9" t="s">
        <v>30</v>
      </c>
      <c r="I143" s="11" t="s">
        <v>32</v>
      </c>
      <c r="J143" s="9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9">
        <v>3373</v>
      </c>
      <c r="B144" s="9" t="s">
        <v>174</v>
      </c>
      <c r="C144" s="9" t="s">
        <v>25</v>
      </c>
      <c r="D144" s="10">
        <v>45490</v>
      </c>
      <c r="E144" s="9" t="s">
        <v>30</v>
      </c>
      <c r="F144" s="11">
        <v>15</v>
      </c>
      <c r="G144" s="9" t="s">
        <v>35</v>
      </c>
      <c r="H144" s="9" t="s">
        <v>26</v>
      </c>
      <c r="I144" s="11">
        <v>30</v>
      </c>
      <c r="J144" s="9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9">
        <v>3374</v>
      </c>
      <c r="B145" s="9" t="s">
        <v>175</v>
      </c>
      <c r="C145" s="9" t="s">
        <v>34</v>
      </c>
      <c r="D145" s="10">
        <v>45491</v>
      </c>
      <c r="E145" s="9" t="s">
        <v>26</v>
      </c>
      <c r="F145" s="11">
        <v>10</v>
      </c>
      <c r="G145" s="9" t="s">
        <v>35</v>
      </c>
      <c r="H145" s="9" t="s">
        <v>30</v>
      </c>
      <c r="I145" s="11" t="s">
        <v>32</v>
      </c>
      <c r="J145" s="9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9">
        <v>3375</v>
      </c>
      <c r="B146" s="9" t="s">
        <v>176</v>
      </c>
      <c r="C146" s="9" t="s">
        <v>29</v>
      </c>
      <c r="D146" s="10">
        <v>45492</v>
      </c>
      <c r="E146" s="9" t="s">
        <v>30</v>
      </c>
      <c r="F146" s="11">
        <v>5</v>
      </c>
      <c r="G146" s="9" t="s">
        <v>27</v>
      </c>
      <c r="H146" s="9" t="s">
        <v>30</v>
      </c>
      <c r="I146" s="11" t="s">
        <v>32</v>
      </c>
      <c r="J146" s="9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9">
        <v>3376</v>
      </c>
      <c r="B147" s="9" t="s">
        <v>177</v>
      </c>
      <c r="C147" s="9" t="s">
        <v>25</v>
      </c>
      <c r="D147" s="10">
        <v>45493</v>
      </c>
      <c r="E147" s="9" t="s">
        <v>26</v>
      </c>
      <c r="F147" s="11">
        <v>15</v>
      </c>
      <c r="G147" s="9" t="s">
        <v>31</v>
      </c>
      <c r="H147" s="9" t="s">
        <v>26</v>
      </c>
      <c r="I147" s="11">
        <v>30</v>
      </c>
      <c r="J147" s="9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9">
        <v>3377</v>
      </c>
      <c r="B148" s="9" t="s">
        <v>178</v>
      </c>
      <c r="C148" s="9" t="s">
        <v>34</v>
      </c>
      <c r="D148" s="10">
        <v>45494</v>
      </c>
      <c r="E148" s="9" t="s">
        <v>30</v>
      </c>
      <c r="F148" s="11">
        <v>10</v>
      </c>
      <c r="G148" s="9" t="s">
        <v>27</v>
      </c>
      <c r="H148" s="9" t="s">
        <v>30</v>
      </c>
      <c r="I148" s="11" t="s">
        <v>32</v>
      </c>
      <c r="J148" s="9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9">
        <v>3378</v>
      </c>
      <c r="B149" s="9" t="s">
        <v>179</v>
      </c>
      <c r="C149" s="9" t="s">
        <v>29</v>
      </c>
      <c r="D149" s="10">
        <v>45495</v>
      </c>
      <c r="E149" s="9" t="s">
        <v>26</v>
      </c>
      <c r="F149" s="11">
        <v>5</v>
      </c>
      <c r="G149" s="9" t="s">
        <v>35</v>
      </c>
      <c r="H149" s="9" t="s">
        <v>30</v>
      </c>
      <c r="I149" s="11" t="s">
        <v>32</v>
      </c>
      <c r="J149" s="9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9">
        <v>3379</v>
      </c>
      <c r="B150" s="9" t="s">
        <v>180</v>
      </c>
      <c r="C150" s="9" t="s">
        <v>25</v>
      </c>
      <c r="D150" s="10">
        <v>45496</v>
      </c>
      <c r="E150" s="9" t="s">
        <v>30</v>
      </c>
      <c r="F150" s="11">
        <v>15</v>
      </c>
      <c r="G150" s="9" t="s">
        <v>27</v>
      </c>
      <c r="H150" s="9" t="s">
        <v>26</v>
      </c>
      <c r="I150" s="11">
        <v>30</v>
      </c>
      <c r="J150" s="9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9">
        <v>3380</v>
      </c>
      <c r="B151" s="9" t="s">
        <v>181</v>
      </c>
      <c r="C151" s="9" t="s">
        <v>34</v>
      </c>
      <c r="D151" s="10">
        <v>45497</v>
      </c>
      <c r="E151" s="9" t="s">
        <v>26</v>
      </c>
      <c r="F151" s="11">
        <v>10</v>
      </c>
      <c r="G151" s="9" t="s">
        <v>31</v>
      </c>
      <c r="H151" s="9" t="s">
        <v>30</v>
      </c>
      <c r="I151" s="11" t="s">
        <v>32</v>
      </c>
      <c r="J151" s="9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9">
        <v>3381</v>
      </c>
      <c r="B152" s="9" t="s">
        <v>182</v>
      </c>
      <c r="C152" s="9" t="s">
        <v>29</v>
      </c>
      <c r="D152" s="10">
        <v>45498</v>
      </c>
      <c r="E152" s="9" t="s">
        <v>30</v>
      </c>
      <c r="F152" s="11">
        <v>5</v>
      </c>
      <c r="G152" s="9" t="s">
        <v>27</v>
      </c>
      <c r="H152" s="9" t="s">
        <v>30</v>
      </c>
      <c r="I152" s="11" t="s">
        <v>32</v>
      </c>
      <c r="J152" s="9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9">
        <v>3382</v>
      </c>
      <c r="B153" s="9" t="s">
        <v>183</v>
      </c>
      <c r="C153" s="9" t="s">
        <v>25</v>
      </c>
      <c r="D153" s="10">
        <v>45499</v>
      </c>
      <c r="E153" s="9" t="s">
        <v>26</v>
      </c>
      <c r="F153" s="11">
        <v>15</v>
      </c>
      <c r="G153" s="9" t="s">
        <v>35</v>
      </c>
      <c r="H153" s="9" t="s">
        <v>26</v>
      </c>
      <c r="I153" s="11">
        <v>30</v>
      </c>
      <c r="J153" s="9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9">
        <v>3383</v>
      </c>
      <c r="B154" s="9" t="s">
        <v>184</v>
      </c>
      <c r="C154" s="9" t="s">
        <v>34</v>
      </c>
      <c r="D154" s="10">
        <v>45500</v>
      </c>
      <c r="E154" s="9" t="s">
        <v>30</v>
      </c>
      <c r="F154" s="11">
        <v>10</v>
      </c>
      <c r="G154" s="9" t="s">
        <v>27</v>
      </c>
      <c r="H154" s="9" t="s">
        <v>30</v>
      </c>
      <c r="I154" s="11" t="s">
        <v>32</v>
      </c>
      <c r="J154" s="9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9">
        <v>3384</v>
      </c>
      <c r="B155" s="9" t="s">
        <v>185</v>
      </c>
      <c r="C155" s="9" t="s">
        <v>29</v>
      </c>
      <c r="D155" s="10">
        <v>45501</v>
      </c>
      <c r="E155" s="9" t="s">
        <v>26</v>
      </c>
      <c r="F155" s="11">
        <v>5</v>
      </c>
      <c r="G155" s="9" t="s">
        <v>31</v>
      </c>
      <c r="H155" s="9" t="s">
        <v>30</v>
      </c>
      <c r="I155" s="11" t="s">
        <v>32</v>
      </c>
      <c r="J155" s="9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9">
        <v>3385</v>
      </c>
      <c r="B156" s="9" t="s">
        <v>186</v>
      </c>
      <c r="C156" s="9" t="s">
        <v>25</v>
      </c>
      <c r="D156" s="10">
        <v>45502</v>
      </c>
      <c r="E156" s="9" t="s">
        <v>30</v>
      </c>
      <c r="F156" s="11">
        <v>15</v>
      </c>
      <c r="G156" s="9" t="s">
        <v>27</v>
      </c>
      <c r="H156" s="9" t="s">
        <v>26</v>
      </c>
      <c r="I156" s="11">
        <v>30</v>
      </c>
      <c r="J156" s="9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9">
        <v>3386</v>
      </c>
      <c r="B157" s="9" t="s">
        <v>187</v>
      </c>
      <c r="C157" s="9" t="s">
        <v>34</v>
      </c>
      <c r="D157" s="10">
        <v>45503</v>
      </c>
      <c r="E157" s="9" t="s">
        <v>26</v>
      </c>
      <c r="F157" s="11">
        <v>10</v>
      </c>
      <c r="G157" s="9" t="s">
        <v>35</v>
      </c>
      <c r="H157" s="9" t="s">
        <v>30</v>
      </c>
      <c r="I157" s="11" t="s">
        <v>32</v>
      </c>
      <c r="J157" s="9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9">
        <v>3387</v>
      </c>
      <c r="B158" s="9" t="s">
        <v>188</v>
      </c>
      <c r="C158" s="9" t="s">
        <v>29</v>
      </c>
      <c r="D158" s="10">
        <v>45504</v>
      </c>
      <c r="E158" s="9" t="s">
        <v>30</v>
      </c>
      <c r="F158" s="11">
        <v>5</v>
      </c>
      <c r="G158" s="9" t="s">
        <v>27</v>
      </c>
      <c r="H158" s="9" t="s">
        <v>30</v>
      </c>
      <c r="I158" s="11" t="s">
        <v>32</v>
      </c>
      <c r="J158" s="9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9">
        <v>3388</v>
      </c>
      <c r="B159" s="9" t="s">
        <v>189</v>
      </c>
      <c r="C159" s="9" t="s">
        <v>25</v>
      </c>
      <c r="D159" s="10">
        <v>45505</v>
      </c>
      <c r="E159" s="9" t="s">
        <v>26</v>
      </c>
      <c r="F159" s="11">
        <v>15</v>
      </c>
      <c r="G159" s="9" t="s">
        <v>31</v>
      </c>
      <c r="H159" s="9" t="s">
        <v>26</v>
      </c>
      <c r="I159" s="11">
        <v>30</v>
      </c>
      <c r="J159" s="9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9">
        <v>3389</v>
      </c>
      <c r="B160" s="9" t="s">
        <v>190</v>
      </c>
      <c r="C160" s="9" t="s">
        <v>34</v>
      </c>
      <c r="D160" s="10">
        <v>45506</v>
      </c>
      <c r="E160" s="9" t="s">
        <v>30</v>
      </c>
      <c r="F160" s="11">
        <v>10</v>
      </c>
      <c r="G160" s="9" t="s">
        <v>27</v>
      </c>
      <c r="H160" s="9" t="s">
        <v>30</v>
      </c>
      <c r="I160" s="11" t="s">
        <v>32</v>
      </c>
      <c r="J160" s="9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9">
        <v>3390</v>
      </c>
      <c r="B161" s="9" t="s">
        <v>191</v>
      </c>
      <c r="C161" s="9" t="s">
        <v>29</v>
      </c>
      <c r="D161" s="10">
        <v>45507</v>
      </c>
      <c r="E161" s="9" t="s">
        <v>26</v>
      </c>
      <c r="F161" s="11">
        <v>5</v>
      </c>
      <c r="G161" s="9" t="s">
        <v>35</v>
      </c>
      <c r="H161" s="9" t="s">
        <v>30</v>
      </c>
      <c r="I161" s="11" t="s">
        <v>32</v>
      </c>
      <c r="J161" s="9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9">
        <v>3391</v>
      </c>
      <c r="B162" s="9" t="s">
        <v>91</v>
      </c>
      <c r="C162" s="9" t="s">
        <v>25</v>
      </c>
      <c r="D162" s="10">
        <v>45508</v>
      </c>
      <c r="E162" s="9" t="s">
        <v>30</v>
      </c>
      <c r="F162" s="11">
        <v>15</v>
      </c>
      <c r="G162" s="9" t="s">
        <v>27</v>
      </c>
      <c r="H162" s="9" t="s">
        <v>26</v>
      </c>
      <c r="I162" s="11">
        <v>30</v>
      </c>
      <c r="J162" s="9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9">
        <v>3392</v>
      </c>
      <c r="B163" s="9" t="s">
        <v>192</v>
      </c>
      <c r="C163" s="9" t="s">
        <v>34</v>
      </c>
      <c r="D163" s="10">
        <v>45509</v>
      </c>
      <c r="E163" s="9" t="s">
        <v>26</v>
      </c>
      <c r="F163" s="11">
        <v>10</v>
      </c>
      <c r="G163" s="9" t="s">
        <v>31</v>
      </c>
      <c r="H163" s="9" t="s">
        <v>30</v>
      </c>
      <c r="I163" s="11" t="s">
        <v>32</v>
      </c>
      <c r="J163" s="9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9">
        <v>3393</v>
      </c>
      <c r="B164" s="9" t="s">
        <v>193</v>
      </c>
      <c r="C164" s="9" t="s">
        <v>29</v>
      </c>
      <c r="D164" s="10">
        <v>45510</v>
      </c>
      <c r="E164" s="9" t="s">
        <v>30</v>
      </c>
      <c r="F164" s="11">
        <v>5</v>
      </c>
      <c r="G164" s="9" t="s">
        <v>27</v>
      </c>
      <c r="H164" s="9" t="s">
        <v>30</v>
      </c>
      <c r="I164" s="11" t="s">
        <v>32</v>
      </c>
      <c r="J164" s="9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9">
        <v>3394</v>
      </c>
      <c r="B165" s="9" t="s">
        <v>194</v>
      </c>
      <c r="C165" s="9" t="s">
        <v>25</v>
      </c>
      <c r="D165" s="10">
        <v>45511</v>
      </c>
      <c r="E165" s="9" t="s">
        <v>26</v>
      </c>
      <c r="F165" s="11">
        <v>15</v>
      </c>
      <c r="G165" s="9" t="s">
        <v>35</v>
      </c>
      <c r="H165" s="9" t="s">
        <v>26</v>
      </c>
      <c r="I165" s="11">
        <v>30</v>
      </c>
      <c r="J165" s="9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9">
        <v>3395</v>
      </c>
      <c r="B166" s="9" t="s">
        <v>195</v>
      </c>
      <c r="C166" s="9" t="s">
        <v>34</v>
      </c>
      <c r="D166" s="10">
        <v>45512</v>
      </c>
      <c r="E166" s="9" t="s">
        <v>30</v>
      </c>
      <c r="F166" s="11">
        <v>10</v>
      </c>
      <c r="G166" s="9" t="s">
        <v>27</v>
      </c>
      <c r="H166" s="9" t="s">
        <v>30</v>
      </c>
      <c r="I166" s="11" t="s">
        <v>32</v>
      </c>
      <c r="J166" s="9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9">
        <v>3396</v>
      </c>
      <c r="B167" s="9" t="s">
        <v>196</v>
      </c>
      <c r="C167" s="9" t="s">
        <v>29</v>
      </c>
      <c r="D167" s="10">
        <v>45513</v>
      </c>
      <c r="E167" s="9" t="s">
        <v>26</v>
      </c>
      <c r="F167" s="11">
        <v>5</v>
      </c>
      <c r="G167" s="9" t="s">
        <v>31</v>
      </c>
      <c r="H167" s="9" t="s">
        <v>30</v>
      </c>
      <c r="I167" s="11" t="s">
        <v>32</v>
      </c>
      <c r="J167" s="9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9">
        <v>3397</v>
      </c>
      <c r="B168" s="9" t="s">
        <v>123</v>
      </c>
      <c r="C168" s="9" t="s">
        <v>25</v>
      </c>
      <c r="D168" s="10">
        <v>45514</v>
      </c>
      <c r="E168" s="9" t="s">
        <v>30</v>
      </c>
      <c r="F168" s="11">
        <v>15</v>
      </c>
      <c r="G168" s="9" t="s">
        <v>27</v>
      </c>
      <c r="H168" s="9" t="s">
        <v>26</v>
      </c>
      <c r="I168" s="11">
        <v>30</v>
      </c>
      <c r="J168" s="9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9">
        <v>3398</v>
      </c>
      <c r="B169" s="9" t="s">
        <v>197</v>
      </c>
      <c r="C169" s="9" t="s">
        <v>34</v>
      </c>
      <c r="D169" s="10">
        <v>45515</v>
      </c>
      <c r="E169" s="9" t="s">
        <v>26</v>
      </c>
      <c r="F169" s="11">
        <v>10</v>
      </c>
      <c r="G169" s="9" t="s">
        <v>35</v>
      </c>
      <c r="H169" s="9" t="s">
        <v>30</v>
      </c>
      <c r="I169" s="11" t="s">
        <v>32</v>
      </c>
      <c r="J169" s="9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9">
        <v>3399</v>
      </c>
      <c r="B170" s="9" t="s">
        <v>198</v>
      </c>
      <c r="C170" s="9" t="s">
        <v>29</v>
      </c>
      <c r="D170" s="10">
        <v>45516</v>
      </c>
      <c r="E170" s="9" t="s">
        <v>30</v>
      </c>
      <c r="F170" s="11">
        <v>5</v>
      </c>
      <c r="G170" s="9" t="s">
        <v>27</v>
      </c>
      <c r="H170" s="9" t="s">
        <v>30</v>
      </c>
      <c r="I170" s="11" t="s">
        <v>32</v>
      </c>
      <c r="J170" s="9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9">
        <v>3400</v>
      </c>
      <c r="B171" s="9" t="s">
        <v>199</v>
      </c>
      <c r="C171" s="9" t="s">
        <v>25</v>
      </c>
      <c r="D171" s="10">
        <v>45517</v>
      </c>
      <c r="E171" s="9" t="s">
        <v>26</v>
      </c>
      <c r="F171" s="11">
        <v>15</v>
      </c>
      <c r="G171" s="9" t="s">
        <v>31</v>
      </c>
      <c r="H171" s="9" t="s">
        <v>26</v>
      </c>
      <c r="I171" s="11">
        <v>30</v>
      </c>
      <c r="J171" s="9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9">
        <v>3401</v>
      </c>
      <c r="B172" s="9" t="s">
        <v>200</v>
      </c>
      <c r="C172" s="9" t="s">
        <v>34</v>
      </c>
      <c r="D172" s="10">
        <v>45518</v>
      </c>
      <c r="E172" s="9" t="s">
        <v>30</v>
      </c>
      <c r="F172" s="11">
        <v>10</v>
      </c>
      <c r="G172" s="9" t="s">
        <v>27</v>
      </c>
      <c r="H172" s="9" t="s">
        <v>30</v>
      </c>
      <c r="I172" s="11" t="s">
        <v>32</v>
      </c>
      <c r="J172" s="9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9">
        <v>3402</v>
      </c>
      <c r="B173" s="9" t="s">
        <v>201</v>
      </c>
      <c r="C173" s="9" t="s">
        <v>29</v>
      </c>
      <c r="D173" s="10">
        <v>45519</v>
      </c>
      <c r="E173" s="9" t="s">
        <v>26</v>
      </c>
      <c r="F173" s="11">
        <v>5</v>
      </c>
      <c r="G173" s="9" t="s">
        <v>35</v>
      </c>
      <c r="H173" s="9" t="s">
        <v>30</v>
      </c>
      <c r="I173" s="11" t="s">
        <v>32</v>
      </c>
      <c r="J173" s="9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9">
        <v>3403</v>
      </c>
      <c r="B174" s="9" t="s">
        <v>202</v>
      </c>
      <c r="C174" s="9" t="s">
        <v>25</v>
      </c>
      <c r="D174" s="10">
        <v>45520</v>
      </c>
      <c r="E174" s="9" t="s">
        <v>30</v>
      </c>
      <c r="F174" s="11">
        <v>15</v>
      </c>
      <c r="G174" s="9" t="s">
        <v>27</v>
      </c>
      <c r="H174" s="9" t="s">
        <v>26</v>
      </c>
      <c r="I174" s="11">
        <v>30</v>
      </c>
      <c r="J174" s="9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9">
        <v>3404</v>
      </c>
      <c r="B175" s="9" t="s">
        <v>203</v>
      </c>
      <c r="C175" s="9" t="s">
        <v>34</v>
      </c>
      <c r="D175" s="10">
        <v>45521</v>
      </c>
      <c r="E175" s="9" t="s">
        <v>26</v>
      </c>
      <c r="F175" s="11">
        <v>10</v>
      </c>
      <c r="G175" s="9" t="s">
        <v>31</v>
      </c>
      <c r="H175" s="9" t="s">
        <v>30</v>
      </c>
      <c r="I175" s="11" t="s">
        <v>32</v>
      </c>
      <c r="J175" s="9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9">
        <v>3405</v>
      </c>
      <c r="B176" s="9" t="s">
        <v>204</v>
      </c>
      <c r="C176" s="9" t="s">
        <v>29</v>
      </c>
      <c r="D176" s="10">
        <v>45522</v>
      </c>
      <c r="E176" s="9" t="s">
        <v>30</v>
      </c>
      <c r="F176" s="11">
        <v>5</v>
      </c>
      <c r="G176" s="9" t="s">
        <v>27</v>
      </c>
      <c r="H176" s="9" t="s">
        <v>30</v>
      </c>
      <c r="I176" s="11" t="s">
        <v>32</v>
      </c>
      <c r="J176" s="9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9">
        <v>3406</v>
      </c>
      <c r="B177" s="9" t="s">
        <v>205</v>
      </c>
      <c r="C177" s="9" t="s">
        <v>29</v>
      </c>
      <c r="D177" s="10">
        <v>45523</v>
      </c>
      <c r="E177" s="9" t="s">
        <v>26</v>
      </c>
      <c r="F177" s="11">
        <v>5</v>
      </c>
      <c r="G177" s="9" t="s">
        <v>27</v>
      </c>
      <c r="H177" s="9" t="s">
        <v>30</v>
      </c>
      <c r="I177" s="11" t="s">
        <v>32</v>
      </c>
      <c r="J177" s="9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9">
        <v>3407</v>
      </c>
      <c r="B178" s="9" t="s">
        <v>206</v>
      </c>
      <c r="C178" s="9" t="s">
        <v>25</v>
      </c>
      <c r="D178" s="10">
        <v>45524</v>
      </c>
      <c r="E178" s="9" t="s">
        <v>30</v>
      </c>
      <c r="F178" s="11">
        <v>15</v>
      </c>
      <c r="G178" s="9" t="s">
        <v>35</v>
      </c>
      <c r="H178" s="9" t="s">
        <v>26</v>
      </c>
      <c r="I178" s="11">
        <v>30</v>
      </c>
      <c r="J178" s="9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9">
        <v>3408</v>
      </c>
      <c r="B179" s="9" t="s">
        <v>207</v>
      </c>
      <c r="C179" s="9" t="s">
        <v>34</v>
      </c>
      <c r="D179" s="10">
        <v>45525</v>
      </c>
      <c r="E179" s="9" t="s">
        <v>26</v>
      </c>
      <c r="F179" s="11">
        <v>10</v>
      </c>
      <c r="G179" s="9" t="s">
        <v>31</v>
      </c>
      <c r="H179" s="9" t="s">
        <v>30</v>
      </c>
      <c r="I179" s="11" t="s">
        <v>32</v>
      </c>
      <c r="J179" s="9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9">
        <v>3409</v>
      </c>
      <c r="B180" s="9" t="s">
        <v>208</v>
      </c>
      <c r="C180" s="9" t="s">
        <v>29</v>
      </c>
      <c r="D180" s="10">
        <v>45526</v>
      </c>
      <c r="E180" s="9" t="s">
        <v>30</v>
      </c>
      <c r="F180" s="11">
        <v>5</v>
      </c>
      <c r="G180" s="9" t="s">
        <v>35</v>
      </c>
      <c r="H180" s="9" t="s">
        <v>30</v>
      </c>
      <c r="I180" s="11" t="s">
        <v>32</v>
      </c>
      <c r="J180" s="9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9">
        <v>3410</v>
      </c>
      <c r="B181" s="9" t="s">
        <v>209</v>
      </c>
      <c r="C181" s="9" t="s">
        <v>25</v>
      </c>
      <c r="D181" s="10">
        <v>45527</v>
      </c>
      <c r="E181" s="9" t="s">
        <v>26</v>
      </c>
      <c r="F181" s="11">
        <v>15</v>
      </c>
      <c r="G181" s="9" t="s">
        <v>27</v>
      </c>
      <c r="H181" s="9" t="s">
        <v>26</v>
      </c>
      <c r="I181" s="11">
        <v>30</v>
      </c>
      <c r="J181" s="9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9">
        <v>3411</v>
      </c>
      <c r="B182" s="9" t="s">
        <v>210</v>
      </c>
      <c r="C182" s="9" t="s">
        <v>34</v>
      </c>
      <c r="D182" s="10">
        <v>45528</v>
      </c>
      <c r="E182" s="9" t="s">
        <v>30</v>
      </c>
      <c r="F182" s="11">
        <v>10</v>
      </c>
      <c r="G182" s="9" t="s">
        <v>27</v>
      </c>
      <c r="H182" s="9" t="s">
        <v>30</v>
      </c>
      <c r="I182" s="11" t="s">
        <v>32</v>
      </c>
      <c r="J182" s="9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9">
        <v>3412</v>
      </c>
      <c r="B183" s="9" t="s">
        <v>211</v>
      </c>
      <c r="C183" s="9" t="s">
        <v>29</v>
      </c>
      <c r="D183" s="10">
        <v>45529</v>
      </c>
      <c r="E183" s="9" t="s">
        <v>26</v>
      </c>
      <c r="F183" s="11">
        <v>5</v>
      </c>
      <c r="G183" s="9" t="s">
        <v>31</v>
      </c>
      <c r="H183" s="9" t="s">
        <v>30</v>
      </c>
      <c r="I183" s="11" t="s">
        <v>32</v>
      </c>
      <c r="J183" s="9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9">
        <v>3413</v>
      </c>
      <c r="B184" s="9" t="s">
        <v>212</v>
      </c>
      <c r="C184" s="9" t="s">
        <v>25</v>
      </c>
      <c r="D184" s="10">
        <v>45530</v>
      </c>
      <c r="E184" s="9" t="s">
        <v>30</v>
      </c>
      <c r="F184" s="11">
        <v>15</v>
      </c>
      <c r="G184" s="9" t="s">
        <v>35</v>
      </c>
      <c r="H184" s="9" t="s">
        <v>26</v>
      </c>
      <c r="I184" s="11">
        <v>30</v>
      </c>
      <c r="J184" s="9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9">
        <v>3414</v>
      </c>
      <c r="B185" s="9" t="s">
        <v>213</v>
      </c>
      <c r="C185" s="9" t="s">
        <v>34</v>
      </c>
      <c r="D185" s="10">
        <v>45531</v>
      </c>
      <c r="E185" s="9" t="s">
        <v>26</v>
      </c>
      <c r="F185" s="11">
        <v>10</v>
      </c>
      <c r="G185" s="9" t="s">
        <v>35</v>
      </c>
      <c r="H185" s="9" t="s">
        <v>30</v>
      </c>
      <c r="I185" s="11" t="s">
        <v>32</v>
      </c>
      <c r="J185" s="9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9">
        <v>3415</v>
      </c>
      <c r="B186" s="9" t="s">
        <v>214</v>
      </c>
      <c r="C186" s="9" t="s">
        <v>29</v>
      </c>
      <c r="D186" s="10">
        <v>45532</v>
      </c>
      <c r="E186" s="9" t="s">
        <v>30</v>
      </c>
      <c r="F186" s="11">
        <v>5</v>
      </c>
      <c r="G186" s="9" t="s">
        <v>27</v>
      </c>
      <c r="H186" s="9" t="s">
        <v>30</v>
      </c>
      <c r="I186" s="11" t="s">
        <v>32</v>
      </c>
      <c r="J186" s="9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9">
        <v>3416</v>
      </c>
      <c r="B187" s="9" t="s">
        <v>215</v>
      </c>
      <c r="C187" s="9" t="s">
        <v>25</v>
      </c>
      <c r="D187" s="10">
        <v>45533</v>
      </c>
      <c r="E187" s="9" t="s">
        <v>26</v>
      </c>
      <c r="F187" s="11">
        <v>15</v>
      </c>
      <c r="G187" s="9" t="s">
        <v>31</v>
      </c>
      <c r="H187" s="9" t="s">
        <v>26</v>
      </c>
      <c r="I187" s="11">
        <v>30</v>
      </c>
      <c r="J187" s="9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9">
        <v>3417</v>
      </c>
      <c r="B188" s="9" t="s">
        <v>216</v>
      </c>
      <c r="C188" s="9" t="s">
        <v>34</v>
      </c>
      <c r="D188" s="10">
        <v>45534</v>
      </c>
      <c r="E188" s="9" t="s">
        <v>30</v>
      </c>
      <c r="F188" s="11">
        <v>10</v>
      </c>
      <c r="G188" s="9" t="s">
        <v>27</v>
      </c>
      <c r="H188" s="9" t="s">
        <v>30</v>
      </c>
      <c r="I188" s="11" t="s">
        <v>32</v>
      </c>
      <c r="J188" s="9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9">
        <v>3418</v>
      </c>
      <c r="B189" s="9" t="s">
        <v>217</v>
      </c>
      <c r="C189" s="9" t="s">
        <v>29</v>
      </c>
      <c r="D189" s="10">
        <v>45535</v>
      </c>
      <c r="E189" s="9" t="s">
        <v>26</v>
      </c>
      <c r="F189" s="11">
        <v>5</v>
      </c>
      <c r="G189" s="9" t="s">
        <v>35</v>
      </c>
      <c r="H189" s="9" t="s">
        <v>30</v>
      </c>
      <c r="I189" s="11" t="s">
        <v>32</v>
      </c>
      <c r="J189" s="9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9">
        <v>3419</v>
      </c>
      <c r="B190" s="9" t="s">
        <v>218</v>
      </c>
      <c r="C190" s="9" t="s">
        <v>25</v>
      </c>
      <c r="D190" s="10">
        <v>45536</v>
      </c>
      <c r="E190" s="9" t="s">
        <v>30</v>
      </c>
      <c r="F190" s="11">
        <v>15</v>
      </c>
      <c r="G190" s="9" t="s">
        <v>27</v>
      </c>
      <c r="H190" s="9" t="s">
        <v>26</v>
      </c>
      <c r="I190" s="11">
        <v>30</v>
      </c>
      <c r="J190" s="9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9">
        <v>3420</v>
      </c>
      <c r="B191" s="9" t="s">
        <v>219</v>
      </c>
      <c r="C191" s="9" t="s">
        <v>34</v>
      </c>
      <c r="D191" s="10">
        <v>45537</v>
      </c>
      <c r="E191" s="9" t="s">
        <v>26</v>
      </c>
      <c r="F191" s="11">
        <v>10</v>
      </c>
      <c r="G191" s="9" t="s">
        <v>31</v>
      </c>
      <c r="H191" s="9" t="s">
        <v>30</v>
      </c>
      <c r="I191" s="11" t="s">
        <v>32</v>
      </c>
      <c r="J191" s="9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9">
        <v>3421</v>
      </c>
      <c r="B192" s="9" t="s">
        <v>48</v>
      </c>
      <c r="C192" s="9" t="s">
        <v>29</v>
      </c>
      <c r="D192" s="10">
        <v>45538</v>
      </c>
      <c r="E192" s="9" t="s">
        <v>30</v>
      </c>
      <c r="F192" s="11">
        <v>5</v>
      </c>
      <c r="G192" s="9" t="s">
        <v>27</v>
      </c>
      <c r="H192" s="9" t="s">
        <v>30</v>
      </c>
      <c r="I192" s="11" t="s">
        <v>32</v>
      </c>
      <c r="J192" s="9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9">
        <v>3422</v>
      </c>
      <c r="B193" s="9" t="s">
        <v>220</v>
      </c>
      <c r="C193" s="9" t="s">
        <v>25</v>
      </c>
      <c r="D193" s="10">
        <v>45539</v>
      </c>
      <c r="E193" s="9" t="s">
        <v>26</v>
      </c>
      <c r="F193" s="11">
        <v>15</v>
      </c>
      <c r="G193" s="9" t="s">
        <v>35</v>
      </c>
      <c r="H193" s="9" t="s">
        <v>26</v>
      </c>
      <c r="I193" s="11">
        <v>30</v>
      </c>
      <c r="J193" s="9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9">
        <v>3423</v>
      </c>
      <c r="B194" s="9" t="s">
        <v>221</v>
      </c>
      <c r="C194" s="9" t="s">
        <v>34</v>
      </c>
      <c r="D194" s="10">
        <v>45540</v>
      </c>
      <c r="E194" s="9" t="s">
        <v>30</v>
      </c>
      <c r="F194" s="11">
        <v>10</v>
      </c>
      <c r="G194" s="9" t="s">
        <v>27</v>
      </c>
      <c r="H194" s="9" t="s">
        <v>30</v>
      </c>
      <c r="I194" s="11" t="s">
        <v>32</v>
      </c>
      <c r="J194" s="9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9">
        <v>3424</v>
      </c>
      <c r="B195" s="9" t="s">
        <v>47</v>
      </c>
      <c r="C195" s="9" t="s">
        <v>29</v>
      </c>
      <c r="D195" s="10">
        <v>45541</v>
      </c>
      <c r="E195" s="9" t="s">
        <v>26</v>
      </c>
      <c r="F195" s="11">
        <v>5</v>
      </c>
      <c r="G195" s="9" t="s">
        <v>31</v>
      </c>
      <c r="H195" s="9" t="s">
        <v>30</v>
      </c>
      <c r="I195" s="11" t="s">
        <v>32</v>
      </c>
      <c r="J195" s="9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9">
        <v>3425</v>
      </c>
      <c r="B196" s="9" t="s">
        <v>222</v>
      </c>
      <c r="C196" s="9" t="s">
        <v>25</v>
      </c>
      <c r="D196" s="10">
        <v>45542</v>
      </c>
      <c r="E196" s="9" t="s">
        <v>30</v>
      </c>
      <c r="F196" s="11">
        <v>15</v>
      </c>
      <c r="G196" s="9" t="s">
        <v>27</v>
      </c>
      <c r="H196" s="9" t="s">
        <v>26</v>
      </c>
      <c r="I196" s="11">
        <v>30</v>
      </c>
      <c r="J196" s="9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9">
        <v>3426</v>
      </c>
      <c r="B197" s="9" t="s">
        <v>200</v>
      </c>
      <c r="C197" s="9" t="s">
        <v>34</v>
      </c>
      <c r="D197" s="10">
        <v>45543</v>
      </c>
      <c r="E197" s="9" t="s">
        <v>26</v>
      </c>
      <c r="F197" s="11">
        <v>10</v>
      </c>
      <c r="G197" s="9" t="s">
        <v>35</v>
      </c>
      <c r="H197" s="9" t="s">
        <v>30</v>
      </c>
      <c r="I197" s="11" t="s">
        <v>32</v>
      </c>
      <c r="J197" s="9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9">
        <v>3427</v>
      </c>
      <c r="B198" s="9" t="s">
        <v>223</v>
      </c>
      <c r="C198" s="9" t="s">
        <v>29</v>
      </c>
      <c r="D198" s="10">
        <v>45544</v>
      </c>
      <c r="E198" s="9" t="s">
        <v>30</v>
      </c>
      <c r="F198" s="11">
        <v>5</v>
      </c>
      <c r="G198" s="9" t="s">
        <v>27</v>
      </c>
      <c r="H198" s="9" t="s">
        <v>30</v>
      </c>
      <c r="I198" s="11" t="s">
        <v>32</v>
      </c>
      <c r="J198" s="9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9">
        <v>3428</v>
      </c>
      <c r="B199" s="9" t="s">
        <v>224</v>
      </c>
      <c r="C199" s="9" t="s">
        <v>25</v>
      </c>
      <c r="D199" s="10">
        <v>45545</v>
      </c>
      <c r="E199" s="9" t="s">
        <v>26</v>
      </c>
      <c r="F199" s="11">
        <v>15</v>
      </c>
      <c r="G199" s="9" t="s">
        <v>31</v>
      </c>
      <c r="H199" s="9" t="s">
        <v>26</v>
      </c>
      <c r="I199" s="11">
        <v>30</v>
      </c>
      <c r="J199" s="9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9">
        <v>3429</v>
      </c>
      <c r="B200" s="9" t="s">
        <v>225</v>
      </c>
      <c r="C200" s="9" t="s">
        <v>34</v>
      </c>
      <c r="D200" s="10">
        <v>45546</v>
      </c>
      <c r="E200" s="9" t="s">
        <v>30</v>
      </c>
      <c r="F200" s="11">
        <v>10</v>
      </c>
      <c r="G200" s="9" t="s">
        <v>27</v>
      </c>
      <c r="H200" s="9" t="s">
        <v>30</v>
      </c>
      <c r="I200" s="11" t="s">
        <v>32</v>
      </c>
      <c r="J200" s="9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9">
        <v>3430</v>
      </c>
      <c r="B201" s="9" t="s">
        <v>226</v>
      </c>
      <c r="C201" s="9" t="s">
        <v>29</v>
      </c>
      <c r="D201" s="10">
        <v>45547</v>
      </c>
      <c r="E201" s="9" t="s">
        <v>26</v>
      </c>
      <c r="F201" s="11">
        <v>5</v>
      </c>
      <c r="G201" s="9" t="s">
        <v>35</v>
      </c>
      <c r="H201" s="9" t="s">
        <v>30</v>
      </c>
      <c r="I201" s="11" t="s">
        <v>32</v>
      </c>
      <c r="J201" s="9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9">
        <v>3431</v>
      </c>
      <c r="B202" s="9" t="s">
        <v>227</v>
      </c>
      <c r="C202" s="9" t="s">
        <v>25</v>
      </c>
      <c r="D202" s="10">
        <v>45548</v>
      </c>
      <c r="E202" s="9" t="s">
        <v>30</v>
      </c>
      <c r="F202" s="11">
        <v>15</v>
      </c>
      <c r="G202" s="9" t="s">
        <v>27</v>
      </c>
      <c r="H202" s="9" t="s">
        <v>26</v>
      </c>
      <c r="I202" s="11">
        <v>30</v>
      </c>
      <c r="J202" s="9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9">
        <v>3432</v>
      </c>
      <c r="B203" s="9" t="s">
        <v>228</v>
      </c>
      <c r="C203" s="9" t="s">
        <v>34</v>
      </c>
      <c r="D203" s="10">
        <v>45549</v>
      </c>
      <c r="E203" s="9" t="s">
        <v>26</v>
      </c>
      <c r="F203" s="11">
        <v>10</v>
      </c>
      <c r="G203" s="9" t="s">
        <v>31</v>
      </c>
      <c r="H203" s="9" t="s">
        <v>30</v>
      </c>
      <c r="I203" s="11" t="s">
        <v>32</v>
      </c>
      <c r="J203" s="9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9">
        <v>3433</v>
      </c>
      <c r="B204" s="9" t="s">
        <v>229</v>
      </c>
      <c r="C204" s="9" t="s">
        <v>29</v>
      </c>
      <c r="D204" s="10">
        <v>45550</v>
      </c>
      <c r="E204" s="9" t="s">
        <v>30</v>
      </c>
      <c r="F204" s="11">
        <v>5</v>
      </c>
      <c r="G204" s="9" t="s">
        <v>27</v>
      </c>
      <c r="H204" s="9" t="s">
        <v>30</v>
      </c>
      <c r="I204" s="11" t="s">
        <v>32</v>
      </c>
      <c r="J204" s="9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9">
        <v>3434</v>
      </c>
      <c r="B205" s="9" t="s">
        <v>230</v>
      </c>
      <c r="C205" s="9" t="s">
        <v>25</v>
      </c>
      <c r="D205" s="10">
        <v>45551</v>
      </c>
      <c r="E205" s="9" t="s">
        <v>26</v>
      </c>
      <c r="F205" s="11">
        <v>15</v>
      </c>
      <c r="G205" s="9" t="s">
        <v>35</v>
      </c>
      <c r="H205" s="9" t="s">
        <v>26</v>
      </c>
      <c r="I205" s="11">
        <v>30</v>
      </c>
      <c r="J205" s="9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9">
        <v>3435</v>
      </c>
      <c r="B206" s="9" t="s">
        <v>231</v>
      </c>
      <c r="C206" s="9" t="s">
        <v>34</v>
      </c>
      <c r="D206" s="10">
        <v>45552</v>
      </c>
      <c r="E206" s="9" t="s">
        <v>30</v>
      </c>
      <c r="F206" s="11">
        <v>10</v>
      </c>
      <c r="G206" s="9" t="s">
        <v>27</v>
      </c>
      <c r="H206" s="9" t="s">
        <v>30</v>
      </c>
      <c r="I206" s="11" t="s">
        <v>32</v>
      </c>
      <c r="J206" s="9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9">
        <v>3436</v>
      </c>
      <c r="B207" s="9" t="s">
        <v>232</v>
      </c>
      <c r="C207" s="9" t="s">
        <v>29</v>
      </c>
      <c r="D207" s="10">
        <v>45553</v>
      </c>
      <c r="E207" s="9" t="s">
        <v>26</v>
      </c>
      <c r="F207" s="11">
        <v>5</v>
      </c>
      <c r="G207" s="9" t="s">
        <v>27</v>
      </c>
      <c r="H207" s="9" t="s">
        <v>30</v>
      </c>
      <c r="I207" s="11" t="s">
        <v>32</v>
      </c>
      <c r="J207" s="9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9">
        <v>3437</v>
      </c>
      <c r="B208" s="9" t="s">
        <v>233</v>
      </c>
      <c r="C208" s="9" t="s">
        <v>25</v>
      </c>
      <c r="D208" s="10">
        <v>45554</v>
      </c>
      <c r="E208" s="9" t="s">
        <v>30</v>
      </c>
      <c r="F208" s="11">
        <v>15</v>
      </c>
      <c r="G208" s="9" t="s">
        <v>35</v>
      </c>
      <c r="H208" s="9" t="s">
        <v>26</v>
      </c>
      <c r="I208" s="11">
        <v>30</v>
      </c>
      <c r="J208" s="9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9">
        <v>3438</v>
      </c>
      <c r="B209" s="9" t="s">
        <v>234</v>
      </c>
      <c r="C209" s="9" t="s">
        <v>34</v>
      </c>
      <c r="D209" s="10">
        <v>45555</v>
      </c>
      <c r="E209" s="9" t="s">
        <v>26</v>
      </c>
      <c r="F209" s="11">
        <v>10</v>
      </c>
      <c r="G209" s="9" t="s">
        <v>31</v>
      </c>
      <c r="H209" s="9" t="s">
        <v>30</v>
      </c>
      <c r="I209" s="11" t="s">
        <v>32</v>
      </c>
      <c r="J209" s="9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9">
        <v>3439</v>
      </c>
      <c r="B210" s="9" t="s">
        <v>235</v>
      </c>
      <c r="C210" s="9" t="s">
        <v>29</v>
      </c>
      <c r="D210" s="10">
        <v>45556</v>
      </c>
      <c r="E210" s="9" t="s">
        <v>30</v>
      </c>
      <c r="F210" s="11">
        <v>5</v>
      </c>
      <c r="G210" s="9" t="s">
        <v>35</v>
      </c>
      <c r="H210" s="9" t="s">
        <v>30</v>
      </c>
      <c r="I210" s="11" t="s">
        <v>32</v>
      </c>
      <c r="J210" s="9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9">
        <v>3440</v>
      </c>
      <c r="B211" s="9" t="s">
        <v>236</v>
      </c>
      <c r="C211" s="9" t="s">
        <v>25</v>
      </c>
      <c r="D211" s="10">
        <v>45557</v>
      </c>
      <c r="E211" s="9" t="s">
        <v>26</v>
      </c>
      <c r="F211" s="11">
        <v>15</v>
      </c>
      <c r="G211" s="9" t="s">
        <v>27</v>
      </c>
      <c r="H211" s="9" t="s">
        <v>26</v>
      </c>
      <c r="I211" s="11">
        <v>30</v>
      </c>
      <c r="J211" s="9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9">
        <v>3441</v>
      </c>
      <c r="B212" s="9" t="s">
        <v>237</v>
      </c>
      <c r="C212" s="9" t="s">
        <v>34</v>
      </c>
      <c r="D212" s="10">
        <v>45558</v>
      </c>
      <c r="E212" s="9" t="s">
        <v>30</v>
      </c>
      <c r="F212" s="11">
        <v>10</v>
      </c>
      <c r="G212" s="9" t="s">
        <v>27</v>
      </c>
      <c r="H212" s="9" t="s">
        <v>30</v>
      </c>
      <c r="I212" s="11" t="s">
        <v>32</v>
      </c>
      <c r="J212" s="9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9">
        <v>3442</v>
      </c>
      <c r="B213" s="9" t="s">
        <v>238</v>
      </c>
      <c r="C213" s="9" t="s">
        <v>29</v>
      </c>
      <c r="D213" s="10">
        <v>45559</v>
      </c>
      <c r="E213" s="9" t="s">
        <v>26</v>
      </c>
      <c r="F213" s="11">
        <v>5</v>
      </c>
      <c r="G213" s="9" t="s">
        <v>31</v>
      </c>
      <c r="H213" s="9" t="s">
        <v>30</v>
      </c>
      <c r="I213" s="11" t="s">
        <v>32</v>
      </c>
      <c r="J213" s="9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9">
        <v>3443</v>
      </c>
      <c r="B214" s="9" t="s">
        <v>239</v>
      </c>
      <c r="C214" s="9" t="s">
        <v>25</v>
      </c>
      <c r="D214" s="10">
        <v>45560</v>
      </c>
      <c r="E214" s="9" t="s">
        <v>30</v>
      </c>
      <c r="F214" s="11">
        <v>15</v>
      </c>
      <c r="G214" s="9" t="s">
        <v>35</v>
      </c>
      <c r="H214" s="9" t="s">
        <v>26</v>
      </c>
      <c r="I214" s="11">
        <v>30</v>
      </c>
      <c r="J214" s="9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9">
        <v>3444</v>
      </c>
      <c r="B215" s="9" t="s">
        <v>240</v>
      </c>
      <c r="C215" s="9" t="s">
        <v>34</v>
      </c>
      <c r="D215" s="10">
        <v>45561</v>
      </c>
      <c r="E215" s="9" t="s">
        <v>26</v>
      </c>
      <c r="F215" s="11">
        <v>10</v>
      </c>
      <c r="G215" s="9" t="s">
        <v>35</v>
      </c>
      <c r="H215" s="9" t="s">
        <v>30</v>
      </c>
      <c r="I215" s="11" t="s">
        <v>32</v>
      </c>
      <c r="J215" s="9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9">
        <v>3445</v>
      </c>
      <c r="B216" s="9" t="s">
        <v>70</v>
      </c>
      <c r="C216" s="9" t="s">
        <v>29</v>
      </c>
      <c r="D216" s="10">
        <v>45562</v>
      </c>
      <c r="E216" s="9" t="s">
        <v>30</v>
      </c>
      <c r="F216" s="11">
        <v>5</v>
      </c>
      <c r="G216" s="9" t="s">
        <v>27</v>
      </c>
      <c r="H216" s="9" t="s">
        <v>30</v>
      </c>
      <c r="I216" s="11" t="s">
        <v>32</v>
      </c>
      <c r="J216" s="9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9">
        <v>3446</v>
      </c>
      <c r="B217" s="9" t="s">
        <v>241</v>
      </c>
      <c r="C217" s="9" t="s">
        <v>25</v>
      </c>
      <c r="D217" s="10">
        <v>45563</v>
      </c>
      <c r="E217" s="9" t="s">
        <v>26</v>
      </c>
      <c r="F217" s="11">
        <v>15</v>
      </c>
      <c r="G217" s="9" t="s">
        <v>31</v>
      </c>
      <c r="H217" s="9" t="s">
        <v>26</v>
      </c>
      <c r="I217" s="11">
        <v>30</v>
      </c>
      <c r="J217" s="9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9">
        <v>3447</v>
      </c>
      <c r="B218" s="9" t="s">
        <v>242</v>
      </c>
      <c r="C218" s="9" t="s">
        <v>34</v>
      </c>
      <c r="D218" s="10">
        <v>45564</v>
      </c>
      <c r="E218" s="9" t="s">
        <v>30</v>
      </c>
      <c r="F218" s="11">
        <v>10</v>
      </c>
      <c r="G218" s="9" t="s">
        <v>27</v>
      </c>
      <c r="H218" s="9" t="s">
        <v>30</v>
      </c>
      <c r="I218" s="11" t="s">
        <v>32</v>
      </c>
      <c r="J218" s="9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9">
        <v>3448</v>
      </c>
      <c r="B219" s="9" t="s">
        <v>243</v>
      </c>
      <c r="C219" s="9" t="s">
        <v>29</v>
      </c>
      <c r="D219" s="10">
        <v>45565</v>
      </c>
      <c r="E219" s="9" t="s">
        <v>26</v>
      </c>
      <c r="F219" s="11">
        <v>5</v>
      </c>
      <c r="G219" s="9" t="s">
        <v>35</v>
      </c>
      <c r="H219" s="9" t="s">
        <v>30</v>
      </c>
      <c r="I219" s="11" t="s">
        <v>32</v>
      </c>
      <c r="J219" s="9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9">
        <v>3449</v>
      </c>
      <c r="B220" s="9" t="s">
        <v>244</v>
      </c>
      <c r="C220" s="9" t="s">
        <v>25</v>
      </c>
      <c r="D220" s="10">
        <v>45566</v>
      </c>
      <c r="E220" s="9" t="s">
        <v>30</v>
      </c>
      <c r="F220" s="11">
        <v>15</v>
      </c>
      <c r="G220" s="9" t="s">
        <v>27</v>
      </c>
      <c r="H220" s="9" t="s">
        <v>26</v>
      </c>
      <c r="I220" s="11">
        <v>30</v>
      </c>
      <c r="J220" s="9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9">
        <v>3450</v>
      </c>
      <c r="B221" s="9" t="s">
        <v>245</v>
      </c>
      <c r="C221" s="9" t="s">
        <v>34</v>
      </c>
      <c r="D221" s="10">
        <v>45567</v>
      </c>
      <c r="E221" s="9" t="s">
        <v>26</v>
      </c>
      <c r="F221" s="11">
        <v>10</v>
      </c>
      <c r="G221" s="9" t="s">
        <v>31</v>
      </c>
      <c r="H221" s="9" t="s">
        <v>30</v>
      </c>
      <c r="I221" s="11" t="s">
        <v>32</v>
      </c>
      <c r="J221" s="9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9">
        <v>3451</v>
      </c>
      <c r="B222" s="9" t="s">
        <v>246</v>
      </c>
      <c r="C222" s="9" t="s">
        <v>29</v>
      </c>
      <c r="D222" s="10">
        <v>45568</v>
      </c>
      <c r="E222" s="9" t="s">
        <v>30</v>
      </c>
      <c r="F222" s="11">
        <v>5</v>
      </c>
      <c r="G222" s="9" t="s">
        <v>27</v>
      </c>
      <c r="H222" s="9" t="s">
        <v>30</v>
      </c>
      <c r="I222" s="11" t="s">
        <v>32</v>
      </c>
      <c r="J222" s="9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9">
        <v>3452</v>
      </c>
      <c r="B223" s="9" t="s">
        <v>224</v>
      </c>
      <c r="C223" s="9" t="s">
        <v>25</v>
      </c>
      <c r="D223" s="10">
        <v>45569</v>
      </c>
      <c r="E223" s="9" t="s">
        <v>26</v>
      </c>
      <c r="F223" s="11">
        <v>15</v>
      </c>
      <c r="G223" s="9" t="s">
        <v>35</v>
      </c>
      <c r="H223" s="9" t="s">
        <v>26</v>
      </c>
      <c r="I223" s="11">
        <v>30</v>
      </c>
      <c r="J223" s="9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9">
        <v>3453</v>
      </c>
      <c r="B224" s="9" t="s">
        <v>78</v>
      </c>
      <c r="C224" s="9" t="s">
        <v>34</v>
      </c>
      <c r="D224" s="10">
        <v>45570</v>
      </c>
      <c r="E224" s="9" t="s">
        <v>30</v>
      </c>
      <c r="F224" s="11">
        <v>10</v>
      </c>
      <c r="G224" s="9" t="s">
        <v>27</v>
      </c>
      <c r="H224" s="9" t="s">
        <v>30</v>
      </c>
      <c r="I224" s="11" t="s">
        <v>32</v>
      </c>
      <c r="J224" s="9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9">
        <v>3454</v>
      </c>
      <c r="B225" s="9" t="s">
        <v>247</v>
      </c>
      <c r="C225" s="9" t="s">
        <v>29</v>
      </c>
      <c r="D225" s="10">
        <v>45571</v>
      </c>
      <c r="E225" s="9" t="s">
        <v>26</v>
      </c>
      <c r="F225" s="11">
        <v>5</v>
      </c>
      <c r="G225" s="9" t="s">
        <v>31</v>
      </c>
      <c r="H225" s="9" t="s">
        <v>30</v>
      </c>
      <c r="I225" s="11" t="s">
        <v>32</v>
      </c>
      <c r="J225" s="9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9">
        <v>3455</v>
      </c>
      <c r="B226" s="9" t="s">
        <v>248</v>
      </c>
      <c r="C226" s="9" t="s">
        <v>25</v>
      </c>
      <c r="D226" s="10">
        <v>45572</v>
      </c>
      <c r="E226" s="9" t="s">
        <v>30</v>
      </c>
      <c r="F226" s="11">
        <v>15</v>
      </c>
      <c r="G226" s="9" t="s">
        <v>27</v>
      </c>
      <c r="H226" s="9" t="s">
        <v>26</v>
      </c>
      <c r="I226" s="11">
        <v>30</v>
      </c>
      <c r="J226" s="9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9">
        <v>3456</v>
      </c>
      <c r="B227" s="9" t="s">
        <v>249</v>
      </c>
      <c r="C227" s="9" t="s">
        <v>34</v>
      </c>
      <c r="D227" s="10">
        <v>45573</v>
      </c>
      <c r="E227" s="9" t="s">
        <v>26</v>
      </c>
      <c r="F227" s="11">
        <v>10</v>
      </c>
      <c r="G227" s="9" t="s">
        <v>35</v>
      </c>
      <c r="H227" s="9" t="s">
        <v>30</v>
      </c>
      <c r="I227" s="11" t="s">
        <v>32</v>
      </c>
      <c r="J227" s="9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9">
        <v>3457</v>
      </c>
      <c r="B228" s="9" t="s">
        <v>250</v>
      </c>
      <c r="C228" s="9" t="s">
        <v>29</v>
      </c>
      <c r="D228" s="10">
        <v>45574</v>
      </c>
      <c r="E228" s="9" t="s">
        <v>30</v>
      </c>
      <c r="F228" s="11">
        <v>5</v>
      </c>
      <c r="G228" s="9" t="s">
        <v>27</v>
      </c>
      <c r="H228" s="9" t="s">
        <v>30</v>
      </c>
      <c r="I228" s="11" t="s">
        <v>32</v>
      </c>
      <c r="J228" s="9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9">
        <v>3458</v>
      </c>
      <c r="B229" s="9" t="s">
        <v>251</v>
      </c>
      <c r="C229" s="9" t="s">
        <v>25</v>
      </c>
      <c r="D229" s="10">
        <v>45575</v>
      </c>
      <c r="E229" s="9" t="s">
        <v>26</v>
      </c>
      <c r="F229" s="11">
        <v>15</v>
      </c>
      <c r="G229" s="9" t="s">
        <v>31</v>
      </c>
      <c r="H229" s="9" t="s">
        <v>26</v>
      </c>
      <c r="I229" s="11">
        <v>30</v>
      </c>
      <c r="J229" s="9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9">
        <v>3459</v>
      </c>
      <c r="B230" s="9" t="s">
        <v>252</v>
      </c>
      <c r="C230" s="9" t="s">
        <v>34</v>
      </c>
      <c r="D230" s="10">
        <v>45576</v>
      </c>
      <c r="E230" s="9" t="s">
        <v>30</v>
      </c>
      <c r="F230" s="11">
        <v>10</v>
      </c>
      <c r="G230" s="9" t="s">
        <v>27</v>
      </c>
      <c r="H230" s="9" t="s">
        <v>30</v>
      </c>
      <c r="I230" s="11" t="s">
        <v>32</v>
      </c>
      <c r="J230" s="9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9">
        <v>3460</v>
      </c>
      <c r="B231" s="9" t="s">
        <v>160</v>
      </c>
      <c r="C231" s="9" t="s">
        <v>29</v>
      </c>
      <c r="D231" s="10">
        <v>45577</v>
      </c>
      <c r="E231" s="9" t="s">
        <v>26</v>
      </c>
      <c r="F231" s="11">
        <v>5</v>
      </c>
      <c r="G231" s="9" t="s">
        <v>35</v>
      </c>
      <c r="H231" s="9" t="s">
        <v>30</v>
      </c>
      <c r="I231" s="11" t="s">
        <v>32</v>
      </c>
      <c r="J231" s="9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9">
        <v>3461</v>
      </c>
      <c r="B232" s="9" t="s">
        <v>253</v>
      </c>
      <c r="C232" s="9" t="s">
        <v>25</v>
      </c>
      <c r="D232" s="10">
        <v>45578</v>
      </c>
      <c r="E232" s="9" t="s">
        <v>30</v>
      </c>
      <c r="F232" s="11">
        <v>15</v>
      </c>
      <c r="G232" s="9" t="s">
        <v>27</v>
      </c>
      <c r="H232" s="9" t="s">
        <v>26</v>
      </c>
      <c r="I232" s="11">
        <v>30</v>
      </c>
      <c r="J232" s="9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9">
        <v>3462</v>
      </c>
      <c r="B233" s="9" t="s">
        <v>254</v>
      </c>
      <c r="C233" s="9" t="s">
        <v>34</v>
      </c>
      <c r="D233" s="10">
        <v>45579</v>
      </c>
      <c r="E233" s="9" t="s">
        <v>26</v>
      </c>
      <c r="F233" s="11">
        <v>10</v>
      </c>
      <c r="G233" s="9" t="s">
        <v>31</v>
      </c>
      <c r="H233" s="9" t="s">
        <v>30</v>
      </c>
      <c r="I233" s="11" t="s">
        <v>32</v>
      </c>
      <c r="J233" s="9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9">
        <v>3463</v>
      </c>
      <c r="B234" s="9" t="s">
        <v>255</v>
      </c>
      <c r="C234" s="9" t="s">
        <v>29</v>
      </c>
      <c r="D234" s="10">
        <v>45580</v>
      </c>
      <c r="E234" s="9" t="s">
        <v>30</v>
      </c>
      <c r="F234" s="11">
        <v>5</v>
      </c>
      <c r="G234" s="9" t="s">
        <v>27</v>
      </c>
      <c r="H234" s="9" t="s">
        <v>30</v>
      </c>
      <c r="I234" s="11" t="s">
        <v>32</v>
      </c>
      <c r="J234" s="9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9">
        <v>3464</v>
      </c>
      <c r="B235" s="9" t="s">
        <v>256</v>
      </c>
      <c r="C235" s="9" t="s">
        <v>25</v>
      </c>
      <c r="D235" s="10">
        <v>45581</v>
      </c>
      <c r="E235" s="9" t="s">
        <v>26</v>
      </c>
      <c r="F235" s="11">
        <v>15</v>
      </c>
      <c r="G235" s="9" t="s">
        <v>35</v>
      </c>
      <c r="H235" s="9" t="s">
        <v>26</v>
      </c>
      <c r="I235" s="11">
        <v>30</v>
      </c>
      <c r="J235" s="9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9">
        <v>3465</v>
      </c>
      <c r="B236" s="9" t="s">
        <v>257</v>
      </c>
      <c r="C236" s="9" t="s">
        <v>34</v>
      </c>
      <c r="D236" s="10">
        <v>45582</v>
      </c>
      <c r="E236" s="9" t="s">
        <v>30</v>
      </c>
      <c r="F236" s="11">
        <v>10</v>
      </c>
      <c r="G236" s="9" t="s">
        <v>27</v>
      </c>
      <c r="H236" s="9" t="s">
        <v>30</v>
      </c>
      <c r="I236" s="11" t="s">
        <v>32</v>
      </c>
      <c r="J236" s="9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9">
        <v>3466</v>
      </c>
      <c r="B237" s="9" t="s">
        <v>258</v>
      </c>
      <c r="C237" s="9" t="s">
        <v>29</v>
      </c>
      <c r="D237" s="10">
        <v>45583</v>
      </c>
      <c r="E237" s="9" t="s">
        <v>26</v>
      </c>
      <c r="F237" s="11">
        <v>5</v>
      </c>
      <c r="G237" s="9" t="s">
        <v>31</v>
      </c>
      <c r="H237" s="9" t="s">
        <v>30</v>
      </c>
      <c r="I237" s="11" t="s">
        <v>32</v>
      </c>
      <c r="J237" s="9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9">
        <v>3467</v>
      </c>
      <c r="B238" s="9" t="s">
        <v>259</v>
      </c>
      <c r="C238" s="9" t="s">
        <v>25</v>
      </c>
      <c r="D238" s="10">
        <v>45584</v>
      </c>
      <c r="E238" s="9" t="s">
        <v>30</v>
      </c>
      <c r="F238" s="11">
        <v>15</v>
      </c>
      <c r="G238" s="9" t="s">
        <v>27</v>
      </c>
      <c r="H238" s="9" t="s">
        <v>26</v>
      </c>
      <c r="I238" s="11">
        <v>30</v>
      </c>
      <c r="J238" s="9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9">
        <v>3468</v>
      </c>
      <c r="B239" s="9" t="s">
        <v>260</v>
      </c>
      <c r="C239" s="9" t="s">
        <v>34</v>
      </c>
      <c r="D239" s="10">
        <v>45585</v>
      </c>
      <c r="E239" s="9" t="s">
        <v>26</v>
      </c>
      <c r="F239" s="11">
        <v>10</v>
      </c>
      <c r="G239" s="9" t="s">
        <v>35</v>
      </c>
      <c r="H239" s="9" t="s">
        <v>30</v>
      </c>
      <c r="I239" s="11" t="s">
        <v>32</v>
      </c>
      <c r="J239" s="9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9">
        <v>3469</v>
      </c>
      <c r="B240" s="9" t="s">
        <v>261</v>
      </c>
      <c r="C240" s="9" t="s">
        <v>29</v>
      </c>
      <c r="D240" s="10">
        <v>45586</v>
      </c>
      <c r="E240" s="9" t="s">
        <v>30</v>
      </c>
      <c r="F240" s="11">
        <v>5</v>
      </c>
      <c r="G240" s="9" t="s">
        <v>27</v>
      </c>
      <c r="H240" s="9" t="s">
        <v>30</v>
      </c>
      <c r="I240" s="11" t="s">
        <v>32</v>
      </c>
      <c r="J240" s="9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9">
        <v>3470</v>
      </c>
      <c r="B241" s="9" t="s">
        <v>262</v>
      </c>
      <c r="C241" s="9" t="s">
        <v>25</v>
      </c>
      <c r="D241" s="10">
        <v>45587</v>
      </c>
      <c r="E241" s="9" t="s">
        <v>26</v>
      </c>
      <c r="F241" s="11">
        <v>15</v>
      </c>
      <c r="G241" s="9" t="s">
        <v>31</v>
      </c>
      <c r="H241" s="9" t="s">
        <v>26</v>
      </c>
      <c r="I241" s="11">
        <v>30</v>
      </c>
      <c r="J241" s="9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9">
        <v>3471</v>
      </c>
      <c r="B242" s="9" t="s">
        <v>263</v>
      </c>
      <c r="C242" s="9" t="s">
        <v>34</v>
      </c>
      <c r="D242" s="10">
        <v>45588</v>
      </c>
      <c r="E242" s="9" t="s">
        <v>30</v>
      </c>
      <c r="F242" s="11">
        <v>10</v>
      </c>
      <c r="G242" s="9" t="s">
        <v>27</v>
      </c>
      <c r="H242" s="9" t="s">
        <v>30</v>
      </c>
      <c r="I242" s="11" t="s">
        <v>32</v>
      </c>
      <c r="J242" s="9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9">
        <v>3472</v>
      </c>
      <c r="B243" s="9" t="s">
        <v>264</v>
      </c>
      <c r="C243" s="9" t="s">
        <v>29</v>
      </c>
      <c r="D243" s="10">
        <v>45589</v>
      </c>
      <c r="E243" s="9" t="s">
        <v>26</v>
      </c>
      <c r="F243" s="11">
        <v>5</v>
      </c>
      <c r="G243" s="9" t="s">
        <v>35</v>
      </c>
      <c r="H243" s="9" t="s">
        <v>30</v>
      </c>
      <c r="I243" s="11" t="s">
        <v>32</v>
      </c>
      <c r="J243" s="9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9">
        <v>3473</v>
      </c>
      <c r="B244" s="9" t="s">
        <v>173</v>
      </c>
      <c r="C244" s="9" t="s">
        <v>25</v>
      </c>
      <c r="D244" s="10">
        <v>45590</v>
      </c>
      <c r="E244" s="9" t="s">
        <v>30</v>
      </c>
      <c r="F244" s="11">
        <v>15</v>
      </c>
      <c r="G244" s="9" t="s">
        <v>27</v>
      </c>
      <c r="H244" s="9" t="s">
        <v>26</v>
      </c>
      <c r="I244" s="11">
        <v>30</v>
      </c>
      <c r="J244" s="9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9">
        <v>3474</v>
      </c>
      <c r="B245" s="9" t="s">
        <v>265</v>
      </c>
      <c r="C245" s="9" t="s">
        <v>34</v>
      </c>
      <c r="D245" s="10">
        <v>45591</v>
      </c>
      <c r="E245" s="9" t="s">
        <v>26</v>
      </c>
      <c r="F245" s="11">
        <v>10</v>
      </c>
      <c r="G245" s="9" t="s">
        <v>31</v>
      </c>
      <c r="H245" s="9" t="s">
        <v>30</v>
      </c>
      <c r="I245" s="11" t="s">
        <v>32</v>
      </c>
      <c r="J245" s="9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9">
        <v>3475</v>
      </c>
      <c r="B246" s="9" t="s">
        <v>266</v>
      </c>
      <c r="C246" s="9" t="s">
        <v>29</v>
      </c>
      <c r="D246" s="10">
        <v>45592</v>
      </c>
      <c r="E246" s="9" t="s">
        <v>30</v>
      </c>
      <c r="F246" s="11">
        <v>5</v>
      </c>
      <c r="G246" s="9" t="s">
        <v>27</v>
      </c>
      <c r="H246" s="9" t="s">
        <v>30</v>
      </c>
      <c r="I246" s="11" t="s">
        <v>32</v>
      </c>
      <c r="J246" s="9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9">
        <v>3476</v>
      </c>
      <c r="B247" s="9" t="s">
        <v>267</v>
      </c>
      <c r="C247" s="9" t="s">
        <v>25</v>
      </c>
      <c r="D247" s="10">
        <v>45593</v>
      </c>
      <c r="E247" s="9" t="s">
        <v>26</v>
      </c>
      <c r="F247" s="11">
        <v>15</v>
      </c>
      <c r="G247" s="9" t="s">
        <v>35</v>
      </c>
      <c r="H247" s="9" t="s">
        <v>26</v>
      </c>
      <c r="I247" s="11">
        <v>30</v>
      </c>
      <c r="J247" s="9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9">
        <v>3477</v>
      </c>
      <c r="B248" s="9" t="s">
        <v>268</v>
      </c>
      <c r="C248" s="9" t="s">
        <v>34</v>
      </c>
      <c r="D248" s="10">
        <v>45594</v>
      </c>
      <c r="E248" s="9" t="s">
        <v>30</v>
      </c>
      <c r="F248" s="11">
        <v>10</v>
      </c>
      <c r="G248" s="9" t="s">
        <v>27</v>
      </c>
      <c r="H248" s="9" t="s">
        <v>30</v>
      </c>
      <c r="I248" s="11" t="s">
        <v>32</v>
      </c>
      <c r="J248" s="9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9">
        <v>3478</v>
      </c>
      <c r="B249" s="9" t="s">
        <v>269</v>
      </c>
      <c r="C249" s="9" t="s">
        <v>29</v>
      </c>
      <c r="D249" s="10">
        <v>45595</v>
      </c>
      <c r="E249" s="9" t="s">
        <v>26</v>
      </c>
      <c r="F249" s="11">
        <v>5</v>
      </c>
      <c r="G249" s="9" t="s">
        <v>31</v>
      </c>
      <c r="H249" s="9" t="s">
        <v>30</v>
      </c>
      <c r="I249" s="11" t="s">
        <v>32</v>
      </c>
      <c r="J249" s="9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9">
        <v>3479</v>
      </c>
      <c r="B250" s="9" t="s">
        <v>270</v>
      </c>
      <c r="C250" s="9" t="s">
        <v>25</v>
      </c>
      <c r="D250" s="10">
        <v>45596</v>
      </c>
      <c r="E250" s="9" t="s">
        <v>30</v>
      </c>
      <c r="F250" s="11">
        <v>15</v>
      </c>
      <c r="G250" s="9" t="s">
        <v>27</v>
      </c>
      <c r="H250" s="9" t="s">
        <v>26</v>
      </c>
      <c r="I250" s="11">
        <v>30</v>
      </c>
      <c r="J250" s="9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9">
        <v>3480</v>
      </c>
      <c r="B251" s="9" t="s">
        <v>271</v>
      </c>
      <c r="C251" s="9" t="s">
        <v>34</v>
      </c>
      <c r="D251" s="10">
        <v>45597</v>
      </c>
      <c r="E251" s="9" t="s">
        <v>26</v>
      </c>
      <c r="F251" s="11">
        <v>10</v>
      </c>
      <c r="G251" s="9" t="s">
        <v>35</v>
      </c>
      <c r="H251" s="9" t="s">
        <v>30</v>
      </c>
      <c r="I251" s="11" t="s">
        <v>32</v>
      </c>
      <c r="J251" s="9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9">
        <v>3481</v>
      </c>
      <c r="B252" s="9" t="s">
        <v>272</v>
      </c>
      <c r="C252" s="9" t="s">
        <v>29</v>
      </c>
      <c r="D252" s="10">
        <v>45598</v>
      </c>
      <c r="E252" s="9" t="s">
        <v>30</v>
      </c>
      <c r="F252" s="11">
        <v>5</v>
      </c>
      <c r="G252" s="9" t="s">
        <v>27</v>
      </c>
      <c r="H252" s="9" t="s">
        <v>30</v>
      </c>
      <c r="I252" s="11" t="s">
        <v>32</v>
      </c>
      <c r="J252" s="9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9">
        <v>3482</v>
      </c>
      <c r="B253" s="9" t="s">
        <v>273</v>
      </c>
      <c r="C253" s="9" t="s">
        <v>25</v>
      </c>
      <c r="D253" s="10">
        <v>45599</v>
      </c>
      <c r="E253" s="9" t="s">
        <v>26</v>
      </c>
      <c r="F253" s="11">
        <v>15</v>
      </c>
      <c r="G253" s="9" t="s">
        <v>31</v>
      </c>
      <c r="H253" s="9" t="s">
        <v>26</v>
      </c>
      <c r="I253" s="11">
        <v>30</v>
      </c>
      <c r="J253" s="9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9">
        <v>3483</v>
      </c>
      <c r="B254" s="9" t="s">
        <v>274</v>
      </c>
      <c r="C254" s="9" t="s">
        <v>34</v>
      </c>
      <c r="D254" s="10">
        <v>45600</v>
      </c>
      <c r="E254" s="9" t="s">
        <v>30</v>
      </c>
      <c r="F254" s="11">
        <v>10</v>
      </c>
      <c r="G254" s="9" t="s">
        <v>27</v>
      </c>
      <c r="H254" s="9" t="s">
        <v>30</v>
      </c>
      <c r="I254" s="11" t="s">
        <v>32</v>
      </c>
      <c r="J254" s="9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9">
        <v>3484</v>
      </c>
      <c r="B255" s="9" t="s">
        <v>275</v>
      </c>
      <c r="C255" s="9" t="s">
        <v>29</v>
      </c>
      <c r="D255" s="10">
        <v>45601</v>
      </c>
      <c r="E255" s="9" t="s">
        <v>26</v>
      </c>
      <c r="F255" s="11">
        <v>5</v>
      </c>
      <c r="G255" s="9" t="s">
        <v>35</v>
      </c>
      <c r="H255" s="9" t="s">
        <v>30</v>
      </c>
      <c r="I255" s="11" t="s">
        <v>32</v>
      </c>
      <c r="J255" s="9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9">
        <v>3485</v>
      </c>
      <c r="B256" s="9" t="s">
        <v>276</v>
      </c>
      <c r="C256" s="9" t="s">
        <v>25</v>
      </c>
      <c r="D256" s="10">
        <v>45602</v>
      </c>
      <c r="E256" s="9" t="s">
        <v>30</v>
      </c>
      <c r="F256" s="11">
        <v>15</v>
      </c>
      <c r="G256" s="9" t="s">
        <v>27</v>
      </c>
      <c r="H256" s="9" t="s">
        <v>26</v>
      </c>
      <c r="I256" s="11">
        <v>30</v>
      </c>
      <c r="J256" s="9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9">
        <v>3486</v>
      </c>
      <c r="B257" s="9" t="s">
        <v>277</v>
      </c>
      <c r="C257" s="9" t="s">
        <v>29</v>
      </c>
      <c r="D257" s="10">
        <v>45603</v>
      </c>
      <c r="E257" s="9" t="s">
        <v>26</v>
      </c>
      <c r="F257" s="11">
        <v>5</v>
      </c>
      <c r="G257" s="9" t="s">
        <v>27</v>
      </c>
      <c r="H257" s="9" t="s">
        <v>30</v>
      </c>
      <c r="I257" s="11" t="s">
        <v>32</v>
      </c>
      <c r="J257" s="9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9">
        <v>3487</v>
      </c>
      <c r="B258" s="9" t="s">
        <v>278</v>
      </c>
      <c r="C258" s="9" t="s">
        <v>25</v>
      </c>
      <c r="D258" s="10">
        <v>45604</v>
      </c>
      <c r="E258" s="9" t="s">
        <v>30</v>
      </c>
      <c r="F258" s="11">
        <v>15</v>
      </c>
      <c r="G258" s="9" t="s">
        <v>35</v>
      </c>
      <c r="H258" s="9" t="s">
        <v>26</v>
      </c>
      <c r="I258" s="11">
        <v>30</v>
      </c>
      <c r="J258" s="9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9">
        <v>3488</v>
      </c>
      <c r="B259" s="9" t="s">
        <v>279</v>
      </c>
      <c r="C259" s="9" t="s">
        <v>34</v>
      </c>
      <c r="D259" s="10">
        <v>45605</v>
      </c>
      <c r="E259" s="9" t="s">
        <v>26</v>
      </c>
      <c r="F259" s="11">
        <v>10</v>
      </c>
      <c r="G259" s="9" t="s">
        <v>31</v>
      </c>
      <c r="H259" s="9" t="s">
        <v>30</v>
      </c>
      <c r="I259" s="11" t="s">
        <v>32</v>
      </c>
      <c r="J259" s="9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9">
        <v>3489</v>
      </c>
      <c r="B260" s="9" t="s">
        <v>280</v>
      </c>
      <c r="C260" s="9" t="s">
        <v>29</v>
      </c>
      <c r="D260" s="10">
        <v>45606</v>
      </c>
      <c r="E260" s="9" t="s">
        <v>30</v>
      </c>
      <c r="F260" s="11">
        <v>5</v>
      </c>
      <c r="G260" s="9" t="s">
        <v>35</v>
      </c>
      <c r="H260" s="9" t="s">
        <v>30</v>
      </c>
      <c r="I260" s="11" t="s">
        <v>32</v>
      </c>
      <c r="J260" s="9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9">
        <v>3490</v>
      </c>
      <c r="B261" s="9" t="s">
        <v>281</v>
      </c>
      <c r="C261" s="9" t="s">
        <v>25</v>
      </c>
      <c r="D261" s="10">
        <v>45607</v>
      </c>
      <c r="E261" s="9" t="s">
        <v>26</v>
      </c>
      <c r="F261" s="11">
        <v>15</v>
      </c>
      <c r="G261" s="9" t="s">
        <v>27</v>
      </c>
      <c r="H261" s="9" t="s">
        <v>26</v>
      </c>
      <c r="I261" s="11">
        <v>30</v>
      </c>
      <c r="J261" s="9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9">
        <v>3491</v>
      </c>
      <c r="B262" s="9" t="s">
        <v>282</v>
      </c>
      <c r="C262" s="9" t="s">
        <v>34</v>
      </c>
      <c r="D262" s="10">
        <v>45608</v>
      </c>
      <c r="E262" s="9" t="s">
        <v>30</v>
      </c>
      <c r="F262" s="11">
        <v>10</v>
      </c>
      <c r="G262" s="9" t="s">
        <v>27</v>
      </c>
      <c r="H262" s="9" t="s">
        <v>30</v>
      </c>
      <c r="I262" s="11" t="s">
        <v>32</v>
      </c>
      <c r="J262" s="9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9">
        <v>3492</v>
      </c>
      <c r="B263" s="9" t="s">
        <v>283</v>
      </c>
      <c r="C263" s="9" t="s">
        <v>29</v>
      </c>
      <c r="D263" s="10">
        <v>45609</v>
      </c>
      <c r="E263" s="9" t="s">
        <v>26</v>
      </c>
      <c r="F263" s="11">
        <v>5</v>
      </c>
      <c r="G263" s="9" t="s">
        <v>31</v>
      </c>
      <c r="H263" s="9" t="s">
        <v>30</v>
      </c>
      <c r="I263" s="11" t="s">
        <v>32</v>
      </c>
      <c r="J263" s="9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9">
        <v>3493</v>
      </c>
      <c r="B264" s="9" t="s">
        <v>284</v>
      </c>
      <c r="C264" s="9" t="s">
        <v>25</v>
      </c>
      <c r="D264" s="10">
        <v>45610</v>
      </c>
      <c r="E264" s="9" t="s">
        <v>30</v>
      </c>
      <c r="F264" s="11">
        <v>15</v>
      </c>
      <c r="G264" s="9" t="s">
        <v>35</v>
      </c>
      <c r="H264" s="9" t="s">
        <v>26</v>
      </c>
      <c r="I264" s="11">
        <v>30</v>
      </c>
      <c r="J264" s="9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9">
        <v>3494</v>
      </c>
      <c r="B265" s="9" t="s">
        <v>285</v>
      </c>
      <c r="C265" s="9" t="s">
        <v>34</v>
      </c>
      <c r="D265" s="10">
        <v>45611</v>
      </c>
      <c r="E265" s="9" t="s">
        <v>26</v>
      </c>
      <c r="F265" s="11">
        <v>10</v>
      </c>
      <c r="G265" s="9" t="s">
        <v>35</v>
      </c>
      <c r="H265" s="9" t="s">
        <v>30</v>
      </c>
      <c r="I265" s="11" t="s">
        <v>32</v>
      </c>
      <c r="J265" s="9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9">
        <v>3495</v>
      </c>
      <c r="B266" s="9" t="s">
        <v>286</v>
      </c>
      <c r="C266" s="9" t="s">
        <v>29</v>
      </c>
      <c r="D266" s="10">
        <v>45612</v>
      </c>
      <c r="E266" s="9" t="s">
        <v>30</v>
      </c>
      <c r="F266" s="11">
        <v>5</v>
      </c>
      <c r="G266" s="9" t="s">
        <v>27</v>
      </c>
      <c r="H266" s="9" t="s">
        <v>30</v>
      </c>
      <c r="I266" s="11" t="s">
        <v>32</v>
      </c>
      <c r="J266" s="9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9">
        <v>3496</v>
      </c>
      <c r="B267" s="9" t="s">
        <v>287</v>
      </c>
      <c r="C267" s="9" t="s">
        <v>25</v>
      </c>
      <c r="D267" s="10">
        <v>45613</v>
      </c>
      <c r="E267" s="9" t="s">
        <v>26</v>
      </c>
      <c r="F267" s="11">
        <v>15</v>
      </c>
      <c r="G267" s="9" t="s">
        <v>31</v>
      </c>
      <c r="H267" s="9" t="s">
        <v>26</v>
      </c>
      <c r="I267" s="11">
        <v>30</v>
      </c>
      <c r="J267" s="9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9">
        <v>3497</v>
      </c>
      <c r="B268" s="9" t="s">
        <v>288</v>
      </c>
      <c r="C268" s="9" t="s">
        <v>34</v>
      </c>
      <c r="D268" s="10">
        <v>45614</v>
      </c>
      <c r="E268" s="9" t="s">
        <v>30</v>
      </c>
      <c r="F268" s="11">
        <v>10</v>
      </c>
      <c r="G268" s="9" t="s">
        <v>27</v>
      </c>
      <c r="H268" s="9" t="s">
        <v>30</v>
      </c>
      <c r="I268" s="11" t="s">
        <v>32</v>
      </c>
      <c r="J268" s="9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9">
        <v>3498</v>
      </c>
      <c r="B269" s="9" t="s">
        <v>289</v>
      </c>
      <c r="C269" s="9" t="s">
        <v>29</v>
      </c>
      <c r="D269" s="10">
        <v>45615</v>
      </c>
      <c r="E269" s="9" t="s">
        <v>26</v>
      </c>
      <c r="F269" s="11">
        <v>5</v>
      </c>
      <c r="G269" s="9" t="s">
        <v>35</v>
      </c>
      <c r="H269" s="9" t="s">
        <v>30</v>
      </c>
      <c r="I269" s="11" t="s">
        <v>32</v>
      </c>
      <c r="J269" s="9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9">
        <v>3499</v>
      </c>
      <c r="B270" s="9" t="s">
        <v>290</v>
      </c>
      <c r="C270" s="9" t="s">
        <v>25</v>
      </c>
      <c r="D270" s="10">
        <v>45616</v>
      </c>
      <c r="E270" s="9" t="s">
        <v>30</v>
      </c>
      <c r="F270" s="11">
        <v>15</v>
      </c>
      <c r="G270" s="9" t="s">
        <v>27</v>
      </c>
      <c r="H270" s="9" t="s">
        <v>26</v>
      </c>
      <c r="I270" s="11">
        <v>30</v>
      </c>
      <c r="J270" s="9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9">
        <v>3500</v>
      </c>
      <c r="B271" s="9" t="s">
        <v>291</v>
      </c>
      <c r="C271" s="9" t="s">
        <v>34</v>
      </c>
      <c r="D271" s="10">
        <v>45617</v>
      </c>
      <c r="E271" s="9" t="s">
        <v>26</v>
      </c>
      <c r="F271" s="11">
        <v>10</v>
      </c>
      <c r="G271" s="9" t="s">
        <v>31</v>
      </c>
      <c r="H271" s="9" t="s">
        <v>30</v>
      </c>
      <c r="I271" s="11" t="s">
        <v>32</v>
      </c>
      <c r="J271" s="9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9">
        <v>3501</v>
      </c>
      <c r="B272" s="9" t="s">
        <v>292</v>
      </c>
      <c r="C272" s="9" t="s">
        <v>29</v>
      </c>
      <c r="D272" s="10">
        <v>45618</v>
      </c>
      <c r="E272" s="9" t="s">
        <v>30</v>
      </c>
      <c r="F272" s="11">
        <v>5</v>
      </c>
      <c r="G272" s="9" t="s">
        <v>27</v>
      </c>
      <c r="H272" s="9" t="s">
        <v>30</v>
      </c>
      <c r="I272" s="11" t="s">
        <v>32</v>
      </c>
      <c r="J272" s="9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9">
        <v>3502</v>
      </c>
      <c r="B273" s="9" t="s">
        <v>293</v>
      </c>
      <c r="C273" s="9" t="s">
        <v>25</v>
      </c>
      <c r="D273" s="10">
        <v>45619</v>
      </c>
      <c r="E273" s="9" t="s">
        <v>26</v>
      </c>
      <c r="F273" s="11">
        <v>15</v>
      </c>
      <c r="G273" s="9" t="s">
        <v>35</v>
      </c>
      <c r="H273" s="9" t="s">
        <v>26</v>
      </c>
      <c r="I273" s="11">
        <v>30</v>
      </c>
      <c r="J273" s="9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9">
        <v>3503</v>
      </c>
      <c r="B274" s="9" t="s">
        <v>152</v>
      </c>
      <c r="C274" s="9" t="s">
        <v>34</v>
      </c>
      <c r="D274" s="10">
        <v>45620</v>
      </c>
      <c r="E274" s="9" t="s">
        <v>30</v>
      </c>
      <c r="F274" s="11">
        <v>10</v>
      </c>
      <c r="G274" s="9" t="s">
        <v>27</v>
      </c>
      <c r="H274" s="9" t="s">
        <v>30</v>
      </c>
      <c r="I274" s="11" t="s">
        <v>32</v>
      </c>
      <c r="J274" s="9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9">
        <v>3504</v>
      </c>
      <c r="B275" s="9" t="s">
        <v>294</v>
      </c>
      <c r="C275" s="9" t="s">
        <v>29</v>
      </c>
      <c r="D275" s="10">
        <v>45621</v>
      </c>
      <c r="E275" s="9" t="s">
        <v>26</v>
      </c>
      <c r="F275" s="11">
        <v>5</v>
      </c>
      <c r="G275" s="9" t="s">
        <v>31</v>
      </c>
      <c r="H275" s="9" t="s">
        <v>30</v>
      </c>
      <c r="I275" s="11" t="s">
        <v>32</v>
      </c>
      <c r="J275" s="9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9">
        <v>3505</v>
      </c>
      <c r="B276" s="9" t="s">
        <v>295</v>
      </c>
      <c r="C276" s="9" t="s">
        <v>25</v>
      </c>
      <c r="D276" s="10">
        <v>45622</v>
      </c>
      <c r="E276" s="9" t="s">
        <v>30</v>
      </c>
      <c r="F276" s="11">
        <v>15</v>
      </c>
      <c r="G276" s="9" t="s">
        <v>27</v>
      </c>
      <c r="H276" s="9" t="s">
        <v>26</v>
      </c>
      <c r="I276" s="11">
        <v>30</v>
      </c>
      <c r="J276" s="9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9">
        <v>3506</v>
      </c>
      <c r="B277" s="9" t="s">
        <v>296</v>
      </c>
      <c r="C277" s="9" t="s">
        <v>34</v>
      </c>
      <c r="D277" s="10">
        <v>45623</v>
      </c>
      <c r="E277" s="9" t="s">
        <v>26</v>
      </c>
      <c r="F277" s="11">
        <v>10</v>
      </c>
      <c r="G277" s="9" t="s">
        <v>35</v>
      </c>
      <c r="H277" s="9" t="s">
        <v>30</v>
      </c>
      <c r="I277" s="11" t="s">
        <v>32</v>
      </c>
      <c r="J277" s="9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9">
        <v>3507</v>
      </c>
      <c r="B278" s="9" t="s">
        <v>297</v>
      </c>
      <c r="C278" s="9" t="s">
        <v>29</v>
      </c>
      <c r="D278" s="10">
        <v>45624</v>
      </c>
      <c r="E278" s="9" t="s">
        <v>30</v>
      </c>
      <c r="F278" s="11">
        <v>5</v>
      </c>
      <c r="G278" s="9" t="s">
        <v>27</v>
      </c>
      <c r="H278" s="9" t="s">
        <v>30</v>
      </c>
      <c r="I278" s="11" t="s">
        <v>32</v>
      </c>
      <c r="J278" s="9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9">
        <v>3508</v>
      </c>
      <c r="B279" s="9" t="s">
        <v>298</v>
      </c>
      <c r="C279" s="9" t="s">
        <v>25</v>
      </c>
      <c r="D279" s="10">
        <v>45625</v>
      </c>
      <c r="E279" s="9" t="s">
        <v>26</v>
      </c>
      <c r="F279" s="11">
        <v>15</v>
      </c>
      <c r="G279" s="9" t="s">
        <v>31</v>
      </c>
      <c r="H279" s="9" t="s">
        <v>26</v>
      </c>
      <c r="I279" s="11">
        <v>30</v>
      </c>
      <c r="J279" s="9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9">
        <v>3509</v>
      </c>
      <c r="B280" s="9" t="s">
        <v>299</v>
      </c>
      <c r="C280" s="9" t="s">
        <v>34</v>
      </c>
      <c r="D280" s="10">
        <v>45626</v>
      </c>
      <c r="E280" s="9" t="s">
        <v>30</v>
      </c>
      <c r="F280" s="11">
        <v>10</v>
      </c>
      <c r="G280" s="9" t="s">
        <v>27</v>
      </c>
      <c r="H280" s="9" t="s">
        <v>30</v>
      </c>
      <c r="I280" s="11" t="s">
        <v>32</v>
      </c>
      <c r="J280" s="9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9">
        <v>3510</v>
      </c>
      <c r="B281" s="9" t="s">
        <v>300</v>
      </c>
      <c r="C281" s="9" t="s">
        <v>29</v>
      </c>
      <c r="D281" s="10">
        <v>45627</v>
      </c>
      <c r="E281" s="9" t="s">
        <v>26</v>
      </c>
      <c r="F281" s="11">
        <v>5</v>
      </c>
      <c r="G281" s="9" t="s">
        <v>35</v>
      </c>
      <c r="H281" s="9" t="s">
        <v>30</v>
      </c>
      <c r="I281" s="11" t="s">
        <v>32</v>
      </c>
      <c r="J281" s="9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9">
        <v>3511</v>
      </c>
      <c r="B282" s="9" t="s">
        <v>301</v>
      </c>
      <c r="C282" s="9" t="s">
        <v>25</v>
      </c>
      <c r="D282" s="10">
        <v>45628</v>
      </c>
      <c r="E282" s="9" t="s">
        <v>30</v>
      </c>
      <c r="F282" s="11">
        <v>15</v>
      </c>
      <c r="G282" s="9" t="s">
        <v>27</v>
      </c>
      <c r="H282" s="9" t="s">
        <v>26</v>
      </c>
      <c r="I282" s="11">
        <v>30</v>
      </c>
      <c r="J282" s="9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9">
        <v>3512</v>
      </c>
      <c r="B283" s="9" t="s">
        <v>302</v>
      </c>
      <c r="C283" s="9" t="s">
        <v>34</v>
      </c>
      <c r="D283" s="10">
        <v>45629</v>
      </c>
      <c r="E283" s="9" t="s">
        <v>26</v>
      </c>
      <c r="F283" s="11">
        <v>10</v>
      </c>
      <c r="G283" s="9" t="s">
        <v>31</v>
      </c>
      <c r="H283" s="9" t="s">
        <v>30</v>
      </c>
      <c r="I283" s="11" t="s">
        <v>32</v>
      </c>
      <c r="J283" s="9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9">
        <v>3513</v>
      </c>
      <c r="B284" s="9" t="s">
        <v>303</v>
      </c>
      <c r="C284" s="9" t="s">
        <v>29</v>
      </c>
      <c r="D284" s="10">
        <v>45630</v>
      </c>
      <c r="E284" s="9" t="s">
        <v>30</v>
      </c>
      <c r="F284" s="11">
        <v>5</v>
      </c>
      <c r="G284" s="9" t="s">
        <v>27</v>
      </c>
      <c r="H284" s="9" t="s">
        <v>30</v>
      </c>
      <c r="I284" s="11" t="s">
        <v>32</v>
      </c>
      <c r="J284" s="9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9">
        <v>3514</v>
      </c>
      <c r="B285" s="9" t="s">
        <v>304</v>
      </c>
      <c r="C285" s="9" t="s">
        <v>25</v>
      </c>
      <c r="D285" s="10">
        <v>45631</v>
      </c>
      <c r="E285" s="9" t="s">
        <v>26</v>
      </c>
      <c r="F285" s="11">
        <v>15</v>
      </c>
      <c r="G285" s="9" t="s">
        <v>35</v>
      </c>
      <c r="H285" s="9" t="s">
        <v>26</v>
      </c>
      <c r="I285" s="11">
        <v>30</v>
      </c>
      <c r="J285" s="9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9">
        <v>3515</v>
      </c>
      <c r="B286" s="9" t="s">
        <v>163</v>
      </c>
      <c r="C286" s="9" t="s">
        <v>34</v>
      </c>
      <c r="D286" s="10">
        <v>45632</v>
      </c>
      <c r="E286" s="9" t="s">
        <v>30</v>
      </c>
      <c r="F286" s="11">
        <v>10</v>
      </c>
      <c r="G286" s="9" t="s">
        <v>27</v>
      </c>
      <c r="H286" s="9" t="s">
        <v>30</v>
      </c>
      <c r="I286" s="11" t="s">
        <v>32</v>
      </c>
      <c r="J286" s="9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9">
        <v>3516</v>
      </c>
      <c r="B287" s="9" t="s">
        <v>164</v>
      </c>
      <c r="C287" s="9" t="s">
        <v>29</v>
      </c>
      <c r="D287" s="10">
        <v>45633</v>
      </c>
      <c r="E287" s="9" t="s">
        <v>26</v>
      </c>
      <c r="F287" s="11">
        <v>5</v>
      </c>
      <c r="G287" s="9" t="s">
        <v>31</v>
      </c>
      <c r="H287" s="9" t="s">
        <v>30</v>
      </c>
      <c r="I287" s="11" t="s">
        <v>32</v>
      </c>
      <c r="J287" s="9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9">
        <v>3517</v>
      </c>
      <c r="B288" s="9" t="s">
        <v>214</v>
      </c>
      <c r="C288" s="9" t="s">
        <v>25</v>
      </c>
      <c r="D288" s="10">
        <v>45634</v>
      </c>
      <c r="E288" s="9" t="s">
        <v>30</v>
      </c>
      <c r="F288" s="11">
        <v>15</v>
      </c>
      <c r="G288" s="9" t="s">
        <v>27</v>
      </c>
      <c r="H288" s="9" t="s">
        <v>26</v>
      </c>
      <c r="I288" s="11">
        <v>30</v>
      </c>
      <c r="J288" s="9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9">
        <v>3518</v>
      </c>
      <c r="B289" s="9" t="s">
        <v>305</v>
      </c>
      <c r="C289" s="9" t="s">
        <v>34</v>
      </c>
      <c r="D289" s="10">
        <v>45635</v>
      </c>
      <c r="E289" s="9" t="s">
        <v>26</v>
      </c>
      <c r="F289" s="11">
        <v>10</v>
      </c>
      <c r="G289" s="9" t="s">
        <v>35</v>
      </c>
      <c r="H289" s="9" t="s">
        <v>30</v>
      </c>
      <c r="I289" s="11" t="s">
        <v>32</v>
      </c>
      <c r="J289" s="9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9">
        <v>3519</v>
      </c>
      <c r="B290" s="9" t="s">
        <v>306</v>
      </c>
      <c r="C290" s="9" t="s">
        <v>29</v>
      </c>
      <c r="D290" s="10">
        <v>45636</v>
      </c>
      <c r="E290" s="9" t="s">
        <v>30</v>
      </c>
      <c r="F290" s="11">
        <v>5</v>
      </c>
      <c r="G290" s="9" t="s">
        <v>27</v>
      </c>
      <c r="H290" s="9" t="s">
        <v>30</v>
      </c>
      <c r="I290" s="11" t="s">
        <v>32</v>
      </c>
      <c r="J290" s="9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9">
        <v>3520</v>
      </c>
      <c r="B291" s="9" t="s">
        <v>307</v>
      </c>
      <c r="C291" s="9" t="s">
        <v>25</v>
      </c>
      <c r="D291" s="10">
        <v>45637</v>
      </c>
      <c r="E291" s="9" t="s">
        <v>26</v>
      </c>
      <c r="F291" s="11">
        <v>15</v>
      </c>
      <c r="G291" s="9" t="s">
        <v>31</v>
      </c>
      <c r="H291" s="9" t="s">
        <v>26</v>
      </c>
      <c r="I291" s="11">
        <v>30</v>
      </c>
      <c r="J291" s="9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9">
        <v>3521</v>
      </c>
      <c r="B292" s="9" t="s">
        <v>308</v>
      </c>
      <c r="C292" s="9" t="s">
        <v>34</v>
      </c>
      <c r="D292" s="10">
        <v>45638</v>
      </c>
      <c r="E292" s="9" t="s">
        <v>30</v>
      </c>
      <c r="F292" s="11">
        <v>10</v>
      </c>
      <c r="G292" s="9" t="s">
        <v>27</v>
      </c>
      <c r="H292" s="9" t="s">
        <v>30</v>
      </c>
      <c r="I292" s="11" t="s">
        <v>32</v>
      </c>
      <c r="J292" s="9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9">
        <v>3522</v>
      </c>
      <c r="B293" s="9" t="s">
        <v>309</v>
      </c>
      <c r="C293" s="9" t="s">
        <v>29</v>
      </c>
      <c r="D293" s="10">
        <v>45639</v>
      </c>
      <c r="E293" s="9" t="s">
        <v>26</v>
      </c>
      <c r="F293" s="11">
        <v>5</v>
      </c>
      <c r="G293" s="9" t="s">
        <v>35</v>
      </c>
      <c r="H293" s="9" t="s">
        <v>30</v>
      </c>
      <c r="I293" s="11" t="s">
        <v>32</v>
      </c>
      <c r="J293" s="9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9">
        <v>3523</v>
      </c>
      <c r="B294" s="9" t="s">
        <v>310</v>
      </c>
      <c r="C294" s="9" t="s">
        <v>25</v>
      </c>
      <c r="D294" s="10">
        <v>45640</v>
      </c>
      <c r="E294" s="9" t="s">
        <v>30</v>
      </c>
      <c r="F294" s="11">
        <v>15</v>
      </c>
      <c r="G294" s="9" t="s">
        <v>27</v>
      </c>
      <c r="H294" s="9" t="s">
        <v>26</v>
      </c>
      <c r="I294" s="11">
        <v>30</v>
      </c>
      <c r="J294" s="9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9">
        <v>3524</v>
      </c>
      <c r="B295" s="9" t="s">
        <v>311</v>
      </c>
      <c r="C295" s="9" t="s">
        <v>34</v>
      </c>
      <c r="D295" s="10">
        <v>45641</v>
      </c>
      <c r="E295" s="9" t="s">
        <v>26</v>
      </c>
      <c r="F295" s="11">
        <v>10</v>
      </c>
      <c r="G295" s="9" t="s">
        <v>31</v>
      </c>
      <c r="H295" s="9" t="s">
        <v>30</v>
      </c>
      <c r="I295" s="11" t="s">
        <v>32</v>
      </c>
      <c r="J295" s="9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9">
        <v>3525</v>
      </c>
      <c r="B296" s="9" t="s">
        <v>312</v>
      </c>
      <c r="C296" s="9" t="s">
        <v>29</v>
      </c>
      <c r="D296" s="10">
        <v>45642</v>
      </c>
      <c r="E296" s="9" t="s">
        <v>30</v>
      </c>
      <c r="F296" s="11">
        <v>5</v>
      </c>
      <c r="G296" s="9" t="s">
        <v>27</v>
      </c>
      <c r="H296" s="9" t="s">
        <v>30</v>
      </c>
      <c r="I296" s="11" t="s">
        <v>32</v>
      </c>
      <c r="J296" s="9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8446-DE4A-4128-85F7-5DDF264205EE}">
  <sheetPr>
    <tabColor rgb="FFE8E6E9"/>
  </sheetPr>
  <dimension ref="B2:H97"/>
  <sheetViews>
    <sheetView topLeftCell="A41" zoomScale="70" zoomScaleNormal="70" workbookViewId="0">
      <selection activeCell="B41" sqref="B41"/>
    </sheetView>
  </sheetViews>
  <sheetFormatPr defaultRowHeight="15"/>
  <cols>
    <col min="2" max="2" width="24" bestFit="1" customWidth="1"/>
    <col min="3" max="3" width="25.42578125" bestFit="1" customWidth="1"/>
    <col min="4" max="5" width="33.140625" bestFit="1" customWidth="1"/>
    <col min="6" max="6" width="12.140625" bestFit="1" customWidth="1"/>
    <col min="7" max="7" width="12.140625" customWidth="1"/>
    <col min="8" max="8" width="18" bestFit="1" customWidth="1"/>
    <col min="9" max="9" width="32.7109375" bestFit="1" customWidth="1"/>
    <col min="10" max="10" width="3.140625" customWidth="1"/>
    <col min="11" max="11" width="10.42578125" customWidth="1"/>
    <col min="12" max="12" width="5" customWidth="1"/>
  </cols>
  <sheetData>
    <row r="2" spans="2:6">
      <c r="B2" t="s">
        <v>313</v>
      </c>
    </row>
    <row r="3" spans="2:6">
      <c r="B3" t="s">
        <v>314</v>
      </c>
    </row>
    <row r="7" spans="2:6">
      <c r="B7" t="s">
        <v>315</v>
      </c>
    </row>
    <row r="8" spans="2:6">
      <c r="B8" s="19">
        <v>7633</v>
      </c>
    </row>
    <row r="11" spans="2:6">
      <c r="B11" s="13" t="s">
        <v>17</v>
      </c>
      <c r="C11" t="s">
        <v>316</v>
      </c>
    </row>
    <row r="13" spans="2:6">
      <c r="B13" s="13" t="s">
        <v>317</v>
      </c>
      <c r="C13" t="s">
        <v>315</v>
      </c>
      <c r="D13" t="s">
        <v>318</v>
      </c>
    </row>
    <row r="14" spans="2:6">
      <c r="B14" s="14" t="s">
        <v>29</v>
      </c>
      <c r="C14" s="12">
        <v>444</v>
      </c>
      <c r="D14" s="15">
        <v>101</v>
      </c>
    </row>
    <row r="15" spans="2:6">
      <c r="B15" s="14" t="s">
        <v>34</v>
      </c>
      <c r="C15" s="12">
        <v>1801</v>
      </c>
      <c r="D15" s="15">
        <v>96</v>
      </c>
    </row>
    <row r="16" spans="2:6">
      <c r="B16" s="14" t="s">
        <v>25</v>
      </c>
      <c r="C16" s="12">
        <v>5388</v>
      </c>
      <c r="D16" s="15">
        <v>98</v>
      </c>
      <c r="F16">
        <f>GETPIVOTDATA("Contagem de Subscriber ID",$B$13)</f>
        <v>295</v>
      </c>
    </row>
    <row r="17" spans="2:6">
      <c r="B17" s="14" t="s">
        <v>319</v>
      </c>
      <c r="C17" s="12">
        <v>7633</v>
      </c>
      <c r="D17" s="15">
        <v>295</v>
      </c>
      <c r="F17" s="19">
        <f>GETPIVOTDATA("Soma de Total Value",$B$13)</f>
        <v>7633</v>
      </c>
    </row>
    <row r="18" spans="2:6">
      <c r="B18" s="14"/>
      <c r="C18" s="20"/>
      <c r="D18" s="15"/>
      <c r="E18" s="15"/>
    </row>
    <row r="20" spans="2:6">
      <c r="B20" s="13" t="s">
        <v>17</v>
      </c>
      <c r="C20" t="s">
        <v>316</v>
      </c>
    </row>
    <row r="22" spans="2:6">
      <c r="B22" s="13" t="s">
        <v>317</v>
      </c>
      <c r="C22" t="s">
        <v>315</v>
      </c>
    </row>
    <row r="23" spans="2:6">
      <c r="B23" s="14" t="s">
        <v>30</v>
      </c>
      <c r="C23" s="12">
        <v>3847</v>
      </c>
    </row>
    <row r="24" spans="2:6">
      <c r="B24" s="14" t="s">
        <v>26</v>
      </c>
      <c r="C24" s="12">
        <v>3786</v>
      </c>
    </row>
    <row r="25" spans="2:6">
      <c r="B25" s="14" t="s">
        <v>319</v>
      </c>
      <c r="C25" s="12">
        <v>7633</v>
      </c>
      <c r="E25" s="22"/>
    </row>
    <row r="28" spans="2:6">
      <c r="B28" s="13" t="s">
        <v>317</v>
      </c>
      <c r="C28" t="s">
        <v>315</v>
      </c>
    </row>
    <row r="29" spans="2:6">
      <c r="B29" s="14" t="s">
        <v>31</v>
      </c>
      <c r="C29" s="12">
        <v>1754</v>
      </c>
    </row>
    <row r="30" spans="2:6">
      <c r="B30" s="14" t="s">
        <v>27</v>
      </c>
      <c r="C30" s="12">
        <v>3571</v>
      </c>
    </row>
    <row r="31" spans="2:6">
      <c r="B31" s="14" t="s">
        <v>35</v>
      </c>
      <c r="C31" s="12">
        <v>2308</v>
      </c>
    </row>
    <row r="32" spans="2:6">
      <c r="B32" s="14" t="s">
        <v>319</v>
      </c>
      <c r="C32" s="12">
        <v>7633</v>
      </c>
    </row>
    <row r="35" spans="2:7">
      <c r="B35" s="23" t="s">
        <v>320</v>
      </c>
      <c r="C35" s="23"/>
      <c r="D35" s="23"/>
      <c r="E35" s="23"/>
      <c r="F35" s="23"/>
      <c r="G35" s="23"/>
    </row>
    <row r="36" spans="2:7" s="26" customFormat="1">
      <c r="B36" s="25" t="s">
        <v>321</v>
      </c>
      <c r="C36" s="25"/>
      <c r="D36" s="25"/>
      <c r="E36" s="25"/>
      <c r="F36" s="25"/>
      <c r="G36" s="25"/>
    </row>
    <row r="37" spans="2:7" s="26" customFormat="1">
      <c r="B37" s="25"/>
      <c r="C37" s="25"/>
      <c r="D37" s="25"/>
      <c r="E37" s="25"/>
      <c r="F37" s="25"/>
      <c r="G37" s="25"/>
    </row>
    <row r="38" spans="2:7" s="26" customFormat="1">
      <c r="B38"/>
      <c r="C38"/>
      <c r="D38" s="25"/>
      <c r="E38" s="25"/>
      <c r="F38" s="25"/>
      <c r="G38" s="25"/>
    </row>
    <row r="39" spans="2:7" s="26" customFormat="1">
      <c r="B39"/>
      <c r="C39"/>
      <c r="D39" s="25"/>
      <c r="E39" s="25"/>
      <c r="F39" s="25"/>
      <c r="G39" s="25"/>
    </row>
    <row r="40" spans="2:7" s="26" customFormat="1">
      <c r="B40" t="s">
        <v>315</v>
      </c>
      <c r="C40"/>
      <c r="D40" s="25"/>
      <c r="E40" s="25"/>
      <c r="F40" s="25"/>
      <c r="G40" s="25"/>
    </row>
    <row r="41" spans="2:7" s="26" customFormat="1">
      <c r="B41" s="19">
        <v>7633</v>
      </c>
      <c r="C41"/>
      <c r="D41" s="25"/>
      <c r="E41" s="25"/>
      <c r="F41" s="25"/>
      <c r="G41" s="25"/>
    </row>
    <row r="42" spans="2:7" s="26" customFormat="1">
      <c r="B42"/>
      <c r="C42"/>
      <c r="D42" s="25"/>
      <c r="E42" s="25"/>
      <c r="F42" s="25"/>
      <c r="G42" s="25"/>
    </row>
    <row r="44" spans="2:7">
      <c r="B44" s="13" t="s">
        <v>17</v>
      </c>
      <c r="C44" t="s">
        <v>316</v>
      </c>
    </row>
    <row r="46" spans="2:7">
      <c r="B46" s="13" t="s">
        <v>317</v>
      </c>
      <c r="C46" t="s">
        <v>322</v>
      </c>
      <c r="D46" t="s">
        <v>318</v>
      </c>
    </row>
    <row r="47" spans="2:7">
      <c r="B47" s="14" t="s">
        <v>29</v>
      </c>
      <c r="C47" s="20">
        <v>0</v>
      </c>
      <c r="D47" s="15">
        <v>101</v>
      </c>
      <c r="E47" s="15"/>
    </row>
    <row r="48" spans="2:7">
      <c r="B48" s="14" t="s">
        <v>34</v>
      </c>
      <c r="C48" s="20">
        <v>0</v>
      </c>
      <c r="D48" s="15">
        <v>96</v>
      </c>
      <c r="E48" s="15"/>
    </row>
    <row r="49" spans="2:8">
      <c r="B49" s="14" t="s">
        <v>25</v>
      </c>
      <c r="C49" s="20">
        <v>2940</v>
      </c>
      <c r="D49" s="15">
        <v>98</v>
      </c>
      <c r="E49" s="15"/>
      <c r="F49">
        <f>GETPIVOTDATA("Contagem de Subscriber ID",$B$46,"Plan","Ultimate")</f>
        <v>98</v>
      </c>
    </row>
    <row r="50" spans="2:8">
      <c r="B50" s="14" t="s">
        <v>319</v>
      </c>
      <c r="C50" s="20">
        <v>2940</v>
      </c>
      <c r="D50" s="15">
        <v>295</v>
      </c>
      <c r="E50" s="15"/>
      <c r="F50" s="19">
        <f>GETPIVOTDATA("EA Play Season Pass
Price",$B$46)</f>
        <v>2940</v>
      </c>
      <c r="G50" s="16"/>
    </row>
    <row r="51" spans="2:8">
      <c r="B51" s="14"/>
      <c r="C51" s="20"/>
      <c r="D51" s="15"/>
      <c r="E51" s="15"/>
      <c r="G51" s="16"/>
      <c r="H51" s="19"/>
    </row>
    <row r="53" spans="2:8">
      <c r="B53" s="13" t="s">
        <v>17</v>
      </c>
      <c r="C53" t="s">
        <v>316</v>
      </c>
    </row>
    <row r="55" spans="2:8">
      <c r="B55" s="13" t="s">
        <v>317</v>
      </c>
      <c r="C55" t="s">
        <v>322</v>
      </c>
    </row>
    <row r="56" spans="2:8">
      <c r="B56" s="14" t="s">
        <v>30</v>
      </c>
      <c r="C56" s="20">
        <v>1500</v>
      </c>
    </row>
    <row r="57" spans="2:8">
      <c r="B57" s="14" t="s">
        <v>26</v>
      </c>
      <c r="C57" s="20">
        <v>1440</v>
      </c>
    </row>
    <row r="58" spans="2:8">
      <c r="B58" s="14" t="s">
        <v>319</v>
      </c>
      <c r="C58" s="20">
        <v>2940</v>
      </c>
      <c r="E58" s="22">
        <f>GETPIVOTDATA("EA Play Season Pass
Price",$B$55)/GETPIVOTDATA("Total Value",$B$40)</f>
        <v>0.38516965806367093</v>
      </c>
    </row>
    <row r="61" spans="2:8">
      <c r="B61" s="13" t="s">
        <v>317</v>
      </c>
      <c r="C61" t="s">
        <v>322</v>
      </c>
    </row>
    <row r="62" spans="2:8">
      <c r="B62" s="14" t="s">
        <v>31</v>
      </c>
      <c r="C62" s="20">
        <v>600</v>
      </c>
    </row>
    <row r="63" spans="2:8">
      <c r="B63" s="14" t="s">
        <v>27</v>
      </c>
      <c r="C63" s="20">
        <v>1350</v>
      </c>
    </row>
    <row r="64" spans="2:8">
      <c r="B64" s="14" t="s">
        <v>35</v>
      </c>
      <c r="C64" s="20">
        <v>990</v>
      </c>
    </row>
    <row r="65" spans="2:7">
      <c r="B65" s="14" t="s">
        <v>319</v>
      </c>
      <c r="C65" s="20">
        <v>2940</v>
      </c>
    </row>
    <row r="67" spans="2:7">
      <c r="B67" s="24" t="s">
        <v>323</v>
      </c>
      <c r="C67" s="23"/>
      <c r="D67" s="23"/>
      <c r="E67" s="23"/>
      <c r="F67" s="23"/>
      <c r="G67" s="23"/>
    </row>
    <row r="68" spans="2:7" s="26" customFormat="1">
      <c r="B68" s="27" t="s">
        <v>324</v>
      </c>
      <c r="C68" s="25"/>
      <c r="D68" s="25"/>
      <c r="E68" s="25"/>
      <c r="F68" s="25"/>
      <c r="G68" s="25"/>
    </row>
    <row r="70" spans="2:7">
      <c r="D70" s="25"/>
      <c r="E70" s="25"/>
      <c r="F70" s="25"/>
    </row>
    <row r="71" spans="2:7">
      <c r="D71" s="25"/>
      <c r="E71" s="25"/>
      <c r="F71" s="25"/>
    </row>
    <row r="72" spans="2:7">
      <c r="B72" t="s">
        <v>315</v>
      </c>
      <c r="D72" s="25"/>
      <c r="E72" s="25"/>
      <c r="F72" s="25"/>
    </row>
    <row r="73" spans="2:7">
      <c r="B73" s="19">
        <v>7633</v>
      </c>
      <c r="D73" s="25"/>
      <c r="E73" s="25"/>
      <c r="F73" s="25"/>
    </row>
    <row r="74" spans="2:7">
      <c r="D74" s="25"/>
      <c r="E74" s="25"/>
      <c r="F74" s="25"/>
    </row>
    <row r="76" spans="2:7">
      <c r="B76" s="13" t="s">
        <v>17</v>
      </c>
      <c r="C76" t="s">
        <v>316</v>
      </c>
      <c r="G76" s="18"/>
    </row>
    <row r="78" spans="2:7">
      <c r="B78" s="13" t="s">
        <v>317</v>
      </c>
      <c r="C78" t="s">
        <v>325</v>
      </c>
      <c r="D78" t="s">
        <v>318</v>
      </c>
    </row>
    <row r="79" spans="2:7">
      <c r="B79" s="14" t="s">
        <v>29</v>
      </c>
      <c r="C79" s="12">
        <v>0</v>
      </c>
      <c r="D79" s="15">
        <v>101</v>
      </c>
    </row>
    <row r="80" spans="2:7">
      <c r="B80" s="14" t="s">
        <v>34</v>
      </c>
      <c r="C80" s="12">
        <v>1920</v>
      </c>
      <c r="D80" s="15">
        <v>96</v>
      </c>
    </row>
    <row r="81" spans="2:6">
      <c r="B81" s="14" t="s">
        <v>25</v>
      </c>
      <c r="C81" s="12">
        <v>1960</v>
      </c>
      <c r="D81" s="15">
        <v>98</v>
      </c>
      <c r="F81">
        <f>GETPIVOTDATA("Contagem de Subscriber ID",$B$78,"Plan","Ultimate")+GETPIVOTDATA("Contagem de Subscriber ID",$B$78,"Plan","Standard")</f>
        <v>194</v>
      </c>
    </row>
    <row r="82" spans="2:6">
      <c r="B82" s="14" t="s">
        <v>319</v>
      </c>
      <c r="C82" s="12">
        <v>3880</v>
      </c>
      <c r="D82" s="15">
        <v>295</v>
      </c>
      <c r="F82" s="19">
        <f>GETPIVOTDATA("Soma de Minecraft Season Pass Price",$B$78)</f>
        <v>3880</v>
      </c>
    </row>
    <row r="83" spans="2:6">
      <c r="B83" s="14"/>
      <c r="C83" s="20"/>
      <c r="D83" s="15"/>
      <c r="E83" s="15"/>
    </row>
    <row r="85" spans="2:6">
      <c r="B85" s="13" t="s">
        <v>17</v>
      </c>
      <c r="C85" t="s">
        <v>316</v>
      </c>
    </row>
    <row r="87" spans="2:6">
      <c r="B87" s="13" t="s">
        <v>317</v>
      </c>
      <c r="C87" t="s">
        <v>325</v>
      </c>
    </row>
    <row r="88" spans="2:6">
      <c r="B88" s="14" t="s">
        <v>30</v>
      </c>
      <c r="C88" s="12">
        <v>1940</v>
      </c>
    </row>
    <row r="89" spans="2:6">
      <c r="B89" s="14" t="s">
        <v>26</v>
      </c>
      <c r="C89" s="12">
        <v>1940</v>
      </c>
    </row>
    <row r="90" spans="2:6">
      <c r="B90" s="14" t="s">
        <v>319</v>
      </c>
      <c r="C90" s="12">
        <v>3880</v>
      </c>
      <c r="E90" s="22">
        <f>GETPIVOTDATA("Minecraft Season Pass Price",$B$87)/GETPIVOTDATA("Total Value",$B$72)</f>
        <v>0.50831914057382421</v>
      </c>
    </row>
    <row r="93" spans="2:6">
      <c r="B93" s="13" t="s">
        <v>317</v>
      </c>
      <c r="C93" t="s">
        <v>325</v>
      </c>
    </row>
    <row r="94" spans="2:6">
      <c r="B94" s="14" t="s">
        <v>31</v>
      </c>
      <c r="C94" s="12">
        <v>940</v>
      </c>
    </row>
    <row r="95" spans="2:6">
      <c r="B95" s="14" t="s">
        <v>27</v>
      </c>
      <c r="C95" s="12">
        <v>1800</v>
      </c>
    </row>
    <row r="96" spans="2:6">
      <c r="B96" s="14" t="s">
        <v>35</v>
      </c>
      <c r="C96" s="12">
        <v>1140</v>
      </c>
    </row>
    <row r="97" spans="2:3">
      <c r="B97" s="14" t="s">
        <v>319</v>
      </c>
      <c r="C97" s="12">
        <v>3880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C56-A250-4E1C-87EE-7F49FCA33A11}">
  <sheetPr>
    <tabColor rgb="FF22C55E"/>
  </sheetPr>
  <dimension ref="A1:Q79"/>
  <sheetViews>
    <sheetView showGridLines="0" showRowColHeaders="0" zoomScale="85" zoomScaleNormal="85" workbookViewId="0"/>
  </sheetViews>
  <sheetFormatPr defaultColWidth="0" defaultRowHeight="15" zeroHeight="1"/>
  <cols>
    <col min="1" max="1" width="26.28515625" customWidth="1"/>
    <col min="2" max="2" width="3.42578125" customWidth="1"/>
    <col min="3" max="16" width="9.140625" customWidth="1"/>
    <col min="17" max="17" width="1.7109375" customWidth="1"/>
    <col min="18" max="16384" width="9.140625" hidden="1"/>
  </cols>
  <sheetData>
    <row r="1" spans="1:16">
      <c r="A1" s="5"/>
    </row>
    <row r="2" spans="1:16" ht="24.75" thickBot="1">
      <c r="A2" s="5"/>
      <c r="C2" s="30" t="s">
        <v>326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6">
      <c r="A3" s="5"/>
    </row>
    <row r="4" spans="1:16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8" t="s">
        <v>327</v>
      </c>
      <c r="P4" s="29">
        <v>45828</v>
      </c>
    </row>
    <row r="5" spans="1:16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9" customFormat="1" hidden="1"/>
    <row r="50" customFormat="1" hidden="1"/>
    <row r="51" customFormat="1" hidden="1"/>
    <row r="52" customFormat="1" hidden="1"/>
    <row r="53" customFormat="1" hidden="1"/>
    <row r="54" customFormat="1" hidden="1"/>
    <row r="55" customFormat="1" hidden="1"/>
    <row r="56" customFormat="1" hidden="1"/>
    <row r="57" customFormat="1" hidden="1"/>
    <row r="58" customFormat="1" hidden="1"/>
    <row r="59" customFormat="1" hidden="1"/>
    <row r="60" customFormat="1" hidden="1"/>
    <row r="61" customFormat="1" hidden="1"/>
    <row r="62" customFormat="1" hidden="1"/>
    <row r="63" customFormat="1" hidden="1"/>
    <row r="64" customFormat="1" hidden="1"/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  <row r="77" customFormat="1" hidden="1"/>
    <row r="78" customFormat="1" hidden="1"/>
    <row r="79" customFormat="1" hidden="1"/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97D0-34E7-4CA8-8FAB-491F8DCC11B4}">
  <sheetPr>
    <tabColor rgb="FF22C55E"/>
  </sheetPr>
  <dimension ref="A1:Q55"/>
  <sheetViews>
    <sheetView showGridLines="0" showRowColHeaders="0" zoomScale="85" zoomScaleNormal="85" workbookViewId="0"/>
  </sheetViews>
  <sheetFormatPr defaultColWidth="0" defaultRowHeight="0" customHeight="1" zeroHeight="1"/>
  <cols>
    <col min="1" max="1" width="26.28515625" customWidth="1"/>
    <col min="2" max="2" width="3.42578125" customWidth="1"/>
    <col min="3" max="15" width="9.140625" customWidth="1"/>
    <col min="16" max="16" width="10.85546875" style="6" bestFit="1" customWidth="1"/>
    <col min="17" max="17" width="1.7109375" customWidth="1"/>
    <col min="18" max="16384" width="9.140625" hidden="1"/>
  </cols>
  <sheetData>
    <row r="1" spans="1:16" ht="15">
      <c r="A1" s="5"/>
      <c r="P1"/>
    </row>
    <row r="2" spans="1:16" ht="24.75" thickBot="1">
      <c r="A2" s="5"/>
      <c r="C2" s="21" t="s">
        <v>328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P2"/>
    </row>
    <row r="3" spans="1:16" ht="15">
      <c r="A3" s="5"/>
      <c r="P3"/>
    </row>
    <row r="4" spans="1:16" ht="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8" t="s">
        <v>327</v>
      </c>
      <c r="P4" s="29">
        <f>Dashboard!P4</f>
        <v>45828</v>
      </c>
    </row>
    <row r="5" spans="1:16" ht="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ht="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ht="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ht="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6" ht="1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6" ht="1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6" ht="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6" ht="1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6" ht="1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6" ht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6" ht="1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5" hidden="1"/>
    <row r="41" spans="1:15" ht="15" hidden="1"/>
    <row r="42" spans="1:15" ht="15" hidden="1"/>
    <row r="43" spans="1:15" ht="15" hidden="1"/>
    <row r="44" spans="1:15" ht="15" hidden="1"/>
    <row r="45" spans="1:15" ht="15" hidden="1"/>
    <row r="46" spans="1:15" ht="15" hidden="1"/>
    <row r="47" spans="1:15" ht="15" hidden="1"/>
    <row r="48" spans="1:15" ht="15" hidden="1"/>
    <row r="49" ht="15" hidden="1"/>
    <row r="50" ht="15" hidden="1"/>
    <row r="51" ht="15" hidden="1"/>
    <row r="52" ht="15" hidden="1"/>
    <row r="53" ht="15" hidden="1"/>
    <row r="54" ht="15" hidden="1"/>
    <row r="55" ht="15" hidden="1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E2EA-FDC6-4ACC-9976-BA261047A3DD}">
  <sheetPr>
    <tabColor rgb="FF22C55E"/>
  </sheetPr>
  <dimension ref="A1:Q55"/>
  <sheetViews>
    <sheetView showGridLines="0" showRowColHeaders="0" tabSelected="1" zoomScale="85" zoomScaleNormal="85" workbookViewId="0"/>
  </sheetViews>
  <sheetFormatPr defaultColWidth="0" defaultRowHeight="0" customHeight="1" zeroHeight="1"/>
  <cols>
    <col min="1" max="1" width="26.28515625" customWidth="1"/>
    <col min="2" max="2" width="3.42578125" customWidth="1"/>
    <col min="3" max="15" width="9.140625" customWidth="1"/>
    <col min="16" max="16" width="10.85546875" style="6" bestFit="1" customWidth="1"/>
    <col min="17" max="17" width="1.7109375" customWidth="1"/>
    <col min="18" max="16384" width="9.140625" hidden="1"/>
  </cols>
  <sheetData>
    <row r="1" spans="1:16" ht="15">
      <c r="A1" s="5"/>
      <c r="P1"/>
    </row>
    <row r="2" spans="1:16" ht="24.75" thickBot="1">
      <c r="A2" s="5"/>
      <c r="C2" s="21" t="s">
        <v>328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P2"/>
    </row>
    <row r="3" spans="1:16" ht="15">
      <c r="A3" s="5"/>
      <c r="P3"/>
    </row>
    <row r="4" spans="1:16" ht="1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28" t="s">
        <v>327</v>
      </c>
      <c r="P4" s="29">
        <f>Dashboard!P4</f>
        <v>45828</v>
      </c>
    </row>
    <row r="5" spans="1:16" ht="1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6" ht="1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6" ht="1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6" ht="1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6" ht="1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6" ht="15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6" ht="1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6" ht="1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6" ht="1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6" ht="1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6" ht="1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6" ht="1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1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ht="1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ht="1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ht="1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ht="1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ht="1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ht="1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ht="1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ht="1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1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ht="1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ht="1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ht="1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ht="1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ht="1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ht="1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ht="1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ht="1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ht="1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ht="1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ht="1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ht="1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ht="1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ht="15" hidden="1"/>
    <row r="41" spans="1:15" ht="15" hidden="1"/>
    <row r="42" spans="1:15" ht="15" hidden="1"/>
    <row r="43" spans="1:15" ht="15" hidden="1"/>
    <row r="44" spans="1:15" ht="15" hidden="1"/>
    <row r="45" spans="1:15" ht="15" hidden="1"/>
    <row r="46" spans="1:15" ht="15" hidden="1"/>
    <row r="47" spans="1:15" ht="15" hidden="1"/>
    <row r="48" spans="1:15" ht="15" hidden="1"/>
    <row r="49" ht="15" hidden="1"/>
    <row r="50" ht="15" hidden="1"/>
    <row r="51" ht="15" hidden="1"/>
    <row r="52" ht="15" hidden="1"/>
    <row r="53" ht="15" hidden="1"/>
    <row r="54" ht="15" hidden="1"/>
    <row r="55" ht="15" hidden="1"/>
  </sheetData>
  <sheetProtection sheet="1" objects="1" scenarios="1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Cruz</dc:creator>
  <cp:keywords/>
  <dc:description/>
  <cp:lastModifiedBy>Marco Cruz</cp:lastModifiedBy>
  <cp:revision/>
  <dcterms:created xsi:type="dcterms:W3CDTF">2025-06-21T15:27:03Z</dcterms:created>
  <dcterms:modified xsi:type="dcterms:W3CDTF">2025-06-21T22:45:25Z</dcterms:modified>
  <cp:category/>
  <cp:contentStatus/>
</cp:coreProperties>
</file>