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\Desktop\"/>
    </mc:Choice>
  </mc:AlternateContent>
  <xr:revisionPtr revIDLastSave="0" documentId="13_ncr:1_{6A7044F7-3680-4752-8401-7C56AC8076F0}" xr6:coauthVersionLast="47" xr6:coauthVersionMax="47" xr10:uidLastSave="{00000000-0000-0000-0000-000000000000}"/>
  <bookViews>
    <workbookView xWindow="-23148" yWindow="-108" windowWidth="23256" windowHeight="12720" xr2:uid="{8FAF5C06-4617-46AD-BB0A-05F7FF324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L25" i="1" s="1"/>
  <c r="F25" i="1"/>
  <c r="I25" i="1" s="1"/>
  <c r="H24" i="1"/>
  <c r="G24" i="1"/>
  <c r="L24" i="1" s="1"/>
  <c r="F24" i="1"/>
  <c r="I24" i="1" s="1"/>
  <c r="I23" i="1"/>
  <c r="L23" i="1" s="1"/>
  <c r="H19" i="1"/>
  <c r="F19" i="1"/>
  <c r="H18" i="1"/>
  <c r="G18" i="1"/>
  <c r="G19" i="1" s="1"/>
  <c r="L19" i="1" s="1"/>
  <c r="F18" i="1"/>
  <c r="I17" i="1"/>
  <c r="L17" i="1" s="1"/>
  <c r="I11" i="1"/>
  <c r="H11" i="1"/>
  <c r="H12" i="1" s="1"/>
  <c r="G11" i="1"/>
  <c r="G12" i="1" s="1"/>
  <c r="F11" i="1"/>
  <c r="F12" i="1" s="1"/>
  <c r="I10" i="1"/>
  <c r="L10" i="1" s="1"/>
  <c r="H5" i="1"/>
  <c r="H6" i="1" s="1"/>
  <c r="G5" i="1"/>
  <c r="I5" i="1" s="1"/>
  <c r="F5" i="1"/>
  <c r="F6" i="1" s="1"/>
  <c r="I4" i="1"/>
  <c r="L4" i="1" s="1"/>
  <c r="I18" i="1" l="1"/>
  <c r="L18" i="1"/>
  <c r="N19" i="1" s="1"/>
  <c r="I19" i="1"/>
  <c r="N25" i="1"/>
  <c r="N24" i="1"/>
  <c r="N23" i="1"/>
  <c r="G6" i="1"/>
  <c r="L6" i="1" s="1"/>
  <c r="L12" i="1"/>
  <c r="I12" i="1"/>
  <c r="L11" i="1"/>
  <c r="I6" i="1"/>
  <c r="L5" i="1"/>
  <c r="N17" i="1" l="1"/>
  <c r="N18" i="1"/>
  <c r="N6" i="1"/>
  <c r="N5" i="1"/>
  <c r="N4" i="1"/>
  <c r="N11" i="1"/>
  <c r="N12" i="1"/>
  <c r="N10" i="1"/>
</calcChain>
</file>

<file path=xl/sharedStrings.xml><?xml version="1.0" encoding="utf-8"?>
<sst xmlns="http://schemas.openxmlformats.org/spreadsheetml/2006/main" count="69" uniqueCount="22">
  <si>
    <t>Ms 1,4</t>
  </si>
  <si>
    <t>a</t>
  </si>
  <si>
    <t>b</t>
  </si>
  <si>
    <t>c</t>
  </si>
  <si>
    <t>KP</t>
  </si>
  <si>
    <t>mu</t>
  </si>
  <si>
    <t xml:space="preserve">gamma </t>
  </si>
  <si>
    <t>L</t>
  </si>
  <si>
    <t>T</t>
  </si>
  <si>
    <t>K</t>
  </si>
  <si>
    <t>tau</t>
  </si>
  <si>
    <t>TI</t>
  </si>
  <si>
    <t>TD</t>
  </si>
  <si>
    <t>simulazione</t>
  </si>
  <si>
    <t>set point T = 2</t>
  </si>
  <si>
    <t>Nostra simulazione</t>
  </si>
  <si>
    <t>Disturbo T = 2</t>
  </si>
  <si>
    <t>set point T = 5</t>
  </si>
  <si>
    <t>Disturbo T = 5</t>
  </si>
  <si>
    <t>Dati articolo del prof</t>
  </si>
  <si>
    <t>Dati convertiti in forma ideale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</si>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</sst>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0" fillId="4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2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9CE5-761C-4CF2-9380-C9B77BC31F27}">
  <dimension ref="A1:P26"/>
  <sheetViews>
    <sheetView tabSelected="1" workbookViewId="0">
      <selection activeCell="L6" sqref="L4:L6"/>
    </sheetView>
  </sheetViews>
  <sheetFormatPr defaultRowHeight="15" x14ac:dyDescent="0.25"/>
  <cols>
    <col min="1" max="1" width="8" bestFit="1" customWidth="1"/>
    <col min="2" max="2" width="7.7109375" bestFit="1" customWidth="1"/>
    <col min="3" max="3" width="10" bestFit="1" customWidth="1"/>
    <col min="4" max="4" width="4" bestFit="1" customWidth="1"/>
    <col min="5" max="5" width="7.85546875" bestFit="1" customWidth="1"/>
    <col min="6" max="7" width="2" bestFit="1" customWidth="1"/>
    <col min="8" max="8" width="2.140625" bestFit="1" customWidth="1"/>
    <col min="9" max="9" width="12" bestFit="1" customWidth="1"/>
    <col min="12" max="12" width="19.42578125" bestFit="1" customWidth="1"/>
    <col min="14" max="14" width="28" bestFit="1" customWidth="1"/>
    <col min="15" max="15" width="3" customWidth="1"/>
    <col min="16" max="16" width="16.7109375" bestFit="1" customWidth="1"/>
  </cols>
  <sheetData>
    <row r="1" spans="1:16" x14ac:dyDescent="0.25">
      <c r="B1" t="s">
        <v>0</v>
      </c>
    </row>
    <row r="2" spans="1:16" x14ac:dyDescent="0.25">
      <c r="A2" s="3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L3" s="4" t="s">
        <v>19</v>
      </c>
      <c r="N3" s="2" t="s">
        <v>20</v>
      </c>
      <c r="P3" s="2" t="s">
        <v>15</v>
      </c>
    </row>
    <row r="4" spans="1:16" x14ac:dyDescent="0.25">
      <c r="A4">
        <v>0.65029999999999999</v>
      </c>
      <c r="B4">
        <v>-0.91659999999999997</v>
      </c>
      <c r="C4">
        <v>-0.67410000000000003</v>
      </c>
      <c r="D4">
        <v>1.2</v>
      </c>
      <c r="E4">
        <v>1</v>
      </c>
      <c r="F4">
        <v>1</v>
      </c>
      <c r="G4">
        <v>2</v>
      </c>
      <c r="H4">
        <v>1</v>
      </c>
      <c r="I4">
        <f>F4/(F4+G4)</f>
        <v>0.33333333333333331</v>
      </c>
      <c r="K4" t="s">
        <v>4</v>
      </c>
      <c r="L4" s="4">
        <f>(1/H4)*(A4*I4^(B4)+C4)</f>
        <v>1.1059946546968806</v>
      </c>
      <c r="N4" s="5">
        <f>L4*((L5+L6)/L5)</f>
        <v>1.2806714780138273</v>
      </c>
      <c r="P4" s="1">
        <v>0.99</v>
      </c>
    </row>
    <row r="5" spans="1:16" x14ac:dyDescent="0.25">
      <c r="A5">
        <v>4.7010000000000003E-2</v>
      </c>
      <c r="B5">
        <v>-0.2611</v>
      </c>
      <c r="C5">
        <v>0.92759999999999998</v>
      </c>
      <c r="D5">
        <v>1.2</v>
      </c>
      <c r="E5">
        <v>1</v>
      </c>
      <c r="F5">
        <f t="shared" ref="F5:H6" si="0">F4</f>
        <v>1</v>
      </c>
      <c r="G5">
        <f t="shared" si="0"/>
        <v>2</v>
      </c>
      <c r="H5">
        <f t="shared" si="0"/>
        <v>1</v>
      </c>
      <c r="I5">
        <f t="shared" ref="I5:I6" si="1">F5/(F5+G5)</f>
        <v>0.33333333333333331</v>
      </c>
      <c r="K5" t="s">
        <v>11</v>
      </c>
      <c r="L5" s="4">
        <f>(G5^E5)*(A5*((F5/G5)^B5)+C5)</f>
        <v>1.9678728238006826</v>
      </c>
      <c r="N5" s="5">
        <f>L5+L6</f>
        <v>2.2786715895030918</v>
      </c>
      <c r="P5" s="1">
        <v>1.98</v>
      </c>
    </row>
    <row r="6" spans="1:16" x14ac:dyDescent="0.25">
      <c r="A6">
        <v>0.35630000000000001</v>
      </c>
      <c r="B6">
        <v>1.2</v>
      </c>
      <c r="C6">
        <v>3.1080000000000002E-4</v>
      </c>
      <c r="D6">
        <v>1.2</v>
      </c>
      <c r="E6">
        <v>1</v>
      </c>
      <c r="F6">
        <f t="shared" si="0"/>
        <v>1</v>
      </c>
      <c r="G6">
        <f t="shared" si="0"/>
        <v>2</v>
      </c>
      <c r="H6">
        <f t="shared" si="0"/>
        <v>1</v>
      </c>
      <c r="I6">
        <f t="shared" si="1"/>
        <v>0.33333333333333331</v>
      </c>
      <c r="K6" t="s">
        <v>12</v>
      </c>
      <c r="L6" s="4">
        <f>(G6^E6)*(A6*((F6/G6)^B6)+C6)</f>
        <v>0.31079876570240905</v>
      </c>
      <c r="N6" s="5">
        <f>(L5*L6)/(L5+L6)</f>
        <v>0.26840745613102607</v>
      </c>
      <c r="P6" s="1">
        <v>0.28000000000000003</v>
      </c>
    </row>
    <row r="7" spans="1:16" x14ac:dyDescent="0.25">
      <c r="K7" t="s">
        <v>21</v>
      </c>
      <c r="L7" s="4">
        <v>10</v>
      </c>
      <c r="N7" s="6"/>
      <c r="P7" s="7">
        <v>2.48</v>
      </c>
    </row>
    <row r="8" spans="1:16" x14ac:dyDescent="0.25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t="s">
        <v>1</v>
      </c>
      <c r="B9" t="s">
        <v>2</v>
      </c>
      <c r="C9" t="s">
        <v>3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L9" s="4" t="s">
        <v>19</v>
      </c>
      <c r="N9" s="2" t="s">
        <v>20</v>
      </c>
      <c r="P9" s="2" t="s">
        <v>13</v>
      </c>
    </row>
    <row r="10" spans="1:16" x14ac:dyDescent="0.25">
      <c r="A10">
        <v>0.27760000000000001</v>
      </c>
      <c r="B10">
        <v>-1.095</v>
      </c>
      <c r="C10">
        <v>-0.1426</v>
      </c>
      <c r="D10">
        <v>1.2</v>
      </c>
      <c r="E10">
        <v>1</v>
      </c>
      <c r="F10">
        <v>1</v>
      </c>
      <c r="G10">
        <v>2</v>
      </c>
      <c r="H10">
        <v>1</v>
      </c>
      <c r="I10">
        <f>F10/(F10+G10)</f>
        <v>0.33333333333333331</v>
      </c>
      <c r="K10" t="s">
        <v>4</v>
      </c>
      <c r="L10" s="4">
        <f>(1/H10)*(A10*I10^(B10)+C10)</f>
        <v>0.78181553589645958</v>
      </c>
      <c r="N10" s="5">
        <f>L10*((L11+L12)/L11)</f>
        <v>1.2186582283930181</v>
      </c>
      <c r="P10" s="1">
        <v>0.99</v>
      </c>
    </row>
    <row r="11" spans="1:16" x14ac:dyDescent="0.25">
      <c r="A11">
        <v>0.62409999999999999</v>
      </c>
      <c r="B11">
        <v>0.55730000000000002</v>
      </c>
      <c r="C11">
        <v>4.4200000000000003E-2</v>
      </c>
      <c r="D11">
        <v>1.2</v>
      </c>
      <c r="E11">
        <v>1</v>
      </c>
      <c r="F11">
        <f t="shared" ref="F11:H12" si="2">F10</f>
        <v>1</v>
      </c>
      <c r="G11">
        <f t="shared" si="2"/>
        <v>2</v>
      </c>
      <c r="H11">
        <f t="shared" si="2"/>
        <v>1</v>
      </c>
      <c r="I11">
        <f>F11/(F11+G11)</f>
        <v>0.33333333333333331</v>
      </c>
      <c r="K11" t="s">
        <v>11</v>
      </c>
      <c r="L11" s="4">
        <f>(G11^E11)*(A11*((F11/G11)^B11)+C11)</f>
        <v>0.9366427603100671</v>
      </c>
      <c r="N11" s="5">
        <f>L11+L12</f>
        <v>1.4599958104027511</v>
      </c>
      <c r="P11" s="1">
        <v>1.39</v>
      </c>
    </row>
    <row r="12" spans="1:16" x14ac:dyDescent="0.25">
      <c r="A12">
        <v>0.4793</v>
      </c>
      <c r="B12">
        <v>0.74690000000000001</v>
      </c>
      <c r="C12">
        <v>-2.393E-2</v>
      </c>
      <c r="D12">
        <v>1.2</v>
      </c>
      <c r="E12">
        <v>1</v>
      </c>
      <c r="F12">
        <f t="shared" si="2"/>
        <v>1</v>
      </c>
      <c r="G12">
        <f t="shared" si="2"/>
        <v>2</v>
      </c>
      <c r="H12">
        <f t="shared" si="2"/>
        <v>1</v>
      </c>
      <c r="I12">
        <f t="shared" ref="I12" si="3">F12/(F12+G12)</f>
        <v>0.33333333333333331</v>
      </c>
      <c r="K12" t="s">
        <v>12</v>
      </c>
      <c r="L12" s="4">
        <f>(G12^E12)*(A12*((F12/G12)^B12)+C12)</f>
        <v>0.52335305009268396</v>
      </c>
      <c r="N12" s="5">
        <f>(L11*L12)/(L11+L12)</f>
        <v>0.33575085761395462</v>
      </c>
      <c r="P12" s="1">
        <v>0.39</v>
      </c>
    </row>
    <row r="13" spans="1:16" x14ac:dyDescent="0.25">
      <c r="K13" t="s">
        <v>21</v>
      </c>
      <c r="L13" s="4">
        <v>10</v>
      </c>
      <c r="N13" s="6"/>
      <c r="P13" s="7">
        <v>4.09</v>
      </c>
    </row>
    <row r="15" spans="1:16" x14ac:dyDescent="0.25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t="s">
        <v>1</v>
      </c>
      <c r="B16" t="s">
        <v>2</v>
      </c>
      <c r="C16" t="s">
        <v>3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L16" s="4" t="s">
        <v>19</v>
      </c>
      <c r="N16" s="2" t="s">
        <v>20</v>
      </c>
      <c r="P16" s="2" t="s">
        <v>15</v>
      </c>
    </row>
    <row r="17" spans="1:16" x14ac:dyDescent="0.25">
      <c r="A17">
        <v>0.65029999999999999</v>
      </c>
      <c r="B17">
        <v>-0.91659999999999997</v>
      </c>
      <c r="C17">
        <v>-0.67410000000000003</v>
      </c>
      <c r="D17">
        <v>1.2</v>
      </c>
      <c r="E17">
        <v>1</v>
      </c>
      <c r="F17">
        <v>1</v>
      </c>
      <c r="G17">
        <v>5</v>
      </c>
      <c r="H17">
        <v>1</v>
      </c>
      <c r="I17">
        <f>F17/(F17+G17)</f>
        <v>0.16666666666666666</v>
      </c>
      <c r="K17" t="s">
        <v>4</v>
      </c>
      <c r="L17" s="4">
        <f>(1/H17)*(A17*I17^(B17)+C17)</f>
        <v>2.6861159588852153</v>
      </c>
      <c r="N17" s="5">
        <f>L17*((L18+L19)/L18)</f>
        <v>2.8257996316385023</v>
      </c>
      <c r="P17" s="1">
        <v>2.25</v>
      </c>
    </row>
    <row r="18" spans="1:16" x14ac:dyDescent="0.25">
      <c r="A18">
        <v>4.7010000000000003E-2</v>
      </c>
      <c r="B18">
        <v>-0.2611</v>
      </c>
      <c r="C18">
        <v>0.92759999999999998</v>
      </c>
      <c r="D18">
        <v>1.2</v>
      </c>
      <c r="E18">
        <v>1</v>
      </c>
      <c r="F18">
        <f t="shared" ref="F18:F19" si="4">F17</f>
        <v>1</v>
      </c>
      <c r="G18">
        <f t="shared" ref="G18:G19" si="5">G17</f>
        <v>5</v>
      </c>
      <c r="H18">
        <f t="shared" ref="H18:H19" si="6">H17</f>
        <v>1</v>
      </c>
      <c r="I18">
        <f t="shared" ref="I18:I19" si="7">F18/(F18+G18)</f>
        <v>0.16666666666666666</v>
      </c>
      <c r="K18" t="s">
        <v>11</v>
      </c>
      <c r="L18" s="4">
        <f>(G18^E18)*(A18*((F18/G18)^B18)+C18)</f>
        <v>4.995817291221611</v>
      </c>
      <c r="N18" s="5">
        <f>L18+L19</f>
        <v>5.2556102853899738</v>
      </c>
      <c r="P18" s="1">
        <v>5.04</v>
      </c>
    </row>
    <row r="19" spans="1:16" x14ac:dyDescent="0.25">
      <c r="A19">
        <v>0.35630000000000001</v>
      </c>
      <c r="B19">
        <v>1.2</v>
      </c>
      <c r="C19">
        <v>3.1080000000000002E-4</v>
      </c>
      <c r="D19">
        <v>1.2</v>
      </c>
      <c r="E19">
        <v>1</v>
      </c>
      <c r="F19">
        <f t="shared" si="4"/>
        <v>1</v>
      </c>
      <c r="G19">
        <f t="shared" si="5"/>
        <v>5</v>
      </c>
      <c r="H19">
        <f t="shared" si="6"/>
        <v>1</v>
      </c>
      <c r="I19">
        <f t="shared" si="7"/>
        <v>0.16666666666666666</v>
      </c>
      <c r="K19" t="s">
        <v>12</v>
      </c>
      <c r="L19" s="4">
        <f>(G19^E19)*(A19*((F19/G19)^B19)+C19)</f>
        <v>0.25979299416836299</v>
      </c>
      <c r="N19" s="5">
        <f>(L18*L19)/(L18+L19)</f>
        <v>0.24695102222714341</v>
      </c>
      <c r="P19" s="1">
        <v>0.22</v>
      </c>
    </row>
    <row r="20" spans="1:16" x14ac:dyDescent="0.25">
      <c r="K20" t="s">
        <v>21</v>
      </c>
      <c r="L20" s="4">
        <v>10</v>
      </c>
      <c r="N20" s="6"/>
      <c r="P20" s="7">
        <v>1.99</v>
      </c>
    </row>
    <row r="21" spans="1:16" x14ac:dyDescent="0.25">
      <c r="A21" s="3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  <c r="I22" t="s">
        <v>10</v>
      </c>
      <c r="L22" s="4" t="s">
        <v>19</v>
      </c>
      <c r="N22" s="2" t="s">
        <v>20</v>
      </c>
      <c r="P22" s="2" t="s">
        <v>13</v>
      </c>
    </row>
    <row r="23" spans="1:16" x14ac:dyDescent="0.25">
      <c r="A23">
        <v>0.27760000000000001</v>
      </c>
      <c r="B23">
        <v>-1.095</v>
      </c>
      <c r="C23">
        <v>-0.1426</v>
      </c>
      <c r="D23">
        <v>1.2</v>
      </c>
      <c r="E23">
        <v>1</v>
      </c>
      <c r="F23">
        <v>1</v>
      </c>
      <c r="G23">
        <v>5</v>
      </c>
      <c r="H23">
        <v>1</v>
      </c>
      <c r="I23">
        <f>F23/(F23+G23)</f>
        <v>0.16666666666666666</v>
      </c>
      <c r="K23" t="s">
        <v>4</v>
      </c>
      <c r="L23" s="4">
        <f>(1/H23)*(A23*I23^(B23)+C23)</f>
        <v>1.8320725131060505</v>
      </c>
      <c r="N23" s="5">
        <f>L23*((L24+L25)/L24)</f>
        <v>2.5688510826953661</v>
      </c>
      <c r="P23" s="1">
        <v>1.97</v>
      </c>
    </row>
    <row r="24" spans="1:16" x14ac:dyDescent="0.25">
      <c r="A24">
        <v>0.62409999999999999</v>
      </c>
      <c r="B24">
        <v>0.55730000000000002</v>
      </c>
      <c r="C24">
        <v>4.4200000000000003E-2</v>
      </c>
      <c r="D24">
        <v>1.2</v>
      </c>
      <c r="E24">
        <v>1</v>
      </c>
      <c r="F24">
        <f t="shared" ref="F24:F25" si="8">F23</f>
        <v>1</v>
      </c>
      <c r="G24">
        <f t="shared" ref="G24:G25" si="9">G23</f>
        <v>5</v>
      </c>
      <c r="H24">
        <f t="shared" ref="H24:H25" si="10">H23</f>
        <v>1</v>
      </c>
      <c r="I24">
        <f>F24/(F24+G24)</f>
        <v>0.16666666666666666</v>
      </c>
      <c r="K24" t="s">
        <v>11</v>
      </c>
      <c r="L24" s="4">
        <f>(G24^E24)*(A24*((F24/G24)^B24)+C24)</f>
        <v>1.4935891129228769</v>
      </c>
      <c r="N24" s="5">
        <f>L24+L25</f>
        <v>2.0942446231722096</v>
      </c>
      <c r="P24" s="1">
        <v>2.15</v>
      </c>
    </row>
    <row r="25" spans="1:16" x14ac:dyDescent="0.25">
      <c r="A25">
        <v>0.4793</v>
      </c>
      <c r="B25">
        <v>0.74690000000000001</v>
      </c>
      <c r="C25">
        <v>-2.393E-2</v>
      </c>
      <c r="D25">
        <v>1.2</v>
      </c>
      <c r="E25">
        <v>1</v>
      </c>
      <c r="F25">
        <f t="shared" si="8"/>
        <v>1</v>
      </c>
      <c r="G25">
        <f t="shared" si="9"/>
        <v>5</v>
      </c>
      <c r="H25">
        <f t="shared" si="10"/>
        <v>1</v>
      </c>
      <c r="I25">
        <f t="shared" ref="I25" si="11">F25/(F25+G25)</f>
        <v>0.16666666666666666</v>
      </c>
      <c r="K25" t="s">
        <v>12</v>
      </c>
      <c r="L25" s="4">
        <f>(G25^E25)*(A25*((F25/G25)^B25)+C25)</f>
        <v>0.60065551024933284</v>
      </c>
      <c r="N25" s="5">
        <f>(L24*L25)/(L24+L25)</f>
        <v>0.42838000909684937</v>
      </c>
      <c r="P25" s="1">
        <v>0.39</v>
      </c>
    </row>
    <row r="26" spans="1:16" x14ac:dyDescent="0.25">
      <c r="K26" t="s">
        <v>21</v>
      </c>
      <c r="L26" s="4">
        <v>10</v>
      </c>
      <c r="N26" s="6"/>
      <c r="P26" s="7">
        <v>1.57</v>
      </c>
    </row>
  </sheetData>
  <mergeCells count="4">
    <mergeCell ref="A2:P2"/>
    <mergeCell ref="A8:P8"/>
    <mergeCell ref="A15:P15"/>
    <mergeCell ref="A21:P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</dc:creator>
  <cp:lastModifiedBy>edoar</cp:lastModifiedBy>
  <dcterms:created xsi:type="dcterms:W3CDTF">2021-09-19T16:42:08Z</dcterms:created>
  <dcterms:modified xsi:type="dcterms:W3CDTF">2021-09-21T16:35:31Z</dcterms:modified>
</cp:coreProperties>
</file>