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bom 1.1" sheetId="1" r:id="rId1"/>
    <sheet name="alternativ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K6" i="1"/>
  <c r="F7" i="1"/>
  <c r="H7" i="1"/>
  <c r="F10" i="1"/>
  <c r="H10" i="1"/>
  <c r="K12" i="1"/>
  <c r="H13" i="1"/>
  <c r="H14" i="1"/>
  <c r="H15" i="1"/>
  <c r="K15" i="1"/>
  <c r="K17" i="1"/>
  <c r="F6" i="1"/>
  <c r="F7" i="2"/>
  <c r="H7" i="2"/>
  <c r="H4" i="2"/>
  <c r="K4" i="2"/>
  <c r="F5" i="1"/>
  <c r="F4" i="1"/>
  <c r="H17" i="1"/>
</calcChain>
</file>

<file path=xl/sharedStrings.xml><?xml version="1.0" encoding="utf-8"?>
<sst xmlns="http://schemas.openxmlformats.org/spreadsheetml/2006/main" count="91" uniqueCount="68">
  <si>
    <t>https://www.plexiglas-shop.com/IT/it/xt-allround-8ny276huqre/plexiglas-xt-allround-bianco-wn297-gt-cfy07wjb25z~p.html</t>
  </si>
  <si>
    <t>WN297 GT</t>
  </si>
  <si>
    <t>1050x820</t>
  </si>
  <si>
    <t>420x297</t>
  </si>
  <si>
    <t>USB Cable</t>
  </si>
  <si>
    <t>USB Power supply 1A</t>
  </si>
  <si>
    <t>Plexiglass white 3mm</t>
  </si>
  <si>
    <t>99532 GT</t>
  </si>
  <si>
    <t>https://www.plexiglas-shop.com/IT/it/foglio-7amim86q5ps/plexiglas-foglio-bianco-99532-gt-1-0-mm-iqq6a1wurpd~p.html</t>
  </si>
  <si>
    <t>Price Piece</t>
  </si>
  <si>
    <t>Parts</t>
  </si>
  <si>
    <t>http://www.tme.eu/it/details/b2x25_bn330/bulloni/bossard/1122886/</t>
  </si>
  <si>
    <t>B2/BN628</t>
  </si>
  <si>
    <t>http://www.tme.eu/it/details/b2_bn628/dadi/bossard/m2bn628/</t>
  </si>
  <si>
    <t>AK-CH-03W</t>
  </si>
  <si>
    <t>http://www.tme.eu/it/details/ak-ch-03w/alimentatori-a-presa-di-corrente/akyga/ccabkeyaky-07309/</t>
  </si>
  <si>
    <t xml:space="preserve">ESP8266 </t>
  </si>
  <si>
    <t>Price parts</t>
  </si>
  <si>
    <t>Price lot</t>
  </si>
  <si>
    <t>Pieces lot</t>
  </si>
  <si>
    <t>Product code</t>
  </si>
  <si>
    <t>Details</t>
  </si>
  <si>
    <t>TOTAL €</t>
  </si>
  <si>
    <t>Origin</t>
  </si>
  <si>
    <t>Shipping cost</t>
  </si>
  <si>
    <t>CN</t>
  </si>
  <si>
    <t>PL</t>
  </si>
  <si>
    <t>bolt 2ma</t>
  </si>
  <si>
    <t>DE</t>
  </si>
  <si>
    <t>WeMake Colors Bill of materials</t>
  </si>
  <si>
    <t>http://www.tme.eu/it/details/b2x10_bn341/bulloni/bossard/1127799/</t>
  </si>
  <si>
    <t>spacer 2x15</t>
  </si>
  <si>
    <t>Price cathegory</t>
  </si>
  <si>
    <t>Link</t>
  </si>
  <si>
    <t>FIX-TP2-15</t>
  </si>
  <si>
    <t>plastic discontinued</t>
  </si>
  <si>
    <t>White 3M flat</t>
  </si>
  <si>
    <t>http://it.aliexpress.com/item/Fedex-shipping-100pcs-lot-3M-Noodle-flat-color-USB-Micro-cable-for-HTC-Samsung-Galaxy-S3/1472726264.html</t>
  </si>
  <si>
    <t>Price category</t>
  </si>
  <si>
    <t>LED strip 2 LEDs</t>
  </si>
  <si>
    <t>White 1m 30 IP20</t>
  </si>
  <si>
    <t>Wemos D1 mini</t>
  </si>
  <si>
    <t>3.0</t>
  </si>
  <si>
    <t>https://www.aliexpress.com/item/D1-mini-Mini-NodeMcu-4M-bytes-Lua-WIFI-Internet-of-Things-development-board-based-ESP8266/32529101036.html?spm=a2g0s.9042311.0.0.ptxchk</t>
  </si>
  <si>
    <t>https://www.plexiglas-shop.com/IT/it/foglio-7amim86q5ps/plexiglas-foglio-incolore-99524-gt-d60dewzfkej~p.html</t>
  </si>
  <si>
    <t>PLEXIGLAS® Film, white - 1,0 mm</t>
  </si>
  <si>
    <t>99524 GT</t>
  </si>
  <si>
    <t>PLEXIGLAS® Film Clear - 0,5 mm</t>
  </si>
  <si>
    <t>LIGHT Sensor</t>
  </si>
  <si>
    <t>PGM5659D</t>
  </si>
  <si>
    <t>150-300k Ohm</t>
  </si>
  <si>
    <t>https://www.tme.eu/it/details/pgm5659d/fotoresistori/token/</t>
  </si>
  <si>
    <t>https://www.tme.eu/it/details/usb-micbm-3.0/cavi-e-adattatori-usb/goobay/96194/</t>
  </si>
  <si>
    <t>https://www.tme.eu/it/details/ak-ch-03w/alimentatori-a-spina/akyga/ccabkeyaky-07309/</t>
  </si>
  <si>
    <t>White 3m</t>
  </si>
  <si>
    <t>a1400 type</t>
  </si>
  <si>
    <t>screw 2x30</t>
  </si>
  <si>
    <t>B2X30/BN330</t>
  </si>
  <si>
    <t>screw 2x8</t>
  </si>
  <si>
    <t>B2X8/BN650</t>
  </si>
  <si>
    <t>connecting wire</t>
  </si>
  <si>
    <t>BQ CABLE SCW-0.60/100</t>
  </si>
  <si>
    <t>https://www.tme.eu/it/details/scw-0.60_100/filo-di-rame-argentato/bq-cable/</t>
  </si>
  <si>
    <t>Price parts €</t>
  </si>
  <si>
    <t>https://www.tme.eu/it/Profile/Parking/1219222.html</t>
  </si>
  <si>
    <t>WS2812</t>
  </si>
  <si>
    <t>https://www.tme.eu/it/details/hcaaa30w/fonti-di-luce-led-a-nastro/worldsemi/hc-f5v-30l-30led-wip20/</t>
  </si>
  <si>
    <t>WeMakeColorsII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</si>
</sst>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Arial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2" borderId="0" xfId="0" applyFill="1"/>
    <xf numFmtId="0" fontId="1" fillId="2" borderId="0" xfId="5" applyFill="1" applyAlignment="1"/>
    <xf numFmtId="0" fontId="4" fillId="2" borderId="0" xfId="0" applyFont="1" applyFill="1"/>
    <xf numFmtId="0" fontId="0" fillId="3" borderId="0" xfId="0" applyFill="1"/>
    <xf numFmtId="0" fontId="0" fillId="3" borderId="0" xfId="0" applyFill="1" applyAlignment="1"/>
    <xf numFmtId="0" fontId="1" fillId="3" borderId="0" xfId="5" applyFill="1" applyAlignment="1"/>
    <xf numFmtId="0" fontId="0" fillId="4" borderId="0" xfId="0" applyFill="1"/>
    <xf numFmtId="0" fontId="5" fillId="4" borderId="0" xfId="0" applyFont="1" applyFill="1"/>
    <xf numFmtId="0" fontId="1" fillId="4" borderId="0" xfId="5" applyFill="1" applyAlignment="1"/>
    <xf numFmtId="0" fontId="0" fillId="5" borderId="0" xfId="0" applyFill="1"/>
    <xf numFmtId="0" fontId="1" fillId="5" borderId="0" xfId="5" applyFill="1" applyAlignment="1"/>
    <xf numFmtId="2" fontId="0" fillId="4" borderId="0" xfId="0" applyNumberFormat="1" applyFill="1"/>
    <xf numFmtId="2" fontId="0" fillId="5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Fill="1"/>
    <xf numFmtId="0" fontId="4" fillId="0" borderId="0" xfId="0" applyFon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5" applyFill="1" applyAlignment="1"/>
    <xf numFmtId="165" fontId="0" fillId="5" borderId="0" xfId="0" applyNumberFormat="1" applyFill="1"/>
    <xf numFmtId="165" fontId="0" fillId="4" borderId="0" xfId="0" applyNumberFormat="1" applyFill="1"/>
    <xf numFmtId="165" fontId="0" fillId="3" borderId="0" xfId="0" applyNumberFormat="1" applyFill="1"/>
    <xf numFmtId="165" fontId="0" fillId="2" borderId="0" xfId="0" applyNumberFormat="1" applyFill="1"/>
    <xf numFmtId="2" fontId="3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1" fillId="0" borderId="0" xfId="5" applyAlignment="1"/>
    <xf numFmtId="0" fontId="1" fillId="0" borderId="0" xfId="5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tme.eu/it/details/hcaaa30w/fonti-di-luce-led-a-nastro/worldsemi/hc-f5v-30l-30led-wip20/" TargetMode="External"/><Relationship Id="rId12" Type="http://schemas.openxmlformats.org/officeDocument/2006/relationships/hyperlink" Target="https://www.tme.eu/it/Profile/Parking/1219222.html" TargetMode="External"/><Relationship Id="rId1" Type="http://schemas.openxmlformats.org/officeDocument/2006/relationships/hyperlink" Target="https://www.plexiglas-shop.com/IT/it/foglio-7amim86q5ps/plexiglas-foglio-bianco-99532-gt-1-0-mm-iqq6a1wurpd~p.html" TargetMode="External"/><Relationship Id="rId2" Type="http://schemas.openxmlformats.org/officeDocument/2006/relationships/hyperlink" Target="https://www.plexiglas-shop.com/IT/it/xt-allround-8ny276huqre/plexiglas-xt-allround-bianco-wn297-gt-cfy07wjb25z~p.html" TargetMode="External"/><Relationship Id="rId3" Type="http://schemas.openxmlformats.org/officeDocument/2006/relationships/hyperlink" Target="http://www.tme.eu/it/details/b2x25_bn330/bulloni/bossard/1122886/" TargetMode="External"/><Relationship Id="rId4" Type="http://schemas.openxmlformats.org/officeDocument/2006/relationships/hyperlink" Target="http://www.tme.eu/it/details/b2x10_bn341/bulloni/bossard/1127799/" TargetMode="External"/><Relationship Id="rId5" Type="http://schemas.openxmlformats.org/officeDocument/2006/relationships/hyperlink" Target="http://www.tme.eu/it/details/b2_bn628/dadi/bossard/m2bn628/" TargetMode="External"/><Relationship Id="rId6" Type="http://schemas.openxmlformats.org/officeDocument/2006/relationships/hyperlink" Target="https://www.tme.eu/it/details/scw-0.60_100/filo-di-rame-argentato/bq-cable/" TargetMode="External"/><Relationship Id="rId7" Type="http://schemas.openxmlformats.org/officeDocument/2006/relationships/hyperlink" Target="https://www.tme.eu/it/details/usb-micbm-3.0/cavi-e-adattatori-usb/goobay/96194/" TargetMode="External"/><Relationship Id="rId8" Type="http://schemas.openxmlformats.org/officeDocument/2006/relationships/hyperlink" Target="https://www.aliexpress.com/item/D1-mini-Mini-NodeMcu-4M-bytes-Lua-WIFI-Internet-of-Things-development-board-based-ESP8266/32529101036.html?spm=a2g0s.9042311.0.0.ptxchk" TargetMode="External"/><Relationship Id="rId9" Type="http://schemas.openxmlformats.org/officeDocument/2006/relationships/hyperlink" Target="https://www.tme.eu/it/details/pgm5659d/fotoresistori/token/" TargetMode="External"/><Relationship Id="rId10" Type="http://schemas.openxmlformats.org/officeDocument/2006/relationships/hyperlink" Target="https://www.tme.eu/it/details/ak-ch-03w/alimentatori-a-spina/akyga/ccabkeyaky-0730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me.eu/it/details/ak-ch-03w/alimentatori-a-presa-di-corrente/akyga/ccabkeyaky-073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50" zoomScaleNormal="150" zoomScalePageLayoutView="150" workbookViewId="0">
      <selection activeCell="A18" sqref="A18"/>
    </sheetView>
  </sheetViews>
  <sheetFormatPr baseColWidth="10" defaultRowHeight="17" customHeight="1" x14ac:dyDescent="0"/>
  <cols>
    <col min="1" max="1" width="36.1640625" bestFit="1" customWidth="1"/>
    <col min="2" max="2" width="21.5" bestFit="1" customWidth="1"/>
    <col min="3" max="3" width="13.33203125" bestFit="1" customWidth="1"/>
    <col min="4" max="4" width="8.5" customWidth="1"/>
    <col min="5" max="5" width="8.83203125" customWidth="1"/>
    <col min="6" max="6" width="9.6640625" customWidth="1"/>
    <col min="7" max="7" width="5" customWidth="1"/>
    <col min="8" max="8" width="11.83203125" bestFit="1" customWidth="1"/>
    <col min="9" max="9" width="5.6640625" customWidth="1"/>
    <col min="10" max="10" width="11.83203125" customWidth="1"/>
    <col min="11" max="11" width="13.5" customWidth="1"/>
    <col min="12" max="12" width="39.1640625" style="1" customWidth="1"/>
  </cols>
  <sheetData>
    <row r="1" spans="1:12" ht="17" customHeight="1">
      <c r="A1" s="2" t="s">
        <v>67</v>
      </c>
      <c r="B1" s="32">
        <v>43110</v>
      </c>
      <c r="L1" s="33"/>
    </row>
    <row r="2" spans="1:12" ht="17" customHeight="1">
      <c r="A2" s="34" t="s">
        <v>64</v>
      </c>
      <c r="B2" s="32"/>
    </row>
    <row r="3" spans="1:12" s="2" customFormat="1" ht="17" customHeight="1">
      <c r="B3" s="2" t="s">
        <v>20</v>
      </c>
      <c r="C3" s="2" t="s">
        <v>21</v>
      </c>
      <c r="D3" s="2" t="s">
        <v>19</v>
      </c>
      <c r="E3" s="2" t="s">
        <v>18</v>
      </c>
      <c r="F3" s="2" t="s">
        <v>9</v>
      </c>
      <c r="G3" s="2" t="s">
        <v>10</v>
      </c>
      <c r="H3" s="2" t="s">
        <v>63</v>
      </c>
      <c r="I3" s="2" t="s">
        <v>23</v>
      </c>
      <c r="J3" s="2" t="s">
        <v>24</v>
      </c>
      <c r="K3" s="2" t="s">
        <v>38</v>
      </c>
      <c r="L3" s="3" t="s">
        <v>33</v>
      </c>
    </row>
    <row r="4" spans="1:12" s="14" customFormat="1" ht="17" customHeight="1">
      <c r="A4" s="14" t="s">
        <v>6</v>
      </c>
      <c r="B4" s="14" t="s">
        <v>1</v>
      </c>
      <c r="C4" s="14" t="s">
        <v>2</v>
      </c>
      <c r="D4" s="14">
        <v>33</v>
      </c>
      <c r="E4" s="17">
        <v>31.54</v>
      </c>
      <c r="F4" s="26">
        <f>E4/D4</f>
        <v>0.95575757575757569</v>
      </c>
      <c r="G4" s="14">
        <v>1</v>
      </c>
      <c r="H4" s="17">
        <f>E4/D4</f>
        <v>0.95575757575757569</v>
      </c>
      <c r="I4" s="14" t="s">
        <v>28</v>
      </c>
      <c r="J4" s="14">
        <v>15</v>
      </c>
      <c r="L4" s="15" t="s">
        <v>0</v>
      </c>
    </row>
    <row r="5" spans="1:12" s="14" customFormat="1" ht="17" customHeight="1">
      <c r="A5" s="14" t="s">
        <v>45</v>
      </c>
      <c r="B5" s="14" t="s">
        <v>7</v>
      </c>
      <c r="C5" s="14" t="s">
        <v>3</v>
      </c>
      <c r="D5" s="14">
        <v>40</v>
      </c>
      <c r="E5" s="17">
        <v>8.09</v>
      </c>
      <c r="F5" s="26">
        <f>E5/D5</f>
        <v>0.20224999999999999</v>
      </c>
      <c r="G5" s="14">
        <v>1</v>
      </c>
      <c r="H5" s="17">
        <f>E5/D5</f>
        <v>0.20224999999999999</v>
      </c>
      <c r="I5" s="14" t="s">
        <v>28</v>
      </c>
      <c r="L5" s="15" t="s">
        <v>8</v>
      </c>
    </row>
    <row r="6" spans="1:12" s="14" customFormat="1" ht="17" customHeight="1">
      <c r="A6" s="14" t="s">
        <v>47</v>
      </c>
      <c r="B6" s="14" t="s">
        <v>46</v>
      </c>
      <c r="C6" s="14" t="s">
        <v>3</v>
      </c>
      <c r="D6" s="14">
        <v>40</v>
      </c>
      <c r="E6" s="17">
        <v>5.39</v>
      </c>
      <c r="F6" s="26">
        <f>E6/D6</f>
        <v>0.13474999999999998</v>
      </c>
      <c r="G6" s="14">
        <v>1</v>
      </c>
      <c r="H6" s="17">
        <f>E6/D6</f>
        <v>0.13474999999999998</v>
      </c>
      <c r="I6" s="14" t="s">
        <v>28</v>
      </c>
      <c r="K6" s="17">
        <f>SUM(H4:H6)</f>
        <v>1.2927575757575755</v>
      </c>
      <c r="L6" s="15" t="s">
        <v>44</v>
      </c>
    </row>
    <row r="7" spans="1:12" s="11" customFormat="1" ht="17" customHeight="1">
      <c r="A7" s="11" t="s">
        <v>39</v>
      </c>
      <c r="B7" s="12" t="s">
        <v>40</v>
      </c>
      <c r="C7" s="11" t="s">
        <v>65</v>
      </c>
      <c r="D7" s="11">
        <v>30</v>
      </c>
      <c r="E7" s="16">
        <v>11.04</v>
      </c>
      <c r="F7" s="27">
        <f>E7/D7</f>
        <v>0.36799999999999999</v>
      </c>
      <c r="G7" s="11">
        <v>2</v>
      </c>
      <c r="H7" s="16">
        <f t="shared" ref="H7:H15" si="0">F7*G7</f>
        <v>0.73599999999999999</v>
      </c>
      <c r="I7" s="11" t="s">
        <v>26</v>
      </c>
      <c r="J7" s="11">
        <v>0</v>
      </c>
      <c r="L7" s="13" t="s">
        <v>66</v>
      </c>
    </row>
    <row r="8" spans="1:12" s="11" customFormat="1" ht="17" customHeight="1">
      <c r="A8" s="11" t="s">
        <v>16</v>
      </c>
      <c r="B8" s="11" t="s">
        <v>41</v>
      </c>
      <c r="C8" s="11" t="s">
        <v>42</v>
      </c>
      <c r="E8" s="16"/>
      <c r="F8" s="27">
        <v>3.2</v>
      </c>
      <c r="G8" s="11">
        <v>1</v>
      </c>
      <c r="H8" s="16">
        <v>4.13</v>
      </c>
      <c r="I8" s="11" t="s">
        <v>25</v>
      </c>
      <c r="J8" s="11">
        <v>0</v>
      </c>
      <c r="L8" s="13" t="s">
        <v>43</v>
      </c>
    </row>
    <row r="9" spans="1:12" s="11" customFormat="1" ht="17" customHeight="1">
      <c r="A9" s="11" t="s">
        <v>48</v>
      </c>
      <c r="B9" s="11" t="s">
        <v>49</v>
      </c>
      <c r="C9" s="11" t="s">
        <v>50</v>
      </c>
      <c r="E9" s="16"/>
      <c r="F9" s="27"/>
      <c r="G9" s="11">
        <v>1</v>
      </c>
      <c r="H9" s="16">
        <v>0.1721</v>
      </c>
      <c r="I9" s="11" t="s">
        <v>26</v>
      </c>
      <c r="J9" s="11">
        <v>0</v>
      </c>
      <c r="L9" s="13" t="s">
        <v>51</v>
      </c>
    </row>
    <row r="10" spans="1:12" s="11" customFormat="1" ht="17" customHeight="1">
      <c r="A10" s="11" t="s">
        <v>60</v>
      </c>
      <c r="B10" s="11" t="s">
        <v>61</v>
      </c>
      <c r="D10" s="11">
        <v>40</v>
      </c>
      <c r="E10" s="16">
        <v>13.02</v>
      </c>
      <c r="F10" s="27">
        <f>E10/D10</f>
        <v>0.32550000000000001</v>
      </c>
      <c r="G10" s="11">
        <v>0.3</v>
      </c>
      <c r="H10" s="16">
        <f t="shared" si="0"/>
        <v>9.7650000000000001E-2</v>
      </c>
      <c r="I10" s="11" t="s">
        <v>26</v>
      </c>
      <c r="J10" s="11">
        <v>0</v>
      </c>
      <c r="K10" s="16"/>
      <c r="L10" s="13" t="s">
        <v>62</v>
      </c>
    </row>
    <row r="11" spans="1:12" s="8" customFormat="1" ht="17" customHeight="1">
      <c r="A11" s="8" t="s">
        <v>4</v>
      </c>
      <c r="B11" s="8" t="s">
        <v>54</v>
      </c>
      <c r="G11" s="8">
        <v>1</v>
      </c>
      <c r="H11" s="20">
        <v>1.67</v>
      </c>
      <c r="I11" s="8" t="s">
        <v>26</v>
      </c>
      <c r="J11" s="8">
        <v>0</v>
      </c>
      <c r="L11" s="10" t="s">
        <v>52</v>
      </c>
    </row>
    <row r="12" spans="1:12" s="8" customFormat="1" ht="17" customHeight="1">
      <c r="A12" s="8" t="s">
        <v>5</v>
      </c>
      <c r="B12" s="8" t="s">
        <v>55</v>
      </c>
      <c r="F12" s="28"/>
      <c r="G12" s="8">
        <v>1</v>
      </c>
      <c r="H12" s="20">
        <v>2.85</v>
      </c>
      <c r="I12" s="8" t="s">
        <v>26</v>
      </c>
      <c r="J12" s="8">
        <v>0</v>
      </c>
      <c r="K12" s="20">
        <f>SUM(H7:H12)</f>
        <v>9.6557499999999994</v>
      </c>
      <c r="L12" s="10" t="s">
        <v>53</v>
      </c>
    </row>
    <row r="13" spans="1:12" s="5" customFormat="1" ht="17" customHeight="1">
      <c r="A13" s="5" t="s">
        <v>56</v>
      </c>
      <c r="B13" s="5" t="s">
        <v>57</v>
      </c>
      <c r="E13" s="7"/>
      <c r="F13" s="29">
        <v>3.6999999999999998E-2</v>
      </c>
      <c r="G13" s="5">
        <v>4</v>
      </c>
      <c r="H13" s="18">
        <f t="shared" si="0"/>
        <v>0.14799999999999999</v>
      </c>
      <c r="I13" s="5" t="s">
        <v>26</v>
      </c>
      <c r="J13" s="5">
        <v>7.9</v>
      </c>
      <c r="L13" s="6" t="s">
        <v>11</v>
      </c>
    </row>
    <row r="14" spans="1:12" s="5" customFormat="1" ht="17" customHeight="1">
      <c r="A14" s="5" t="s">
        <v>58</v>
      </c>
      <c r="B14" s="5" t="s">
        <v>59</v>
      </c>
      <c r="F14" s="29">
        <v>2.0199999999999999E-2</v>
      </c>
      <c r="G14" s="5">
        <v>2</v>
      </c>
      <c r="H14" s="18">
        <f t="shared" si="0"/>
        <v>4.0399999999999998E-2</v>
      </c>
      <c r="I14" s="5" t="s">
        <v>26</v>
      </c>
      <c r="L14" s="6" t="s">
        <v>30</v>
      </c>
    </row>
    <row r="15" spans="1:12" s="5" customFormat="1" ht="17" customHeight="1">
      <c r="A15" s="5" t="s">
        <v>27</v>
      </c>
      <c r="B15" s="5" t="s">
        <v>12</v>
      </c>
      <c r="F15" s="29">
        <v>1.2500000000000001E-2</v>
      </c>
      <c r="G15" s="5">
        <v>8</v>
      </c>
      <c r="H15" s="18">
        <f t="shared" si="0"/>
        <v>0.1</v>
      </c>
      <c r="I15" s="5" t="s">
        <v>26</v>
      </c>
      <c r="K15" s="18">
        <f>SUM(H13:H15)</f>
        <v>0.28839999999999999</v>
      </c>
      <c r="L15" s="6" t="s">
        <v>13</v>
      </c>
    </row>
    <row r="17" spans="7:11" ht="17" customHeight="1">
      <c r="G17" s="4" t="s">
        <v>22</v>
      </c>
      <c r="H17" s="30">
        <f>SUM(H4:H15)</f>
        <v>11.236907575757575</v>
      </c>
      <c r="J17" s="2"/>
      <c r="K17" s="31">
        <f>SUM(K4:K15)</f>
        <v>11.236907575757574</v>
      </c>
    </row>
  </sheetData>
  <phoneticPr fontId="6" type="noConversion"/>
  <conditionalFormatting sqref="H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H15 H4:H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5 K4 K6:K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2 K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L5" r:id="rId1"/>
    <hyperlink ref="L4" r:id="rId2"/>
    <hyperlink ref="L13" r:id="rId3"/>
    <hyperlink ref="L14" r:id="rId4"/>
    <hyperlink ref="L15" r:id="rId5"/>
    <hyperlink ref="L10" r:id="rId6"/>
    <hyperlink ref="L11" r:id="rId7"/>
    <hyperlink ref="L8" r:id="rId8"/>
    <hyperlink ref="L9" r:id="rId9"/>
    <hyperlink ref="L12" r:id="rId10"/>
    <hyperlink ref="L7" r:id="rId11"/>
    <hyperlink ref="A2" r:id="rId12"/>
  </hyperlinks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12" sqref="B12"/>
    </sheetView>
  </sheetViews>
  <sheetFormatPr baseColWidth="10" defaultRowHeight="15" x14ac:dyDescent="0"/>
  <cols>
    <col min="1" max="1" width="18.5" bestFit="1" customWidth="1"/>
    <col min="2" max="2" width="12.5" bestFit="1" customWidth="1"/>
  </cols>
  <sheetData>
    <row r="1" spans="1:12" ht="17" customHeight="1">
      <c r="A1" s="2" t="s">
        <v>29</v>
      </c>
      <c r="L1" s="1"/>
    </row>
    <row r="2" spans="1:12" s="2" customFormat="1" ht="17" customHeight="1">
      <c r="B2" s="2" t="s">
        <v>20</v>
      </c>
      <c r="C2" s="2" t="s">
        <v>21</v>
      </c>
      <c r="D2" s="2" t="s">
        <v>19</v>
      </c>
      <c r="E2" s="2" t="s">
        <v>18</v>
      </c>
      <c r="F2" s="2" t="s">
        <v>9</v>
      </c>
      <c r="G2" s="2" t="s">
        <v>10</v>
      </c>
      <c r="H2" s="2" t="s">
        <v>17</v>
      </c>
      <c r="I2" s="2" t="s">
        <v>23</v>
      </c>
      <c r="J2" s="2" t="s">
        <v>24</v>
      </c>
      <c r="K2" s="2" t="s">
        <v>32</v>
      </c>
      <c r="L2" s="3" t="s">
        <v>33</v>
      </c>
    </row>
    <row r="4" spans="1:12" s="8" customFormat="1" ht="17" customHeight="1">
      <c r="A4" s="8" t="s">
        <v>5</v>
      </c>
      <c r="B4" s="8" t="s">
        <v>14</v>
      </c>
      <c r="F4" s="19">
        <v>2.2799999999999998</v>
      </c>
      <c r="G4" s="8">
        <v>1</v>
      </c>
      <c r="H4" s="20">
        <f t="shared" ref="H4" si="0">F4*G4</f>
        <v>2.2799999999999998</v>
      </c>
      <c r="I4" s="8" t="s">
        <v>26</v>
      </c>
      <c r="J4" s="8">
        <v>7.9</v>
      </c>
      <c r="K4" s="8">
        <f>SUM(H3:H4)</f>
        <v>2.2799999999999998</v>
      </c>
      <c r="L4" s="10" t="s">
        <v>15</v>
      </c>
    </row>
    <row r="7" spans="1:12" s="8" customFormat="1" ht="17" customHeight="1">
      <c r="A7" s="8" t="s">
        <v>4</v>
      </c>
      <c r="B7" s="8" t="s">
        <v>36</v>
      </c>
      <c r="D7" s="8">
        <v>10</v>
      </c>
      <c r="E7" s="8">
        <v>10.47</v>
      </c>
      <c r="F7" s="19">
        <f>E7/D7</f>
        <v>1.0470000000000002</v>
      </c>
      <c r="G7" s="8">
        <v>1</v>
      </c>
      <c r="H7" s="20">
        <f t="shared" ref="H7" si="1">F7*G7</f>
        <v>1.0470000000000002</v>
      </c>
      <c r="I7" s="8" t="s">
        <v>25</v>
      </c>
      <c r="J7" s="8">
        <v>0</v>
      </c>
      <c r="L7" s="9" t="s">
        <v>37</v>
      </c>
    </row>
    <row r="9" spans="1:12" s="21" customFormat="1" ht="17" customHeight="1">
      <c r="A9" s="21" t="s">
        <v>31</v>
      </c>
      <c r="B9" s="21" t="s">
        <v>34</v>
      </c>
      <c r="C9" s="21" t="s">
        <v>35</v>
      </c>
      <c r="E9" s="22"/>
      <c r="F9" s="23"/>
      <c r="H9" s="24"/>
      <c r="L9" s="25"/>
    </row>
  </sheetData>
  <conditionalFormatting sqref="H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L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1.1</vt:lpstr>
      <vt:lpstr>alternatives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cp:lastPrinted>2017-02-15T08:57:52Z</cp:lastPrinted>
  <dcterms:created xsi:type="dcterms:W3CDTF">2016-03-04T12:05:55Z</dcterms:created>
  <dcterms:modified xsi:type="dcterms:W3CDTF">2018-03-18T06:18:05Z</dcterms:modified>
</cp:coreProperties>
</file>