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5870" windowHeight="5835" tabRatio="660" firstSheet="1" activeTab="5"/>
  </bookViews>
  <sheets>
    <sheet name="TOTAL" sheetId="1" r:id="rId1"/>
    <sheet name="Feedback" sheetId="14" r:id="rId2"/>
    <sheet name="Crew A" sheetId="2" r:id="rId3"/>
    <sheet name="Crew B" sheetId="4" r:id="rId4"/>
    <sheet name="Crew C" sheetId="5" r:id="rId5"/>
    <sheet name="Crew D" sheetId="6" r:id="rId6"/>
    <sheet name="Crew E" sheetId="7" r:id="rId7"/>
    <sheet name="Crew F" sheetId="8" r:id="rId8"/>
    <sheet name="Crew G" sheetId="9" r:id="rId9"/>
    <sheet name="Crew H" sheetId="10" r:id="rId10"/>
    <sheet name="Service" sheetId="11" r:id="rId11"/>
    <sheet name="Plantilla Emp" sheetId="15" r:id="rId12"/>
    <sheet name="Operator" sheetId="13" r:id="rId13"/>
  </sheets>
  <definedNames>
    <definedName name="_xlnm.Print_Area" localSheetId="2">'Crew A'!$A$1:$AP$42</definedName>
    <definedName name="_xlnm.Print_Area" localSheetId="3">'Crew B'!$A$1:$AI$52</definedName>
    <definedName name="_xlnm.Print_Area" localSheetId="4">'Crew C'!$A$1:$AI$42</definedName>
    <definedName name="_xlnm.Print_Area" localSheetId="5">'Crew D'!$A$1:$AI$40</definedName>
    <definedName name="_xlnm.Print_Area" localSheetId="6">'Crew E'!$A$1:$AI$47</definedName>
    <definedName name="_xlnm.Print_Area" localSheetId="7">'Crew F'!$A$1:$AI$51</definedName>
    <definedName name="_xlnm.Print_Area" localSheetId="8">'Crew G'!$A$1:$AI$53</definedName>
    <definedName name="_xlnm.Print_Area" localSheetId="9">'Crew H'!$A$1:$AI$47</definedName>
    <definedName name="_xlnm.Print_Area" localSheetId="11">'Plantilla Emp'!$A$1:$AP$40</definedName>
    <definedName name="_xlnm.Print_Area" localSheetId="0">TOTAL!$A$1:$AG$32</definedName>
  </definedNames>
  <calcPr calcId="124519"/>
</workbook>
</file>

<file path=xl/calcChain.xml><?xml version="1.0" encoding="utf-8"?>
<calcChain xmlns="http://schemas.openxmlformats.org/spreadsheetml/2006/main">
  <c r="AP39" i="15"/>
  <c r="AP38"/>
  <c r="AP37"/>
  <c r="AQ37" s="1"/>
  <c r="AP36"/>
  <c r="AQ36" s="1"/>
  <c r="AP35"/>
  <c r="AP34"/>
  <c r="AP33"/>
  <c r="AP32"/>
  <c r="AP31"/>
  <c r="AP30"/>
  <c r="AP29"/>
  <c r="AP28"/>
  <c r="AP27"/>
  <c r="AP26"/>
  <c r="AP25"/>
  <c r="AP24"/>
  <c r="AP23"/>
  <c r="AQ23" s="1"/>
  <c r="AP22"/>
  <c r="AP21"/>
  <c r="AP20"/>
  <c r="AP19"/>
  <c r="AP18"/>
  <c r="AP17"/>
  <c r="AP16"/>
  <c r="AQ16" s="1"/>
  <c r="AP15"/>
  <c r="AP14"/>
  <c r="AP13"/>
  <c r="AP12"/>
  <c r="AP11"/>
  <c r="AP10"/>
  <c r="AP9"/>
  <c r="AP8"/>
  <c r="AP7"/>
  <c r="AP6"/>
  <c r="AQ6" s="1"/>
  <c r="X6" i="1"/>
  <c r="X8"/>
  <c r="X9"/>
  <c r="X10"/>
  <c r="X11"/>
  <c r="X13"/>
  <c r="AJ37" i="7"/>
  <c r="AJ24"/>
  <c r="AJ36" i="6"/>
  <c r="AJ25"/>
  <c r="AJ40" i="8"/>
  <c r="AJ37"/>
  <c r="AP39" i="2"/>
  <c r="Y32" i="1" l="1"/>
  <c r="AI54" i="11" l="1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AH37" i="13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C17" i="1" s="1"/>
  <c r="D37" i="13"/>
  <c r="AH47" i="10"/>
  <c r="AF13" i="1" s="1"/>
  <c r="AG47" i="10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AI49" i="8"/>
  <c r="AI48"/>
  <c r="AI47"/>
  <c r="AI46"/>
  <c r="AI45"/>
  <c r="AI44"/>
  <c r="AJ44" s="1"/>
  <c r="AI43"/>
  <c r="AI42"/>
  <c r="AI41"/>
  <c r="AI40"/>
  <c r="AI39"/>
  <c r="AI38"/>
  <c r="AI37"/>
  <c r="AI36"/>
  <c r="AI35"/>
  <c r="AI34"/>
  <c r="AI33"/>
  <c r="AI32"/>
  <c r="AI31"/>
  <c r="AJ27" s="1"/>
  <c r="AI30"/>
  <c r="AI29"/>
  <c r="AI28"/>
  <c r="AI27"/>
  <c r="AI26"/>
  <c r="AJ21" s="1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H51"/>
  <c r="AF11" i="1" s="1"/>
  <c r="AG51" i="8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AH47" i="7"/>
  <c r="AF10" i="1" s="1"/>
  <c r="AG47" i="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AH40" i="6"/>
  <c r="AF9" i="1" s="1"/>
  <c r="AG40" i="6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D42" i="5"/>
  <c r="AI38" i="6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H42" i="5"/>
  <c r="AF8" i="1" s="1"/>
  <c r="AG42" i="5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I40"/>
  <c r="AI39"/>
  <c r="AI38"/>
  <c r="AI37"/>
  <c r="AI36"/>
  <c r="AI35"/>
  <c r="AJ35" s="1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H52" i="4"/>
  <c r="AF7" i="1" s="1"/>
  <c r="AG52" i="4"/>
  <c r="AF52"/>
  <c r="AE52"/>
  <c r="AD52"/>
  <c r="AC52"/>
  <c r="AB52"/>
  <c r="AA52"/>
  <c r="Z52"/>
  <c r="X7" i="1" s="1"/>
  <c r="Y52" i="4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AI50"/>
  <c r="AI49"/>
  <c r="AI47"/>
  <c r="AI46"/>
  <c r="AI45"/>
  <c r="AI44"/>
  <c r="AI43"/>
  <c r="AI42"/>
  <c r="AI41"/>
  <c r="AI40"/>
  <c r="AI39"/>
  <c r="AI38"/>
  <c r="AI37"/>
  <c r="AI36"/>
  <c r="AJ27" s="1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K42" i="2"/>
  <c r="AP19"/>
  <c r="AJ20" i="6" l="1"/>
  <c r="AJ21" i="4"/>
  <c r="AJ10" i="6"/>
  <c r="AJ6"/>
  <c r="AJ37" i="4"/>
  <c r="AJ10" i="8"/>
  <c r="AJ6"/>
  <c r="AJ20" i="5"/>
  <c r="AJ32"/>
  <c r="AJ6"/>
  <c r="AJ14"/>
  <c r="AJ10" i="4"/>
  <c r="AJ40"/>
  <c r="AI56" i="11"/>
  <c r="AI52" i="4"/>
  <c r="AI42" i="5"/>
  <c r="AI39" i="10" l="1"/>
  <c r="AI38"/>
  <c r="AI37"/>
  <c r="AI36"/>
  <c r="AI37" i="9"/>
  <c r="AJ36" s="1"/>
  <c r="AI26" i="10"/>
  <c r="AI25"/>
  <c r="AI20" i="9"/>
  <c r="AI18" i="7"/>
  <c r="AI34" i="9"/>
  <c r="AI6" i="10"/>
  <c r="AP38" i="2"/>
  <c r="AP37"/>
  <c r="AP36"/>
  <c r="AQ36" s="1"/>
  <c r="AI6" i="4"/>
  <c r="AJ6" s="1"/>
  <c r="AJ36" i="10" l="1"/>
  <c r="AQ37" i="2"/>
  <c r="AH31" i="1"/>
  <c r="AH24"/>
  <c r="AF32"/>
  <c r="AE32"/>
  <c r="AD32"/>
  <c r="AF34" s="1"/>
  <c r="AC32"/>
  <c r="AB32"/>
  <c r="AA32"/>
  <c r="Z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G24"/>
  <c r="AA34" l="1"/>
  <c r="T34"/>
  <c r="M34"/>
  <c r="F34"/>
  <c r="AG32"/>
  <c r="AG31"/>
  <c r="AG30"/>
  <c r="AG29"/>
  <c r="AG28"/>
  <c r="AG27"/>
  <c r="AG26"/>
  <c r="AG25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AI35" i="13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F19" i="1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E13"/>
  <c r="AD13"/>
  <c r="AC13"/>
  <c r="AB13"/>
  <c r="AA13"/>
  <c r="Z13"/>
  <c r="Y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I45" i="10"/>
  <c r="AI44"/>
  <c r="AI43"/>
  <c r="AI42"/>
  <c r="AI41"/>
  <c r="AI40"/>
  <c r="AI13"/>
  <c r="AI17"/>
  <c r="AI35"/>
  <c r="AJ35" s="1"/>
  <c r="AI34"/>
  <c r="AI33"/>
  <c r="AI32"/>
  <c r="AI31"/>
  <c r="AI30"/>
  <c r="AI29"/>
  <c r="AI28"/>
  <c r="AI27"/>
  <c r="AI24"/>
  <c r="AI23"/>
  <c r="AI22"/>
  <c r="AI21"/>
  <c r="AI20"/>
  <c r="AI19"/>
  <c r="AI18"/>
  <c r="AI16"/>
  <c r="AI15"/>
  <c r="AI14"/>
  <c r="AI12"/>
  <c r="AI11"/>
  <c r="AI10"/>
  <c r="AI9"/>
  <c r="AI8"/>
  <c r="AI7"/>
  <c r="AH53" i="9"/>
  <c r="AF12" i="1" s="1"/>
  <c r="AG53" i="9"/>
  <c r="AE12" i="1" s="1"/>
  <c r="AF53" i="9"/>
  <c r="AD12" i="1" s="1"/>
  <c r="AE53" i="9"/>
  <c r="AC12" i="1" s="1"/>
  <c r="AD53" i="9"/>
  <c r="AB12" i="1" s="1"/>
  <c r="AC53" i="9"/>
  <c r="AA12" i="1" s="1"/>
  <c r="AB53" i="9"/>
  <c r="Z12" i="1" s="1"/>
  <c r="AA53" i="9"/>
  <c r="Y12" i="1" s="1"/>
  <c r="Z53" i="9"/>
  <c r="X12" i="1" s="1"/>
  <c r="Y53" i="9"/>
  <c r="W12" i="1" s="1"/>
  <c r="X53" i="9"/>
  <c r="V12" i="1" s="1"/>
  <c r="W53" i="9"/>
  <c r="U12" i="1" s="1"/>
  <c r="V53" i="9"/>
  <c r="T12" i="1" s="1"/>
  <c r="U53" i="9"/>
  <c r="S12" i="1" s="1"/>
  <c r="T53" i="9"/>
  <c r="R12" i="1" s="1"/>
  <c r="S53" i="9"/>
  <c r="Q12" i="1" s="1"/>
  <c r="R53" i="9"/>
  <c r="P12" i="1" s="1"/>
  <c r="Q53" i="9"/>
  <c r="O12" i="1" s="1"/>
  <c r="P53" i="9"/>
  <c r="N12" i="1" s="1"/>
  <c r="O53" i="9"/>
  <c r="M12" i="1" s="1"/>
  <c r="N53" i="9"/>
  <c r="L12" i="1" s="1"/>
  <c r="M53" i="9"/>
  <c r="K12" i="1" s="1"/>
  <c r="L53" i="9"/>
  <c r="J12" i="1" s="1"/>
  <c r="K53" i="9"/>
  <c r="I12" i="1" s="1"/>
  <c r="J53" i="9"/>
  <c r="H12" i="1" s="1"/>
  <c r="I53" i="9"/>
  <c r="G12" i="1" s="1"/>
  <c r="H53" i="9"/>
  <c r="F12" i="1" s="1"/>
  <c r="G53" i="9"/>
  <c r="E12" i="1" s="1"/>
  <c r="F53" i="9"/>
  <c r="D12" i="1" s="1"/>
  <c r="E53" i="9"/>
  <c r="C12" i="1" s="1"/>
  <c r="D53" i="9"/>
  <c r="B12" i="1" s="1"/>
  <c r="AI51" i="9"/>
  <c r="AI50"/>
  <c r="AI49"/>
  <c r="AI48"/>
  <c r="AI47"/>
  <c r="AI46"/>
  <c r="AI45"/>
  <c r="AI44"/>
  <c r="AI43"/>
  <c r="AI42"/>
  <c r="AI41"/>
  <c r="AI40"/>
  <c r="AI39"/>
  <c r="AI38"/>
  <c r="AI36"/>
  <c r="AI35"/>
  <c r="AI33"/>
  <c r="AI32"/>
  <c r="AI31"/>
  <c r="AI30"/>
  <c r="AI29"/>
  <c r="AI28"/>
  <c r="AI27"/>
  <c r="AI26"/>
  <c r="AI25"/>
  <c r="AI24"/>
  <c r="AI23"/>
  <c r="AI22"/>
  <c r="AI21"/>
  <c r="AI19"/>
  <c r="AI18"/>
  <c r="AI17"/>
  <c r="AI16"/>
  <c r="AI15"/>
  <c r="AI14"/>
  <c r="AI13"/>
  <c r="AI12"/>
  <c r="AI11"/>
  <c r="AI10"/>
  <c r="AI9"/>
  <c r="AI8"/>
  <c r="AI7"/>
  <c r="AI6"/>
  <c r="AE11" i="1"/>
  <c r="AD11"/>
  <c r="AC11"/>
  <c r="AB11"/>
  <c r="AA11"/>
  <c r="Z11"/>
  <c r="Y11"/>
  <c r="W11"/>
  <c r="V11"/>
  <c r="U11"/>
  <c r="T11"/>
  <c r="S11"/>
  <c r="R11"/>
  <c r="Q11"/>
  <c r="P11"/>
  <c r="O11"/>
  <c r="N11"/>
  <c r="M11"/>
  <c r="L11"/>
  <c r="K11"/>
  <c r="J11"/>
  <c r="I11"/>
  <c r="G11"/>
  <c r="F11"/>
  <c r="E11"/>
  <c r="D11"/>
  <c r="C11"/>
  <c r="B11"/>
  <c r="AE10"/>
  <c r="AD10"/>
  <c r="AC10"/>
  <c r="AB10"/>
  <c r="AA10"/>
  <c r="Z10"/>
  <c r="Y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I45" i="7"/>
  <c r="AI44"/>
  <c r="AI43"/>
  <c r="AI4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7"/>
  <c r="AI16"/>
  <c r="AI15"/>
  <c r="AI14"/>
  <c r="AI13"/>
  <c r="AI12"/>
  <c r="AI11"/>
  <c r="AJ6" s="1"/>
  <c r="AI10"/>
  <c r="AI9"/>
  <c r="AI8"/>
  <c r="AI7"/>
  <c r="AI6"/>
  <c r="AE9" i="1"/>
  <c r="AD9"/>
  <c r="AC9"/>
  <c r="AB9"/>
  <c r="AA9"/>
  <c r="Z9"/>
  <c r="Y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E8"/>
  <c r="AD8"/>
  <c r="AC8"/>
  <c r="AB8"/>
  <c r="AA8"/>
  <c r="Z8"/>
  <c r="Y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E7"/>
  <c r="AD7"/>
  <c r="AC7"/>
  <c r="AB7"/>
  <c r="AA7"/>
  <c r="Z7"/>
  <c r="Y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O42" i="2"/>
  <c r="AF6" i="1" s="1"/>
  <c r="AN42" i="2"/>
  <c r="AE6" i="1" s="1"/>
  <c r="AM42" i="2"/>
  <c r="AD6" i="1" s="1"/>
  <c r="AL42" i="2"/>
  <c r="AC6" i="1" s="1"/>
  <c r="AK42" i="2"/>
  <c r="AB6" i="1" s="1"/>
  <c r="AJ42" i="2"/>
  <c r="AA6" i="1" s="1"/>
  <c r="AI42" i="2"/>
  <c r="Z6" i="1" s="1"/>
  <c r="AH42" i="2"/>
  <c r="Y6" i="1" s="1"/>
  <c r="AG42" i="2"/>
  <c r="AF42"/>
  <c r="W6" i="1" s="1"/>
  <c r="AE42" i="2"/>
  <c r="V6" i="1" s="1"/>
  <c r="AD42" i="2"/>
  <c r="U6" i="1" s="1"/>
  <c r="AC42" i="2"/>
  <c r="T6" i="1" s="1"/>
  <c r="AB42" i="2"/>
  <c r="S6" i="1" s="1"/>
  <c r="AA42" i="2"/>
  <c r="R6" i="1" s="1"/>
  <c r="Z42" i="2"/>
  <c r="Q6" i="1" s="1"/>
  <c r="Y42" i="2"/>
  <c r="P6" i="1" s="1"/>
  <c r="X42" i="2"/>
  <c r="O6" i="1" s="1"/>
  <c r="W42" i="2"/>
  <c r="N6" i="1" s="1"/>
  <c r="V42" i="2"/>
  <c r="M6" i="1" s="1"/>
  <c r="U42" i="2"/>
  <c r="L6" i="1" s="1"/>
  <c r="T42" i="2"/>
  <c r="K6" i="1" s="1"/>
  <c r="S42" i="2"/>
  <c r="J6" i="1" s="1"/>
  <c r="R42" i="2"/>
  <c r="I6" i="1" s="1"/>
  <c r="Q42" i="2"/>
  <c r="H6" i="1" s="1"/>
  <c r="P42" i="2"/>
  <c r="G6" i="1" s="1"/>
  <c r="O42" i="2"/>
  <c r="F6" i="1" s="1"/>
  <c r="N42" i="2"/>
  <c r="E6" i="1" s="1"/>
  <c r="M42" i="2"/>
  <c r="D6" i="1" s="1"/>
  <c r="L42" i="2"/>
  <c r="C6" i="1" s="1"/>
  <c r="B6"/>
  <c r="AP7" i="2"/>
  <c r="AP16"/>
  <c r="AP27"/>
  <c r="AP35"/>
  <c r="AP34"/>
  <c r="AP33"/>
  <c r="AP32"/>
  <c r="AP31"/>
  <c r="AP30"/>
  <c r="AP29"/>
  <c r="AP28"/>
  <c r="AP26"/>
  <c r="AP25"/>
  <c r="AP24"/>
  <c r="AP23"/>
  <c r="AP22"/>
  <c r="AP21"/>
  <c r="AP20"/>
  <c r="AP18"/>
  <c r="AP17"/>
  <c r="AP15"/>
  <c r="AP14"/>
  <c r="AP13"/>
  <c r="AP12"/>
  <c r="AP11"/>
  <c r="AP10"/>
  <c r="AP9"/>
  <c r="AP8"/>
  <c r="AP6"/>
  <c r="AJ16" i="7" l="1"/>
  <c r="AJ6" i="10"/>
  <c r="AJ24"/>
  <c r="AJ10"/>
  <c r="AJ40"/>
  <c r="AJ38" i="9"/>
  <c r="AQ23" i="2"/>
  <c r="AJ19" i="10"/>
  <c r="AJ24" i="9"/>
  <c r="AQ6" i="2"/>
  <c r="AQ16"/>
  <c r="AJ6" i="9"/>
  <c r="AJ16"/>
  <c r="H11" i="1"/>
  <c r="H15" s="1"/>
  <c r="H21" s="1"/>
  <c r="AI51" i="8"/>
  <c r="AI37" i="13"/>
  <c r="S15" i="1"/>
  <c r="S21" s="1"/>
  <c r="B17"/>
  <c r="AG17" s="1"/>
  <c r="AH25"/>
  <c r="AH32" s="1"/>
  <c r="D15"/>
  <c r="D21" s="1"/>
  <c r="F15"/>
  <c r="F21" s="1"/>
  <c r="I15"/>
  <c r="I21" s="1"/>
  <c r="K15"/>
  <c r="K21" s="1"/>
  <c r="M15"/>
  <c r="M21" s="1"/>
  <c r="W15"/>
  <c r="W21" s="1"/>
  <c r="AF15"/>
  <c r="AF21" s="1"/>
  <c r="AG7"/>
  <c r="AG9"/>
  <c r="J15"/>
  <c r="J21" s="1"/>
  <c r="L15"/>
  <c r="L21" s="1"/>
  <c r="N15"/>
  <c r="N21" s="1"/>
  <c r="C15"/>
  <c r="C21" s="1"/>
  <c r="E15"/>
  <c r="E21" s="1"/>
  <c r="AE15"/>
  <c r="AE21" s="1"/>
  <c r="AD15"/>
  <c r="AD21" s="1"/>
  <c r="AC15"/>
  <c r="AC21" s="1"/>
  <c r="Y15"/>
  <c r="Y21" s="1"/>
  <c r="X15"/>
  <c r="X21" s="1"/>
  <c r="V15"/>
  <c r="V21" s="1"/>
  <c r="Z15"/>
  <c r="Z21" s="1"/>
  <c r="U15"/>
  <c r="U21" s="1"/>
  <c r="T15"/>
  <c r="T21" s="1"/>
  <c r="R15"/>
  <c r="R21" s="1"/>
  <c r="Q15"/>
  <c r="Q21" s="1"/>
  <c r="P15"/>
  <c r="P21" s="1"/>
  <c r="AG19"/>
  <c r="O15"/>
  <c r="O21" s="1"/>
  <c r="B15"/>
  <c r="AA15"/>
  <c r="AA21" s="1"/>
  <c r="AB15"/>
  <c r="AB21" s="1"/>
  <c r="G15"/>
  <c r="G21" s="1"/>
  <c r="AG6"/>
  <c r="AP42" i="2"/>
  <c r="AG13" i="1"/>
  <c r="AG12"/>
  <c r="AG10"/>
  <c r="AG8"/>
  <c r="AI47" i="10"/>
  <c r="AI53" i="9"/>
  <c r="AI47" i="7"/>
  <c r="AI40" i="6"/>
  <c r="AG11" i="1" l="1"/>
  <c r="B21"/>
  <c r="AG15"/>
  <c r="AG21" s="1"/>
</calcChain>
</file>

<file path=xl/sharedStrings.xml><?xml version="1.0" encoding="utf-8"?>
<sst xmlns="http://schemas.openxmlformats.org/spreadsheetml/2006/main" count="1289" uniqueCount="536">
  <si>
    <t>SSDR BICENTENARIO</t>
  </si>
  <si>
    <t>SAFETY OBSERVATION CARD PARTICIPATION</t>
  </si>
  <si>
    <t>Thu</t>
  </si>
  <si>
    <t>Fri</t>
  </si>
  <si>
    <t>Sat</t>
  </si>
  <si>
    <t>Sun</t>
  </si>
  <si>
    <t>Mon</t>
  </si>
  <si>
    <t>Tue</t>
  </si>
  <si>
    <t>Wed</t>
  </si>
  <si>
    <t>Total</t>
  </si>
  <si>
    <t>Crew A</t>
  </si>
  <si>
    <t>Crew B</t>
  </si>
  <si>
    <t>Crew C</t>
  </si>
  <si>
    <t>Crew D</t>
  </si>
  <si>
    <t>Crew E</t>
  </si>
  <si>
    <t>Crew F</t>
  </si>
  <si>
    <t>Crew G</t>
  </si>
  <si>
    <t>Crew H</t>
  </si>
  <si>
    <t>Operator</t>
  </si>
  <si>
    <t>Service</t>
  </si>
  <si>
    <t>Grand Total</t>
  </si>
  <si>
    <t>Safe Observation</t>
  </si>
  <si>
    <t>PPE</t>
  </si>
  <si>
    <t>Tools &amp; Equip</t>
  </si>
  <si>
    <t>Housekeeping</t>
  </si>
  <si>
    <t>Procedures</t>
  </si>
  <si>
    <t>Body Position</t>
  </si>
  <si>
    <t>Name</t>
  </si>
  <si>
    <t>Position</t>
  </si>
  <si>
    <t>Chief Mate</t>
  </si>
  <si>
    <t xml:space="preserve">Michal Jaroslaw Nowosielski  </t>
  </si>
  <si>
    <t>DPO</t>
  </si>
  <si>
    <t>Héctor Alejandro Pineda Davila</t>
  </si>
  <si>
    <t>Radio Operator</t>
  </si>
  <si>
    <t>Carlos Alberto Segura Almazan</t>
  </si>
  <si>
    <t>Medic</t>
  </si>
  <si>
    <t>RSTC</t>
  </si>
  <si>
    <t>Ricardo Rodriguez Berzunza</t>
  </si>
  <si>
    <t>Humberto Herrera Cordova</t>
  </si>
  <si>
    <t>Translator</t>
  </si>
  <si>
    <t>Carolina Evelyn Rueda Ramirez</t>
  </si>
  <si>
    <t>HLO</t>
  </si>
  <si>
    <t>Juan Alberto Lopez Aguirre</t>
  </si>
  <si>
    <t>Jet Fuel Dispatcher</t>
  </si>
  <si>
    <t>Jesus Victorio Molina</t>
  </si>
  <si>
    <t>Marinero</t>
  </si>
  <si>
    <t>2o Ingeniero</t>
  </si>
  <si>
    <t>Anastacio Edvin Karlsson Andrade</t>
  </si>
  <si>
    <t>Motorista</t>
  </si>
  <si>
    <t>Jesus Contreras Enriquez</t>
  </si>
  <si>
    <t>Harvey Brian Pickering</t>
  </si>
  <si>
    <t>Instrumentista</t>
  </si>
  <si>
    <t>Antonious Gerhardus Johannus Maria van`t Erve</t>
  </si>
  <si>
    <t>Tecnico Hidráulico</t>
  </si>
  <si>
    <t>Baldomero Garcia Vega</t>
  </si>
  <si>
    <t>Soldador Especialista</t>
  </si>
  <si>
    <t>David Roberto Santisbon Rodriguez</t>
  </si>
  <si>
    <t>Asistente de Almacenista</t>
  </si>
  <si>
    <t>Martin Eugene Mizell</t>
  </si>
  <si>
    <t>Superintendente</t>
  </si>
  <si>
    <t>Glenn Croston</t>
  </si>
  <si>
    <t>Perforador</t>
  </si>
  <si>
    <t>David Joel Stearns</t>
  </si>
  <si>
    <t>Segundo</t>
  </si>
  <si>
    <t>Stephen Thain</t>
  </si>
  <si>
    <t>Auxiliar de Subsea</t>
  </si>
  <si>
    <t>Victor M. Hernadez Cerecedo</t>
  </si>
  <si>
    <t>Chango</t>
  </si>
  <si>
    <t>Medel Garcia Joaquin</t>
  </si>
  <si>
    <t>Ayudante de Chango</t>
  </si>
  <si>
    <t>Abelardo del Carmen Lopez Ramirez</t>
  </si>
  <si>
    <t>Piso</t>
  </si>
  <si>
    <t>Pedro Alejandro Valencia Ovando</t>
  </si>
  <si>
    <t>Jesus Edel Arcos Zamudio</t>
  </si>
  <si>
    <t>Gerardo Duarte Calderon</t>
  </si>
  <si>
    <t>Operador del ROV</t>
  </si>
  <si>
    <t>Jorge Diaz De la Cruz</t>
  </si>
  <si>
    <t>Representante Marino</t>
  </si>
  <si>
    <t>Crew A Total</t>
  </si>
  <si>
    <t>Supervisor Ambiental</t>
  </si>
  <si>
    <t xml:space="preserve">Lewis Macleod Coghill </t>
  </si>
  <si>
    <t>Gruero</t>
  </si>
  <si>
    <t>Jose Domingo Orosio Segura</t>
  </si>
  <si>
    <t>Ayte. Gruero</t>
  </si>
  <si>
    <t>Keith Derek Tully</t>
  </si>
  <si>
    <t>Supervisor Mecánico</t>
  </si>
  <si>
    <t>Tercer Ingeniero</t>
  </si>
  <si>
    <t>Mario Cardona Hurtado</t>
  </si>
  <si>
    <t>Coordinador de Mantto</t>
  </si>
  <si>
    <t>Eléctrico</t>
  </si>
  <si>
    <t>Greig Mcleod</t>
  </si>
  <si>
    <t>Aldo Ivan Favela Maldonado</t>
  </si>
  <si>
    <t>Asistente. Instrumentista</t>
  </si>
  <si>
    <t xml:space="preserve">Andrew Huxter   </t>
  </si>
  <si>
    <t>Técnico Hidráulico</t>
  </si>
  <si>
    <t>Ernesto Alonso Medrano Almaguer</t>
  </si>
  <si>
    <t>Asist. Tec. Hidráulico</t>
  </si>
  <si>
    <t>Javier Eduardo Molina Saenz</t>
  </si>
  <si>
    <t>ATM</t>
  </si>
  <si>
    <t>Corbett Wayne Ardis II</t>
  </si>
  <si>
    <t>ITP</t>
  </si>
  <si>
    <t>Asist. Perforador</t>
  </si>
  <si>
    <t>Fredys Garcia Cadena</t>
  </si>
  <si>
    <t>ATP</t>
  </si>
  <si>
    <t>Daniel Humberto Lopez Almeida</t>
  </si>
  <si>
    <t>Ricardo Gamaliel Chin Pacheco</t>
  </si>
  <si>
    <t>Rigoberto Ochoa Nuño</t>
  </si>
  <si>
    <t>Sup. De Servicios</t>
  </si>
  <si>
    <t>Jefe de Cocina</t>
  </si>
  <si>
    <t>Jesus  Rodriguez Gamas</t>
  </si>
  <si>
    <t>Cocinero Principal</t>
  </si>
  <si>
    <t xml:space="preserve">German Ramirez Pantoja </t>
  </si>
  <si>
    <t>Cocinero Asistente</t>
  </si>
  <si>
    <t>Marcelino Hernandez Rubio</t>
  </si>
  <si>
    <t>Mesero</t>
  </si>
  <si>
    <t>Adolfo Almeida</t>
  </si>
  <si>
    <t>Ayte. de Cocina</t>
  </si>
  <si>
    <t>Jorge Acua Tenorio</t>
  </si>
  <si>
    <t>Recamarero</t>
  </si>
  <si>
    <t>Ricardo Gomez Bejarano</t>
  </si>
  <si>
    <t xml:space="preserve">Atilano Rodriguez Cordova </t>
  </si>
  <si>
    <t>Lavandero</t>
  </si>
  <si>
    <t>Jose Antonio Vazquez Gomez</t>
  </si>
  <si>
    <t>Encargado de área</t>
  </si>
  <si>
    <t>Cesar Marcial Oropeza</t>
  </si>
  <si>
    <t>Mecánico</t>
  </si>
  <si>
    <t>Ramon Villarreal Guzman</t>
  </si>
  <si>
    <t>Joel Perez Acevedo</t>
  </si>
  <si>
    <t>Jefe. Rep. Esp.</t>
  </si>
  <si>
    <t>Soldador</t>
  </si>
  <si>
    <t>Hector Muñoz Pacheco</t>
  </si>
  <si>
    <t>Francisco de Jesus Luna Hernandez</t>
  </si>
  <si>
    <t>Tubero</t>
  </si>
  <si>
    <t>Jose Manuel Ortega Romero</t>
  </si>
  <si>
    <t>Marcos Zapata Lopez</t>
  </si>
  <si>
    <t>Daniel Muñoz Hernandez</t>
  </si>
  <si>
    <t>Jefe de Pintura</t>
  </si>
  <si>
    <t>Alan Jacobo Barron Acevedo</t>
  </si>
  <si>
    <t>Pintor</t>
  </si>
  <si>
    <t>Nestor Jacinto Diaz Paredes</t>
  </si>
  <si>
    <t>Andamiero</t>
  </si>
  <si>
    <t>Crew B Total</t>
  </si>
  <si>
    <t>Crew C Total</t>
  </si>
  <si>
    <t>Jacobus Hendrik Plug</t>
  </si>
  <si>
    <t>Capitan</t>
  </si>
  <si>
    <t>Shelender Sarwan Sahni</t>
  </si>
  <si>
    <t>Op. Cuarto. Control</t>
  </si>
  <si>
    <t>Radio Operador</t>
  </si>
  <si>
    <t>Dalí Padilla Mosqueda</t>
  </si>
  <si>
    <t>Jose Nicolas Dominguez Escalante</t>
  </si>
  <si>
    <t>Maniobrista</t>
  </si>
  <si>
    <t>Jorge Espinoza Nip</t>
  </si>
  <si>
    <t>Traductor</t>
  </si>
  <si>
    <t>Bombero</t>
  </si>
  <si>
    <t>Daniel Ku Canche</t>
  </si>
  <si>
    <t>Tomasz Hubert Kolodziejski</t>
  </si>
  <si>
    <t>Segundo Ingeniero</t>
  </si>
  <si>
    <t>Neil Maxted</t>
  </si>
  <si>
    <t>Ricardo Arias Cervantes</t>
  </si>
  <si>
    <t>Arturo Pineda Galvan</t>
  </si>
  <si>
    <t xml:space="preserve">Kurk Michael Moore </t>
  </si>
  <si>
    <t>Juan Luis Rios Cano</t>
  </si>
  <si>
    <t>Tecnico en Informatica</t>
  </si>
  <si>
    <t>Francisco Rosendo Castillo Vazquez</t>
  </si>
  <si>
    <t>Asist. Almacenista</t>
  </si>
  <si>
    <t>Karl Alan Jones</t>
  </si>
  <si>
    <t>Ernest Paul Istre</t>
  </si>
  <si>
    <t>Asistente Perforador</t>
  </si>
  <si>
    <t xml:space="preserve">Derek Wight </t>
  </si>
  <si>
    <t>Especilista Subsea</t>
  </si>
  <si>
    <t>Fernando Martínez Veloz</t>
  </si>
  <si>
    <t>Asist. Subsea</t>
  </si>
  <si>
    <t>Esteban Montero Barradas</t>
  </si>
  <si>
    <t>Lucio Rosaldo Segura</t>
  </si>
  <si>
    <t>Antonio Hernandez leon</t>
  </si>
  <si>
    <t>Hector Aguirre Rojas</t>
  </si>
  <si>
    <t>Miguel Alfonso Velazquez Robles</t>
  </si>
  <si>
    <t>Supte. Tec. Admon.</t>
  </si>
  <si>
    <t>Jorge Arturo De la Cruz Cordova</t>
  </si>
  <si>
    <t>Tornero</t>
  </si>
  <si>
    <t>Operador ROV</t>
  </si>
  <si>
    <t>Crew D Total</t>
  </si>
  <si>
    <t>Jacob Adrianus Blauw</t>
  </si>
  <si>
    <t>Esp. Posic. Dinam.</t>
  </si>
  <si>
    <t>Emmanuel Maya Calderon</t>
  </si>
  <si>
    <t>OPB</t>
  </si>
  <si>
    <t>Guillermo Moreno Sanjuan</t>
  </si>
  <si>
    <t>Asist. Gruero</t>
  </si>
  <si>
    <t>Jefe de Mantto.</t>
  </si>
  <si>
    <t>Daryl Mark Rogers</t>
  </si>
  <si>
    <t>Carlos Ismael Herrera</t>
  </si>
  <si>
    <t>Asist. Inbstrumentista</t>
  </si>
  <si>
    <t>Almacenista</t>
  </si>
  <si>
    <t>Emmanuel Concepción Rodriguez Aguilar</t>
  </si>
  <si>
    <t>Hugo Arias Jimenez</t>
  </si>
  <si>
    <t>Alejandro Oliver Urbina Moreno</t>
  </si>
  <si>
    <t>Luis Felipe Mayo Ramos</t>
  </si>
  <si>
    <t>Carlos Alberto Mendoza Perez</t>
  </si>
  <si>
    <t>Miguel Angel Andueza Villalobos</t>
  </si>
  <si>
    <t>Julio Cesar Sanchez Perez</t>
  </si>
  <si>
    <t>Saul Torres Garcia</t>
  </si>
  <si>
    <t>Panadero</t>
  </si>
  <si>
    <t>Pascual A. Infante Solis</t>
  </si>
  <si>
    <t>Jorge Luis Quintal May</t>
  </si>
  <si>
    <t>Ayte. Cocina</t>
  </si>
  <si>
    <t>Ramón Fomperosa Chacha</t>
  </si>
  <si>
    <t>Lazaro Quintero Ricardez</t>
  </si>
  <si>
    <t>Juan Texco León</t>
  </si>
  <si>
    <t>Isidro De Los Santos Izquierdo</t>
  </si>
  <si>
    <t>Enrique Silva Martin</t>
  </si>
  <si>
    <t>Jefe de Máquinas</t>
  </si>
  <si>
    <t>Crew E Total</t>
  </si>
  <si>
    <t>Aux. Estabilidad</t>
  </si>
  <si>
    <t>Operador Control</t>
  </si>
  <si>
    <t>Maria Silvina Rodríguez Rodríguez</t>
  </si>
  <si>
    <t>Julio C. Reyes Gonzalez</t>
  </si>
  <si>
    <t>Médico</t>
  </si>
  <si>
    <t>Cesar Felipe Cadena León</t>
  </si>
  <si>
    <t>Joaquin Sena Vergara</t>
  </si>
  <si>
    <t>Contramaestre</t>
  </si>
  <si>
    <t>Jaime Antonio López Jiménez</t>
  </si>
  <si>
    <t>Francisco Alberto Ortega Laurencio</t>
  </si>
  <si>
    <t>Hugo Esteban Treto Ramos</t>
  </si>
  <si>
    <t>Turbosinero</t>
  </si>
  <si>
    <t>Jose David Piedra Cordova</t>
  </si>
  <si>
    <t>Supervisor Eléctrico</t>
  </si>
  <si>
    <t>John Ritchie</t>
  </si>
  <si>
    <t>Guillermo Sanchez Peralta</t>
  </si>
  <si>
    <t>Antonio Gonzalez Rangel</t>
  </si>
  <si>
    <t>Colin Hughes</t>
  </si>
  <si>
    <t xml:space="preserve">Andrew Gillespie                                    </t>
  </si>
  <si>
    <t xml:space="preserve">Feliciano Salazar Felix          </t>
  </si>
  <si>
    <t>Mark Connar Mundie</t>
  </si>
  <si>
    <t>Auxiliar Subsea</t>
  </si>
  <si>
    <t>Eliseo Hernandez Deveze</t>
  </si>
  <si>
    <t>Jorge Armando Loo Mar</t>
  </si>
  <si>
    <t>Marcos Mar Loya</t>
  </si>
  <si>
    <t>Asistente Chango</t>
  </si>
  <si>
    <t>Enrique Leines Hernandez</t>
  </si>
  <si>
    <t>Alejandro Martinez Salmeron</t>
  </si>
  <si>
    <t>Demian Francisco Fernandez</t>
  </si>
  <si>
    <t>Manuel Alfonso Pirez San Sebastian</t>
  </si>
  <si>
    <t>Crew F Total</t>
  </si>
  <si>
    <t>John Macrae Macleod</t>
  </si>
  <si>
    <t>Monica Olivier Perez</t>
  </si>
  <si>
    <t>Johnny E. Chacon Ceballos</t>
  </si>
  <si>
    <t>Asistente Gruero</t>
  </si>
  <si>
    <t>Tonatiuh Alfredo Especiano Ruvalcaba</t>
  </si>
  <si>
    <t>Rolando Chimely Moctezuma</t>
  </si>
  <si>
    <t>Coor. Sit. Mantto. Plan</t>
  </si>
  <si>
    <t>Theodore Shawn West</t>
  </si>
  <si>
    <t>Jose Luis Guerra Vazquez</t>
  </si>
  <si>
    <t>Asistente Eléctrico</t>
  </si>
  <si>
    <t>Nelton Wayne La Pointe</t>
  </si>
  <si>
    <t>Cesar Martin Valenzuela Castelo</t>
  </si>
  <si>
    <t>Asist. Instrumentista</t>
  </si>
  <si>
    <t>Johannes Gerardus Jacobus Beckers</t>
  </si>
  <si>
    <t>Cesar Alejandro Martínez Duron</t>
  </si>
  <si>
    <t>Asist. Técnico Hidrá.</t>
  </si>
  <si>
    <t>Pedro Rosas Garrido</t>
  </si>
  <si>
    <t>Raul Alfonso Gomez</t>
  </si>
  <si>
    <t>Andreas Hendrikus de Lange</t>
  </si>
  <si>
    <t>Leonardo Ventura Hernandez</t>
  </si>
  <si>
    <t>Roberto Carlos Perez Reyes</t>
  </si>
  <si>
    <t>Juan Enrique Ceballos Damas</t>
  </si>
  <si>
    <t>Marcos Marchan Ramirez</t>
  </si>
  <si>
    <t>Supervisor Servicios</t>
  </si>
  <si>
    <t xml:space="preserve">Pedro Hernandez Gamas </t>
  </si>
  <si>
    <t>Cocinero Princcipal</t>
  </si>
  <si>
    <t xml:space="preserve">Sergio Ronzon Bañuelos </t>
  </si>
  <si>
    <t>Erick Hernández Ventura</t>
  </si>
  <si>
    <t>Rogelio Alejandro Ek Canul</t>
  </si>
  <si>
    <t>Alfonso Ricardez Cordova</t>
  </si>
  <si>
    <t>Ernesto Gatica Cespedes</t>
  </si>
  <si>
    <t>Jose Manuel Ruiz Lizcano</t>
  </si>
  <si>
    <t>Isidro Garcia Sanchez</t>
  </si>
  <si>
    <t>Tomas Avalos Moreno</t>
  </si>
  <si>
    <t>Armando Montero Suarez</t>
  </si>
  <si>
    <t>Daniel Perez Garcia</t>
  </si>
  <si>
    <t>Javier Morales Castillo</t>
  </si>
  <si>
    <t>Mario Hernandez Orta</t>
  </si>
  <si>
    <t>Francisco Jesus Tristan Azuara</t>
  </si>
  <si>
    <t>Juan Gabriel Solano Perez</t>
  </si>
  <si>
    <t>Steinar Larsen</t>
  </si>
  <si>
    <t>Martin Eroll Johansen</t>
  </si>
  <si>
    <t>Jorge A. Rodriguez Lopez</t>
  </si>
  <si>
    <t>Adan Eduardo Totosau Ehuan</t>
  </si>
  <si>
    <t>Alfredo León Cruz</t>
  </si>
  <si>
    <t>Leonel Guadalupe Hernandez May</t>
  </si>
  <si>
    <t>Gustavo Lopez Mendoza</t>
  </si>
  <si>
    <t>William Flota Ochoa</t>
  </si>
  <si>
    <t xml:space="preserve">Stephen Royle                  </t>
  </si>
  <si>
    <t xml:space="preserve">Lee Charles Gordon Mathers </t>
  </si>
  <si>
    <t>Juan de la Cruz Perez</t>
  </si>
  <si>
    <t>Andrew Brian Moyler</t>
  </si>
  <si>
    <t xml:space="preserve">Fernando Alberto Lugo Alvarez                           </t>
  </si>
  <si>
    <t>Técnico Informatica</t>
  </si>
  <si>
    <t>Asisteente Almacen,</t>
  </si>
  <si>
    <t>Sean Patrick  Bowers</t>
  </si>
  <si>
    <t>Clifford Goodall</t>
  </si>
  <si>
    <t>Robert L Pullens Jr</t>
  </si>
  <si>
    <t>Especialista Subsea</t>
  </si>
  <si>
    <t>Orlando Garmendia Lara</t>
  </si>
  <si>
    <t>Jorge Molina Flores</t>
  </si>
  <si>
    <t>Manuel Jesus Gomez Zapata</t>
  </si>
  <si>
    <t>Jose de los Angeles Diaz Mass</t>
  </si>
  <si>
    <t>Juan Ignacio Antonio Rodriguez</t>
  </si>
  <si>
    <t>Sandro Yave Rios</t>
  </si>
  <si>
    <t>Asist. Rep. Tierra</t>
  </si>
  <si>
    <t>Nicandro Martinez Perez</t>
  </si>
  <si>
    <t>Crew H Total</t>
  </si>
  <si>
    <t>Ricardo Castillo Aldaco</t>
  </si>
  <si>
    <t>Jimmy Delfin Rosas</t>
  </si>
  <si>
    <t>José Anastacio Falfan Barradas</t>
  </si>
  <si>
    <t>Douglas Michael Taylor</t>
  </si>
  <si>
    <t xml:space="preserve">George Stephen Fumia </t>
  </si>
  <si>
    <t>Sergio Eduardo Sanchez Davila</t>
  </si>
  <si>
    <t>Asistente de Mecánico</t>
  </si>
  <si>
    <t>Carlos M. Izquierdo de la Cruz</t>
  </si>
  <si>
    <t>Gabriel Morales Lopez</t>
  </si>
  <si>
    <t>Martin Robert Whitham</t>
  </si>
  <si>
    <t>Arturo Malpica Chavez</t>
  </si>
  <si>
    <t>William del J. Hernandez Perez</t>
  </si>
  <si>
    <t>Mario Montero Barradas</t>
  </si>
  <si>
    <t>Ulises Gomez Borbolla</t>
  </si>
  <si>
    <t>Rene Suarez Rocha</t>
  </si>
  <si>
    <t>Noel de la Rosa Cordova</t>
  </si>
  <si>
    <t>Luis Aceves Guzman</t>
  </si>
  <si>
    <t>Jesus Arias Gonzalez</t>
  </si>
  <si>
    <t xml:space="preserve">Lorenzo Salvador Garcia </t>
  </si>
  <si>
    <t>Victor Cruz Hernandez</t>
  </si>
  <si>
    <t>Crew G Total</t>
  </si>
  <si>
    <t>ServiceTotal</t>
  </si>
  <si>
    <t>Cesar Arias</t>
  </si>
  <si>
    <t>Saul Jimenez</t>
  </si>
  <si>
    <t>Operator Total</t>
  </si>
  <si>
    <t>Trend This Month</t>
  </si>
  <si>
    <t>THANK YOU FOR YOUR PARTICIPATION!</t>
  </si>
  <si>
    <t>Jorge Martinez Soler</t>
  </si>
  <si>
    <t>Cementador</t>
  </si>
  <si>
    <t>Mario Roberto Palma Morales</t>
  </si>
  <si>
    <t>Jefe de Almacen</t>
  </si>
  <si>
    <t>Un Safe / Action-Condition</t>
  </si>
  <si>
    <t>Others</t>
  </si>
  <si>
    <t>correction´s</t>
  </si>
  <si>
    <t>Other´s</t>
  </si>
  <si>
    <t>IPC total</t>
  </si>
  <si>
    <t>Jose Guzman Rosas</t>
  </si>
  <si>
    <t>Senior Subsea</t>
  </si>
  <si>
    <t xml:space="preserve"> </t>
  </si>
  <si>
    <t>Brian Cumming</t>
  </si>
  <si>
    <t>schlumberger</t>
  </si>
  <si>
    <t>Jorge Larrea</t>
  </si>
  <si>
    <t>Mud Eng. Hall.(BAROID)</t>
  </si>
  <si>
    <t>Antonio Castillo</t>
  </si>
  <si>
    <t>Jose Mendez Cruz</t>
  </si>
  <si>
    <t>Anthony Viet Anh Tran</t>
  </si>
  <si>
    <t xml:space="preserve">Damian Henry Wills </t>
  </si>
  <si>
    <t>Chance Boyd Germany</t>
  </si>
  <si>
    <t>Scott Andrew Aspinall</t>
  </si>
  <si>
    <t>Edwin Kenneth Hanson</t>
  </si>
  <si>
    <t>Jord Jesse Bakema</t>
  </si>
  <si>
    <t>Cornelis Martinus Heimerich Faasse (Marcel)</t>
  </si>
  <si>
    <t>Benjamin Güettner</t>
  </si>
  <si>
    <t>sup. Electrico</t>
  </si>
  <si>
    <t>Marco Zamora S.</t>
  </si>
  <si>
    <t>Osiel Cuevas</t>
  </si>
  <si>
    <t>Halliburton (cementaciones)</t>
  </si>
  <si>
    <t>Carlos . Hernandez</t>
  </si>
  <si>
    <t>Vetco  tools</t>
  </si>
  <si>
    <t xml:space="preserve">Jose Carlos Gomez </t>
  </si>
  <si>
    <t>Sergio Limon</t>
  </si>
  <si>
    <t>Elias serrano Morales</t>
  </si>
  <si>
    <t>Gustavo Cruz Reyes</t>
  </si>
  <si>
    <t>Ing. De proyecto</t>
  </si>
  <si>
    <t>Farid Najul</t>
  </si>
  <si>
    <t>Clemente Hernandez Martinez</t>
  </si>
  <si>
    <t>Jose Luis Cabrera</t>
  </si>
  <si>
    <t xml:space="preserve">Sergio Castañeda Lopez </t>
  </si>
  <si>
    <t>Leonardo Comi Albañil</t>
  </si>
  <si>
    <t>Lawrence Yeager Collins III</t>
  </si>
  <si>
    <t>Alfredo Perez Benavides</t>
  </si>
  <si>
    <t>Salvador Gutierrez Palacios</t>
  </si>
  <si>
    <t>Eliseo Ibañez Morales</t>
  </si>
  <si>
    <t>Luis Alán Castillo Novelo</t>
  </si>
  <si>
    <t>Francisco Joel Del Angel</t>
  </si>
  <si>
    <t>Pintor / Andamiero</t>
  </si>
  <si>
    <t>Hugo Enrique Cruz Reyes</t>
  </si>
  <si>
    <t>Gersom Mendez Morales</t>
  </si>
  <si>
    <t>Asistt. Mecánico</t>
  </si>
  <si>
    <t>Jose Luis Marchan Villasana</t>
  </si>
  <si>
    <t>Rene Misael Madera Rosado</t>
  </si>
  <si>
    <t xml:space="preserve">Janusz Jerzy Chlopecki </t>
  </si>
  <si>
    <t>Gilberto Diaz Moreno</t>
  </si>
  <si>
    <t>Christian Gerardo Torres</t>
  </si>
  <si>
    <t>Jefe de Pintura y Corrosion</t>
  </si>
  <si>
    <t>Pintor Especialista</t>
  </si>
  <si>
    <t>Jorge Antonio Toache Hidalgo</t>
  </si>
  <si>
    <t>Heriberto Rogelio Garcia Meza</t>
  </si>
  <si>
    <t>Ramon Castillo Castillo</t>
  </si>
  <si>
    <t>Julio Adrian Hernandez Colunga</t>
  </si>
  <si>
    <t>Sergio Arturo Cruz Alvarado</t>
  </si>
  <si>
    <t>Genaro Benjamin Nieto Leal</t>
  </si>
  <si>
    <t>Andamiero / Pintor</t>
  </si>
  <si>
    <t xml:space="preserve">Kris Patrick Fleming </t>
  </si>
  <si>
    <t>Alejandro Sanchez Reyes</t>
  </si>
  <si>
    <t>Alexander Sierra Mckay</t>
  </si>
  <si>
    <t>Halliburton Nitrógeno</t>
  </si>
  <si>
    <t>Emmanuel Pizaña Mojica</t>
  </si>
  <si>
    <t>Asistente Cementaciones HLB</t>
  </si>
  <si>
    <t>Francisco Javier Gonzalez Perez</t>
  </si>
  <si>
    <t>Supervisor cementaciones HLB</t>
  </si>
  <si>
    <t xml:space="preserve">Bruno Duarte Ochoa </t>
  </si>
  <si>
    <t>Ing. Cementaciones HLB</t>
  </si>
  <si>
    <t>Operario HLB cementaciones</t>
  </si>
  <si>
    <t>Agustin Jimenez Vargas</t>
  </si>
  <si>
    <t xml:space="preserve">Nilesh Naik </t>
  </si>
  <si>
    <t>Aker</t>
  </si>
  <si>
    <t>Politecnico</t>
  </si>
  <si>
    <t>Fernando de los Santos Avila Enrique</t>
  </si>
  <si>
    <t>Tecnico halliburton</t>
  </si>
  <si>
    <t>Armando López</t>
  </si>
  <si>
    <t>John Alexander Jamieson</t>
  </si>
  <si>
    <t>Juan Arturo lopez</t>
  </si>
  <si>
    <t>Wilberth Caceres</t>
  </si>
  <si>
    <t>Dennis Thornton</t>
  </si>
  <si>
    <t xml:space="preserve">Alfonso Acevedo </t>
  </si>
  <si>
    <t>Baker</t>
  </si>
  <si>
    <t>Miguel Mollinedo</t>
  </si>
  <si>
    <t>William Durán</t>
  </si>
  <si>
    <t>Halliburton</t>
  </si>
  <si>
    <t>Juan Carlos Camacho Chavira</t>
  </si>
  <si>
    <t>Hugo Gonzalez Valdez</t>
  </si>
  <si>
    <t>Jhonathan Rafael Guevara Gerrero</t>
  </si>
  <si>
    <t>Tecnico H2S / Vallen</t>
  </si>
  <si>
    <t>Enrique Figueroa Hernandez</t>
  </si>
  <si>
    <t>Sheila Ruiz Velazquez</t>
  </si>
  <si>
    <t>LWD Schlumberger</t>
  </si>
  <si>
    <t>José Marcos Acevedo Pruneda</t>
  </si>
  <si>
    <t>Andrew Jospheh Shaw</t>
  </si>
  <si>
    <t>Asistente Subsea</t>
  </si>
  <si>
    <t>Nain Bravo</t>
  </si>
  <si>
    <t>Federico Palacin Manen</t>
  </si>
  <si>
    <t>Gerardo Lopez Hernandez</t>
  </si>
  <si>
    <t>Francisco Crisostomo Zamudio</t>
  </si>
  <si>
    <t>Samuel Eugenio Romero Bazan</t>
  </si>
  <si>
    <t>Victor Hugo Ramirez Valdez</t>
  </si>
  <si>
    <t xml:space="preserve">Neil Murray Imlach     </t>
  </si>
  <si>
    <t>Ivan Cruz Ruiz</t>
  </si>
  <si>
    <t>PENDIENTE</t>
  </si>
  <si>
    <t>Angel Morales Rodriguez</t>
  </si>
  <si>
    <t>Jose Balam Peniche</t>
  </si>
  <si>
    <t>Santiago Garcia Muñoz</t>
  </si>
  <si>
    <t>Asist. Cocinero</t>
  </si>
  <si>
    <t>Juan Manuel Cortez Lopez</t>
  </si>
  <si>
    <t>Ernesto Azarel Garcia Huerta</t>
  </si>
  <si>
    <t>Jose de Jesus Ruiz Rodriguez</t>
  </si>
  <si>
    <t>Sup. Electrico</t>
  </si>
  <si>
    <t>Young Hee Choi</t>
  </si>
  <si>
    <t>Reynaldo Valdemar Gonzalez Cavazos</t>
  </si>
  <si>
    <t>Robert George More</t>
  </si>
  <si>
    <t>Jose Bernardo Cob Ruiz</t>
  </si>
  <si>
    <t>Jose Luis Fiscal Hernandez</t>
  </si>
  <si>
    <t>Roberto Garcia Garcia</t>
  </si>
  <si>
    <t>Carlos Andres Toto Antele</t>
  </si>
  <si>
    <t>Jose A. Cervantes</t>
  </si>
  <si>
    <t>Suptte</t>
  </si>
  <si>
    <t>Alfonso Meza</t>
  </si>
  <si>
    <t>Miguel A. Estrada Arce</t>
  </si>
  <si>
    <t>Moises Perez</t>
  </si>
  <si>
    <t>Marcos A. Olivares</t>
  </si>
  <si>
    <t>Administrador</t>
  </si>
  <si>
    <t>Erik Castillo</t>
  </si>
  <si>
    <t>Cristian Ernesto Herrera Zapata</t>
  </si>
  <si>
    <t>Vanessa Carcamo</t>
  </si>
  <si>
    <t>Jose Angel Reyes Tovar</t>
  </si>
  <si>
    <t>Geologo</t>
  </si>
  <si>
    <t>Olaf Camarena</t>
  </si>
  <si>
    <t>Jose Fco Morales Huerta</t>
  </si>
  <si>
    <t>Vijesh Neelukandiyil</t>
  </si>
  <si>
    <t>Tiffany Engle</t>
  </si>
  <si>
    <t>Fugro</t>
  </si>
  <si>
    <t>Santisha Davis</t>
  </si>
  <si>
    <t>Joel Arredondo</t>
  </si>
  <si>
    <t>Porfirio Carrera</t>
  </si>
  <si>
    <t>Jesus A. Limon</t>
  </si>
  <si>
    <t>Krissia Bonilla</t>
  </si>
  <si>
    <t>David Horrel</t>
  </si>
  <si>
    <t>Ing. Geotecnico</t>
  </si>
  <si>
    <t xml:space="preserve">En este mes se observa que el  valor mas alto fue para reforzar el sistema SSPA, y nuestras Areas de oportunidad estan en actos/condiciones inseguras,  EPP Y procedimientos, </t>
  </si>
  <si>
    <t xml:space="preserve">This month is observed that highest value was to reinforce the SSPA system, and our oportunity areas are on acts/conditions unsafe,  PPE and Procedures </t>
  </si>
  <si>
    <t>En este mes se observa que el 73 % de las tarjetas fueron para eliminar la probabilidad de un incidente, el 24 % para reforzar el sistema STOP y el 3 % fueron tarjetas que no cumplian con el objetivo del sistema.</t>
  </si>
  <si>
    <t>This month was observed that 73 % of the SOC were to eliminate the probability of an incident, 24 % was to reinforce the STOP system and 3 % were cards that doesn’t comply with  system objective.</t>
  </si>
  <si>
    <t>CREW</t>
  </si>
  <si>
    <t>No.</t>
  </si>
  <si>
    <t>Ruben G. Ross Alvarez</t>
  </si>
  <si>
    <t>Ulises Dominguez Gomez</t>
  </si>
  <si>
    <t>Erick Pierre Hernández Esteban</t>
  </si>
  <si>
    <t>Ben Klaaijsen</t>
  </si>
  <si>
    <t>Henry Arevalo Cordova</t>
  </si>
  <si>
    <t>Gerardo Martinez Ramirez</t>
  </si>
  <si>
    <t>Carlos Daniel Castillo Rivera</t>
  </si>
  <si>
    <t xml:space="preserve">John Paul Pfaendtner </t>
  </si>
  <si>
    <t>MARINA</t>
  </si>
  <si>
    <t>MANTENIMIENTO</t>
  </si>
  <si>
    <t>PERFORACIÓN</t>
  </si>
  <si>
    <t>COCINA Y SERVICIOS</t>
  </si>
  <si>
    <t>MANTENIMIENTO APOYO</t>
  </si>
  <si>
    <t>PROYECTOS</t>
  </si>
  <si>
    <t>Derek James Burns</t>
  </si>
  <si>
    <t>Jhonathan Alfaro Reyna</t>
  </si>
  <si>
    <t>Roberto Xeque Santos</t>
  </si>
  <si>
    <t>Jose Antonio Gutierrez Alarcón</t>
  </si>
  <si>
    <t>Juan Carlos Ochoa Arizpe</t>
  </si>
  <si>
    <t>Jeroen Stam</t>
  </si>
  <si>
    <t>PERFORACION</t>
  </si>
  <si>
    <t>MURALLA 4</t>
  </si>
  <si>
    <t>EN KOREA</t>
  </si>
  <si>
    <t>Dario Arellano Flores</t>
  </si>
  <si>
    <t>Quimico Halliburton Baroid</t>
  </si>
  <si>
    <t>Christopher Dulok</t>
  </si>
  <si>
    <t>Juan R. Delgado Carmona</t>
  </si>
  <si>
    <t>Miguel Angel Castillo</t>
  </si>
  <si>
    <t>Subsea</t>
  </si>
  <si>
    <t>Oscar Aguilar</t>
  </si>
  <si>
    <t>Lorena Landa</t>
  </si>
  <si>
    <t>Michout</t>
  </si>
  <si>
    <t>Miguel Angel Burgeño Valverde</t>
  </si>
  <si>
    <t>OPB Muralla</t>
  </si>
  <si>
    <t>John Pfaendther</t>
  </si>
  <si>
    <t>Sexo</t>
  </si>
  <si>
    <t>Nacionalidad</t>
  </si>
  <si>
    <t>FechaNacimiento</t>
  </si>
  <si>
    <t>crew</t>
  </si>
  <si>
    <t>compañia</t>
  </si>
  <si>
    <t>A</t>
  </si>
</sst>
</file>

<file path=xl/styles.xml><?xml version="1.0" encoding="utf-8"?>
<styleSheet xmlns="http://schemas.openxmlformats.org/spreadsheetml/2006/main">
  <numFmts count="2">
    <numFmt numFmtId="164" formatCode="m/d;@"/>
    <numFmt numFmtId="165" formatCode="[$-409]mmmm\-yy;@"/>
  </numFmts>
  <fonts count="3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22"/>
      <name val="Arial"/>
      <family val="2"/>
    </font>
    <font>
      <b/>
      <sz val="20"/>
      <color indexed="8"/>
      <name val="Arial"/>
      <family val="2"/>
    </font>
    <font>
      <sz val="20"/>
      <name val="Arial"/>
      <family val="2"/>
    </font>
    <font>
      <b/>
      <sz val="24"/>
      <color indexed="8"/>
      <name val="Arial"/>
      <family val="2"/>
    </font>
    <font>
      <sz val="24"/>
      <name val="Arial"/>
      <family val="2"/>
    </font>
    <font>
      <b/>
      <sz val="26"/>
      <color indexed="8"/>
      <name val="Arial"/>
      <family val="2"/>
    </font>
    <font>
      <sz val="26"/>
      <name val="Arial"/>
      <family val="2"/>
    </font>
    <font>
      <b/>
      <sz val="12"/>
      <color theme="1"/>
      <name val="Calibri"/>
      <family val="2"/>
      <scheme val="minor"/>
    </font>
    <font>
      <b/>
      <sz val="14"/>
      <name val="Arial"/>
      <family val="2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2060"/>
      <name val="Calibri"/>
      <family val="2"/>
      <scheme val="minor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Arial"/>
      <family val="2"/>
    </font>
    <font>
      <sz val="16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20"/>
      <name val="Arial"/>
      <family val="2"/>
    </font>
    <font>
      <b/>
      <sz val="36"/>
      <name val="Arial"/>
      <family val="2"/>
    </font>
    <font>
      <b/>
      <sz val="20"/>
      <color rgb="FF002060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6FAA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7" fillId="0" borderId="0"/>
  </cellStyleXfs>
  <cellXfs count="188">
    <xf numFmtId="0" fontId="0" fillId="0" borderId="0" xfId="0"/>
    <xf numFmtId="0" fontId="5" fillId="0" borderId="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 applyProtection="1">
      <alignment horizontal="left" vertical="center" wrapText="1"/>
      <protection locked="0"/>
    </xf>
    <xf numFmtId="0" fontId="5" fillId="0" borderId="1" xfId="2" applyFont="1" applyFill="1" applyBorder="1" applyAlignment="1" applyProtection="1">
      <alignment horizontal="center" vertical="center" wrapText="1"/>
      <protection locked="0"/>
    </xf>
    <xf numFmtId="0" fontId="5" fillId="0" borderId="4" xfId="2" applyFont="1" applyFill="1" applyBorder="1" applyAlignment="1" applyProtection="1">
      <alignment horizontal="center" vertical="center" wrapText="1"/>
      <protection locked="0"/>
    </xf>
    <xf numFmtId="0" fontId="5" fillId="0" borderId="1" xfId="1" applyFont="1" applyFill="1" applyBorder="1" applyAlignment="1" applyProtection="1">
      <alignment horizontal="center" vertical="center"/>
      <protection locked="0"/>
    </xf>
    <xf numFmtId="0" fontId="5" fillId="0" borderId="1" xfId="1" applyFont="1" applyFill="1" applyBorder="1" applyAlignment="1" applyProtection="1">
      <alignment horizontal="left" vertical="center"/>
      <protection locked="0"/>
    </xf>
    <xf numFmtId="0" fontId="5" fillId="0" borderId="1" xfId="2" applyFont="1" applyFill="1" applyBorder="1" applyAlignment="1" applyProtection="1">
      <alignment horizontal="left" vertical="center"/>
      <protection locked="0"/>
    </xf>
    <xf numFmtId="0" fontId="5" fillId="0" borderId="1" xfId="2" applyFont="1" applyFill="1" applyBorder="1" applyAlignment="1" applyProtection="1">
      <alignment horizontal="center" vertical="center"/>
      <protection locked="0"/>
    </xf>
    <xf numFmtId="0" fontId="5" fillId="0" borderId="4" xfId="2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vertical="center" wrapText="1"/>
      <protection locked="0"/>
    </xf>
    <xf numFmtId="0" fontId="4" fillId="0" borderId="0" xfId="1" applyFont="1" applyBorder="1" applyAlignment="1" applyProtection="1">
      <alignment vertical="center" wrapText="1"/>
    </xf>
    <xf numFmtId="165" fontId="4" fillId="0" borderId="0" xfId="1" applyNumberFormat="1" applyFont="1" applyBorder="1" applyAlignment="1" applyProtection="1">
      <alignment vertical="center" wrapText="1"/>
      <protection locked="0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 vertical="center"/>
    </xf>
    <xf numFmtId="0" fontId="9" fillId="0" borderId="1" xfId="2" applyFont="1" applyFill="1" applyBorder="1" applyAlignment="1" applyProtection="1">
      <alignment horizontal="left" vertical="center"/>
      <protection locked="0"/>
    </xf>
    <xf numFmtId="0" fontId="9" fillId="0" borderId="1" xfId="1" applyFont="1" applyFill="1" applyBorder="1" applyAlignment="1" applyProtection="1">
      <alignment horizontal="left" vertical="center"/>
      <protection locked="0"/>
    </xf>
    <xf numFmtId="0" fontId="20" fillId="0" borderId="0" xfId="0" applyFont="1"/>
    <xf numFmtId="0" fontId="16" fillId="0" borderId="0" xfId="0" applyFont="1"/>
    <xf numFmtId="0" fontId="18" fillId="0" borderId="0" xfId="0" applyFont="1"/>
    <xf numFmtId="0" fontId="5" fillId="0" borderId="0" xfId="1" applyFont="1" applyBorder="1" applyAlignment="1" applyProtection="1">
      <alignment horizontal="center" vertical="center"/>
      <protection locked="0"/>
    </xf>
    <xf numFmtId="0" fontId="23" fillId="0" borderId="0" xfId="0" applyFont="1"/>
    <xf numFmtId="0" fontId="24" fillId="0" borderId="0" xfId="0" applyFont="1"/>
    <xf numFmtId="0" fontId="5" fillId="5" borderId="1" xfId="2" applyFont="1" applyFill="1" applyBorder="1" applyAlignment="1" applyProtection="1">
      <alignment horizontal="center" vertical="center"/>
      <protection locked="0"/>
    </xf>
    <xf numFmtId="0" fontId="25" fillId="0" borderId="0" xfId="0" applyFont="1"/>
    <xf numFmtId="0" fontId="25" fillId="0" borderId="0" xfId="0" applyFont="1" applyAlignment="1">
      <alignment horizontal="center" vertical="center"/>
    </xf>
    <xf numFmtId="0" fontId="26" fillId="4" borderId="0" xfId="0" applyFont="1" applyFill="1"/>
    <xf numFmtId="0" fontId="0" fillId="0" borderId="1" xfId="0" applyBorder="1"/>
    <xf numFmtId="0" fontId="9" fillId="0" borderId="1" xfId="2" applyFont="1" applyFill="1" applyBorder="1" applyAlignment="1" applyProtection="1">
      <alignment horizontal="center" vertical="center"/>
      <protection locked="0"/>
    </xf>
    <xf numFmtId="0" fontId="22" fillId="0" borderId="1" xfId="2" applyFont="1" applyFill="1" applyBorder="1" applyAlignment="1" applyProtection="1">
      <alignment horizontal="center" vertical="center"/>
      <protection locked="0"/>
    </xf>
    <xf numFmtId="0" fontId="6" fillId="0" borderId="1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/>
    <xf numFmtId="0" fontId="5" fillId="5" borderId="1" xfId="2" applyFont="1" applyFill="1" applyBorder="1" applyAlignment="1" applyProtection="1">
      <alignment horizontal="left" vertical="center" wrapText="1"/>
      <protection locked="0"/>
    </xf>
    <xf numFmtId="0" fontId="9" fillId="5" borderId="1" xfId="2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0" xfId="0" applyBorder="1"/>
    <xf numFmtId="0" fontId="6" fillId="6" borderId="1" xfId="2" applyFont="1" applyFill="1" applyBorder="1" applyAlignment="1" applyProtection="1">
      <alignment horizontal="center" vertical="center" wrapText="1"/>
    </xf>
    <xf numFmtId="164" fontId="6" fillId="6" borderId="1" xfId="2" applyNumberFormat="1" applyFont="1" applyFill="1" applyBorder="1" applyAlignment="1" applyProtection="1">
      <alignment horizontal="center" vertical="center" wrapText="1"/>
    </xf>
    <xf numFmtId="0" fontId="28" fillId="6" borderId="1" xfId="2" applyFont="1" applyFill="1" applyBorder="1" applyAlignment="1" applyProtection="1">
      <alignment horizontal="center" vertical="center" wrapText="1"/>
    </xf>
    <xf numFmtId="164" fontId="28" fillId="6" borderId="1" xfId="2" applyNumberFormat="1" applyFont="1" applyFill="1" applyBorder="1" applyAlignment="1" applyProtection="1">
      <alignment horizontal="center" vertical="center" wrapText="1"/>
    </xf>
    <xf numFmtId="0" fontId="28" fillId="0" borderId="1" xfId="1" applyFont="1" applyBorder="1" applyAlignment="1" applyProtection="1">
      <alignment horizontal="left" vertical="center"/>
    </xf>
    <xf numFmtId="0" fontId="9" fillId="0" borderId="1" xfId="2" applyFont="1" applyBorder="1" applyAlignment="1" applyProtection="1">
      <alignment horizontal="center" vertical="center"/>
    </xf>
    <xf numFmtId="0" fontId="28" fillId="0" borderId="1" xfId="1" applyFont="1" applyBorder="1" applyAlignment="1" applyProtection="1">
      <alignment horizontal="center" vertical="center"/>
    </xf>
    <xf numFmtId="0" fontId="30" fillId="0" borderId="1" xfId="1" applyFont="1" applyBorder="1" applyAlignment="1" applyProtection="1">
      <alignment horizontal="center" vertical="center"/>
    </xf>
    <xf numFmtId="0" fontId="28" fillId="5" borderId="1" xfId="1" applyFont="1" applyFill="1" applyBorder="1" applyAlignment="1" applyProtection="1">
      <alignment horizontal="center" vertical="center"/>
    </xf>
    <xf numFmtId="0" fontId="9" fillId="0" borderId="1" xfId="1" applyFont="1" applyBorder="1" applyAlignment="1" applyProtection="1">
      <alignment horizontal="left" vertical="center"/>
    </xf>
    <xf numFmtId="0" fontId="9" fillId="0" borderId="1" xfId="1" applyFont="1" applyBorder="1" applyAlignment="1" applyProtection="1">
      <alignment horizontal="center" vertical="center"/>
      <protection locked="0"/>
    </xf>
    <xf numFmtId="0" fontId="9" fillId="5" borderId="1" xfId="1" applyFont="1" applyFill="1" applyBorder="1" applyAlignment="1" applyProtection="1">
      <alignment horizontal="center" vertical="center"/>
      <protection locked="0"/>
    </xf>
    <xf numFmtId="0" fontId="28" fillId="0" borderId="1" xfId="1" applyFont="1" applyBorder="1" applyAlignment="1" applyProtection="1">
      <alignment horizontal="center" vertical="center"/>
      <protection locked="0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8" fillId="0" borderId="25" xfId="1" applyFont="1" applyBorder="1" applyAlignment="1" applyProtection="1">
      <alignment horizontal="center" vertical="center"/>
    </xf>
    <xf numFmtId="0" fontId="28" fillId="0" borderId="25" xfId="1" applyFont="1" applyFill="1" applyBorder="1" applyAlignment="1" applyProtection="1">
      <alignment horizontal="center" vertical="center"/>
      <protection locked="0"/>
    </xf>
    <xf numFmtId="0" fontId="4" fillId="4" borderId="1" xfId="2" applyFont="1" applyFill="1" applyBorder="1" applyAlignment="1" applyProtection="1">
      <alignment horizontal="center" vertical="center" wrapText="1"/>
    </xf>
    <xf numFmtId="0" fontId="9" fillId="5" borderId="3" xfId="2" applyFont="1" applyFill="1" applyBorder="1" applyAlignment="1" applyProtection="1">
      <alignment horizontal="left" vertical="center"/>
      <protection locked="0"/>
    </xf>
    <xf numFmtId="0" fontId="5" fillId="5" borderId="1" xfId="1" applyFont="1" applyFill="1" applyBorder="1" applyAlignment="1" applyProtection="1">
      <alignment horizontal="left" vertical="center"/>
      <protection locked="0"/>
    </xf>
    <xf numFmtId="0" fontId="9" fillId="5" borderId="1" xfId="1" applyFont="1" applyFill="1" applyBorder="1" applyAlignment="1" applyProtection="1">
      <alignment horizontal="left" vertical="center"/>
      <protection locked="0"/>
    </xf>
    <xf numFmtId="0" fontId="6" fillId="0" borderId="1" xfId="2" applyFont="1" applyFill="1" applyBorder="1" applyAlignment="1">
      <alignment horizontal="center" vertical="center" wrapText="1"/>
    </xf>
    <xf numFmtId="0" fontId="9" fillId="8" borderId="1" xfId="2" applyFont="1" applyFill="1" applyBorder="1" applyAlignment="1" applyProtection="1">
      <alignment horizontal="left" vertical="center"/>
      <protection locked="0"/>
    </xf>
    <xf numFmtId="0" fontId="9" fillId="9" borderId="1" xfId="2" applyFont="1" applyFill="1" applyBorder="1" applyAlignment="1" applyProtection="1">
      <alignment horizontal="left" vertical="center" wrapText="1"/>
      <protection locked="0"/>
    </xf>
    <xf numFmtId="0" fontId="9" fillId="9" borderId="1" xfId="1" applyFont="1" applyFill="1" applyBorder="1" applyAlignment="1" applyProtection="1">
      <alignment horizontal="left" vertical="center"/>
      <protection locked="0"/>
    </xf>
    <xf numFmtId="0" fontId="9" fillId="10" borderId="1" xfId="1" applyFont="1" applyFill="1" applyBorder="1" applyAlignment="1" applyProtection="1">
      <alignment horizontal="left" vertical="center"/>
      <protection locked="0"/>
    </xf>
    <xf numFmtId="0" fontId="9" fillId="6" borderId="1" xfId="1" applyFont="1" applyFill="1" applyBorder="1" applyAlignment="1" applyProtection="1">
      <alignment horizontal="left" vertical="center"/>
      <protection locked="0"/>
    </xf>
    <xf numFmtId="0" fontId="9" fillId="8" borderId="1" xfId="2" applyFont="1" applyFill="1" applyBorder="1" applyAlignment="1" applyProtection="1">
      <alignment horizontal="left" vertical="center" wrapText="1"/>
      <protection locked="0"/>
    </xf>
    <xf numFmtId="0" fontId="9" fillId="11" borderId="1" xfId="2" applyFont="1" applyFill="1" applyBorder="1" applyAlignment="1" applyProtection="1">
      <alignment horizontal="left" vertical="center" wrapText="1"/>
      <protection locked="0"/>
    </xf>
    <xf numFmtId="0" fontId="9" fillId="12" borderId="1" xfId="2" applyFont="1" applyFill="1" applyBorder="1" applyAlignment="1" applyProtection="1">
      <alignment horizontal="left" vertical="center"/>
      <protection locked="0"/>
    </xf>
    <xf numFmtId="0" fontId="9" fillId="13" borderId="1" xfId="1" applyFont="1" applyFill="1" applyBorder="1" applyAlignment="1" applyProtection="1">
      <alignment horizontal="left" vertical="center"/>
      <protection locked="0"/>
    </xf>
    <xf numFmtId="0" fontId="9" fillId="10" borderId="1" xfId="2" applyFont="1" applyFill="1" applyBorder="1" applyAlignment="1" applyProtection="1">
      <alignment horizontal="left" vertical="center"/>
      <protection locked="0"/>
    </xf>
    <xf numFmtId="0" fontId="9" fillId="9" borderId="1" xfId="2" applyFont="1" applyFill="1" applyBorder="1" applyAlignment="1" applyProtection="1">
      <alignment horizontal="left" vertical="center"/>
      <protection locked="0"/>
    </xf>
    <xf numFmtId="0" fontId="9" fillId="6" borderId="1" xfId="2" applyFont="1" applyFill="1" applyBorder="1" applyAlignment="1" applyProtection="1">
      <alignment horizontal="left" vertical="center"/>
      <protection locked="0"/>
    </xf>
    <xf numFmtId="0" fontId="9" fillId="11" borderId="1" xfId="2" applyFont="1" applyFill="1" applyBorder="1" applyAlignment="1" applyProtection="1">
      <alignment horizontal="left" vertical="center"/>
      <protection locked="0"/>
    </xf>
    <xf numFmtId="0" fontId="9" fillId="11" borderId="1" xfId="1" applyFont="1" applyFill="1" applyBorder="1" applyAlignment="1" applyProtection="1">
      <alignment horizontal="left" vertical="center"/>
      <protection locked="0"/>
    </xf>
    <xf numFmtId="0" fontId="9" fillId="11" borderId="4" xfId="1" applyFont="1" applyFill="1" applyBorder="1" applyAlignment="1" applyProtection="1">
      <alignment horizontal="left" vertical="center"/>
      <protection locked="0"/>
    </xf>
    <xf numFmtId="0" fontId="9" fillId="13" borderId="1" xfId="2" applyFont="1" applyFill="1" applyBorder="1" applyAlignment="1" applyProtection="1">
      <alignment horizontal="left" vertical="center"/>
      <protection locked="0"/>
    </xf>
    <xf numFmtId="0" fontId="9" fillId="8" borderId="3" xfId="2" applyFont="1" applyFill="1" applyBorder="1" applyAlignment="1" applyProtection="1">
      <alignment horizontal="left" vertical="center"/>
      <protection locked="0"/>
    </xf>
    <xf numFmtId="0" fontId="5" fillId="8" borderId="3" xfId="2" applyFont="1" applyFill="1" applyBorder="1" applyAlignment="1" applyProtection="1">
      <alignment horizontal="left" vertical="center"/>
      <protection locked="0"/>
    </xf>
    <xf numFmtId="0" fontId="5" fillId="8" borderId="1" xfId="2" applyFont="1" applyFill="1" applyBorder="1" applyAlignment="1" applyProtection="1">
      <alignment horizontal="left" vertical="center"/>
      <protection locked="0"/>
    </xf>
    <xf numFmtId="0" fontId="5" fillId="11" borderId="1" xfId="2" applyFont="1" applyFill="1" applyBorder="1" applyAlignment="1" applyProtection="1">
      <alignment horizontal="left" vertical="center"/>
      <protection locked="0"/>
    </xf>
    <xf numFmtId="0" fontId="5" fillId="9" borderId="1" xfId="2" applyFont="1" applyFill="1" applyBorder="1" applyAlignment="1" applyProtection="1">
      <alignment horizontal="left" vertical="center"/>
      <protection locked="0"/>
    </xf>
    <xf numFmtId="0" fontId="5" fillId="9" borderId="1" xfId="1" applyFont="1" applyFill="1" applyBorder="1" applyAlignment="1" applyProtection="1">
      <alignment horizontal="left" vertical="center"/>
      <protection locked="0"/>
    </xf>
    <xf numFmtId="0" fontId="5" fillId="10" borderId="1" xfId="1" applyFont="1" applyFill="1" applyBorder="1" applyAlignment="1" applyProtection="1">
      <alignment horizontal="left" vertical="center"/>
      <protection locked="0"/>
    </xf>
    <xf numFmtId="0" fontId="5" fillId="10" borderId="1" xfId="2" applyFont="1" applyFill="1" applyBorder="1" applyAlignment="1" applyProtection="1">
      <alignment horizontal="left" vertical="center"/>
      <protection locked="0"/>
    </xf>
    <xf numFmtId="0" fontId="5" fillId="6" borderId="1" xfId="2" applyFont="1" applyFill="1" applyBorder="1" applyAlignment="1" applyProtection="1">
      <alignment horizontal="left" vertical="center"/>
      <protection locked="0"/>
    </xf>
    <xf numFmtId="0" fontId="5" fillId="8" borderId="1" xfId="2" applyFont="1" applyFill="1" applyBorder="1" applyAlignment="1" applyProtection="1">
      <alignment horizontal="left" vertical="center" wrapText="1"/>
      <protection locked="0"/>
    </xf>
    <xf numFmtId="0" fontId="9" fillId="8" borderId="1" xfId="1" applyFont="1" applyFill="1" applyBorder="1" applyAlignment="1" applyProtection="1">
      <alignment horizontal="left" vertical="center"/>
      <protection locked="0"/>
    </xf>
    <xf numFmtId="0" fontId="5" fillId="8" borderId="1" xfId="1" applyFont="1" applyFill="1" applyBorder="1" applyAlignment="1" applyProtection="1">
      <alignment horizontal="left" vertical="center"/>
      <protection locked="0"/>
    </xf>
    <xf numFmtId="0" fontId="5" fillId="6" borderId="1" xfId="1" applyFont="1" applyFill="1" applyBorder="1" applyAlignment="1" applyProtection="1">
      <alignment horizontal="left" vertical="center"/>
      <protection locked="0"/>
    </xf>
    <xf numFmtId="0" fontId="5" fillId="11" borderId="1" xfId="1" applyFont="1" applyFill="1" applyBorder="1" applyAlignment="1" applyProtection="1">
      <alignment horizontal="left" vertical="center"/>
      <protection locked="0"/>
    </xf>
    <xf numFmtId="0" fontId="5" fillId="11" borderId="1" xfId="2" applyFont="1" applyFill="1" applyBorder="1" applyAlignment="1" applyProtection="1">
      <alignment horizontal="left" vertical="center" wrapText="1"/>
      <protection locked="0"/>
    </xf>
    <xf numFmtId="0" fontId="5" fillId="13" borderId="1" xfId="1" applyFont="1" applyFill="1" applyBorder="1" applyAlignment="1" applyProtection="1">
      <alignment horizontal="left" vertical="center"/>
      <protection locked="0"/>
    </xf>
    <xf numFmtId="0" fontId="22" fillId="10" borderId="1" xfId="2" applyFont="1" applyFill="1" applyBorder="1" applyAlignment="1" applyProtection="1">
      <alignment horizontal="center" vertical="center"/>
      <protection locked="0"/>
    </xf>
    <xf numFmtId="0" fontId="5" fillId="8" borderId="3" xfId="2" applyFont="1" applyFill="1" applyBorder="1" applyAlignment="1" applyProtection="1">
      <alignment horizontal="left" vertical="center" wrapText="1"/>
      <protection locked="0"/>
    </xf>
    <xf numFmtId="0" fontId="5" fillId="9" borderId="1" xfId="2" applyFont="1" applyFill="1" applyBorder="1" applyAlignment="1" applyProtection="1">
      <alignment horizontal="left" vertical="center" wrapText="1"/>
      <protection locked="0"/>
    </xf>
    <xf numFmtId="0" fontId="22" fillId="8" borderId="3" xfId="2" applyFont="1" applyFill="1" applyBorder="1" applyAlignment="1" applyProtection="1">
      <alignment horizontal="center" vertical="center"/>
      <protection locked="0"/>
    </xf>
    <xf numFmtId="0" fontId="22" fillId="8" borderId="1" xfId="2" applyFont="1" applyFill="1" applyBorder="1" applyAlignment="1" applyProtection="1">
      <alignment horizontal="center" vertical="center"/>
      <protection locked="0"/>
    </xf>
    <xf numFmtId="0" fontId="35" fillId="0" borderId="25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22" fillId="11" borderId="1" xfId="2" applyFont="1" applyFill="1" applyBorder="1" applyAlignment="1" applyProtection="1">
      <alignment horizontal="center" vertical="center"/>
      <protection locked="0"/>
    </xf>
    <xf numFmtId="0" fontId="5" fillId="11" borderId="1" xfId="2" applyFont="1" applyFill="1" applyBorder="1" applyAlignment="1" applyProtection="1">
      <alignment horizontal="center" vertical="center"/>
      <protection locked="0"/>
    </xf>
    <xf numFmtId="0" fontId="22" fillId="9" borderId="1" xfId="2" applyFont="1" applyFill="1" applyBorder="1" applyAlignment="1" applyProtection="1">
      <alignment horizontal="center" vertical="center"/>
      <protection locked="0"/>
    </xf>
    <xf numFmtId="0" fontId="5" fillId="6" borderId="1" xfId="2" applyFont="1" applyFill="1" applyBorder="1" applyAlignment="1" applyProtection="1">
      <alignment horizontal="center" vertical="center"/>
      <protection locked="0"/>
    </xf>
    <xf numFmtId="0" fontId="5" fillId="6" borderId="1" xfId="2" applyFont="1" applyFill="1" applyBorder="1" applyAlignment="1" applyProtection="1">
      <alignment horizontal="center" vertical="center" wrapText="1"/>
      <protection locked="0"/>
    </xf>
    <xf numFmtId="0" fontId="22" fillId="11" borderId="1" xfId="2" applyFont="1" applyFill="1" applyBorder="1" applyAlignment="1" applyProtection="1">
      <alignment horizontal="left" vertical="center"/>
      <protection locked="0"/>
    </xf>
    <xf numFmtId="0" fontId="5" fillId="9" borderId="1" xfId="1" applyFont="1" applyFill="1" applyBorder="1" applyAlignment="1" applyProtection="1">
      <alignment horizontal="left" vertical="center" wrapText="1"/>
      <protection locked="0"/>
    </xf>
    <xf numFmtId="0" fontId="5" fillId="13" borderId="1" xfId="2" applyFont="1" applyFill="1" applyBorder="1" applyAlignment="1" applyProtection="1">
      <alignment horizontal="left" vertical="center"/>
      <protection locked="0"/>
    </xf>
    <xf numFmtId="0" fontId="5" fillId="12" borderId="1" xfId="2" applyFont="1" applyFill="1" applyBorder="1" applyAlignment="1" applyProtection="1">
      <alignment horizontal="left" vertical="center"/>
      <protection locked="0"/>
    </xf>
    <xf numFmtId="0" fontId="5" fillId="5" borderId="1" xfId="2" applyFont="1" applyFill="1" applyBorder="1" applyAlignment="1" applyProtection="1">
      <alignment horizontal="left" vertical="center"/>
      <protection locked="0"/>
    </xf>
    <xf numFmtId="0" fontId="9" fillId="14" borderId="1" xfId="2" applyFont="1" applyFill="1" applyBorder="1" applyAlignment="1" applyProtection="1">
      <alignment horizontal="left" vertical="center"/>
      <protection locked="0"/>
    </xf>
    <xf numFmtId="0" fontId="5" fillId="14" borderId="1" xfId="2" applyFont="1" applyFill="1" applyBorder="1" applyAlignment="1" applyProtection="1">
      <alignment horizontal="left" vertical="center" wrapText="1"/>
      <protection locked="0"/>
    </xf>
    <xf numFmtId="0" fontId="5" fillId="14" borderId="1" xfId="2" applyFont="1" applyFill="1" applyBorder="1" applyAlignment="1" applyProtection="1">
      <alignment horizontal="left" vertical="center"/>
      <protection locked="0"/>
    </xf>
    <xf numFmtId="0" fontId="10" fillId="0" borderId="7" xfId="2" applyFont="1" applyFill="1" applyBorder="1" applyAlignment="1">
      <alignment horizontal="center" vertical="center" wrapText="1"/>
    </xf>
    <xf numFmtId="0" fontId="2" fillId="0" borderId="0" xfId="2" applyFill="1" applyAlignment="1" applyProtection="1">
      <alignment wrapText="1"/>
    </xf>
    <xf numFmtId="0" fontId="13" fillId="4" borderId="12" xfId="2" applyFont="1" applyFill="1" applyBorder="1" applyAlignment="1">
      <alignment horizontal="center" vertical="center" wrapText="1"/>
    </xf>
    <xf numFmtId="0" fontId="2" fillId="0" borderId="0" xfId="2" applyFill="1" applyAlignment="1" applyProtection="1">
      <alignment wrapText="1"/>
    </xf>
    <xf numFmtId="0" fontId="13" fillId="4" borderId="12" xfId="2" applyFont="1" applyFill="1" applyBorder="1" applyAlignment="1">
      <alignment horizontal="center" vertical="center" wrapText="1"/>
    </xf>
    <xf numFmtId="0" fontId="9" fillId="3" borderId="1" xfId="1" applyFont="1" applyFill="1" applyBorder="1" applyAlignment="1" applyProtection="1">
      <alignment horizontal="center" vertical="center" wrapText="1"/>
    </xf>
    <xf numFmtId="0" fontId="28" fillId="0" borderId="25" xfId="1" applyFont="1" applyBorder="1" applyAlignment="1" applyProtection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9" fillId="0" borderId="0" xfId="1" applyFont="1" applyAlignment="1" applyProtection="1">
      <alignment horizontal="center" vertical="center" wrapText="1"/>
      <protection locked="0"/>
    </xf>
    <xf numFmtId="0" fontId="29" fillId="0" borderId="0" xfId="1" applyFont="1" applyAlignment="1" applyProtection="1">
      <alignment horizontal="center" vertical="center" wrapText="1"/>
    </xf>
    <xf numFmtId="165" fontId="29" fillId="0" borderId="8" xfId="1" applyNumberFormat="1" applyFont="1" applyBorder="1" applyAlignment="1" applyProtection="1">
      <alignment horizontal="center" vertical="center" wrapText="1"/>
      <protection locked="0"/>
    </xf>
    <xf numFmtId="0" fontId="9" fillId="2" borderId="5" xfId="1" applyFont="1" applyFill="1" applyBorder="1" applyAlignment="1" applyProtection="1">
      <alignment horizontal="center" vertical="center" wrapText="1"/>
    </xf>
    <xf numFmtId="0" fontId="9" fillId="2" borderId="6" xfId="1" applyFont="1" applyFill="1" applyBorder="1" applyAlignment="1" applyProtection="1">
      <alignment horizontal="center" vertical="center" wrapText="1"/>
    </xf>
    <xf numFmtId="0" fontId="9" fillId="2" borderId="7" xfId="1" applyFont="1" applyFill="1" applyBorder="1" applyAlignment="1" applyProtection="1">
      <alignment horizontal="center" vertical="center" wrapText="1"/>
    </xf>
    <xf numFmtId="0" fontId="3" fillId="0" borderId="0" xfId="1" applyFont="1" applyBorder="1" applyAlignment="1" applyProtection="1">
      <alignment horizontal="center" wrapText="1"/>
    </xf>
    <xf numFmtId="0" fontId="1" fillId="0" borderId="0" xfId="1" applyAlignment="1" applyProtection="1">
      <alignment wrapText="1"/>
    </xf>
    <xf numFmtId="0" fontId="9" fillId="3" borderId="5" xfId="1" applyFont="1" applyFill="1" applyBorder="1" applyAlignment="1" applyProtection="1">
      <alignment horizontal="center" vertical="center" wrapText="1"/>
    </xf>
    <xf numFmtId="0" fontId="9" fillId="3" borderId="6" xfId="1" applyFont="1" applyFill="1" applyBorder="1" applyAlignment="1" applyProtection="1">
      <alignment horizontal="center" vertical="center" wrapText="1"/>
    </xf>
    <xf numFmtId="0" fontId="9" fillId="3" borderId="7" xfId="1" applyFont="1" applyFill="1" applyBorder="1" applyAlignment="1" applyProtection="1">
      <alignment horizontal="center" vertical="center" wrapText="1"/>
    </xf>
    <xf numFmtId="0" fontId="8" fillId="4" borderId="9" xfId="1" applyFont="1" applyFill="1" applyBorder="1" applyAlignment="1" applyProtection="1">
      <alignment horizontal="center" vertical="center" wrapText="1"/>
    </xf>
    <xf numFmtId="0" fontId="9" fillId="4" borderId="10" xfId="1" applyFont="1" applyFill="1" applyBorder="1" applyAlignment="1" applyProtection="1">
      <alignment horizontal="center" vertical="center" wrapText="1"/>
    </xf>
    <xf numFmtId="0" fontId="28" fillId="7" borderId="11" xfId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wrapText="1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top" wrapText="1"/>
    </xf>
    <xf numFmtId="0" fontId="21" fillId="0" borderId="16" xfId="0" applyFont="1" applyBorder="1" applyAlignment="1">
      <alignment horizontal="center" vertical="top" wrapText="1"/>
    </xf>
    <xf numFmtId="0" fontId="21" fillId="0" borderId="17" xfId="0" applyFont="1" applyBorder="1" applyAlignment="1">
      <alignment horizontal="center" vertical="top" wrapText="1"/>
    </xf>
    <xf numFmtId="0" fontId="21" fillId="0" borderId="18" xfId="0" applyFont="1" applyBorder="1" applyAlignment="1">
      <alignment horizontal="center" vertical="top" wrapText="1"/>
    </xf>
    <xf numFmtId="0" fontId="20" fillId="0" borderId="19" xfId="0" applyFont="1" applyBorder="1" applyAlignment="1">
      <alignment horizontal="center" wrapText="1"/>
    </xf>
    <xf numFmtId="0" fontId="20" fillId="0" borderId="20" xfId="0" applyFont="1" applyBorder="1" applyAlignment="1">
      <alignment horizontal="center" wrapText="1"/>
    </xf>
    <xf numFmtId="0" fontId="20" fillId="0" borderId="15" xfId="0" applyFont="1" applyBorder="1" applyAlignment="1">
      <alignment horizontal="center" wrapText="1"/>
    </xf>
    <xf numFmtId="0" fontId="20" fillId="0" borderId="16" xfId="0" applyFont="1" applyBorder="1" applyAlignment="1">
      <alignment horizontal="center" wrapText="1"/>
    </xf>
    <xf numFmtId="0" fontId="15" fillId="0" borderId="13" xfId="1" applyFont="1" applyBorder="1" applyAlignment="1" applyProtection="1">
      <alignment horizontal="center" vertical="center" wrapText="1"/>
      <protection locked="0"/>
    </xf>
    <xf numFmtId="0" fontId="15" fillId="0" borderId="14" xfId="1" applyFont="1" applyBorder="1" applyAlignment="1" applyProtection="1">
      <alignment horizontal="center" vertical="center" wrapText="1"/>
      <protection locked="0"/>
    </xf>
    <xf numFmtId="0" fontId="15" fillId="0" borderId="15" xfId="1" applyFont="1" applyBorder="1" applyAlignment="1" applyProtection="1">
      <alignment horizontal="center" vertical="center" wrapText="1"/>
    </xf>
    <xf numFmtId="0" fontId="15" fillId="0" borderId="16" xfId="1" applyFont="1" applyBorder="1" applyAlignment="1" applyProtection="1">
      <alignment horizontal="center" vertical="center" wrapText="1"/>
    </xf>
    <xf numFmtId="165" fontId="15" fillId="0" borderId="17" xfId="1" applyNumberFormat="1" applyFont="1" applyBorder="1" applyAlignment="1" applyProtection="1">
      <alignment horizontal="center" vertical="center" wrapText="1"/>
      <protection locked="0"/>
    </xf>
    <xf numFmtId="165" fontId="15" fillId="0" borderId="18" xfId="1" applyNumberFormat="1" applyFont="1" applyBorder="1" applyAlignment="1" applyProtection="1">
      <alignment horizontal="center" vertical="center" wrapText="1"/>
      <protection locked="0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4" fillId="4" borderId="21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10" fillId="0" borderId="5" xfId="2" applyFont="1" applyFill="1" applyBorder="1" applyAlignment="1">
      <alignment horizontal="center" vertical="center" wrapText="1"/>
    </xf>
    <xf numFmtId="0" fontId="10" fillId="0" borderId="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0" fontId="2" fillId="0" borderId="0" xfId="2" applyFill="1" applyAlignment="1" applyProtection="1">
      <alignment wrapText="1"/>
    </xf>
    <xf numFmtId="0" fontId="12" fillId="4" borderId="9" xfId="2" applyFont="1" applyFill="1" applyBorder="1" applyAlignment="1" applyProtection="1">
      <alignment horizontal="center" vertical="center" wrapText="1"/>
    </xf>
    <xf numFmtId="0" fontId="12" fillId="4" borderId="2" xfId="2" applyFont="1" applyFill="1" applyBorder="1" applyAlignment="1" applyProtection="1">
      <alignment horizontal="center" vertical="center" wrapText="1"/>
    </xf>
    <xf numFmtId="0" fontId="13" fillId="4" borderId="2" xfId="2" applyFont="1" applyFill="1" applyBorder="1" applyAlignment="1">
      <alignment horizontal="center" vertical="center" wrapText="1"/>
    </xf>
    <xf numFmtId="0" fontId="13" fillId="4" borderId="12" xfId="2" applyFont="1" applyFill="1" applyBorder="1" applyAlignment="1">
      <alignment horizontal="center" vertical="center" wrapText="1"/>
    </xf>
    <xf numFmtId="0" fontId="6" fillId="7" borderId="1" xfId="2" applyFont="1" applyFill="1" applyBorder="1" applyAlignment="1" applyProtection="1">
      <alignment horizontal="center" vertical="center" wrapText="1"/>
    </xf>
    <xf numFmtId="0" fontId="5" fillId="7" borderId="1" xfId="2" applyFont="1" applyFill="1" applyBorder="1" applyAlignment="1" applyProtection="1">
      <alignment horizontal="center" vertical="center" wrapText="1"/>
    </xf>
    <xf numFmtId="0" fontId="5" fillId="3" borderId="5" xfId="2" applyFont="1" applyFill="1" applyBorder="1" applyAlignment="1">
      <alignment horizontal="center" vertical="center" wrapText="1"/>
    </xf>
    <xf numFmtId="0" fontId="5" fillId="3" borderId="6" xfId="2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 wrapText="1"/>
    </xf>
    <xf numFmtId="0" fontId="7" fillId="0" borderId="0" xfId="2" applyFont="1" applyFill="1" applyAlignment="1" applyProtection="1">
      <alignment horizontal="center" vertical="center" wrapText="1"/>
    </xf>
    <xf numFmtId="165" fontId="7" fillId="0" borderId="8" xfId="1" applyNumberFormat="1" applyFont="1" applyFill="1" applyBorder="1" applyAlignment="1" applyProtection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5" fillId="3" borderId="5" xfId="2" applyFont="1" applyFill="1" applyBorder="1" applyAlignment="1">
      <alignment horizontal="left" vertical="center" wrapText="1"/>
    </xf>
    <xf numFmtId="0" fontId="5" fillId="3" borderId="6" xfId="2" applyFont="1" applyFill="1" applyBorder="1" applyAlignment="1">
      <alignment horizontal="left" vertical="center" wrapText="1"/>
    </xf>
    <xf numFmtId="0" fontId="5" fillId="3" borderId="7" xfId="2" applyFont="1" applyFill="1" applyBorder="1" applyAlignment="1">
      <alignment horizontal="left" vertical="center" wrapText="1"/>
    </xf>
    <xf numFmtId="0" fontId="10" fillId="0" borderId="1" xfId="2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35" fillId="10" borderId="25" xfId="0" applyFont="1" applyFill="1" applyBorder="1" applyAlignment="1">
      <alignment horizontal="center" vertical="center"/>
    </xf>
    <xf numFmtId="0" fontId="35" fillId="10" borderId="0" xfId="0" applyFont="1" applyFill="1" applyAlignment="1">
      <alignment horizontal="center" vertical="center"/>
    </xf>
    <xf numFmtId="0" fontId="34" fillId="10" borderId="0" xfId="0" applyFont="1" applyFill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</cellXfs>
  <cellStyles count="4">
    <cellStyle name="Excel Built-in Normal" xf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FF9966"/>
      <color rgb="FF66FF33"/>
      <color rgb="FFFF33CC"/>
      <color rgb="FFF6FAA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af-ZA" sz="2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(SOC) </a:t>
            </a:r>
            <a:r>
              <a:rPr lang="en-US" sz="2400" b="1" i="0" u="none" strike="noStrike" baseline="0"/>
              <a:t>Card´s </a:t>
            </a:r>
            <a:r>
              <a:rPr lang="en-US" sz="2400"/>
              <a:t>Clasification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7121070574961004E-2"/>
          <c:y val="0.13438202247191011"/>
          <c:w val="0.81957378401659731"/>
          <c:h val="0.57513801645589935"/>
        </c:manualLayout>
      </c:layout>
      <c:barChart>
        <c:barDir val="col"/>
        <c:grouping val="clustered"/>
        <c:ser>
          <c:idx val="31"/>
          <c:order val="0"/>
          <c:tx>
            <c:v>No. De tarjetas SOC</c:v>
          </c:tx>
          <c:spPr>
            <a:solidFill>
              <a:schemeClr val="tx2"/>
            </a:solidFill>
          </c:spPr>
          <c:dLbls>
            <c:txPr>
              <a:bodyPr/>
              <a:lstStyle/>
              <a:p>
                <a:pPr>
                  <a:defRPr lang="af-ZA" sz="1400"/>
                </a:pPr>
                <a:endParaRPr lang="en-US"/>
              </a:p>
            </c:txPr>
            <c:showVal val="1"/>
          </c:dLbls>
          <c:cat>
            <c:strRef>
              <c:f>TOTAL!$A$24:$A$31</c:f>
              <c:strCache>
                <c:ptCount val="8"/>
                <c:pt idx="0">
                  <c:v>Safe Observation</c:v>
                </c:pt>
                <c:pt idx="1">
                  <c:v>PPE</c:v>
                </c:pt>
                <c:pt idx="2">
                  <c:v>Procedures</c:v>
                </c:pt>
                <c:pt idx="3">
                  <c:v>Un Safe / Action-Condition</c:v>
                </c:pt>
                <c:pt idx="4">
                  <c:v>Body Position</c:v>
                </c:pt>
                <c:pt idx="5">
                  <c:v>Tools &amp; Equip</c:v>
                </c:pt>
                <c:pt idx="6">
                  <c:v>Housekeeping</c:v>
                </c:pt>
                <c:pt idx="7">
                  <c:v>Others</c:v>
                </c:pt>
              </c:strCache>
            </c:strRef>
          </c:cat>
          <c:val>
            <c:numRef>
              <c:f>TOTAL!$AG$24:$AG$31</c:f>
              <c:numCache>
                <c:formatCode>General</c:formatCode>
                <c:ptCount val="8"/>
                <c:pt idx="0">
                  <c:v>163</c:v>
                </c:pt>
                <c:pt idx="1">
                  <c:v>134</c:v>
                </c:pt>
                <c:pt idx="2">
                  <c:v>120</c:v>
                </c:pt>
                <c:pt idx="3">
                  <c:v>172</c:v>
                </c:pt>
                <c:pt idx="4">
                  <c:v>13</c:v>
                </c:pt>
                <c:pt idx="5">
                  <c:v>101</c:v>
                </c:pt>
                <c:pt idx="6">
                  <c:v>114</c:v>
                </c:pt>
                <c:pt idx="7">
                  <c:v>53</c:v>
                </c:pt>
              </c:numCache>
            </c:numRef>
          </c:val>
        </c:ser>
        <c:axId val="70507136"/>
        <c:axId val="70508928"/>
      </c:barChart>
      <c:catAx>
        <c:axId val="70507136"/>
        <c:scaling>
          <c:orientation val="minMax"/>
        </c:scaling>
        <c:axPos val="b"/>
        <c:tickLblPos val="nextTo"/>
        <c:txPr>
          <a:bodyPr/>
          <a:lstStyle/>
          <a:p>
            <a:pPr>
              <a:defRPr lang="af-ZA" sz="1200"/>
            </a:pPr>
            <a:endParaRPr lang="en-US"/>
          </a:p>
        </c:txPr>
        <c:crossAx val="70508928"/>
        <c:crosses val="autoZero"/>
        <c:auto val="1"/>
        <c:lblAlgn val="ctr"/>
        <c:lblOffset val="100"/>
      </c:catAx>
      <c:valAx>
        <c:axId val="705089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af-ZA" sz="1400"/>
            </a:pPr>
            <a:endParaRPr lang="en-US"/>
          </a:p>
        </c:txPr>
        <c:crossAx val="70507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61319049291156"/>
          <c:y val="0.53060603379633731"/>
          <c:w val="8.4060153112603245E-2"/>
          <c:h val="0.17276276209855787"/>
        </c:manualLayout>
      </c:layout>
      <c:txPr>
        <a:bodyPr/>
        <a:lstStyle/>
        <a:p>
          <a:pPr>
            <a:defRPr lang="af-ZA" sz="1200"/>
          </a:pPr>
          <a:endParaRPr lang="en-US"/>
        </a:p>
      </c:txPr>
    </c:legend>
    <c:plotVisOnly val="1"/>
  </c:chart>
  <c:spPr>
    <a:solidFill>
      <a:schemeClr val="accent5">
        <a:lumMod val="60000"/>
        <a:lumOff val="40000"/>
      </a:schemeClr>
    </a:solidFill>
    <a:ln w="28575">
      <a:solidFill>
        <a:schemeClr val="tx1">
          <a:alpha val="36000"/>
        </a:scheme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af-ZA" sz="2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(SOC) </a:t>
            </a:r>
            <a:r>
              <a:rPr lang="en-US" sz="2400" b="1" i="0" u="none" strike="noStrike" baseline="0"/>
              <a:t>Card´s </a:t>
            </a:r>
            <a:r>
              <a:rPr lang="en-US" sz="2400"/>
              <a:t>Clasification   </a:t>
            </a:r>
          </a:p>
        </c:rich>
      </c:tx>
      <c:layout/>
    </c:title>
    <c:view3D>
      <c:perspective val="30"/>
    </c:view3D>
    <c:plotArea>
      <c:layout>
        <c:manualLayout>
          <c:layoutTarget val="inner"/>
          <c:xMode val="edge"/>
          <c:yMode val="edge"/>
          <c:x val="0.16267116381793739"/>
          <c:y val="0.10021559377970692"/>
          <c:w val="0.69803269637027165"/>
          <c:h val="0.88839481241324503"/>
        </c:manualLayout>
      </c:layout>
      <c:pie3DChart>
        <c:varyColors val="1"/>
        <c:ser>
          <c:idx val="31"/>
          <c:order val="0"/>
          <c:spPr>
            <a:solidFill>
              <a:schemeClr val="tx2"/>
            </a:solidFill>
          </c:spPr>
          <c:explosion val="20"/>
          <c:dPt>
            <c:idx val="0"/>
            <c:explosion val="22"/>
            <c:spPr>
              <a:solidFill>
                <a:srgbClr val="FFC000"/>
              </a:solidFill>
            </c:spPr>
          </c:dPt>
          <c:dPt>
            <c:idx val="1"/>
            <c:explosion val="18"/>
            <c:spPr>
              <a:solidFill>
                <a:srgbClr val="FF0000"/>
              </a:solidFill>
            </c:spPr>
          </c:dPt>
          <c:dPt>
            <c:idx val="7"/>
            <c:spPr>
              <a:solidFill>
                <a:srgbClr val="0070C0"/>
              </a:solidFill>
            </c:spPr>
          </c:dPt>
          <c:dLbls>
            <c:dLbl>
              <c:idx val="0"/>
              <c:layout>
                <c:manualLayout>
                  <c:x val="3.8655895909352804E-2"/>
                  <c:y val="-7.8737068918532133E-2"/>
                </c:manualLayout>
              </c:layout>
              <c:showPercent val="1"/>
            </c:dLbl>
            <c:dLbl>
              <c:idx val="1"/>
              <c:layout>
                <c:manualLayout>
                  <c:x val="-7.0840935279431527E-2"/>
                  <c:y val="7.3457081708810421E-2"/>
                </c:manualLayout>
              </c:layout>
              <c:spPr/>
              <c:txPr>
                <a:bodyPr/>
                <a:lstStyle/>
                <a:p>
                  <a:pPr>
                    <a:defRPr lang="af-ZA" sz="400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showPercent val="1"/>
            </c:dLbl>
            <c:dLbl>
              <c:idx val="7"/>
              <c:layout>
                <c:manualLayout>
                  <c:x val="3.0845676493182254E-2"/>
                  <c:y val="-5.7085317276516903E-2"/>
                </c:manualLayout>
              </c:layout>
              <c:spPr/>
              <c:txPr>
                <a:bodyPr/>
                <a:lstStyle/>
                <a:p>
                  <a:pPr>
                    <a:defRPr lang="af-ZA" sz="400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showPercent val="1"/>
            </c:dLbl>
            <c:txPr>
              <a:bodyPr/>
              <a:lstStyle/>
              <a:p>
                <a:pPr>
                  <a:defRPr lang="af-ZA" sz="4000"/>
                </a:pPr>
                <a:endParaRPr lang="en-US"/>
              </a:p>
            </c:txPr>
            <c:showPercent val="1"/>
            <c:showLeaderLines val="1"/>
          </c:dLbls>
          <c:cat>
            <c:strRef>
              <c:f>TOTAL!$AI$24:$AI$31</c:f>
              <c:strCache>
                <c:ptCount val="8"/>
                <c:pt idx="0">
                  <c:v>Safe Observation</c:v>
                </c:pt>
                <c:pt idx="1">
                  <c:v>correction´s</c:v>
                </c:pt>
                <c:pt idx="7">
                  <c:v>Other´s</c:v>
                </c:pt>
              </c:strCache>
            </c:strRef>
          </c:cat>
          <c:val>
            <c:numRef>
              <c:f>TOTAL!$AH$24:$AH$31</c:f>
              <c:numCache>
                <c:formatCode>General</c:formatCode>
                <c:ptCount val="8"/>
                <c:pt idx="0">
                  <c:v>163</c:v>
                </c:pt>
                <c:pt idx="1">
                  <c:v>654</c:v>
                </c:pt>
                <c:pt idx="7">
                  <c:v>53</c:v>
                </c:pt>
              </c:numCache>
            </c:numRef>
          </c:val>
        </c:ser>
      </c:pie3DChart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24469764259651094"/>
          <c:y val="0.72149211701612481"/>
          <c:w val="0.68063616285769157"/>
          <c:h val="0.2579438589554035"/>
        </c:manualLayout>
      </c:layout>
      <c:txPr>
        <a:bodyPr/>
        <a:lstStyle/>
        <a:p>
          <a:pPr>
            <a:defRPr lang="af-ZA" sz="2400"/>
          </a:pPr>
          <a:endParaRPr lang="en-US"/>
        </a:p>
      </c:txPr>
    </c:legend>
    <c:plotVisOnly val="1"/>
  </c:chart>
  <c:spPr>
    <a:solidFill>
      <a:srgbClr val="1F497D">
        <a:lumMod val="20000"/>
        <a:lumOff val="80000"/>
        <a:alpha val="48000"/>
      </a:srgbClr>
    </a:solidFill>
    <a:ln w="28575">
      <a:solidFill>
        <a:sysClr val="windowText" lastClr="000000">
          <a:alpha val="3600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114299</xdr:colOff>
      <xdr:row>0</xdr:row>
      <xdr:rowOff>114300</xdr:rowOff>
    </xdr:from>
    <xdr:to>
      <xdr:col>2</xdr:col>
      <xdr:colOff>173499</xdr:colOff>
      <xdr:row>2</xdr:row>
      <xdr:rowOff>39475</xdr:rowOff>
    </xdr:to>
    <xdr:pic>
      <xdr:nvPicPr>
        <xdr:cNvPr id="2" name="3 Imagen" descr="C:\Users\MMORENO\Documents\IPC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299" y="114300"/>
          <a:ext cx="4428000" cy="1042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0</xdr:row>
      <xdr:rowOff>127000</xdr:rowOff>
    </xdr:from>
    <xdr:to>
      <xdr:col>1</xdr:col>
      <xdr:colOff>4419600</xdr:colOff>
      <xdr:row>2</xdr:row>
      <xdr:rowOff>282942</xdr:rowOff>
    </xdr:to>
    <xdr:pic>
      <xdr:nvPicPr>
        <xdr:cNvPr id="2" name="6 Imagen" descr="C:\Users\MMORENO\Documents\IPC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0200" y="127000"/>
          <a:ext cx="4881880" cy="10932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0</xdr:row>
      <xdr:rowOff>127000</xdr:rowOff>
    </xdr:from>
    <xdr:to>
      <xdr:col>1</xdr:col>
      <xdr:colOff>4419600</xdr:colOff>
      <xdr:row>2</xdr:row>
      <xdr:rowOff>282942</xdr:rowOff>
    </xdr:to>
    <xdr:pic>
      <xdr:nvPicPr>
        <xdr:cNvPr id="2" name="6 Imagen" descr="C:\Users\MMORENO\Documents\IPC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0200" y="127000"/>
          <a:ext cx="4881880" cy="10932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101600</xdr:rowOff>
    </xdr:from>
    <xdr:to>
      <xdr:col>4</xdr:col>
      <xdr:colOff>1179512</xdr:colOff>
      <xdr:row>2</xdr:row>
      <xdr:rowOff>257542</xdr:rowOff>
    </xdr:to>
    <xdr:pic>
      <xdr:nvPicPr>
        <xdr:cNvPr id="2" name="6 Imagen" descr="C:\Users\MMORENO\Documents\IPC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000" y="101600"/>
          <a:ext cx="5033962" cy="1108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0</xdr:row>
      <xdr:rowOff>127000</xdr:rowOff>
    </xdr:from>
    <xdr:to>
      <xdr:col>1</xdr:col>
      <xdr:colOff>4419600</xdr:colOff>
      <xdr:row>2</xdr:row>
      <xdr:rowOff>282942</xdr:rowOff>
    </xdr:to>
    <xdr:pic>
      <xdr:nvPicPr>
        <xdr:cNvPr id="2" name="6 Imagen" descr="C:\Users\MMORENO\Documents\IPC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0200" y="127000"/>
          <a:ext cx="4881880" cy="10932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109219</xdr:rowOff>
    </xdr:from>
    <xdr:to>
      <xdr:col>0</xdr:col>
      <xdr:colOff>2070099</xdr:colOff>
      <xdr:row>2</xdr:row>
      <xdr:rowOff>186004</xdr:rowOff>
    </xdr:to>
    <xdr:pic>
      <xdr:nvPicPr>
        <xdr:cNvPr id="2" name="3 Imagen" descr="C:\Users\MMORENO\Documents\IPC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680" y="109219"/>
          <a:ext cx="1963419" cy="6609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749300</xdr:colOff>
      <xdr:row>3</xdr:row>
      <xdr:rowOff>101600</xdr:rowOff>
    </xdr:from>
    <xdr:to>
      <xdr:col>1</xdr:col>
      <xdr:colOff>1524000</xdr:colOff>
      <xdr:row>24</xdr:row>
      <xdr:rowOff>1790700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106680</xdr:colOff>
      <xdr:row>33</xdr:row>
      <xdr:rowOff>109219</xdr:rowOff>
    </xdr:from>
    <xdr:to>
      <xdr:col>0</xdr:col>
      <xdr:colOff>2070099</xdr:colOff>
      <xdr:row>35</xdr:row>
      <xdr:rowOff>109804</xdr:rowOff>
    </xdr:to>
    <xdr:pic>
      <xdr:nvPicPr>
        <xdr:cNvPr id="4" name="3 Imagen" descr="C:\Users\MMORENO\Documents\IPC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680" y="109219"/>
          <a:ext cx="1963419" cy="6609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762000</xdr:colOff>
      <xdr:row>36</xdr:row>
      <xdr:rowOff>165100</xdr:rowOff>
    </xdr:from>
    <xdr:to>
      <xdr:col>1</xdr:col>
      <xdr:colOff>1625600</xdr:colOff>
      <xdr:row>57</xdr:row>
      <xdr:rowOff>1828800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101600</xdr:rowOff>
    </xdr:from>
    <xdr:to>
      <xdr:col>4</xdr:col>
      <xdr:colOff>1179512</xdr:colOff>
      <xdr:row>2</xdr:row>
      <xdr:rowOff>257542</xdr:rowOff>
    </xdr:to>
    <xdr:pic>
      <xdr:nvPicPr>
        <xdr:cNvPr id="2" name="6 Imagen" descr="C:\Users\MMORENO\Documents\IPC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000" y="101600"/>
          <a:ext cx="5054600" cy="10957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0</xdr:row>
      <xdr:rowOff>127000</xdr:rowOff>
    </xdr:from>
    <xdr:to>
      <xdr:col>2</xdr:col>
      <xdr:colOff>3175</xdr:colOff>
      <xdr:row>2</xdr:row>
      <xdr:rowOff>282942</xdr:rowOff>
    </xdr:to>
    <xdr:pic>
      <xdr:nvPicPr>
        <xdr:cNvPr id="2" name="6 Imagen" descr="C:\Users\MMORENO\Documents\IPC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0200" y="127000"/>
          <a:ext cx="5003800" cy="10957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0</xdr:row>
      <xdr:rowOff>127000</xdr:rowOff>
    </xdr:from>
    <xdr:to>
      <xdr:col>1</xdr:col>
      <xdr:colOff>4419600</xdr:colOff>
      <xdr:row>2</xdr:row>
      <xdr:rowOff>282942</xdr:rowOff>
    </xdr:to>
    <xdr:pic>
      <xdr:nvPicPr>
        <xdr:cNvPr id="2" name="6 Imagen" descr="C:\Users\MMORENO\Documents\IPC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0200" y="127000"/>
          <a:ext cx="4876800" cy="10957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0</xdr:row>
      <xdr:rowOff>127000</xdr:rowOff>
    </xdr:from>
    <xdr:to>
      <xdr:col>1</xdr:col>
      <xdr:colOff>4419600</xdr:colOff>
      <xdr:row>2</xdr:row>
      <xdr:rowOff>282942</xdr:rowOff>
    </xdr:to>
    <xdr:pic>
      <xdr:nvPicPr>
        <xdr:cNvPr id="2" name="6 Imagen" descr="C:\Users\MMORENO\Documents\IPC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0200" y="127000"/>
          <a:ext cx="4881880" cy="10932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0</xdr:row>
      <xdr:rowOff>127000</xdr:rowOff>
    </xdr:from>
    <xdr:to>
      <xdr:col>1</xdr:col>
      <xdr:colOff>4419600</xdr:colOff>
      <xdr:row>2</xdr:row>
      <xdr:rowOff>282942</xdr:rowOff>
    </xdr:to>
    <xdr:pic>
      <xdr:nvPicPr>
        <xdr:cNvPr id="2" name="6 Imagen" descr="C:\Users\MMORENO\Documents\IPC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0200" y="127000"/>
          <a:ext cx="4881880" cy="10932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0</xdr:row>
      <xdr:rowOff>127000</xdr:rowOff>
    </xdr:from>
    <xdr:to>
      <xdr:col>1</xdr:col>
      <xdr:colOff>4419600</xdr:colOff>
      <xdr:row>2</xdr:row>
      <xdr:rowOff>282942</xdr:rowOff>
    </xdr:to>
    <xdr:pic>
      <xdr:nvPicPr>
        <xdr:cNvPr id="2" name="6 Imagen" descr="C:\Users\MMORENO\Documents\IPC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0200" y="127000"/>
          <a:ext cx="4881880" cy="10932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0</xdr:row>
      <xdr:rowOff>127000</xdr:rowOff>
    </xdr:from>
    <xdr:to>
      <xdr:col>1</xdr:col>
      <xdr:colOff>4419600</xdr:colOff>
      <xdr:row>2</xdr:row>
      <xdr:rowOff>282942</xdr:rowOff>
    </xdr:to>
    <xdr:pic>
      <xdr:nvPicPr>
        <xdr:cNvPr id="2" name="6 Imagen" descr="C:\Users\MMORENO\Documents\IPC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0200" y="127000"/>
          <a:ext cx="4881880" cy="10932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70"/>
  <sheetViews>
    <sheetView view="pageBreakPreview" topLeftCell="A3" zoomScale="40" zoomScaleSheetLayoutView="40" workbookViewId="0">
      <pane xSplit="1" ySplit="3" topLeftCell="C6" activePane="bottomRight" state="frozen"/>
      <selection activeCell="A3" sqref="A3"/>
      <selection pane="topRight" activeCell="B3" sqref="B3"/>
      <selection pane="bottomLeft" activeCell="A6" sqref="A6"/>
      <selection pane="bottomRight" activeCell="I8" sqref="I8"/>
    </sheetView>
  </sheetViews>
  <sheetFormatPr defaultColWidth="11.42578125" defaultRowHeight="15"/>
  <cols>
    <col min="1" max="1" width="52.28515625" customWidth="1"/>
    <col min="32" max="32" width="11.42578125" customWidth="1"/>
    <col min="33" max="33" width="15.140625" customWidth="1"/>
    <col min="35" max="35" width="30.7109375" customWidth="1"/>
  </cols>
  <sheetData>
    <row r="1" spans="1:38" ht="42.6" customHeight="1">
      <c r="A1" s="127"/>
      <c r="B1" s="128"/>
      <c r="C1" s="121" t="s">
        <v>0</v>
      </c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</row>
    <row r="2" spans="1:38" ht="46.9" customHeight="1">
      <c r="A2" s="128"/>
      <c r="B2" s="128"/>
      <c r="C2" s="122" t="s">
        <v>1</v>
      </c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</row>
    <row r="3" spans="1:38" ht="46.9" customHeight="1">
      <c r="A3" s="128"/>
      <c r="B3" s="128"/>
      <c r="C3" s="123">
        <v>41275</v>
      </c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</row>
    <row r="4" spans="1:38" ht="49.9" customHeight="1">
      <c r="A4" s="132" t="s">
        <v>493</v>
      </c>
      <c r="B4" s="41" t="s">
        <v>7</v>
      </c>
      <c r="C4" s="41" t="s">
        <v>8</v>
      </c>
      <c r="D4" s="41" t="s">
        <v>2</v>
      </c>
      <c r="E4" s="41" t="s">
        <v>3</v>
      </c>
      <c r="F4" s="41" t="s">
        <v>4</v>
      </c>
      <c r="G4" s="41" t="s">
        <v>5</v>
      </c>
      <c r="H4" s="41" t="s">
        <v>6</v>
      </c>
      <c r="I4" s="41" t="s">
        <v>7</v>
      </c>
      <c r="J4" s="41" t="s">
        <v>8</v>
      </c>
      <c r="K4" s="41" t="s">
        <v>2</v>
      </c>
      <c r="L4" s="41" t="s">
        <v>3</v>
      </c>
      <c r="M4" s="41" t="s">
        <v>4</v>
      </c>
      <c r="N4" s="41" t="s">
        <v>5</v>
      </c>
      <c r="O4" s="41" t="s">
        <v>6</v>
      </c>
      <c r="P4" s="41" t="s">
        <v>7</v>
      </c>
      <c r="Q4" s="41" t="s">
        <v>8</v>
      </c>
      <c r="R4" s="41" t="s">
        <v>2</v>
      </c>
      <c r="S4" s="41" t="s">
        <v>3</v>
      </c>
      <c r="T4" s="41" t="s">
        <v>4</v>
      </c>
      <c r="U4" s="41" t="s">
        <v>5</v>
      </c>
      <c r="V4" s="41" t="s">
        <v>6</v>
      </c>
      <c r="W4" s="41" t="s">
        <v>7</v>
      </c>
      <c r="X4" s="41" t="s">
        <v>8</v>
      </c>
      <c r="Y4" s="41" t="s">
        <v>2</v>
      </c>
      <c r="Z4" s="41" t="s">
        <v>3</v>
      </c>
      <c r="AA4" s="41" t="s">
        <v>4</v>
      </c>
      <c r="AB4" s="41" t="s">
        <v>5</v>
      </c>
      <c r="AC4" s="41" t="s">
        <v>6</v>
      </c>
      <c r="AD4" s="41" t="s">
        <v>7</v>
      </c>
      <c r="AE4" s="41" t="s">
        <v>8</v>
      </c>
      <c r="AF4" s="41" t="s">
        <v>2</v>
      </c>
      <c r="AG4" s="134" t="s">
        <v>9</v>
      </c>
    </row>
    <row r="5" spans="1:38" ht="49.9" customHeight="1">
      <c r="A5" s="133"/>
      <c r="B5" s="42">
        <v>1</v>
      </c>
      <c r="C5" s="42">
        <v>2</v>
      </c>
      <c r="D5" s="42">
        <v>3</v>
      </c>
      <c r="E5" s="42">
        <v>4</v>
      </c>
      <c r="F5" s="42">
        <v>5</v>
      </c>
      <c r="G5" s="42">
        <v>6</v>
      </c>
      <c r="H5" s="42">
        <v>7</v>
      </c>
      <c r="I5" s="42">
        <v>8</v>
      </c>
      <c r="J5" s="42">
        <v>9</v>
      </c>
      <c r="K5" s="42">
        <v>10</v>
      </c>
      <c r="L5" s="42">
        <v>11</v>
      </c>
      <c r="M5" s="42">
        <v>12</v>
      </c>
      <c r="N5" s="42">
        <v>13</v>
      </c>
      <c r="O5" s="42">
        <v>14</v>
      </c>
      <c r="P5" s="42">
        <v>15</v>
      </c>
      <c r="Q5" s="42">
        <v>16</v>
      </c>
      <c r="R5" s="42">
        <v>17</v>
      </c>
      <c r="S5" s="42">
        <v>18</v>
      </c>
      <c r="T5" s="42">
        <v>19</v>
      </c>
      <c r="U5" s="42">
        <v>20</v>
      </c>
      <c r="V5" s="42">
        <v>21</v>
      </c>
      <c r="W5" s="42">
        <v>22</v>
      </c>
      <c r="X5" s="42">
        <v>23</v>
      </c>
      <c r="Y5" s="42">
        <v>24</v>
      </c>
      <c r="Z5" s="42">
        <v>25</v>
      </c>
      <c r="AA5" s="42">
        <v>26</v>
      </c>
      <c r="AB5" s="42">
        <v>27</v>
      </c>
      <c r="AC5" s="42">
        <v>28</v>
      </c>
      <c r="AD5" s="42">
        <v>29</v>
      </c>
      <c r="AE5" s="42">
        <v>30</v>
      </c>
      <c r="AF5" s="42">
        <v>31</v>
      </c>
      <c r="AG5" s="135"/>
    </row>
    <row r="6" spans="1:38" ht="49.9" customHeight="1">
      <c r="A6" s="43" t="s">
        <v>10</v>
      </c>
      <c r="B6" s="44">
        <f>TRANSPOSE( 'Crew A'!K42)</f>
        <v>9</v>
      </c>
      <c r="C6" s="44">
        <f>TRANSPOSE('Crew A'!L42)</f>
        <v>1</v>
      </c>
      <c r="D6" s="44">
        <f>TRANSPOSE('Crew A'!M42)</f>
        <v>6</v>
      </c>
      <c r="E6" s="44">
        <f>TRANSPOSE('Crew A'!N42)</f>
        <v>7</v>
      </c>
      <c r="F6" s="44">
        <f>TRANSPOSE('Crew A'!O42)</f>
        <v>43</v>
      </c>
      <c r="G6" s="44">
        <f>TRANSPOSE('Crew A'!P42)</f>
        <v>12</v>
      </c>
      <c r="H6" s="44">
        <f>TRANSPOSE('Crew A'!Q42)</f>
        <v>8</v>
      </c>
      <c r="I6" s="44">
        <f>TRANSPOSE('Crew A'!R42)</f>
        <v>1</v>
      </c>
      <c r="J6" s="44">
        <f>TRANSPOSE('Crew A'!S42)</f>
        <v>3</v>
      </c>
      <c r="K6" s="44">
        <f>TRANSPOSE('Crew A'!T42)</f>
        <v>5</v>
      </c>
      <c r="L6" s="44">
        <f>TRANSPOSE('Crew A'!U42)</f>
        <v>8</v>
      </c>
      <c r="M6" s="44">
        <f>TRANSPOSE('Crew A'!V42)</f>
        <v>29</v>
      </c>
      <c r="N6" s="44">
        <f>TRANSPOSE('Crew A'!W42)</f>
        <v>6</v>
      </c>
      <c r="O6" s="44">
        <f>TRANSPOSE('Crew A'!X42)</f>
        <v>5</v>
      </c>
      <c r="P6" s="44">
        <f>TRANSPOSE('Crew A'!Y42)</f>
        <v>13</v>
      </c>
      <c r="Q6" s="44">
        <f>TRANSPOSE('Crew A'!Z42)</f>
        <v>7</v>
      </c>
      <c r="R6" s="44">
        <f>TRANSPOSE('Crew A'!AA42)</f>
        <v>0</v>
      </c>
      <c r="S6" s="44">
        <f>TRANSPOSE('Crew A'!AB42)</f>
        <v>27</v>
      </c>
      <c r="T6" s="44">
        <f>TRANSPOSE('Crew A'!AC42)</f>
        <v>27</v>
      </c>
      <c r="U6" s="44">
        <f>TRANSPOSE('Crew A'!AD42)</f>
        <v>14</v>
      </c>
      <c r="V6" s="44">
        <f>TRANSPOSE('Crew A'!AE42)</f>
        <v>0</v>
      </c>
      <c r="W6" s="44">
        <f>TRANSPOSE('Crew A'!AF42)</f>
        <v>2</v>
      </c>
      <c r="X6" s="44">
        <f>TRANSPOSE('Crew A'!AG42)</f>
        <v>0</v>
      </c>
      <c r="Y6" s="44">
        <f>TRANSPOSE('Crew A'!AH42)</f>
        <v>0</v>
      </c>
      <c r="Z6" s="44">
        <f>TRANSPOSE('Crew A'!AI42)</f>
        <v>0</v>
      </c>
      <c r="AA6" s="44">
        <f>TRANSPOSE('Crew A'!AJ42)</f>
        <v>0</v>
      </c>
      <c r="AB6" s="44">
        <f>TRANSPOSE('Crew A'!AK42)</f>
        <v>0</v>
      </c>
      <c r="AC6" s="44">
        <f>TRANSPOSE('Crew A'!AL42)</f>
        <v>0</v>
      </c>
      <c r="AD6" s="44">
        <f>TRANSPOSE('Crew A'!AM42)</f>
        <v>0</v>
      </c>
      <c r="AE6" s="44">
        <f>TRANSPOSE('Crew A'!AN42)</f>
        <v>0</v>
      </c>
      <c r="AF6" s="44">
        <f>TRANSPOSE('Crew A'!AO42)</f>
        <v>0</v>
      </c>
      <c r="AG6" s="45">
        <f>SUM(B6:AF6)</f>
        <v>233</v>
      </c>
    </row>
    <row r="7" spans="1:38" ht="49.9" customHeight="1">
      <c r="A7" s="43" t="s">
        <v>11</v>
      </c>
      <c r="B7" s="44">
        <f>TRANSPOSE( 'Crew B'!D52)</f>
        <v>0</v>
      </c>
      <c r="C7" s="44">
        <f>TRANSPOSE( 'Crew B'!E52)</f>
        <v>0</v>
      </c>
      <c r="D7" s="44">
        <f>TRANSPOSE( 'Crew B'!F52)</f>
        <v>0</v>
      </c>
      <c r="E7" s="44">
        <f>TRANSPOSE( 'Crew B'!G52)</f>
        <v>0</v>
      </c>
      <c r="F7" s="44">
        <f>TRANSPOSE( 'Crew B'!H52)</f>
        <v>0</v>
      </c>
      <c r="G7" s="44">
        <f>TRANSPOSE( 'Crew B'!I52)</f>
        <v>0</v>
      </c>
      <c r="H7" s="44">
        <f>TRANSPOSE( 'Crew B'!J52)</f>
        <v>3</v>
      </c>
      <c r="I7" s="44">
        <f>TRANSPOSE( 'Crew B'!K52)</f>
        <v>5</v>
      </c>
      <c r="J7" s="44">
        <f>TRANSPOSE( 'Crew B'!L52)</f>
        <v>1</v>
      </c>
      <c r="K7" s="44">
        <f>TRANSPOSE( 'Crew B'!M52)</f>
        <v>5</v>
      </c>
      <c r="L7" s="44">
        <f>TRANSPOSE( 'Crew B'!N52)</f>
        <v>4</v>
      </c>
      <c r="M7" s="44">
        <f>TRANSPOSE( 'Crew B'!O52)</f>
        <v>14</v>
      </c>
      <c r="N7" s="44">
        <f>TRANSPOSE( 'Crew B'!P52)</f>
        <v>4</v>
      </c>
      <c r="O7" s="44">
        <f>TRANSPOSE( 'Crew B'!Q52)</f>
        <v>0</v>
      </c>
      <c r="P7" s="44">
        <f>TRANSPOSE( 'Crew B'!R52)</f>
        <v>0</v>
      </c>
      <c r="Q7" s="44">
        <f>TRANSPOSE( 'Crew B'!S52)</f>
        <v>3</v>
      </c>
      <c r="R7" s="44">
        <f>TRANSPOSE( 'Crew B'!T52)</f>
        <v>0</v>
      </c>
      <c r="S7" s="44">
        <f>TRANSPOSE( 'Crew B'!U52)</f>
        <v>15</v>
      </c>
      <c r="T7" s="44">
        <f>TRANSPOSE( 'Crew B'!V52)</f>
        <v>16</v>
      </c>
      <c r="U7" s="44">
        <f>TRANSPOSE( 'Crew B'!W52)</f>
        <v>8</v>
      </c>
      <c r="V7" s="44">
        <f>TRANSPOSE( 'Crew B'!X52)</f>
        <v>4</v>
      </c>
      <c r="W7" s="44">
        <f>TRANSPOSE( 'Crew B'!Y52)</f>
        <v>1</v>
      </c>
      <c r="X7" s="44">
        <f>TRANSPOSE( 'Crew B'!Z52)</f>
        <v>1</v>
      </c>
      <c r="Y7" s="44">
        <f>TRANSPOSE( 'Crew B'!AA52)</f>
        <v>9</v>
      </c>
      <c r="Z7" s="44">
        <f>TRANSPOSE( 'Crew B'!AB52)</f>
        <v>21</v>
      </c>
      <c r="AA7" s="44">
        <f>TRANSPOSE( 'Crew B'!AC52)</f>
        <v>0</v>
      </c>
      <c r="AB7" s="44">
        <f>TRANSPOSE( 'Crew B'!AD52)</f>
        <v>0</v>
      </c>
      <c r="AC7" s="44">
        <f>TRANSPOSE( 'Crew B'!AE52)</f>
        <v>0</v>
      </c>
      <c r="AD7" s="44">
        <f>TRANSPOSE( 'Crew B'!AF52)</f>
        <v>0</v>
      </c>
      <c r="AE7" s="44">
        <f>TRANSPOSE( 'Crew B'!AG52)</f>
        <v>0</v>
      </c>
      <c r="AF7" s="44">
        <f>TRANSPOSE( 'Crew B'!AH52)</f>
        <v>0</v>
      </c>
      <c r="AG7" s="45">
        <f>SUM(B7:AF7)</f>
        <v>114</v>
      </c>
    </row>
    <row r="8" spans="1:38" ht="49.9" customHeight="1">
      <c r="A8" s="43" t="s">
        <v>12</v>
      </c>
      <c r="B8" s="44">
        <f>TRANSPOSE( 'Crew C'!D42)</f>
        <v>0</v>
      </c>
      <c r="C8" s="44">
        <f>TRANSPOSE( 'Crew C'!E42)</f>
        <v>0</v>
      </c>
      <c r="D8" s="44">
        <f>TRANSPOSE( 'Crew C'!F42)</f>
        <v>0</v>
      </c>
      <c r="E8" s="44">
        <f>TRANSPOSE( 'Crew C'!G42)</f>
        <v>0</v>
      </c>
      <c r="F8" s="44">
        <f>TRANSPOSE( 'Crew C'!H42)</f>
        <v>0</v>
      </c>
      <c r="G8" s="44">
        <f>TRANSPOSE( 'Crew C'!I42)</f>
        <v>0</v>
      </c>
      <c r="H8" s="44">
        <f>TRANSPOSE( 'Crew C'!J42)</f>
        <v>0</v>
      </c>
      <c r="I8" s="44">
        <f>TRANSPOSE( 'Crew C'!K42)</f>
        <v>0</v>
      </c>
      <c r="J8" s="44">
        <f>TRANSPOSE( 'Crew C'!L42)</f>
        <v>0</v>
      </c>
      <c r="K8" s="44">
        <f>TRANSPOSE( 'Crew C'!M42)</f>
        <v>0</v>
      </c>
      <c r="L8" s="44">
        <f>TRANSPOSE( 'Crew C'!N42)</f>
        <v>1</v>
      </c>
      <c r="M8" s="44">
        <f>TRANSPOSE( 'Crew C'!O42)</f>
        <v>10</v>
      </c>
      <c r="N8" s="44">
        <f>TRANSPOSE( 'Crew C'!P42)</f>
        <v>10</v>
      </c>
      <c r="O8" s="44">
        <f>TRANSPOSE( 'Crew C'!Q42)</f>
        <v>2</v>
      </c>
      <c r="P8" s="44">
        <f>TRANSPOSE( 'Crew C'!R42)</f>
        <v>0</v>
      </c>
      <c r="Q8" s="44">
        <f>TRANSPOSE( 'Crew C'!S42)</f>
        <v>2</v>
      </c>
      <c r="R8" s="44">
        <f>TRANSPOSE( 'Crew C'!T42)</f>
        <v>3</v>
      </c>
      <c r="S8" s="44">
        <f>TRANSPOSE( 'Crew C'!U42)</f>
        <v>10</v>
      </c>
      <c r="T8" s="44">
        <f>TRANSPOSE( 'Crew C'!V42)</f>
        <v>23</v>
      </c>
      <c r="U8" s="44">
        <f>TRANSPOSE( 'Crew C'!W42)</f>
        <v>7</v>
      </c>
      <c r="V8" s="44">
        <f>TRANSPOSE( 'Crew C'!X42)</f>
        <v>2</v>
      </c>
      <c r="W8" s="44">
        <f>TRANSPOSE( 'Crew C'!Y42)</f>
        <v>6</v>
      </c>
      <c r="X8" s="44">
        <f>TRANSPOSE( 'Crew C'!Z42)</f>
        <v>5</v>
      </c>
      <c r="Y8" s="44">
        <f>TRANSPOSE( 'Crew C'!AA42)</f>
        <v>6</v>
      </c>
      <c r="Z8" s="44">
        <f>TRANSPOSE( 'Crew C'!AB42)</f>
        <v>11</v>
      </c>
      <c r="AA8" s="44">
        <f>TRANSPOSE( 'Crew C'!AC42)</f>
        <v>0</v>
      </c>
      <c r="AB8" s="44">
        <f>TRANSPOSE( 'Crew C'!AD42)</f>
        <v>0</v>
      </c>
      <c r="AC8" s="44">
        <f>TRANSPOSE( 'Crew C'!AE42)</f>
        <v>0</v>
      </c>
      <c r="AD8" s="44">
        <f>TRANSPOSE( 'Crew C'!AF42)</f>
        <v>0</v>
      </c>
      <c r="AE8" s="44">
        <f>TRANSPOSE( 'Crew C'!AG42)</f>
        <v>0</v>
      </c>
      <c r="AF8" s="44">
        <f>TRANSPOSE( 'Crew C'!AH42)</f>
        <v>0</v>
      </c>
      <c r="AG8" s="45">
        <f t="shared" ref="AG8:AG13" si="0">SUM(B8:AF8)</f>
        <v>98</v>
      </c>
    </row>
    <row r="9" spans="1:38" ht="49.9" customHeight="1">
      <c r="A9" s="43" t="s">
        <v>13</v>
      </c>
      <c r="B9" s="44">
        <f>TRANSPOSE( 'Crew D'!D40)</f>
        <v>0</v>
      </c>
      <c r="C9" s="44">
        <f>TRANSPOSE( 'Crew D'!E40)</f>
        <v>0</v>
      </c>
      <c r="D9" s="44">
        <f>TRANSPOSE( 'Crew D'!F40)</f>
        <v>0</v>
      </c>
      <c r="E9" s="44">
        <f>TRANSPOSE( 'Crew D'!G40)</f>
        <v>0</v>
      </c>
      <c r="F9" s="44">
        <f>TRANSPOSE( 'Crew D'!H40)</f>
        <v>0</v>
      </c>
      <c r="G9" s="44">
        <f>TRANSPOSE( 'Crew D'!I40)</f>
        <v>0</v>
      </c>
      <c r="H9" s="44">
        <f>TRANSPOSE( 'Crew D'!J40)</f>
        <v>0</v>
      </c>
      <c r="I9" s="44">
        <f>TRANSPOSE( 'Crew D'!K40)</f>
        <v>0</v>
      </c>
      <c r="J9" s="44">
        <f>TRANSPOSE( 'Crew D'!L40)</f>
        <v>0</v>
      </c>
      <c r="K9" s="44">
        <f>TRANSPOSE( 'Crew D'!M40)</f>
        <v>0</v>
      </c>
      <c r="L9" s="44">
        <f>TRANSPOSE( 'Crew D'!N40)</f>
        <v>0</v>
      </c>
      <c r="M9" s="44">
        <f>TRANSPOSE( 'Crew D'!O40)</f>
        <v>0</v>
      </c>
      <c r="N9" s="44">
        <f>TRANSPOSE( 'Crew D'!P40)</f>
        <v>0</v>
      </c>
      <c r="O9" s="44">
        <f>TRANSPOSE( 'Crew D'!Q40)</f>
        <v>0</v>
      </c>
      <c r="P9" s="44">
        <f>TRANSPOSE( 'Crew D'!R40)</f>
        <v>0</v>
      </c>
      <c r="Q9" s="44">
        <f>TRANSPOSE( 'Crew D'!S40)</f>
        <v>0</v>
      </c>
      <c r="R9" s="44">
        <f>TRANSPOSE( 'Crew D'!T40)</f>
        <v>1</v>
      </c>
      <c r="S9" s="44">
        <f>TRANSPOSE( 'Crew D'!U40)</f>
        <v>5</v>
      </c>
      <c r="T9" s="44">
        <f>TRANSPOSE( 'Crew D'!V40)</f>
        <v>18</v>
      </c>
      <c r="U9" s="44">
        <f>TRANSPOSE( 'Crew D'!W40)</f>
        <v>8</v>
      </c>
      <c r="V9" s="44">
        <f>TRANSPOSE( 'Crew D'!X40)</f>
        <v>2</v>
      </c>
      <c r="W9" s="44">
        <f>TRANSPOSE( 'Crew D'!Y40)</f>
        <v>2</v>
      </c>
      <c r="X9" s="44">
        <f>TRANSPOSE( 'Crew D'!Z40)</f>
        <v>3</v>
      </c>
      <c r="Y9" s="44">
        <f>TRANSPOSE( 'Crew D'!AA40)</f>
        <v>0</v>
      </c>
      <c r="Z9" s="44">
        <f>TRANSPOSE( 'Crew D'!AB40)</f>
        <v>5</v>
      </c>
      <c r="AA9" s="44">
        <f>TRANSPOSE( 'Crew D'!AC40)</f>
        <v>0</v>
      </c>
      <c r="AB9" s="44">
        <f>TRANSPOSE( 'Crew D'!AD40)</f>
        <v>0</v>
      </c>
      <c r="AC9" s="44">
        <f>TRANSPOSE( 'Crew D'!AE40)</f>
        <v>0</v>
      </c>
      <c r="AD9" s="44">
        <f>TRANSPOSE( 'Crew D'!AF40)</f>
        <v>0</v>
      </c>
      <c r="AE9" s="44">
        <f>TRANSPOSE( 'Crew D'!AG40)</f>
        <v>0</v>
      </c>
      <c r="AF9" s="44">
        <f>TRANSPOSE( 'Crew D'!AH40)</f>
        <v>0</v>
      </c>
      <c r="AG9" s="45">
        <f t="shared" si="0"/>
        <v>44</v>
      </c>
    </row>
    <row r="10" spans="1:38" ht="49.9" customHeight="1">
      <c r="A10" s="43" t="s">
        <v>14</v>
      </c>
      <c r="B10" s="44">
        <f>TRANSPOSE( 'Crew E'!D47)</f>
        <v>0</v>
      </c>
      <c r="C10" s="44">
        <f>TRANSPOSE( 'Crew E'!E47)</f>
        <v>0</v>
      </c>
      <c r="D10" s="44">
        <f>TRANSPOSE( 'Crew E'!F47)</f>
        <v>0</v>
      </c>
      <c r="E10" s="44">
        <f>TRANSPOSE( 'Crew E'!G47)</f>
        <v>0</v>
      </c>
      <c r="F10" s="44">
        <f>TRANSPOSE( 'Crew E'!H47)</f>
        <v>0</v>
      </c>
      <c r="G10" s="44">
        <f>TRANSPOSE( 'Crew E'!I47)</f>
        <v>0</v>
      </c>
      <c r="H10" s="44">
        <f>TRANSPOSE( 'Crew E'!J47)</f>
        <v>0</v>
      </c>
      <c r="I10" s="44">
        <f>TRANSPOSE( 'Crew E'!K47)</f>
        <v>0</v>
      </c>
      <c r="J10" s="44">
        <f>TRANSPOSE( 'Crew E'!L47)</f>
        <v>0</v>
      </c>
      <c r="K10" s="44">
        <f>TRANSPOSE( 'Crew E'!M47)</f>
        <v>0</v>
      </c>
      <c r="L10" s="44">
        <f>TRANSPOSE( 'Crew E'!N47)</f>
        <v>0</v>
      </c>
      <c r="M10" s="44">
        <f>TRANSPOSE( 'Crew E'!O47)</f>
        <v>0</v>
      </c>
      <c r="N10" s="44">
        <f>TRANSPOSE( 'Crew E'!P47)</f>
        <v>0</v>
      </c>
      <c r="O10" s="44">
        <f>TRANSPOSE( 'Crew E'!Q47)</f>
        <v>0</v>
      </c>
      <c r="P10" s="44">
        <f>TRANSPOSE( 'Crew E'!R47)</f>
        <v>0</v>
      </c>
      <c r="Q10" s="44">
        <f>TRANSPOSE( 'Crew E'!S47)</f>
        <v>0</v>
      </c>
      <c r="R10" s="44">
        <f>TRANSPOSE( 'Crew E'!T47)</f>
        <v>0</v>
      </c>
      <c r="S10" s="44">
        <f>TRANSPOSE( 'Crew E'!U47)</f>
        <v>0</v>
      </c>
      <c r="T10" s="44">
        <f>TRANSPOSE( 'Crew E'!V47)</f>
        <v>0</v>
      </c>
      <c r="U10" s="44">
        <f>TRANSPOSE( 'Crew E'!W47)</f>
        <v>0</v>
      </c>
      <c r="V10" s="44">
        <f>TRANSPOSE( 'Crew E'!X47)</f>
        <v>0</v>
      </c>
      <c r="W10" s="44">
        <f>TRANSPOSE( 'Crew E'!Y47)</f>
        <v>1</v>
      </c>
      <c r="X10" s="44">
        <f>TRANSPOSE( 'Crew E'!Z47)</f>
        <v>4</v>
      </c>
      <c r="Y10" s="44">
        <f>TRANSPOSE( 'Crew E'!AA47)</f>
        <v>4</v>
      </c>
      <c r="Z10" s="44">
        <f>TRANSPOSE( 'Crew E'!AB47)</f>
        <v>4</v>
      </c>
      <c r="AA10" s="44">
        <f>TRANSPOSE( 'Crew E'!AC47)</f>
        <v>0</v>
      </c>
      <c r="AB10" s="44">
        <f>TRANSPOSE( 'Crew E'!AD47)</f>
        <v>0</v>
      </c>
      <c r="AC10" s="44">
        <f>TRANSPOSE( 'Crew E'!AE47)</f>
        <v>0</v>
      </c>
      <c r="AD10" s="44">
        <f>TRANSPOSE( 'Crew E'!AF47)</f>
        <v>0</v>
      </c>
      <c r="AE10" s="44">
        <f>TRANSPOSE( 'Crew E'!AG47)</f>
        <v>0</v>
      </c>
      <c r="AF10" s="44">
        <f>TRANSPOSE( 'Crew E'!AH47)</f>
        <v>0</v>
      </c>
      <c r="AG10" s="45">
        <f t="shared" si="0"/>
        <v>13</v>
      </c>
    </row>
    <row r="11" spans="1:38" ht="49.9" customHeight="1">
      <c r="A11" s="43" t="s">
        <v>15</v>
      </c>
      <c r="B11" s="44">
        <f>TRANSPOSE( 'Crew F'!D51)</f>
        <v>3</v>
      </c>
      <c r="C11" s="44">
        <f>TRANSPOSE( 'Crew F'!E51)</f>
        <v>2</v>
      </c>
      <c r="D11" s="44">
        <f>TRANSPOSE( 'Crew F'!F51)</f>
        <v>2</v>
      </c>
      <c r="E11" s="44">
        <f>TRANSPOSE( 'Crew F'!G51)</f>
        <v>0</v>
      </c>
      <c r="F11" s="44">
        <f>TRANSPOSE( 'Crew F'!H51)</f>
        <v>11</v>
      </c>
      <c r="G11" s="44">
        <f>TRANSPOSE( 'Crew F'!I51)</f>
        <v>4</v>
      </c>
      <c r="H11" s="44">
        <f>TRANSPOSE( 'Crew F'!J51)</f>
        <v>1</v>
      </c>
      <c r="I11" s="44">
        <f>TRANSPOSE( 'Crew F'!K51)</f>
        <v>0</v>
      </c>
      <c r="J11" s="44">
        <f>TRANSPOSE( 'Crew F'!L51)</f>
        <v>0</v>
      </c>
      <c r="K11" s="44">
        <f>TRANSPOSE( 'Crew F'!M51)</f>
        <v>0</v>
      </c>
      <c r="L11" s="44">
        <f>TRANSPOSE( 'Crew F'!N51)</f>
        <v>0</v>
      </c>
      <c r="M11" s="44">
        <f>TRANSPOSE( 'Crew F'!O51)</f>
        <v>1</v>
      </c>
      <c r="N11" s="44">
        <f>TRANSPOSE( 'Crew F'!P51)</f>
        <v>0</v>
      </c>
      <c r="O11" s="44">
        <f>TRANSPOSE( 'Crew F'!Q51)</f>
        <v>0</v>
      </c>
      <c r="P11" s="44">
        <f>TRANSPOSE( 'Crew F'!R51)</f>
        <v>0</v>
      </c>
      <c r="Q11" s="44">
        <f>TRANSPOSE( 'Crew F'!S51)</f>
        <v>0</v>
      </c>
      <c r="R11" s="44">
        <f>TRANSPOSE( 'Crew F'!T51)</f>
        <v>0</v>
      </c>
      <c r="S11" s="44">
        <f>TRANSPOSE( 'Crew F'!U51)</f>
        <v>0</v>
      </c>
      <c r="T11" s="44">
        <f>TRANSPOSE( 'Crew F'!V51)</f>
        <v>1</v>
      </c>
      <c r="U11" s="44">
        <f>TRANSPOSE( 'Crew F'!W51)</f>
        <v>0</v>
      </c>
      <c r="V11" s="44">
        <f>TRANSPOSE( 'Crew F'!X51)</f>
        <v>0</v>
      </c>
      <c r="W11" s="44">
        <f>TRANSPOSE( 'Crew F'!Y51)</f>
        <v>0</v>
      </c>
      <c r="X11" s="44">
        <f>TRANSPOSE( 'Crew F'!Z51)</f>
        <v>0</v>
      </c>
      <c r="Y11" s="44">
        <f>TRANSPOSE( 'Crew F'!AA51)</f>
        <v>0</v>
      </c>
      <c r="Z11" s="44">
        <f>TRANSPOSE( 'Crew F'!AB51)</f>
        <v>0</v>
      </c>
      <c r="AA11" s="44">
        <f>TRANSPOSE( 'Crew F'!AC51)</f>
        <v>0</v>
      </c>
      <c r="AB11" s="44">
        <f>TRANSPOSE( 'Crew F'!AD51)</f>
        <v>0</v>
      </c>
      <c r="AC11" s="44">
        <f>TRANSPOSE( 'Crew F'!AE51)</f>
        <v>0</v>
      </c>
      <c r="AD11" s="44">
        <f>TRANSPOSE( 'Crew F'!AF51)</f>
        <v>0</v>
      </c>
      <c r="AE11" s="44">
        <f>TRANSPOSE( 'Crew F'!AG51)</f>
        <v>0</v>
      </c>
      <c r="AF11" s="44">
        <f>TRANSPOSE( 'Crew F'!AH51)</f>
        <v>0</v>
      </c>
      <c r="AG11" s="45">
        <f t="shared" si="0"/>
        <v>25</v>
      </c>
    </row>
    <row r="12" spans="1:38" ht="49.9" customHeight="1">
      <c r="A12" s="43" t="s">
        <v>16</v>
      </c>
      <c r="B12" s="44">
        <f>TRANSPOSE('Crew G'!D53)</f>
        <v>31</v>
      </c>
      <c r="C12" s="44">
        <f>TRANSPOSE('Crew G'!E53)</f>
        <v>18</v>
      </c>
      <c r="D12" s="44">
        <f>TRANSPOSE('Crew G'!F53)</f>
        <v>40</v>
      </c>
      <c r="E12" s="44">
        <f>TRANSPOSE('Crew G'!G53)</f>
        <v>37</v>
      </c>
      <c r="F12" s="44">
        <f>TRANSPOSE('Crew G'!H53)</f>
        <v>85</v>
      </c>
      <c r="G12" s="44">
        <f>TRANSPOSE('Crew G'!I53)</f>
        <v>2</v>
      </c>
      <c r="H12" s="44">
        <f>TRANSPOSE('Crew G'!J53)</f>
        <v>1</v>
      </c>
      <c r="I12" s="44">
        <f>TRANSPOSE('Crew G'!K53)</f>
        <v>5</v>
      </c>
      <c r="J12" s="44">
        <f>TRANSPOSE('Crew G'!L53)</f>
        <v>0</v>
      </c>
      <c r="K12" s="44">
        <f>TRANSPOSE('Crew G'!M53)</f>
        <v>1</v>
      </c>
      <c r="L12" s="44">
        <f>TRANSPOSE('Crew G'!N53)</f>
        <v>1</v>
      </c>
      <c r="M12" s="44">
        <f>TRANSPOSE('Crew G'!O53)</f>
        <v>2</v>
      </c>
      <c r="N12" s="44">
        <f>TRANSPOSE('Crew G'!P53)</f>
        <v>0</v>
      </c>
      <c r="O12" s="44">
        <f>TRANSPOSE('Crew G'!Q53)</f>
        <v>0</v>
      </c>
      <c r="P12" s="44">
        <f>TRANSPOSE('Crew G'!R53)</f>
        <v>0</v>
      </c>
      <c r="Q12" s="44">
        <f>TRANSPOSE('Crew G'!S53)</f>
        <v>0</v>
      </c>
      <c r="R12" s="44">
        <f>TRANSPOSE('Crew G'!T53)</f>
        <v>0</v>
      </c>
      <c r="S12" s="44">
        <f>TRANSPOSE('Crew G'!U53)</f>
        <v>0</v>
      </c>
      <c r="T12" s="44">
        <f>TRANSPOSE('Crew G'!V53)</f>
        <v>0</v>
      </c>
      <c r="U12" s="44">
        <f>TRANSPOSE('Crew G'!W53)</f>
        <v>0</v>
      </c>
      <c r="V12" s="44">
        <f>TRANSPOSE('Crew G'!X53)</f>
        <v>0</v>
      </c>
      <c r="W12" s="44">
        <f>TRANSPOSE('Crew G'!Y53)</f>
        <v>0</v>
      </c>
      <c r="X12" s="44">
        <f>TRANSPOSE('Crew G'!Z53)</f>
        <v>2</v>
      </c>
      <c r="Y12" s="44">
        <f>TRANSPOSE('Crew G'!AA53)</f>
        <v>1</v>
      </c>
      <c r="Z12" s="44">
        <f>TRANSPOSE('Crew G'!AB53)</f>
        <v>0</v>
      </c>
      <c r="AA12" s="44">
        <f>TRANSPOSE('Crew G'!AC53)</f>
        <v>0</v>
      </c>
      <c r="AB12" s="44">
        <f>TRANSPOSE('Crew G'!AD53)</f>
        <v>0</v>
      </c>
      <c r="AC12" s="44">
        <f>TRANSPOSE('Crew G'!AE53)</f>
        <v>0</v>
      </c>
      <c r="AD12" s="44">
        <f>TRANSPOSE('Crew G'!AF53)</f>
        <v>0</v>
      </c>
      <c r="AE12" s="44">
        <f>TRANSPOSE('Crew G'!AG53)</f>
        <v>0</v>
      </c>
      <c r="AF12" s="44">
        <f>TRANSPOSE('Crew G'!AH53)</f>
        <v>0</v>
      </c>
      <c r="AG12" s="45">
        <f t="shared" si="0"/>
        <v>226</v>
      </c>
    </row>
    <row r="13" spans="1:38" ht="49.9" customHeight="1">
      <c r="A13" s="43" t="s">
        <v>17</v>
      </c>
      <c r="B13" s="44">
        <f>TRANSPOSE( 'Crew H'!D47)</f>
        <v>3</v>
      </c>
      <c r="C13" s="44">
        <f>TRANSPOSE( 'Crew H'!E47)</f>
        <v>0</v>
      </c>
      <c r="D13" s="44">
        <f>TRANSPOSE( 'Crew H'!F47)</f>
        <v>10</v>
      </c>
      <c r="E13" s="44">
        <f>TRANSPOSE( 'Crew H'!G47)</f>
        <v>6</v>
      </c>
      <c r="F13" s="44">
        <f>TRANSPOSE( 'Crew H'!H47)</f>
        <v>25</v>
      </c>
      <c r="G13" s="44">
        <f>TRANSPOSE( 'Crew H'!I47)</f>
        <v>3</v>
      </c>
      <c r="H13" s="44">
        <f>TRANSPOSE( 'Crew H'!J47)</f>
        <v>1</v>
      </c>
      <c r="I13" s="44">
        <f>TRANSPOSE( 'Crew H'!K47)</f>
        <v>1</v>
      </c>
      <c r="J13" s="44">
        <f>TRANSPOSE( 'Crew H'!L47)</f>
        <v>7</v>
      </c>
      <c r="K13" s="44">
        <f>TRANSPOSE( 'Crew H'!M47)</f>
        <v>2</v>
      </c>
      <c r="L13" s="44">
        <f>TRANSPOSE( 'Crew H'!N47)</f>
        <v>13</v>
      </c>
      <c r="M13" s="44">
        <f>TRANSPOSE( 'Crew H'!O47)</f>
        <v>25</v>
      </c>
      <c r="N13" s="44">
        <f>TRANSPOSE( 'Crew H'!P47)</f>
        <v>5</v>
      </c>
      <c r="O13" s="44">
        <f>TRANSPOSE( 'Crew H'!Q47)</f>
        <v>14</v>
      </c>
      <c r="P13" s="44">
        <f>TRANSPOSE( 'Crew H'!R47)</f>
        <v>0</v>
      </c>
      <c r="Q13" s="44">
        <f>TRANSPOSE( 'Crew H'!S47)</f>
        <v>3</v>
      </c>
      <c r="R13" s="44">
        <f>TRANSPOSE( 'Crew H'!T47)</f>
        <v>0</v>
      </c>
      <c r="S13" s="44">
        <f>TRANSPOSE( 'Crew H'!U47)</f>
        <v>0</v>
      </c>
      <c r="T13" s="44">
        <f>TRANSPOSE( 'Crew H'!V47)</f>
        <v>1</v>
      </c>
      <c r="U13" s="44">
        <f>TRANSPOSE( 'Crew H'!W47)</f>
        <v>0</v>
      </c>
      <c r="V13" s="44">
        <f>TRANSPOSE( 'Crew H'!X47)</f>
        <v>0</v>
      </c>
      <c r="W13" s="44">
        <f>TRANSPOSE( 'Crew H'!Y47)</f>
        <v>0</v>
      </c>
      <c r="X13" s="44">
        <f>TRANSPOSE( 'Crew H'!Z47)</f>
        <v>0</v>
      </c>
      <c r="Y13" s="44">
        <f>TRANSPOSE( 'Crew H'!AA47)</f>
        <v>0</v>
      </c>
      <c r="Z13" s="44">
        <f>TRANSPOSE( 'Crew H'!AB47)</f>
        <v>0</v>
      </c>
      <c r="AA13" s="44">
        <f>TRANSPOSE( 'Crew H'!AC47)</f>
        <v>0</v>
      </c>
      <c r="AB13" s="44">
        <f>TRANSPOSE( 'Crew H'!AD47)</f>
        <v>0</v>
      </c>
      <c r="AC13" s="44">
        <f>TRANSPOSE( 'Crew H'!AE47)</f>
        <v>0</v>
      </c>
      <c r="AD13" s="44">
        <f>TRANSPOSE( 'Crew H'!AF47)</f>
        <v>0</v>
      </c>
      <c r="AE13" s="44">
        <f>TRANSPOSE( 'Crew H'!AG47)</f>
        <v>0</v>
      </c>
      <c r="AF13" s="44">
        <f>TRANSPOSE( 'Crew H'!AH47)</f>
        <v>0</v>
      </c>
      <c r="AG13" s="45">
        <f t="shared" si="0"/>
        <v>119</v>
      </c>
    </row>
    <row r="14" spans="1:38" ht="49.9" customHeight="1">
      <c r="A14" s="129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1"/>
    </row>
    <row r="15" spans="1:38" ht="49.9" customHeight="1">
      <c r="A15" s="43" t="s">
        <v>346</v>
      </c>
      <c r="B15" s="45">
        <f>SUM(B6:B13)</f>
        <v>46</v>
      </c>
      <c r="C15" s="45">
        <f t="shared" ref="C15:AF15" si="1">SUM(C6:C13)</f>
        <v>21</v>
      </c>
      <c r="D15" s="45">
        <f t="shared" si="1"/>
        <v>58</v>
      </c>
      <c r="E15" s="45">
        <f t="shared" si="1"/>
        <v>50</v>
      </c>
      <c r="F15" s="45">
        <f t="shared" si="1"/>
        <v>164</v>
      </c>
      <c r="G15" s="45">
        <f t="shared" si="1"/>
        <v>21</v>
      </c>
      <c r="H15" s="45">
        <f t="shared" si="1"/>
        <v>14</v>
      </c>
      <c r="I15" s="45">
        <f t="shared" si="1"/>
        <v>12</v>
      </c>
      <c r="J15" s="45">
        <f t="shared" si="1"/>
        <v>11</v>
      </c>
      <c r="K15" s="45">
        <f t="shared" si="1"/>
        <v>13</v>
      </c>
      <c r="L15" s="45">
        <f t="shared" si="1"/>
        <v>27</v>
      </c>
      <c r="M15" s="45">
        <f t="shared" si="1"/>
        <v>81</v>
      </c>
      <c r="N15" s="45">
        <f t="shared" si="1"/>
        <v>25</v>
      </c>
      <c r="O15" s="45">
        <f t="shared" si="1"/>
        <v>21</v>
      </c>
      <c r="P15" s="45">
        <f t="shared" si="1"/>
        <v>13</v>
      </c>
      <c r="Q15" s="45">
        <f t="shared" si="1"/>
        <v>15</v>
      </c>
      <c r="R15" s="45">
        <f t="shared" si="1"/>
        <v>4</v>
      </c>
      <c r="S15" s="45">
        <f>SUM(S6:S13)</f>
        <v>57</v>
      </c>
      <c r="T15" s="45">
        <f t="shared" si="1"/>
        <v>86</v>
      </c>
      <c r="U15" s="45">
        <f t="shared" si="1"/>
        <v>37</v>
      </c>
      <c r="V15" s="45">
        <f t="shared" si="1"/>
        <v>8</v>
      </c>
      <c r="W15" s="45">
        <f t="shared" si="1"/>
        <v>12</v>
      </c>
      <c r="X15" s="45">
        <f t="shared" si="1"/>
        <v>15</v>
      </c>
      <c r="Y15" s="45">
        <f t="shared" si="1"/>
        <v>20</v>
      </c>
      <c r="Z15" s="45">
        <f t="shared" si="1"/>
        <v>41</v>
      </c>
      <c r="AA15" s="45">
        <f t="shared" si="1"/>
        <v>0</v>
      </c>
      <c r="AB15" s="45">
        <f t="shared" si="1"/>
        <v>0</v>
      </c>
      <c r="AC15" s="45">
        <f t="shared" si="1"/>
        <v>0</v>
      </c>
      <c r="AD15" s="45">
        <f t="shared" si="1"/>
        <v>0</v>
      </c>
      <c r="AE15" s="45">
        <f t="shared" si="1"/>
        <v>0</v>
      </c>
      <c r="AF15" s="45">
        <f t="shared" si="1"/>
        <v>0</v>
      </c>
      <c r="AG15" s="46">
        <f>SUM(B15:AF15)</f>
        <v>872</v>
      </c>
      <c r="AI15" s="14"/>
      <c r="AL15" s="20"/>
    </row>
    <row r="16" spans="1:38" ht="49.9" customHeight="1">
      <c r="A16" s="129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1"/>
    </row>
    <row r="17" spans="1:35" ht="49.9" customHeight="1">
      <c r="A17" s="43" t="s">
        <v>18</v>
      </c>
      <c r="B17" s="44">
        <f>TRANSPOSE( Operator!D37)</f>
        <v>0</v>
      </c>
      <c r="C17" s="44">
        <f>TRANSPOSE( Operator!E37)</f>
        <v>1</v>
      </c>
      <c r="D17" s="44">
        <f>TRANSPOSE( Operator!F37)</f>
        <v>0</v>
      </c>
      <c r="E17" s="44">
        <f>TRANSPOSE( Operator!G37)</f>
        <v>0</v>
      </c>
      <c r="F17" s="44">
        <f>TRANSPOSE( Operator!H37)</f>
        <v>0</v>
      </c>
      <c r="G17" s="44">
        <f>TRANSPOSE( Operator!I37)</f>
        <v>0</v>
      </c>
      <c r="H17" s="44">
        <f>TRANSPOSE( Operator!J37)</f>
        <v>1</v>
      </c>
      <c r="I17" s="44">
        <f>TRANSPOSE( Operator!K37)</f>
        <v>0</v>
      </c>
      <c r="J17" s="44">
        <f>TRANSPOSE( Operator!L37)</f>
        <v>0</v>
      </c>
      <c r="K17" s="44">
        <f>TRANSPOSE( Operator!M37)</f>
        <v>0</v>
      </c>
      <c r="L17" s="44">
        <f>TRANSPOSE( Operator!N37)</f>
        <v>0</v>
      </c>
      <c r="M17" s="44">
        <f>TRANSPOSE( Operator!O37)</f>
        <v>0</v>
      </c>
      <c r="N17" s="44">
        <f>TRANSPOSE( Operator!P37)</f>
        <v>0</v>
      </c>
      <c r="O17" s="44">
        <f>TRANSPOSE( Operator!Q37)</f>
        <v>0</v>
      </c>
      <c r="P17" s="44">
        <f>TRANSPOSE( Operator!R37)</f>
        <v>0</v>
      </c>
      <c r="Q17" s="44">
        <f>TRANSPOSE( Operator!S37)</f>
        <v>0</v>
      </c>
      <c r="R17" s="44">
        <f>TRANSPOSE( Operator!T37)</f>
        <v>0</v>
      </c>
      <c r="S17" s="44">
        <f>TRANSPOSE( Operator!U37)</f>
        <v>0</v>
      </c>
      <c r="T17" s="44">
        <f>TRANSPOSE( Operator!V37)</f>
        <v>0</v>
      </c>
      <c r="U17" s="44">
        <f>TRANSPOSE( Operator!W37)</f>
        <v>0</v>
      </c>
      <c r="V17" s="44">
        <f>TRANSPOSE( Operator!X37)</f>
        <v>0</v>
      </c>
      <c r="W17" s="44">
        <f>TRANSPOSE( Operator!Y37)</f>
        <v>0</v>
      </c>
      <c r="X17" s="44">
        <f>TRANSPOSE( Operator!Z37)</f>
        <v>0</v>
      </c>
      <c r="Y17" s="44">
        <f>TRANSPOSE( Operator!AA37)</f>
        <v>1</v>
      </c>
      <c r="Z17" s="44">
        <f>TRANSPOSE( Operator!AB37)</f>
        <v>2</v>
      </c>
      <c r="AA17" s="44">
        <f>TRANSPOSE( Operator!AC37)</f>
        <v>0</v>
      </c>
      <c r="AB17" s="44">
        <f>TRANSPOSE( Operator!AD37)</f>
        <v>0</v>
      </c>
      <c r="AC17" s="44">
        <f>TRANSPOSE( Operator!AE37)</f>
        <v>0</v>
      </c>
      <c r="AD17" s="44">
        <f>TRANSPOSE( Operator!AF37)</f>
        <v>0</v>
      </c>
      <c r="AE17" s="44">
        <f>TRANSPOSE( Operator!AG37)</f>
        <v>0</v>
      </c>
      <c r="AF17" s="44">
        <f>TRANSPOSE( Operator!AH37)</f>
        <v>0</v>
      </c>
      <c r="AG17" s="45">
        <f>SUM(B17:AF17)</f>
        <v>5</v>
      </c>
    </row>
    <row r="18" spans="1:35" ht="49.9" customHeight="1">
      <c r="A18" s="129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1"/>
    </row>
    <row r="19" spans="1:35" ht="49.9" customHeight="1">
      <c r="A19" s="43" t="s">
        <v>19</v>
      </c>
      <c r="B19" s="44">
        <f>TRANSPOSE( Service!D56)</f>
        <v>0</v>
      </c>
      <c r="C19" s="44">
        <f>TRANSPOSE( Service!E56)</f>
        <v>0</v>
      </c>
      <c r="D19" s="44">
        <f>TRANSPOSE( Service!F56)</f>
        <v>0</v>
      </c>
      <c r="E19" s="44">
        <f>TRANSPOSE( Service!G56)</f>
        <v>0</v>
      </c>
      <c r="F19" s="44">
        <f>TRANSPOSE( Service!H56)</f>
        <v>1</v>
      </c>
      <c r="G19" s="44">
        <f>TRANSPOSE( Service!I56)</f>
        <v>0</v>
      </c>
      <c r="H19" s="44">
        <f>TRANSPOSE( Service!J56)</f>
        <v>0</v>
      </c>
      <c r="I19" s="44">
        <f>TRANSPOSE( Service!K56)</f>
        <v>0</v>
      </c>
      <c r="J19" s="44">
        <f>TRANSPOSE( Service!L56)</f>
        <v>0</v>
      </c>
      <c r="K19" s="44">
        <f>TRANSPOSE( Service!M56)</f>
        <v>3</v>
      </c>
      <c r="L19" s="44">
        <f>TRANSPOSE( Service!N56)</f>
        <v>2</v>
      </c>
      <c r="M19" s="44">
        <f>TRANSPOSE( Service!O56)</f>
        <v>5</v>
      </c>
      <c r="N19" s="44">
        <f>TRANSPOSE( Service!P56)</f>
        <v>1</v>
      </c>
      <c r="O19" s="44">
        <f>TRANSPOSE( Service!Q56)</f>
        <v>2</v>
      </c>
      <c r="P19" s="44">
        <f>TRANSPOSE( Service!R56)</f>
        <v>0</v>
      </c>
      <c r="Q19" s="44">
        <f>TRANSPOSE( Service!S56)</f>
        <v>0</v>
      </c>
      <c r="R19" s="44">
        <f>TRANSPOSE( Service!T56)</f>
        <v>0</v>
      </c>
      <c r="S19" s="44">
        <f>TRANSPOSE( Service!U56)</f>
        <v>1</v>
      </c>
      <c r="T19" s="44">
        <f>TRANSPOSE( Service!V56)</f>
        <v>14</v>
      </c>
      <c r="U19" s="44">
        <f>TRANSPOSE( Service!W56)</f>
        <v>0</v>
      </c>
      <c r="V19" s="44">
        <f>TRANSPOSE( Service!X56)</f>
        <v>0</v>
      </c>
      <c r="W19" s="44">
        <f>TRANSPOSE( Service!Y56)</f>
        <v>0</v>
      </c>
      <c r="X19" s="44">
        <f>TRANSPOSE( Service!Z56)</f>
        <v>4</v>
      </c>
      <c r="Y19" s="44">
        <f>TRANSPOSE( Service!AA56)</f>
        <v>3</v>
      </c>
      <c r="Z19" s="44">
        <f>TRANSPOSE( Service!AB56)</f>
        <v>0</v>
      </c>
      <c r="AA19" s="44">
        <f>TRANSPOSE( Service!AC56)</f>
        <v>0</v>
      </c>
      <c r="AB19" s="44">
        <f>TRANSPOSE( Service!AD56)</f>
        <v>0</v>
      </c>
      <c r="AC19" s="44">
        <f>TRANSPOSE( Service!AE56)</f>
        <v>0</v>
      </c>
      <c r="AD19" s="44">
        <f>TRANSPOSE( Service!AF56)</f>
        <v>0</v>
      </c>
      <c r="AE19" s="44">
        <f>TRANSPOSE( Service!AG56)</f>
        <v>0</v>
      </c>
      <c r="AF19" s="44">
        <f>TRANSPOSE( Service!AH56)</f>
        <v>0</v>
      </c>
      <c r="AG19" s="45">
        <f>SUM(B19:AF19)</f>
        <v>36</v>
      </c>
    </row>
    <row r="20" spans="1:35" ht="49.9" customHeight="1">
      <c r="A20" s="129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1"/>
    </row>
    <row r="21" spans="1:35" ht="49.9" customHeight="1">
      <c r="A21" s="43" t="s">
        <v>20</v>
      </c>
      <c r="B21" s="45">
        <f>SUM(B15,B17,B19)</f>
        <v>46</v>
      </c>
      <c r="C21" s="45">
        <f t="shared" ref="C21:AF21" si="2">SUM(C15,C17,C19)</f>
        <v>22</v>
      </c>
      <c r="D21" s="45">
        <f t="shared" si="2"/>
        <v>58</v>
      </c>
      <c r="E21" s="45">
        <f t="shared" si="2"/>
        <v>50</v>
      </c>
      <c r="F21" s="45">
        <f t="shared" si="2"/>
        <v>165</v>
      </c>
      <c r="G21" s="45">
        <f t="shared" si="2"/>
        <v>21</v>
      </c>
      <c r="H21" s="45">
        <f t="shared" si="2"/>
        <v>15</v>
      </c>
      <c r="I21" s="45">
        <f t="shared" si="2"/>
        <v>12</v>
      </c>
      <c r="J21" s="45">
        <f t="shared" si="2"/>
        <v>11</v>
      </c>
      <c r="K21" s="45">
        <f t="shared" si="2"/>
        <v>16</v>
      </c>
      <c r="L21" s="45">
        <f t="shared" si="2"/>
        <v>29</v>
      </c>
      <c r="M21" s="45">
        <f t="shared" si="2"/>
        <v>86</v>
      </c>
      <c r="N21" s="45">
        <f t="shared" si="2"/>
        <v>26</v>
      </c>
      <c r="O21" s="45">
        <f t="shared" si="2"/>
        <v>23</v>
      </c>
      <c r="P21" s="45">
        <f t="shared" si="2"/>
        <v>13</v>
      </c>
      <c r="Q21" s="45">
        <f t="shared" si="2"/>
        <v>15</v>
      </c>
      <c r="R21" s="45">
        <f t="shared" si="2"/>
        <v>4</v>
      </c>
      <c r="S21" s="47">
        <f t="shared" si="2"/>
        <v>58</v>
      </c>
      <c r="T21" s="47">
        <f t="shared" si="2"/>
        <v>100</v>
      </c>
      <c r="U21" s="47">
        <f t="shared" si="2"/>
        <v>37</v>
      </c>
      <c r="V21" s="47">
        <f t="shared" si="2"/>
        <v>8</v>
      </c>
      <c r="W21" s="47">
        <f t="shared" si="2"/>
        <v>12</v>
      </c>
      <c r="X21" s="47">
        <f t="shared" si="2"/>
        <v>19</v>
      </c>
      <c r="Y21" s="47">
        <f t="shared" si="2"/>
        <v>24</v>
      </c>
      <c r="Z21" s="45">
        <f t="shared" si="2"/>
        <v>43</v>
      </c>
      <c r="AA21" s="45">
        <f t="shared" si="2"/>
        <v>0</v>
      </c>
      <c r="AB21" s="45">
        <f t="shared" si="2"/>
        <v>0</v>
      </c>
      <c r="AC21" s="45">
        <f t="shared" si="2"/>
        <v>0</v>
      </c>
      <c r="AD21" s="45">
        <f t="shared" si="2"/>
        <v>0</v>
      </c>
      <c r="AE21" s="45">
        <f t="shared" si="2"/>
        <v>0</v>
      </c>
      <c r="AF21" s="45">
        <f t="shared" si="2"/>
        <v>0</v>
      </c>
      <c r="AG21" s="45">
        <f>SUM(AG15,AG17,AG19)</f>
        <v>913</v>
      </c>
    </row>
    <row r="22" spans="1:35" ht="49.9" customHeight="1">
      <c r="A22" s="124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/>
    </row>
    <row r="23" spans="1:35" ht="49.9" customHeight="1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</row>
    <row r="24" spans="1:35" ht="49.9" customHeight="1">
      <c r="A24" s="48" t="s">
        <v>21</v>
      </c>
      <c r="B24" s="49">
        <v>5</v>
      </c>
      <c r="C24" s="49">
        <v>1</v>
      </c>
      <c r="D24" s="49">
        <v>7</v>
      </c>
      <c r="E24" s="49">
        <v>2</v>
      </c>
      <c r="F24" s="49">
        <v>23</v>
      </c>
      <c r="G24" s="50">
        <v>10</v>
      </c>
      <c r="H24" s="49">
        <v>3</v>
      </c>
      <c r="I24" s="49">
        <v>2</v>
      </c>
      <c r="J24" s="49">
        <v>5</v>
      </c>
      <c r="K24" s="49">
        <v>2</v>
      </c>
      <c r="L24" s="49">
        <v>8</v>
      </c>
      <c r="M24" s="49">
        <v>17</v>
      </c>
      <c r="N24" s="49">
        <v>4</v>
      </c>
      <c r="O24" s="49">
        <v>7</v>
      </c>
      <c r="P24" s="49">
        <v>4</v>
      </c>
      <c r="Q24" s="49">
        <v>5</v>
      </c>
      <c r="R24" s="49">
        <v>3</v>
      </c>
      <c r="S24" s="49">
        <v>12</v>
      </c>
      <c r="T24" s="49">
        <v>21</v>
      </c>
      <c r="U24" s="49">
        <v>7</v>
      </c>
      <c r="V24" s="49">
        <v>1</v>
      </c>
      <c r="W24" s="49">
        <v>2</v>
      </c>
      <c r="X24" s="49">
        <v>5</v>
      </c>
      <c r="Y24" s="49">
        <v>7</v>
      </c>
      <c r="Z24" s="49"/>
      <c r="AA24" s="49"/>
      <c r="AB24" s="49"/>
      <c r="AC24" s="49"/>
      <c r="AD24" s="49"/>
      <c r="AE24" s="49"/>
      <c r="AF24" s="49"/>
      <c r="AG24" s="45">
        <f>SUM(B24:AF24)</f>
        <v>163</v>
      </c>
      <c r="AH24" s="54">
        <f>SUM(B24:AF24)</f>
        <v>163</v>
      </c>
      <c r="AI24" s="16" t="s">
        <v>21</v>
      </c>
    </row>
    <row r="25" spans="1:35" ht="49.9" customHeight="1">
      <c r="A25" s="48" t="s">
        <v>22</v>
      </c>
      <c r="B25" s="49">
        <v>11</v>
      </c>
      <c r="C25" s="49">
        <v>4</v>
      </c>
      <c r="D25" s="49">
        <v>16</v>
      </c>
      <c r="E25" s="49">
        <v>4</v>
      </c>
      <c r="F25" s="49">
        <v>30</v>
      </c>
      <c r="G25" s="49">
        <v>0</v>
      </c>
      <c r="H25" s="49">
        <v>2</v>
      </c>
      <c r="I25" s="49">
        <v>1</v>
      </c>
      <c r="J25" s="49">
        <v>0</v>
      </c>
      <c r="K25" s="49">
        <v>1</v>
      </c>
      <c r="L25" s="49">
        <v>3</v>
      </c>
      <c r="M25" s="49">
        <v>12</v>
      </c>
      <c r="N25" s="49">
        <v>4</v>
      </c>
      <c r="O25" s="49">
        <v>3</v>
      </c>
      <c r="P25" s="49">
        <v>0</v>
      </c>
      <c r="Q25" s="49">
        <v>2</v>
      </c>
      <c r="R25" s="49">
        <v>0</v>
      </c>
      <c r="S25" s="49">
        <v>8</v>
      </c>
      <c r="T25" s="49">
        <v>18</v>
      </c>
      <c r="U25" s="49">
        <v>3</v>
      </c>
      <c r="V25" s="49">
        <v>0</v>
      </c>
      <c r="W25" s="49">
        <v>2</v>
      </c>
      <c r="X25" s="49">
        <v>4</v>
      </c>
      <c r="Y25" s="49">
        <v>6</v>
      </c>
      <c r="Z25" s="49"/>
      <c r="AA25" s="49"/>
      <c r="AB25" s="49"/>
      <c r="AC25" s="49"/>
      <c r="AD25" s="49"/>
      <c r="AE25" s="49"/>
      <c r="AF25" s="49"/>
      <c r="AG25" s="45">
        <f t="shared" ref="AG25:AG31" si="3">SUM(B25:AF25)</f>
        <v>134</v>
      </c>
      <c r="AH25" s="119">
        <f>SUM(AG25:AG30)</f>
        <v>654</v>
      </c>
      <c r="AI25" s="120" t="s">
        <v>344</v>
      </c>
    </row>
    <row r="26" spans="1:35" ht="49.9" customHeight="1">
      <c r="A26" s="48" t="s">
        <v>25</v>
      </c>
      <c r="B26" s="49">
        <v>8</v>
      </c>
      <c r="C26" s="49">
        <v>4</v>
      </c>
      <c r="D26" s="49">
        <v>7</v>
      </c>
      <c r="E26" s="49">
        <v>10</v>
      </c>
      <c r="F26" s="49">
        <v>38</v>
      </c>
      <c r="G26" s="49">
        <v>3</v>
      </c>
      <c r="H26" s="49">
        <v>1</v>
      </c>
      <c r="I26" s="49">
        <v>0</v>
      </c>
      <c r="J26" s="49">
        <v>0</v>
      </c>
      <c r="K26" s="49">
        <v>4</v>
      </c>
      <c r="L26" s="49">
        <v>2</v>
      </c>
      <c r="M26" s="49">
        <v>14</v>
      </c>
      <c r="N26" s="49">
        <v>6</v>
      </c>
      <c r="O26" s="49">
        <v>0</v>
      </c>
      <c r="P26" s="49">
        <v>0</v>
      </c>
      <c r="Q26" s="49">
        <v>2</v>
      </c>
      <c r="R26" s="49">
        <v>0</v>
      </c>
      <c r="S26" s="49">
        <v>8</v>
      </c>
      <c r="T26" s="49">
        <v>3</v>
      </c>
      <c r="U26" s="49">
        <v>3</v>
      </c>
      <c r="V26" s="49">
        <v>1</v>
      </c>
      <c r="W26" s="49">
        <v>0</v>
      </c>
      <c r="X26" s="49">
        <v>1</v>
      </c>
      <c r="Y26" s="49">
        <v>5</v>
      </c>
      <c r="Z26" s="49"/>
      <c r="AA26" s="49"/>
      <c r="AB26" s="49"/>
      <c r="AC26" s="49"/>
      <c r="AD26" s="49"/>
      <c r="AE26" s="49"/>
      <c r="AF26" s="49"/>
      <c r="AG26" s="45">
        <f t="shared" si="3"/>
        <v>120</v>
      </c>
      <c r="AH26" s="119"/>
      <c r="AI26" s="120"/>
    </row>
    <row r="27" spans="1:35" ht="49.9" customHeight="1">
      <c r="A27" s="48" t="s">
        <v>342</v>
      </c>
      <c r="B27" s="49">
        <v>11</v>
      </c>
      <c r="C27" s="49">
        <v>6</v>
      </c>
      <c r="D27" s="49">
        <v>12</v>
      </c>
      <c r="E27" s="49">
        <v>14</v>
      </c>
      <c r="F27" s="49">
        <v>39</v>
      </c>
      <c r="G27" s="49">
        <v>5</v>
      </c>
      <c r="H27" s="49">
        <v>4</v>
      </c>
      <c r="I27" s="49">
        <v>3</v>
      </c>
      <c r="J27" s="49">
        <v>0</v>
      </c>
      <c r="K27" s="49">
        <v>1</v>
      </c>
      <c r="L27" s="49">
        <v>1</v>
      </c>
      <c r="M27" s="49">
        <v>4</v>
      </c>
      <c r="N27" s="49">
        <v>3</v>
      </c>
      <c r="O27" s="49">
        <v>2</v>
      </c>
      <c r="P27" s="49">
        <v>2</v>
      </c>
      <c r="Q27" s="49">
        <v>1</v>
      </c>
      <c r="R27" s="49">
        <v>0</v>
      </c>
      <c r="S27" s="49">
        <v>11</v>
      </c>
      <c r="T27" s="49">
        <v>27</v>
      </c>
      <c r="U27" s="49">
        <v>9</v>
      </c>
      <c r="V27" s="49">
        <v>5</v>
      </c>
      <c r="W27" s="49">
        <v>5</v>
      </c>
      <c r="X27" s="49">
        <v>5</v>
      </c>
      <c r="Y27" s="49">
        <v>2</v>
      </c>
      <c r="Z27" s="49"/>
      <c r="AA27" s="49"/>
      <c r="AB27" s="49"/>
      <c r="AC27" s="49"/>
      <c r="AD27" s="49"/>
      <c r="AE27" s="49"/>
      <c r="AF27" s="49"/>
      <c r="AG27" s="45">
        <f t="shared" si="3"/>
        <v>172</v>
      </c>
      <c r="AH27" s="119"/>
      <c r="AI27" s="120"/>
    </row>
    <row r="28" spans="1:35" ht="49.9" customHeight="1">
      <c r="A28" s="48" t="s">
        <v>26</v>
      </c>
      <c r="B28" s="49">
        <v>1</v>
      </c>
      <c r="C28" s="49">
        <v>2</v>
      </c>
      <c r="D28" s="49">
        <v>2</v>
      </c>
      <c r="E28" s="49">
        <v>1</v>
      </c>
      <c r="F28" s="49">
        <v>2</v>
      </c>
      <c r="G28" s="49">
        <v>0</v>
      </c>
      <c r="H28" s="49">
        <v>0</v>
      </c>
      <c r="I28" s="49">
        <v>1</v>
      </c>
      <c r="J28" s="49">
        <v>0</v>
      </c>
      <c r="K28" s="49">
        <v>0</v>
      </c>
      <c r="L28" s="49">
        <v>0</v>
      </c>
      <c r="M28" s="49">
        <v>1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9">
        <v>3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49"/>
      <c r="AA28" s="49"/>
      <c r="AB28" s="49"/>
      <c r="AC28" s="49"/>
      <c r="AD28" s="49"/>
      <c r="AE28" s="49"/>
      <c r="AF28" s="49"/>
      <c r="AG28" s="45">
        <f t="shared" si="3"/>
        <v>13</v>
      </c>
      <c r="AH28" s="119"/>
      <c r="AI28" s="120"/>
    </row>
    <row r="29" spans="1:35" ht="49.9" customHeight="1">
      <c r="A29" s="48" t="s">
        <v>23</v>
      </c>
      <c r="B29" s="49">
        <v>2</v>
      </c>
      <c r="C29" s="49">
        <v>2</v>
      </c>
      <c r="D29" s="49">
        <v>6</v>
      </c>
      <c r="E29" s="49">
        <v>10</v>
      </c>
      <c r="F29" s="49">
        <v>14</v>
      </c>
      <c r="G29" s="49">
        <v>2</v>
      </c>
      <c r="H29" s="49">
        <v>3</v>
      </c>
      <c r="I29" s="49">
        <v>5</v>
      </c>
      <c r="J29" s="49">
        <v>1</v>
      </c>
      <c r="K29" s="49">
        <v>2</v>
      </c>
      <c r="L29" s="49">
        <v>3</v>
      </c>
      <c r="M29" s="49">
        <v>9</v>
      </c>
      <c r="N29" s="49">
        <v>5</v>
      </c>
      <c r="O29" s="49">
        <v>5</v>
      </c>
      <c r="P29" s="49">
        <v>3</v>
      </c>
      <c r="Q29" s="49">
        <v>0</v>
      </c>
      <c r="R29" s="49">
        <v>1</v>
      </c>
      <c r="S29" s="49">
        <v>11</v>
      </c>
      <c r="T29" s="49">
        <v>11</v>
      </c>
      <c r="U29" s="49">
        <v>3</v>
      </c>
      <c r="V29" s="49">
        <v>0</v>
      </c>
      <c r="W29" s="49">
        <v>1</v>
      </c>
      <c r="X29" s="49">
        <v>1</v>
      </c>
      <c r="Y29" s="49">
        <v>1</v>
      </c>
      <c r="Z29" s="49"/>
      <c r="AA29" s="49"/>
      <c r="AB29" s="49"/>
      <c r="AC29" s="49"/>
      <c r="AD29" s="49"/>
      <c r="AE29" s="49"/>
      <c r="AF29" s="49"/>
      <c r="AG29" s="45">
        <f t="shared" si="3"/>
        <v>101</v>
      </c>
      <c r="AH29" s="119"/>
      <c r="AI29" s="120"/>
    </row>
    <row r="30" spans="1:35" ht="49.9" customHeight="1">
      <c r="A30" s="48" t="s">
        <v>24</v>
      </c>
      <c r="B30" s="49">
        <v>6</v>
      </c>
      <c r="C30" s="49">
        <v>2</v>
      </c>
      <c r="D30" s="49">
        <v>7</v>
      </c>
      <c r="E30" s="49">
        <v>9</v>
      </c>
      <c r="F30" s="49">
        <v>18</v>
      </c>
      <c r="G30" s="49">
        <v>1</v>
      </c>
      <c r="H30" s="49">
        <v>2</v>
      </c>
      <c r="I30" s="49">
        <v>0</v>
      </c>
      <c r="J30" s="49">
        <v>2</v>
      </c>
      <c r="K30" s="49">
        <v>2</v>
      </c>
      <c r="L30" s="49">
        <v>6</v>
      </c>
      <c r="M30" s="49">
        <v>14</v>
      </c>
      <c r="N30" s="49">
        <v>1</v>
      </c>
      <c r="O30" s="49">
        <v>1</v>
      </c>
      <c r="P30" s="49">
        <v>2</v>
      </c>
      <c r="Q30" s="49">
        <v>1</v>
      </c>
      <c r="R30" s="49">
        <v>0</v>
      </c>
      <c r="S30" s="49">
        <v>8</v>
      </c>
      <c r="T30" s="49">
        <v>15</v>
      </c>
      <c r="U30" s="49">
        <v>9</v>
      </c>
      <c r="V30" s="49">
        <v>0</v>
      </c>
      <c r="W30" s="49">
        <v>2</v>
      </c>
      <c r="X30" s="49">
        <v>3</v>
      </c>
      <c r="Y30" s="49">
        <v>3</v>
      </c>
      <c r="Z30" s="49"/>
      <c r="AA30" s="49"/>
      <c r="AB30" s="49"/>
      <c r="AC30" s="49"/>
      <c r="AD30" s="49"/>
      <c r="AE30" s="49"/>
      <c r="AF30" s="49"/>
      <c r="AG30" s="45">
        <f t="shared" si="3"/>
        <v>114</v>
      </c>
      <c r="AH30" s="119"/>
      <c r="AI30" s="120"/>
    </row>
    <row r="31" spans="1:35" ht="49.9" customHeight="1">
      <c r="A31" s="48" t="s">
        <v>343</v>
      </c>
      <c r="B31" s="49">
        <v>2</v>
      </c>
      <c r="C31" s="49">
        <v>1</v>
      </c>
      <c r="D31" s="49">
        <v>1</v>
      </c>
      <c r="E31" s="49">
        <v>0</v>
      </c>
      <c r="F31" s="49">
        <v>1</v>
      </c>
      <c r="G31" s="49">
        <v>0</v>
      </c>
      <c r="H31" s="49">
        <v>0</v>
      </c>
      <c r="I31" s="49">
        <v>0</v>
      </c>
      <c r="J31" s="49">
        <v>3</v>
      </c>
      <c r="K31" s="49">
        <v>4</v>
      </c>
      <c r="L31" s="49">
        <v>6</v>
      </c>
      <c r="M31" s="49">
        <v>15</v>
      </c>
      <c r="N31" s="49">
        <v>3</v>
      </c>
      <c r="O31" s="49">
        <v>5</v>
      </c>
      <c r="P31" s="49">
        <v>2</v>
      </c>
      <c r="Q31" s="49">
        <v>4</v>
      </c>
      <c r="R31" s="49">
        <v>0</v>
      </c>
      <c r="S31" s="49">
        <v>0</v>
      </c>
      <c r="T31" s="49">
        <v>2</v>
      </c>
      <c r="U31" s="49">
        <v>3</v>
      </c>
      <c r="V31" s="49">
        <v>1</v>
      </c>
      <c r="W31" s="49">
        <v>0</v>
      </c>
      <c r="X31" s="49">
        <v>0</v>
      </c>
      <c r="Y31" s="49">
        <v>0</v>
      </c>
      <c r="Z31" s="49"/>
      <c r="AA31" s="49"/>
      <c r="AB31" s="49"/>
      <c r="AC31" s="49"/>
      <c r="AD31" s="49"/>
      <c r="AE31" s="49"/>
      <c r="AF31" s="49"/>
      <c r="AG31" s="45">
        <f t="shared" si="3"/>
        <v>53</v>
      </c>
      <c r="AH31" s="54">
        <f>SUM(B31:AF31)</f>
        <v>53</v>
      </c>
      <c r="AI31" s="16" t="s">
        <v>345</v>
      </c>
    </row>
    <row r="32" spans="1:35" ht="49.9" customHeight="1">
      <c r="A32" s="43" t="s">
        <v>20</v>
      </c>
      <c r="B32" s="51">
        <f>SUM(B24:B31)</f>
        <v>46</v>
      </c>
      <c r="C32" s="51">
        <f t="shared" ref="C32:AF32" si="4">SUM(C24:C31)</f>
        <v>22</v>
      </c>
      <c r="D32" s="51">
        <f t="shared" si="4"/>
        <v>58</v>
      </c>
      <c r="E32" s="51">
        <f t="shared" si="4"/>
        <v>50</v>
      </c>
      <c r="F32" s="51">
        <f t="shared" si="4"/>
        <v>165</v>
      </c>
      <c r="G32" s="51">
        <f t="shared" si="4"/>
        <v>21</v>
      </c>
      <c r="H32" s="51">
        <f t="shared" si="4"/>
        <v>15</v>
      </c>
      <c r="I32" s="51">
        <f t="shared" si="4"/>
        <v>12</v>
      </c>
      <c r="J32" s="51">
        <f t="shared" si="4"/>
        <v>11</v>
      </c>
      <c r="K32" s="51">
        <f t="shared" si="4"/>
        <v>16</v>
      </c>
      <c r="L32" s="51">
        <f t="shared" si="4"/>
        <v>29</v>
      </c>
      <c r="M32" s="51">
        <f t="shared" si="4"/>
        <v>86</v>
      </c>
      <c r="N32" s="51">
        <f t="shared" si="4"/>
        <v>26</v>
      </c>
      <c r="O32" s="51">
        <f t="shared" si="4"/>
        <v>23</v>
      </c>
      <c r="P32" s="51">
        <f t="shared" si="4"/>
        <v>13</v>
      </c>
      <c r="Q32" s="51">
        <f t="shared" si="4"/>
        <v>15</v>
      </c>
      <c r="R32" s="51">
        <f t="shared" si="4"/>
        <v>4</v>
      </c>
      <c r="S32" s="51">
        <f t="shared" si="4"/>
        <v>58</v>
      </c>
      <c r="T32" s="51">
        <f t="shared" si="4"/>
        <v>100</v>
      </c>
      <c r="U32" s="51">
        <f t="shared" si="4"/>
        <v>37</v>
      </c>
      <c r="V32" s="51">
        <f t="shared" si="4"/>
        <v>8</v>
      </c>
      <c r="W32" s="51">
        <f t="shared" si="4"/>
        <v>12</v>
      </c>
      <c r="X32" s="51">
        <f t="shared" si="4"/>
        <v>19</v>
      </c>
      <c r="Y32" s="51">
        <f t="shared" si="4"/>
        <v>24</v>
      </c>
      <c r="Z32" s="51">
        <f t="shared" si="4"/>
        <v>0</v>
      </c>
      <c r="AA32" s="51">
        <f t="shared" si="4"/>
        <v>0</v>
      </c>
      <c r="AB32" s="51">
        <f t="shared" si="4"/>
        <v>0</v>
      </c>
      <c r="AC32" s="51">
        <f t="shared" si="4"/>
        <v>0</v>
      </c>
      <c r="AD32" s="51">
        <f t="shared" si="4"/>
        <v>0</v>
      </c>
      <c r="AE32" s="51">
        <f t="shared" si="4"/>
        <v>0</v>
      </c>
      <c r="AF32" s="51">
        <f t="shared" si="4"/>
        <v>0</v>
      </c>
      <c r="AG32" s="45">
        <f>SUM(B32:AF32)</f>
        <v>870</v>
      </c>
      <c r="AH32" s="55">
        <f>SUM(AH24:AH31)</f>
        <v>870</v>
      </c>
      <c r="AI32" s="21"/>
    </row>
    <row r="33" spans="1:44" ht="26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44" ht="26.25">
      <c r="A34" s="21"/>
      <c r="B34" s="52"/>
      <c r="C34" s="27"/>
      <c r="D34" s="52"/>
      <c r="E34" s="21"/>
      <c r="F34" s="53">
        <f>SUM(B32:F32)</f>
        <v>341</v>
      </c>
      <c r="G34" s="52"/>
      <c r="H34" s="53"/>
      <c r="I34" s="52"/>
      <c r="J34" s="27"/>
      <c r="K34" s="52"/>
      <c r="L34" s="21"/>
      <c r="M34" s="53">
        <f>SUM(G32:M32)</f>
        <v>190</v>
      </c>
      <c r="N34" s="52"/>
      <c r="O34" s="52"/>
      <c r="P34" s="52"/>
      <c r="Q34" s="27"/>
      <c r="R34" s="52"/>
      <c r="S34" s="21"/>
      <c r="T34" s="53">
        <f>SUM(N32:T32)</f>
        <v>239</v>
      </c>
      <c r="U34" s="52"/>
      <c r="V34" s="53"/>
      <c r="W34" s="52"/>
      <c r="X34" s="27"/>
      <c r="Y34" s="52"/>
      <c r="Z34" s="21"/>
      <c r="AA34" s="53">
        <f>SUM(U32:AA32)</f>
        <v>100</v>
      </c>
      <c r="AB34" s="52"/>
      <c r="AC34" s="53"/>
      <c r="AD34" s="52"/>
      <c r="AE34" s="27"/>
      <c r="AF34" s="53">
        <f>SUM(AB32:AF32)</f>
        <v>0</v>
      </c>
      <c r="AG34" s="21"/>
    </row>
    <row r="35" spans="1:44" ht="25.5">
      <c r="Q35" s="26"/>
      <c r="AC35" s="24"/>
      <c r="AD35" s="19"/>
    </row>
    <row r="37" spans="1:44" ht="23.25">
      <c r="L37" s="20"/>
      <c r="Z37" s="22"/>
      <c r="AB37" s="20"/>
      <c r="AG37" t="s">
        <v>349</v>
      </c>
    </row>
    <row r="38" spans="1:44" ht="23.25">
      <c r="L38" s="20"/>
      <c r="Q38" s="23"/>
      <c r="R38" s="20"/>
      <c r="Y38" s="19"/>
      <c r="Z38" s="22"/>
      <c r="AB38" s="19"/>
      <c r="AD38" s="23"/>
    </row>
    <row r="39" spans="1:44" ht="26.25">
      <c r="O39" s="21"/>
      <c r="Q39" s="23"/>
      <c r="Y39" s="19"/>
      <c r="Z39" s="22"/>
    </row>
    <row r="40" spans="1:44" ht="28.5">
      <c r="N40" s="20"/>
      <c r="Q40" s="23"/>
      <c r="Y40" s="20"/>
      <c r="Z40" s="22"/>
      <c r="AB40" s="20"/>
      <c r="AN40" s="33"/>
      <c r="AR40" s="21"/>
    </row>
    <row r="41" spans="1:44" ht="26.25">
      <c r="Z41" s="22"/>
      <c r="AC41" s="21"/>
      <c r="AI41" s="20"/>
    </row>
    <row r="42" spans="1:44" ht="20.25">
      <c r="Z42" s="22"/>
    </row>
    <row r="43" spans="1:44" ht="23.25">
      <c r="Z43" s="22"/>
      <c r="AM43" s="20"/>
    </row>
    <row r="44" spans="1:44" ht="28.5">
      <c r="Z44" s="22"/>
      <c r="AM44" s="33"/>
    </row>
    <row r="45" spans="1:44" ht="39.75" customHeight="1"/>
    <row r="46" spans="1:44" ht="21">
      <c r="AA46" s="28"/>
    </row>
    <row r="57" spans="12:23"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</row>
    <row r="58" spans="12:23"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</row>
    <row r="59" spans="12:23"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</row>
    <row r="60" spans="12:23"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</row>
    <row r="61" spans="12:23"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</row>
    <row r="62" spans="12:23"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</row>
    <row r="63" spans="12:23"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</row>
    <row r="64" spans="12:23"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</row>
    <row r="65" spans="12:26"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</row>
    <row r="66" spans="12:26" ht="21"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Z66" s="23"/>
    </row>
    <row r="67" spans="12:26"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</row>
    <row r="68" spans="12:26"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</row>
    <row r="69" spans="12:26"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</row>
    <row r="70" spans="12:26"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</row>
  </sheetData>
  <mergeCells count="14">
    <mergeCell ref="A23:AG23"/>
    <mergeCell ref="AH25:AH30"/>
    <mergeCell ref="AI25:AI30"/>
    <mergeCell ref="C1:AG1"/>
    <mergeCell ref="C2:AG2"/>
    <mergeCell ref="C3:AG3"/>
    <mergeCell ref="A22:AG22"/>
    <mergeCell ref="A1:B3"/>
    <mergeCell ref="A14:AG14"/>
    <mergeCell ref="A4:A5"/>
    <mergeCell ref="AG4:AG5"/>
    <mergeCell ref="A18:AG18"/>
    <mergeCell ref="A16:AG16"/>
    <mergeCell ref="A20:AG20"/>
  </mergeCells>
  <pageMargins left="0" right="0" top="0.55118110236220474" bottom="0" header="0.31496062992125984" footer="0.31496062992125984"/>
  <pageSetup paperSize="9" scale="34" orientation="landscape" r:id="rId1"/>
  <ignoredErrors>
    <ignoredError sqref="B32 C32:Y32 AH32 Z32:AF32" unlockedFormula="1"/>
    <ignoredError sqref="AG32" formula="1"/>
    <ignoredError sqref="AF15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M47"/>
  <sheetViews>
    <sheetView view="pageBreakPreview" topLeftCell="B4" zoomScale="40" zoomScaleSheetLayoutView="40" zoomScalePageLayoutView="20" workbookViewId="0">
      <pane xSplit="2" ySplit="2" topLeftCell="D33" activePane="bottomRight" state="frozen"/>
      <selection activeCell="B4" sqref="B4"/>
      <selection pane="topRight" activeCell="D4" sqref="D4"/>
      <selection pane="bottomLeft" activeCell="B6" sqref="B6"/>
      <selection pane="bottomRight" activeCell="B6" sqref="B6:C41"/>
    </sheetView>
  </sheetViews>
  <sheetFormatPr defaultColWidth="11.42578125" defaultRowHeight="15"/>
  <cols>
    <col min="2" max="2" width="77.28515625" customWidth="1"/>
    <col min="3" max="3" width="37.42578125" customWidth="1"/>
    <col min="34" max="34" width="11.42578125" customWidth="1"/>
    <col min="38" max="38" width="21.28515625" customWidth="1"/>
    <col min="39" max="39" width="40.85546875" customWidth="1"/>
  </cols>
  <sheetData>
    <row r="1" spans="1:39" ht="39" customHeight="1">
      <c r="A1" s="165"/>
      <c r="B1" s="165"/>
      <c r="C1" s="165"/>
      <c r="D1" s="175" t="s">
        <v>0</v>
      </c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</row>
    <row r="2" spans="1:39" ht="34.9" customHeight="1">
      <c r="A2" s="165"/>
      <c r="B2" s="165"/>
      <c r="C2" s="165"/>
      <c r="D2" s="175" t="s">
        <v>1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</row>
    <row r="3" spans="1:39" ht="34.9" customHeight="1">
      <c r="A3" s="165"/>
      <c r="B3" s="165"/>
      <c r="C3" s="165"/>
      <c r="D3" s="176">
        <v>41275</v>
      </c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</row>
    <row r="4" spans="1:39" ht="34.9" customHeight="1">
      <c r="A4" s="166" t="s">
        <v>17</v>
      </c>
      <c r="B4" s="168"/>
      <c r="C4" s="169"/>
      <c r="D4" s="39" t="s">
        <v>7</v>
      </c>
      <c r="E4" s="39" t="s">
        <v>8</v>
      </c>
      <c r="F4" s="39" t="s">
        <v>2</v>
      </c>
      <c r="G4" s="39" t="s">
        <v>3</v>
      </c>
      <c r="H4" s="39" t="s">
        <v>4</v>
      </c>
      <c r="I4" s="39" t="s">
        <v>5</v>
      </c>
      <c r="J4" s="39" t="s">
        <v>6</v>
      </c>
      <c r="K4" s="39" t="s">
        <v>7</v>
      </c>
      <c r="L4" s="39" t="s">
        <v>8</v>
      </c>
      <c r="M4" s="39" t="s">
        <v>2</v>
      </c>
      <c r="N4" s="39" t="s">
        <v>3</v>
      </c>
      <c r="O4" s="39" t="s">
        <v>4</v>
      </c>
      <c r="P4" s="39" t="s">
        <v>5</v>
      </c>
      <c r="Q4" s="39" t="s">
        <v>6</v>
      </c>
      <c r="R4" s="39" t="s">
        <v>7</v>
      </c>
      <c r="S4" s="39" t="s">
        <v>8</v>
      </c>
      <c r="T4" s="39" t="s">
        <v>2</v>
      </c>
      <c r="U4" s="39" t="s">
        <v>3</v>
      </c>
      <c r="V4" s="39" t="s">
        <v>4</v>
      </c>
      <c r="W4" s="39" t="s">
        <v>5</v>
      </c>
      <c r="X4" s="39" t="s">
        <v>6</v>
      </c>
      <c r="Y4" s="39" t="s">
        <v>7</v>
      </c>
      <c r="Z4" s="39" t="s">
        <v>8</v>
      </c>
      <c r="AA4" s="39" t="s">
        <v>2</v>
      </c>
      <c r="AB4" s="39" t="s">
        <v>3</v>
      </c>
      <c r="AC4" s="39" t="s">
        <v>4</v>
      </c>
      <c r="AD4" s="39" t="s">
        <v>5</v>
      </c>
      <c r="AE4" s="39" t="s">
        <v>6</v>
      </c>
      <c r="AF4" s="39" t="s">
        <v>7</v>
      </c>
      <c r="AG4" s="39" t="s">
        <v>8</v>
      </c>
      <c r="AH4" s="39" t="s">
        <v>2</v>
      </c>
      <c r="AI4" s="170" t="s">
        <v>9</v>
      </c>
    </row>
    <row r="5" spans="1:39" ht="34.9" customHeight="1">
      <c r="A5" s="56" t="s">
        <v>494</v>
      </c>
      <c r="B5" s="56" t="s">
        <v>27</v>
      </c>
      <c r="C5" s="56" t="s">
        <v>28</v>
      </c>
      <c r="D5" s="40">
        <v>1</v>
      </c>
      <c r="E5" s="40">
        <v>2</v>
      </c>
      <c r="F5" s="40">
        <v>3</v>
      </c>
      <c r="G5" s="40">
        <v>4</v>
      </c>
      <c r="H5" s="40">
        <v>5</v>
      </c>
      <c r="I5" s="40">
        <v>6</v>
      </c>
      <c r="J5" s="40">
        <v>7</v>
      </c>
      <c r="K5" s="40">
        <v>8</v>
      </c>
      <c r="L5" s="40">
        <v>9</v>
      </c>
      <c r="M5" s="40">
        <v>10</v>
      </c>
      <c r="N5" s="40">
        <v>11</v>
      </c>
      <c r="O5" s="40">
        <v>12</v>
      </c>
      <c r="P5" s="40">
        <v>13</v>
      </c>
      <c r="Q5" s="40">
        <v>14</v>
      </c>
      <c r="R5" s="40">
        <v>15</v>
      </c>
      <c r="S5" s="40">
        <v>16</v>
      </c>
      <c r="T5" s="40">
        <v>17</v>
      </c>
      <c r="U5" s="40">
        <v>18</v>
      </c>
      <c r="V5" s="40">
        <v>19</v>
      </c>
      <c r="W5" s="40">
        <v>20</v>
      </c>
      <c r="X5" s="40">
        <v>21</v>
      </c>
      <c r="Y5" s="40">
        <v>22</v>
      </c>
      <c r="Z5" s="40">
        <v>23</v>
      </c>
      <c r="AA5" s="40">
        <v>24</v>
      </c>
      <c r="AB5" s="40">
        <v>25</v>
      </c>
      <c r="AC5" s="40">
        <v>26</v>
      </c>
      <c r="AD5" s="40">
        <v>27</v>
      </c>
      <c r="AE5" s="40">
        <v>28</v>
      </c>
      <c r="AF5" s="40">
        <v>29</v>
      </c>
      <c r="AG5" s="40">
        <v>30</v>
      </c>
      <c r="AH5" s="40">
        <v>31</v>
      </c>
      <c r="AI5" s="171"/>
    </row>
    <row r="6" spans="1:39" ht="34.9" customHeight="1">
      <c r="A6" s="1">
        <v>1</v>
      </c>
      <c r="B6" s="35" t="s">
        <v>514</v>
      </c>
      <c r="C6" s="79" t="s">
        <v>146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60">
        <f t="shared" ref="AI6:AI45" si="0">SUM(D6:AH6)</f>
        <v>0</v>
      </c>
      <c r="AJ6" s="158">
        <f>SUM(AI6:AI9)</f>
        <v>27</v>
      </c>
      <c r="AK6" s="159"/>
      <c r="AL6" s="160" t="s">
        <v>503</v>
      </c>
      <c r="AM6" s="160"/>
    </row>
    <row r="7" spans="1:39" ht="34.9" customHeight="1">
      <c r="A7" s="1">
        <v>2</v>
      </c>
      <c r="B7" s="61" t="s">
        <v>311</v>
      </c>
      <c r="C7" s="79" t="s">
        <v>185</v>
      </c>
      <c r="D7" s="8"/>
      <c r="E7" s="8"/>
      <c r="F7" s="8"/>
      <c r="G7" s="8"/>
      <c r="H7" s="25">
        <v>1</v>
      </c>
      <c r="I7" s="8"/>
      <c r="J7" s="25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60">
        <f t="shared" si="0"/>
        <v>1</v>
      </c>
      <c r="AJ7" s="158"/>
      <c r="AK7" s="159"/>
      <c r="AL7" s="160"/>
      <c r="AM7" s="160"/>
    </row>
    <row r="8" spans="1:39" ht="34.9" customHeight="1">
      <c r="A8" s="1">
        <v>3</v>
      </c>
      <c r="B8" s="61" t="s">
        <v>460</v>
      </c>
      <c r="C8" s="79" t="s">
        <v>81</v>
      </c>
      <c r="D8" s="8"/>
      <c r="E8" s="8"/>
      <c r="F8" s="8">
        <v>3</v>
      </c>
      <c r="G8" s="8"/>
      <c r="H8" s="25">
        <v>4</v>
      </c>
      <c r="I8" s="8"/>
      <c r="J8" s="25"/>
      <c r="K8" s="8">
        <v>1</v>
      </c>
      <c r="L8" s="8"/>
      <c r="M8" s="8"/>
      <c r="N8" s="8">
        <v>3</v>
      </c>
      <c r="O8" s="8">
        <v>7</v>
      </c>
      <c r="P8" s="8">
        <v>1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60">
        <f t="shared" si="0"/>
        <v>19</v>
      </c>
      <c r="AJ8" s="158"/>
      <c r="AK8" s="159"/>
      <c r="AL8" s="160"/>
      <c r="AM8" s="160"/>
    </row>
    <row r="9" spans="1:39" ht="34.9" customHeight="1">
      <c r="A9" s="1">
        <v>4</v>
      </c>
      <c r="B9" s="61" t="s">
        <v>312</v>
      </c>
      <c r="C9" s="79" t="s">
        <v>187</v>
      </c>
      <c r="D9" s="25">
        <v>3</v>
      </c>
      <c r="E9" s="8"/>
      <c r="F9" s="8">
        <v>2</v>
      </c>
      <c r="G9" s="8"/>
      <c r="H9" s="25">
        <v>1</v>
      </c>
      <c r="I9" s="25"/>
      <c r="J9" s="25"/>
      <c r="K9" s="8"/>
      <c r="L9" s="8"/>
      <c r="M9" s="8"/>
      <c r="N9" s="8"/>
      <c r="O9" s="8">
        <v>1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60">
        <f t="shared" si="0"/>
        <v>7</v>
      </c>
      <c r="AJ9" s="158"/>
      <c r="AK9" s="159"/>
      <c r="AL9" s="160"/>
      <c r="AM9" s="160"/>
    </row>
    <row r="10" spans="1:39" ht="34.9" customHeight="1">
      <c r="A10" s="1">
        <v>5</v>
      </c>
      <c r="B10" s="73" t="s">
        <v>362</v>
      </c>
      <c r="C10" s="80" t="s">
        <v>188</v>
      </c>
      <c r="D10" s="8"/>
      <c r="E10" s="8"/>
      <c r="F10" s="8"/>
      <c r="G10" s="8"/>
      <c r="H10" s="25">
        <v>1</v>
      </c>
      <c r="I10" s="25"/>
      <c r="J10" s="25"/>
      <c r="K10" s="8"/>
      <c r="L10" s="8">
        <v>1</v>
      </c>
      <c r="M10" s="8"/>
      <c r="N10" s="8"/>
      <c r="O10" s="8">
        <v>1</v>
      </c>
      <c r="P10" s="8"/>
      <c r="Q10" s="8">
        <v>3</v>
      </c>
      <c r="R10" s="8"/>
      <c r="S10" s="8">
        <v>1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60">
        <f t="shared" si="0"/>
        <v>7</v>
      </c>
      <c r="AJ10" s="158">
        <f>SUM(AI10:AI18)</f>
        <v>35</v>
      </c>
      <c r="AK10" s="159"/>
      <c r="AL10" s="160" t="s">
        <v>504</v>
      </c>
      <c r="AM10" s="160"/>
    </row>
    <row r="11" spans="1:39" ht="34.9" customHeight="1">
      <c r="A11" s="1">
        <v>6</v>
      </c>
      <c r="B11" s="73" t="s">
        <v>313</v>
      </c>
      <c r="C11" s="80" t="s">
        <v>86</v>
      </c>
      <c r="D11" s="8"/>
      <c r="E11" s="8"/>
      <c r="F11" s="8"/>
      <c r="G11" s="8"/>
      <c r="H11" s="25">
        <v>1</v>
      </c>
      <c r="I11" s="8"/>
      <c r="J11" s="25"/>
      <c r="K11" s="8"/>
      <c r="L11" s="8"/>
      <c r="M11" s="8"/>
      <c r="N11" s="8"/>
      <c r="O11" s="8">
        <v>1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60">
        <f t="shared" si="0"/>
        <v>2</v>
      </c>
      <c r="AJ11" s="158"/>
      <c r="AK11" s="159"/>
      <c r="AL11" s="160"/>
      <c r="AM11" s="160"/>
    </row>
    <row r="12" spans="1:39" ht="34.9" customHeight="1">
      <c r="A12" s="1">
        <v>7</v>
      </c>
      <c r="B12" s="73" t="s">
        <v>314</v>
      </c>
      <c r="C12" s="80" t="s">
        <v>89</v>
      </c>
      <c r="D12" s="8"/>
      <c r="E12" s="8"/>
      <c r="F12" s="8"/>
      <c r="G12" s="8"/>
      <c r="H12" s="25"/>
      <c r="I12" s="8"/>
      <c r="J12" s="25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60">
        <f t="shared" si="0"/>
        <v>0</v>
      </c>
      <c r="AJ12" s="158"/>
      <c r="AK12" s="159"/>
      <c r="AL12" s="160"/>
      <c r="AM12" s="160"/>
    </row>
    <row r="13" spans="1:39" ht="34.9" customHeight="1">
      <c r="A13" s="1">
        <v>8</v>
      </c>
      <c r="B13" s="73" t="s">
        <v>372</v>
      </c>
      <c r="C13" s="80" t="s">
        <v>48</v>
      </c>
      <c r="D13" s="8"/>
      <c r="E13" s="8"/>
      <c r="F13" s="8"/>
      <c r="G13" s="8"/>
      <c r="H13" s="25"/>
      <c r="I13" s="8">
        <v>1</v>
      </c>
      <c r="J13" s="25"/>
      <c r="K13" s="8"/>
      <c r="L13" s="8"/>
      <c r="M13" s="8"/>
      <c r="N13" s="8"/>
      <c r="O13" s="8">
        <v>1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60">
        <f t="shared" si="0"/>
        <v>2</v>
      </c>
      <c r="AJ13" s="158"/>
      <c r="AK13" s="159"/>
      <c r="AL13" s="160"/>
      <c r="AM13" s="160"/>
    </row>
    <row r="14" spans="1:39" ht="34.9" customHeight="1">
      <c r="A14" s="1">
        <v>9</v>
      </c>
      <c r="B14" s="73" t="s">
        <v>315</v>
      </c>
      <c r="C14" s="80" t="s">
        <v>125</v>
      </c>
      <c r="D14" s="8"/>
      <c r="E14" s="8"/>
      <c r="F14" s="8"/>
      <c r="G14" s="8"/>
      <c r="H14" s="25">
        <v>3</v>
      </c>
      <c r="I14" s="8"/>
      <c r="J14" s="25"/>
      <c r="K14" s="8"/>
      <c r="L14" s="8"/>
      <c r="M14" s="8"/>
      <c r="N14" s="8"/>
      <c r="O14" s="8">
        <v>2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60">
        <f t="shared" si="0"/>
        <v>5</v>
      </c>
      <c r="AJ14" s="158"/>
      <c r="AK14" s="159"/>
      <c r="AL14" s="160"/>
      <c r="AM14" s="160"/>
    </row>
    <row r="15" spans="1:39" ht="34.9" customHeight="1">
      <c r="A15" s="1">
        <v>10</v>
      </c>
      <c r="B15" s="73" t="s">
        <v>316</v>
      </c>
      <c r="C15" s="80" t="s">
        <v>317</v>
      </c>
      <c r="D15" s="8"/>
      <c r="E15" s="8"/>
      <c r="F15" s="8"/>
      <c r="G15" s="8"/>
      <c r="H15" s="25">
        <v>1</v>
      </c>
      <c r="I15" s="8"/>
      <c r="J15" s="25"/>
      <c r="K15" s="8"/>
      <c r="L15" s="8"/>
      <c r="M15" s="8"/>
      <c r="N15" s="8"/>
      <c r="O15" s="8">
        <v>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60">
        <f t="shared" si="0"/>
        <v>2</v>
      </c>
      <c r="AJ15" s="158"/>
      <c r="AK15" s="159"/>
      <c r="AL15" s="160"/>
      <c r="AM15" s="160"/>
    </row>
    <row r="16" spans="1:39" ht="34.9" customHeight="1">
      <c r="A16" s="1">
        <v>11</v>
      </c>
      <c r="B16" s="73" t="s">
        <v>340</v>
      </c>
      <c r="C16" s="80" t="s">
        <v>341</v>
      </c>
      <c r="D16" s="8"/>
      <c r="E16" s="8"/>
      <c r="F16" s="8"/>
      <c r="G16" s="8"/>
      <c r="H16" s="25"/>
      <c r="I16" s="8">
        <v>1</v>
      </c>
      <c r="J16" s="25"/>
      <c r="K16" s="8"/>
      <c r="L16" s="8"/>
      <c r="M16" s="8"/>
      <c r="N16" s="8"/>
      <c r="O16" s="8"/>
      <c r="P16" s="8"/>
      <c r="Q16" s="8">
        <v>1</v>
      </c>
      <c r="R16" s="8"/>
      <c r="S16" s="8">
        <v>1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60">
        <f t="shared" si="0"/>
        <v>3</v>
      </c>
      <c r="AJ16" s="158"/>
      <c r="AK16" s="159"/>
      <c r="AL16" s="160"/>
      <c r="AM16" s="160"/>
    </row>
    <row r="17" spans="1:39" ht="34.9" customHeight="1">
      <c r="A17" s="1">
        <v>12</v>
      </c>
      <c r="B17" s="73" t="s">
        <v>318</v>
      </c>
      <c r="C17" s="80" t="s">
        <v>98</v>
      </c>
      <c r="D17" s="8"/>
      <c r="E17" s="8"/>
      <c r="F17" s="8"/>
      <c r="G17" s="8"/>
      <c r="H17" s="25"/>
      <c r="I17" s="8"/>
      <c r="J17" s="25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60">
        <f t="shared" si="0"/>
        <v>0</v>
      </c>
      <c r="AJ17" s="158"/>
      <c r="AK17" s="159"/>
      <c r="AL17" s="160"/>
      <c r="AM17" s="160"/>
    </row>
    <row r="18" spans="1:39" ht="34.9" customHeight="1">
      <c r="A18" s="1">
        <v>13</v>
      </c>
      <c r="B18" s="73" t="s">
        <v>319</v>
      </c>
      <c r="C18" s="80" t="s">
        <v>98</v>
      </c>
      <c r="D18" s="25"/>
      <c r="E18" s="8"/>
      <c r="F18" s="8">
        <v>2</v>
      </c>
      <c r="G18" s="8">
        <v>2</v>
      </c>
      <c r="H18" s="25">
        <v>3</v>
      </c>
      <c r="I18" s="8"/>
      <c r="J18" s="25"/>
      <c r="K18" s="8"/>
      <c r="L18" s="8">
        <v>3</v>
      </c>
      <c r="M18" s="8">
        <v>1</v>
      </c>
      <c r="N18" s="8">
        <v>1</v>
      </c>
      <c r="O18" s="8">
        <v>2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60">
        <f t="shared" si="0"/>
        <v>14</v>
      </c>
      <c r="AJ18" s="158"/>
      <c r="AK18" s="159"/>
      <c r="AL18" s="160"/>
      <c r="AM18" s="160"/>
    </row>
    <row r="19" spans="1:39" ht="34.9" customHeight="1">
      <c r="A19" s="1">
        <v>14</v>
      </c>
      <c r="B19" s="71" t="s">
        <v>320</v>
      </c>
      <c r="C19" s="81" t="s">
        <v>100</v>
      </c>
      <c r="D19" s="8"/>
      <c r="E19" s="8"/>
      <c r="F19" s="8"/>
      <c r="G19" s="8">
        <v>1</v>
      </c>
      <c r="H19" s="25"/>
      <c r="I19" s="8"/>
      <c r="J19" s="25"/>
      <c r="K19" s="8"/>
      <c r="L19" s="8">
        <v>1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60">
        <f t="shared" si="0"/>
        <v>2</v>
      </c>
      <c r="AJ19" s="158">
        <f>SUM(AI19:AI23)</f>
        <v>33</v>
      </c>
      <c r="AK19" s="159"/>
      <c r="AL19" s="160" t="s">
        <v>505</v>
      </c>
      <c r="AM19" s="160"/>
    </row>
    <row r="20" spans="1:39" ht="34.9" customHeight="1">
      <c r="A20" s="1">
        <v>15</v>
      </c>
      <c r="B20" s="71" t="s">
        <v>321</v>
      </c>
      <c r="C20" s="81" t="s">
        <v>103</v>
      </c>
      <c r="D20" s="8"/>
      <c r="E20" s="8"/>
      <c r="F20" s="8">
        <v>1</v>
      </c>
      <c r="G20" s="8">
        <v>3</v>
      </c>
      <c r="H20" s="25">
        <v>2</v>
      </c>
      <c r="I20" s="8"/>
      <c r="J20" s="25">
        <v>1</v>
      </c>
      <c r="K20" s="8"/>
      <c r="L20" s="8">
        <v>2</v>
      </c>
      <c r="M20" s="8"/>
      <c r="N20" s="8">
        <v>1</v>
      </c>
      <c r="O20" s="8">
        <v>2</v>
      </c>
      <c r="P20" s="8">
        <v>2</v>
      </c>
      <c r="Q20" s="8">
        <v>2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60">
        <f t="shared" si="0"/>
        <v>16</v>
      </c>
      <c r="AJ20" s="158"/>
      <c r="AK20" s="159"/>
      <c r="AL20" s="160"/>
      <c r="AM20" s="160"/>
    </row>
    <row r="21" spans="1:39" ht="34.9" customHeight="1">
      <c r="A21" s="1">
        <v>16</v>
      </c>
      <c r="B21" s="71" t="s">
        <v>322</v>
      </c>
      <c r="C21" s="81" t="s">
        <v>103</v>
      </c>
      <c r="D21" s="25"/>
      <c r="E21" s="8"/>
      <c r="F21" s="8"/>
      <c r="G21" s="8"/>
      <c r="H21" s="25">
        <v>1</v>
      </c>
      <c r="I21" s="8"/>
      <c r="J21" s="25"/>
      <c r="K21" s="8"/>
      <c r="L21" s="8"/>
      <c r="M21" s="8"/>
      <c r="N21" s="8"/>
      <c r="O21" s="8">
        <v>1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60">
        <f t="shared" si="0"/>
        <v>2</v>
      </c>
      <c r="AJ21" s="158"/>
      <c r="AK21" s="159"/>
      <c r="AL21" s="160"/>
      <c r="AM21" s="160"/>
    </row>
    <row r="22" spans="1:39" ht="34.9" customHeight="1">
      <c r="A22" s="1">
        <v>17</v>
      </c>
      <c r="B22" s="71" t="s">
        <v>323</v>
      </c>
      <c r="C22" s="81" t="s">
        <v>103</v>
      </c>
      <c r="D22" s="8"/>
      <c r="E22" s="8"/>
      <c r="F22" s="8"/>
      <c r="G22" s="8"/>
      <c r="H22" s="25">
        <v>4</v>
      </c>
      <c r="I22" s="8"/>
      <c r="J22" s="25"/>
      <c r="K22" s="8"/>
      <c r="L22" s="8"/>
      <c r="M22" s="8"/>
      <c r="N22" s="8">
        <v>2</v>
      </c>
      <c r="O22" s="8">
        <v>2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60">
        <f t="shared" si="0"/>
        <v>8</v>
      </c>
      <c r="AJ22" s="158"/>
      <c r="AK22" s="159"/>
      <c r="AL22" s="160"/>
      <c r="AM22" s="160"/>
    </row>
    <row r="23" spans="1:39" ht="34.9" customHeight="1">
      <c r="A23" s="1">
        <v>18</v>
      </c>
      <c r="B23" s="71" t="s">
        <v>324</v>
      </c>
      <c r="C23" s="81" t="s">
        <v>103</v>
      </c>
      <c r="D23" s="8"/>
      <c r="E23" s="8"/>
      <c r="F23" s="8"/>
      <c r="G23" s="8"/>
      <c r="H23" s="25">
        <v>1</v>
      </c>
      <c r="I23" s="8"/>
      <c r="J23" s="25"/>
      <c r="K23" s="8"/>
      <c r="L23" s="8"/>
      <c r="M23" s="8"/>
      <c r="N23" s="8">
        <v>1</v>
      </c>
      <c r="O23" s="8">
        <v>1</v>
      </c>
      <c r="P23" s="8"/>
      <c r="Q23" s="8">
        <v>2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60">
        <f t="shared" si="0"/>
        <v>5</v>
      </c>
      <c r="AJ23" s="158"/>
      <c r="AK23" s="159"/>
      <c r="AL23" s="160"/>
      <c r="AM23" s="160"/>
    </row>
    <row r="24" spans="1:39" ht="34.9" customHeight="1">
      <c r="A24" s="1">
        <v>19</v>
      </c>
      <c r="B24" s="76" t="s">
        <v>265</v>
      </c>
      <c r="C24" s="107" t="s">
        <v>266</v>
      </c>
      <c r="D24" s="8"/>
      <c r="E24" s="8"/>
      <c r="F24" s="8"/>
      <c r="G24" s="8"/>
      <c r="H24" s="25"/>
      <c r="I24" s="8"/>
      <c r="J24" s="25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60">
        <f t="shared" si="0"/>
        <v>0</v>
      </c>
      <c r="AJ24" s="158">
        <f>SUM(AI24:AI34)</f>
        <v>14</v>
      </c>
      <c r="AK24" s="159"/>
      <c r="AL24" s="187" t="s">
        <v>506</v>
      </c>
      <c r="AM24" s="187"/>
    </row>
    <row r="25" spans="1:39" ht="34.9" customHeight="1">
      <c r="A25" s="1">
        <v>20</v>
      </c>
      <c r="B25" s="76" t="s">
        <v>269</v>
      </c>
      <c r="C25" s="107" t="s">
        <v>112</v>
      </c>
      <c r="D25" s="8"/>
      <c r="E25" s="8"/>
      <c r="F25" s="8"/>
      <c r="G25" s="8"/>
      <c r="H25" s="25"/>
      <c r="I25" s="8"/>
      <c r="J25" s="25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60">
        <f t="shared" si="0"/>
        <v>0</v>
      </c>
      <c r="AJ25" s="158"/>
      <c r="AK25" s="159"/>
      <c r="AL25" s="187"/>
      <c r="AM25" s="187"/>
    </row>
    <row r="26" spans="1:39" ht="34.9" customHeight="1">
      <c r="A26" s="1">
        <v>21</v>
      </c>
      <c r="B26" s="76" t="s">
        <v>325</v>
      </c>
      <c r="C26" s="107" t="s">
        <v>112</v>
      </c>
      <c r="D26" s="8"/>
      <c r="E26" s="8"/>
      <c r="F26" s="8"/>
      <c r="G26" s="8"/>
      <c r="H26" s="25"/>
      <c r="I26" s="8"/>
      <c r="J26" s="25"/>
      <c r="K26" s="8"/>
      <c r="L26" s="8"/>
      <c r="M26" s="8"/>
      <c r="N26" s="8"/>
      <c r="O26" s="8"/>
      <c r="P26" s="8"/>
      <c r="Q26" s="8">
        <v>3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60">
        <f t="shared" si="0"/>
        <v>3</v>
      </c>
      <c r="AJ26" s="158"/>
      <c r="AK26" s="159"/>
      <c r="AL26" s="187"/>
      <c r="AM26" s="187"/>
    </row>
    <row r="27" spans="1:39" ht="34.9" customHeight="1">
      <c r="A27" s="1">
        <v>22</v>
      </c>
      <c r="B27" s="76" t="s">
        <v>461</v>
      </c>
      <c r="C27" s="107" t="s">
        <v>201</v>
      </c>
      <c r="D27" s="8"/>
      <c r="E27" s="8"/>
      <c r="F27" s="8"/>
      <c r="G27" s="8"/>
      <c r="H27" s="25"/>
      <c r="I27" s="8"/>
      <c r="J27" s="25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60">
        <f t="shared" si="0"/>
        <v>0</v>
      </c>
      <c r="AJ27" s="158"/>
      <c r="AK27" s="159"/>
      <c r="AL27" s="187"/>
      <c r="AM27" s="187"/>
    </row>
    <row r="28" spans="1:39" ht="34.9" customHeight="1">
      <c r="A28" s="1">
        <v>23</v>
      </c>
      <c r="B28" s="76" t="s">
        <v>326</v>
      </c>
      <c r="C28" s="107" t="s">
        <v>114</v>
      </c>
      <c r="D28" s="8"/>
      <c r="E28" s="8"/>
      <c r="F28" s="8"/>
      <c r="G28" s="8"/>
      <c r="H28" s="25"/>
      <c r="I28" s="8"/>
      <c r="J28" s="25"/>
      <c r="K28" s="8"/>
      <c r="L28" s="8"/>
      <c r="M28" s="8">
        <v>1</v>
      </c>
      <c r="N28" s="8"/>
      <c r="O28" s="8"/>
      <c r="P28" s="8"/>
      <c r="Q28" s="8">
        <v>2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60">
        <f t="shared" si="0"/>
        <v>3</v>
      </c>
      <c r="AJ28" s="158"/>
      <c r="AK28" s="159"/>
      <c r="AL28" s="187"/>
      <c r="AM28" s="187"/>
    </row>
    <row r="29" spans="1:39" ht="34.9" customHeight="1">
      <c r="A29" s="1">
        <v>24</v>
      </c>
      <c r="B29" s="76" t="s">
        <v>327</v>
      </c>
      <c r="C29" s="107" t="s">
        <v>116</v>
      </c>
      <c r="D29" s="8"/>
      <c r="E29" s="8"/>
      <c r="F29" s="8"/>
      <c r="G29" s="8"/>
      <c r="H29" s="25"/>
      <c r="I29" s="8"/>
      <c r="J29" s="25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60">
        <f t="shared" si="0"/>
        <v>0</v>
      </c>
      <c r="AJ29" s="158"/>
      <c r="AK29" s="159"/>
      <c r="AL29" s="187"/>
      <c r="AM29" s="187"/>
    </row>
    <row r="30" spans="1:39" ht="34.9" customHeight="1">
      <c r="A30" s="1">
        <v>25</v>
      </c>
      <c r="B30" s="76" t="s">
        <v>328</v>
      </c>
      <c r="C30" s="107" t="s">
        <v>118</v>
      </c>
      <c r="D30" s="8"/>
      <c r="E30" s="8"/>
      <c r="F30" s="8"/>
      <c r="G30" s="8"/>
      <c r="H30" s="25"/>
      <c r="I30" s="8"/>
      <c r="J30" s="25"/>
      <c r="K30" s="8"/>
      <c r="L30" s="8"/>
      <c r="M30" s="8"/>
      <c r="N30" s="8">
        <v>2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60">
        <f t="shared" si="0"/>
        <v>2</v>
      </c>
      <c r="AJ30" s="158"/>
      <c r="AK30" s="159"/>
      <c r="AL30" s="187"/>
      <c r="AM30" s="187"/>
    </row>
    <row r="31" spans="1:39" ht="34.9" customHeight="1">
      <c r="A31" s="1">
        <v>26</v>
      </c>
      <c r="B31" s="76" t="s">
        <v>462</v>
      </c>
      <c r="C31" s="107" t="s">
        <v>118</v>
      </c>
      <c r="D31" s="8"/>
      <c r="E31" s="8"/>
      <c r="F31" s="8"/>
      <c r="G31" s="8"/>
      <c r="H31" s="25"/>
      <c r="I31" s="8"/>
      <c r="J31" s="25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60">
        <f t="shared" si="0"/>
        <v>0</v>
      </c>
      <c r="AJ31" s="158"/>
      <c r="AK31" s="159"/>
      <c r="AL31" s="187"/>
      <c r="AM31" s="187"/>
    </row>
    <row r="32" spans="1:39" ht="34.9" customHeight="1">
      <c r="A32" s="1">
        <v>27</v>
      </c>
      <c r="B32" s="76" t="s">
        <v>463</v>
      </c>
      <c r="C32" s="107" t="s">
        <v>118</v>
      </c>
      <c r="D32" s="8"/>
      <c r="E32" s="8"/>
      <c r="F32" s="8"/>
      <c r="G32" s="8"/>
      <c r="H32" s="25"/>
      <c r="I32" s="8"/>
      <c r="J32" s="25"/>
      <c r="K32" s="8"/>
      <c r="L32" s="8"/>
      <c r="M32" s="8"/>
      <c r="N32" s="8">
        <v>2</v>
      </c>
      <c r="O32" s="8"/>
      <c r="P32" s="8">
        <v>1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60">
        <f t="shared" si="0"/>
        <v>3</v>
      </c>
      <c r="AJ32" s="158"/>
      <c r="AK32" s="159"/>
      <c r="AL32" s="187"/>
      <c r="AM32" s="187"/>
    </row>
    <row r="33" spans="1:39" ht="34.9" customHeight="1">
      <c r="A33" s="1">
        <v>28</v>
      </c>
      <c r="B33" s="76" t="s">
        <v>464</v>
      </c>
      <c r="C33" s="107" t="s">
        <v>118</v>
      </c>
      <c r="D33" s="8"/>
      <c r="E33" s="8"/>
      <c r="F33" s="8"/>
      <c r="G33" s="8"/>
      <c r="H33" s="25"/>
      <c r="I33" s="8"/>
      <c r="J33" s="25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60">
        <f t="shared" si="0"/>
        <v>0</v>
      </c>
      <c r="AJ33" s="158"/>
      <c r="AK33" s="159"/>
      <c r="AL33" s="187"/>
      <c r="AM33" s="187"/>
    </row>
    <row r="34" spans="1:39" ht="34.9" customHeight="1">
      <c r="A34" s="1">
        <v>29</v>
      </c>
      <c r="B34" s="76" t="s">
        <v>329</v>
      </c>
      <c r="C34" s="107" t="s">
        <v>121</v>
      </c>
      <c r="D34" s="8"/>
      <c r="E34" s="8"/>
      <c r="F34" s="8"/>
      <c r="G34" s="8"/>
      <c r="H34" s="25">
        <v>1</v>
      </c>
      <c r="I34" s="8"/>
      <c r="J34" s="25"/>
      <c r="K34" s="8"/>
      <c r="L34" s="8"/>
      <c r="M34" s="8"/>
      <c r="N34" s="8"/>
      <c r="O34" s="8">
        <v>2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60">
        <f t="shared" si="0"/>
        <v>3</v>
      </c>
      <c r="AJ34" s="158"/>
      <c r="AK34" s="159"/>
      <c r="AL34" s="187"/>
      <c r="AM34" s="187"/>
    </row>
    <row r="35" spans="1:39" ht="34.9" customHeight="1">
      <c r="A35" s="1">
        <v>30</v>
      </c>
      <c r="B35" s="70" t="s">
        <v>330</v>
      </c>
      <c r="C35" s="84" t="s">
        <v>210</v>
      </c>
      <c r="D35" s="8"/>
      <c r="E35" s="8"/>
      <c r="F35" s="8">
        <v>1</v>
      </c>
      <c r="G35" s="8"/>
      <c r="H35" s="25"/>
      <c r="I35" s="8"/>
      <c r="J35" s="25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60">
        <f t="shared" si="0"/>
        <v>1</v>
      </c>
      <c r="AJ35" s="158">
        <f>SUM(AI35)</f>
        <v>1</v>
      </c>
      <c r="AK35" s="159"/>
      <c r="AL35" s="160" t="s">
        <v>507</v>
      </c>
      <c r="AM35" s="160"/>
    </row>
    <row r="36" spans="1:39" ht="34.9" customHeight="1">
      <c r="A36" s="1">
        <v>31</v>
      </c>
      <c r="B36" s="72" t="s">
        <v>279</v>
      </c>
      <c r="C36" s="85" t="s">
        <v>140</v>
      </c>
      <c r="D36" s="8"/>
      <c r="E36" s="8"/>
      <c r="F36" s="8"/>
      <c r="G36" s="8"/>
      <c r="H36" s="25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60">
        <f t="shared" si="0"/>
        <v>0</v>
      </c>
      <c r="AJ36" s="158">
        <f>SUM(AI36:AI39)</f>
        <v>1</v>
      </c>
      <c r="AK36" s="159"/>
      <c r="AL36" s="160" t="s">
        <v>508</v>
      </c>
      <c r="AM36" s="160"/>
    </row>
    <row r="37" spans="1:39" ht="34.9" customHeight="1">
      <c r="A37" s="1">
        <v>32</v>
      </c>
      <c r="B37" s="72" t="s">
        <v>280</v>
      </c>
      <c r="C37" s="85" t="s">
        <v>140</v>
      </c>
      <c r="D37" s="8"/>
      <c r="E37" s="8"/>
      <c r="F37" s="8"/>
      <c r="G37" s="8"/>
      <c r="H37" s="25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60">
        <f t="shared" si="0"/>
        <v>0</v>
      </c>
      <c r="AJ37" s="158"/>
      <c r="AK37" s="159"/>
      <c r="AL37" s="160"/>
      <c r="AM37" s="160"/>
    </row>
    <row r="38" spans="1:39" ht="34.9" customHeight="1">
      <c r="A38" s="1">
        <v>33</v>
      </c>
      <c r="B38" s="72" t="s">
        <v>281</v>
      </c>
      <c r="C38" s="85" t="s">
        <v>140</v>
      </c>
      <c r="D38" s="8"/>
      <c r="E38" s="8"/>
      <c r="F38" s="8"/>
      <c r="G38" s="8"/>
      <c r="H38" s="25"/>
      <c r="I38" s="8"/>
      <c r="J38" s="8"/>
      <c r="K38" s="8"/>
      <c r="L38" s="8"/>
      <c r="M38" s="8"/>
      <c r="N38" s="8"/>
      <c r="O38" s="8">
        <v>1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60">
        <f t="shared" si="0"/>
        <v>1</v>
      </c>
      <c r="AJ38" s="158"/>
      <c r="AK38" s="159"/>
      <c r="AL38" s="160"/>
      <c r="AM38" s="160"/>
    </row>
    <row r="39" spans="1:39" ht="34.9" customHeight="1">
      <c r="A39" s="1">
        <v>34</v>
      </c>
      <c r="B39" s="72" t="s">
        <v>282</v>
      </c>
      <c r="C39" s="85" t="s">
        <v>140</v>
      </c>
      <c r="D39" s="8"/>
      <c r="E39" s="8"/>
      <c r="F39" s="8"/>
      <c r="G39" s="8"/>
      <c r="H39" s="25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60">
        <f t="shared" si="0"/>
        <v>0</v>
      </c>
      <c r="AJ39" s="158"/>
      <c r="AK39" s="159"/>
      <c r="AL39" s="160"/>
      <c r="AM39" s="160"/>
    </row>
    <row r="40" spans="1:39" ht="39.6" customHeight="1">
      <c r="A40" s="1">
        <v>35</v>
      </c>
      <c r="B40" s="110" t="s">
        <v>484</v>
      </c>
      <c r="C40" s="111" t="s">
        <v>185</v>
      </c>
      <c r="D40" s="8"/>
      <c r="E40" s="8"/>
      <c r="F40" s="8">
        <v>1</v>
      </c>
      <c r="G40" s="8"/>
      <c r="H40" s="25"/>
      <c r="I40" s="8">
        <v>1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60">
        <f t="shared" si="0"/>
        <v>2</v>
      </c>
      <c r="AJ40" s="158">
        <f>SUM(AI40:AI41)</f>
        <v>8</v>
      </c>
      <c r="AK40" s="159"/>
      <c r="AL40" s="160" t="s">
        <v>516</v>
      </c>
      <c r="AM40" s="160"/>
    </row>
    <row r="41" spans="1:39" ht="34.9" customHeight="1">
      <c r="A41" s="1">
        <v>36</v>
      </c>
      <c r="B41" s="110" t="s">
        <v>485</v>
      </c>
      <c r="C41" s="112" t="s">
        <v>81</v>
      </c>
      <c r="D41" s="8"/>
      <c r="E41" s="8"/>
      <c r="F41" s="8"/>
      <c r="G41" s="8"/>
      <c r="H41" s="25">
        <v>1</v>
      </c>
      <c r="I41" s="8"/>
      <c r="J41" s="8"/>
      <c r="K41" s="8"/>
      <c r="L41" s="8"/>
      <c r="M41" s="8"/>
      <c r="N41" s="8">
        <v>1</v>
      </c>
      <c r="O41" s="8"/>
      <c r="P41" s="8">
        <v>1</v>
      </c>
      <c r="Q41" s="8">
        <v>1</v>
      </c>
      <c r="R41" s="8"/>
      <c r="S41" s="8">
        <v>1</v>
      </c>
      <c r="T41" s="8"/>
      <c r="U41" s="8"/>
      <c r="V41" s="8">
        <v>1</v>
      </c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60">
        <f t="shared" si="0"/>
        <v>6</v>
      </c>
      <c r="AJ41" s="158"/>
      <c r="AK41" s="159"/>
      <c r="AL41" s="160"/>
      <c r="AM41" s="160"/>
    </row>
    <row r="42" spans="1:39" ht="42" customHeight="1">
      <c r="A42" s="1">
        <v>37</v>
      </c>
      <c r="B42" s="17"/>
      <c r="C42" s="2"/>
      <c r="D42" s="8"/>
      <c r="E42" s="8"/>
      <c r="F42" s="8"/>
      <c r="G42" s="8"/>
      <c r="H42" s="25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60">
        <f t="shared" si="0"/>
        <v>0</v>
      </c>
    </row>
    <row r="43" spans="1:39" ht="34.9" customHeight="1">
      <c r="A43" s="1">
        <v>38</v>
      </c>
      <c r="B43" s="17"/>
      <c r="C43" s="7"/>
      <c r="D43" s="8"/>
      <c r="E43" s="8"/>
      <c r="F43" s="8"/>
      <c r="G43" s="8"/>
      <c r="H43" s="25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60">
        <f t="shared" si="0"/>
        <v>0</v>
      </c>
    </row>
    <row r="44" spans="1:39" ht="34.9" customHeight="1">
      <c r="A44" s="1">
        <v>39</v>
      </c>
      <c r="B44" s="17"/>
      <c r="C44" s="7"/>
      <c r="D44" s="8"/>
      <c r="E44" s="8"/>
      <c r="F44" s="8"/>
      <c r="G44" s="8"/>
      <c r="H44" s="25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60">
        <f t="shared" si="0"/>
        <v>0</v>
      </c>
    </row>
    <row r="45" spans="1:39" ht="34.9" customHeight="1">
      <c r="A45" s="1">
        <v>40</v>
      </c>
      <c r="B45" s="7"/>
      <c r="C45" s="7"/>
      <c r="D45" s="8"/>
      <c r="E45" s="8"/>
      <c r="F45" s="8"/>
      <c r="G45" s="8"/>
      <c r="H45" s="25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60">
        <f t="shared" si="0"/>
        <v>0</v>
      </c>
    </row>
    <row r="46" spans="1:39" ht="34.9" customHeight="1">
      <c r="A46" s="179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1"/>
    </row>
    <row r="47" spans="1:39" ht="51" customHeight="1">
      <c r="A47" s="182" t="s">
        <v>310</v>
      </c>
      <c r="B47" s="183"/>
      <c r="C47" s="183"/>
      <c r="D47" s="60">
        <f>SUM(D6:D45)</f>
        <v>3</v>
      </c>
      <c r="E47" s="60">
        <f t="shared" ref="E47:AH47" si="1">SUM(E6:E45)</f>
        <v>0</v>
      </c>
      <c r="F47" s="60">
        <f t="shared" si="1"/>
        <v>10</v>
      </c>
      <c r="G47" s="60">
        <f t="shared" si="1"/>
        <v>6</v>
      </c>
      <c r="H47" s="60">
        <f t="shared" si="1"/>
        <v>25</v>
      </c>
      <c r="I47" s="60">
        <f t="shared" si="1"/>
        <v>3</v>
      </c>
      <c r="J47" s="60">
        <f t="shared" si="1"/>
        <v>1</v>
      </c>
      <c r="K47" s="60">
        <f t="shared" si="1"/>
        <v>1</v>
      </c>
      <c r="L47" s="60">
        <f t="shared" si="1"/>
        <v>7</v>
      </c>
      <c r="M47" s="60">
        <f t="shared" si="1"/>
        <v>2</v>
      </c>
      <c r="N47" s="60">
        <f t="shared" si="1"/>
        <v>13</v>
      </c>
      <c r="O47" s="60">
        <f t="shared" si="1"/>
        <v>25</v>
      </c>
      <c r="P47" s="60">
        <f t="shared" si="1"/>
        <v>5</v>
      </c>
      <c r="Q47" s="60">
        <f t="shared" si="1"/>
        <v>14</v>
      </c>
      <c r="R47" s="60">
        <f t="shared" si="1"/>
        <v>0</v>
      </c>
      <c r="S47" s="60">
        <f t="shared" si="1"/>
        <v>3</v>
      </c>
      <c r="T47" s="60">
        <f t="shared" si="1"/>
        <v>0</v>
      </c>
      <c r="U47" s="60">
        <f t="shared" si="1"/>
        <v>0</v>
      </c>
      <c r="V47" s="60">
        <f t="shared" si="1"/>
        <v>1</v>
      </c>
      <c r="W47" s="60">
        <f t="shared" si="1"/>
        <v>0</v>
      </c>
      <c r="X47" s="60">
        <f t="shared" si="1"/>
        <v>0</v>
      </c>
      <c r="Y47" s="60">
        <f t="shared" si="1"/>
        <v>0</v>
      </c>
      <c r="Z47" s="60">
        <f t="shared" si="1"/>
        <v>0</v>
      </c>
      <c r="AA47" s="60">
        <f t="shared" si="1"/>
        <v>0</v>
      </c>
      <c r="AB47" s="60">
        <f t="shared" si="1"/>
        <v>0</v>
      </c>
      <c r="AC47" s="60">
        <f t="shared" si="1"/>
        <v>0</v>
      </c>
      <c r="AD47" s="60">
        <f t="shared" si="1"/>
        <v>0</v>
      </c>
      <c r="AE47" s="60">
        <f t="shared" si="1"/>
        <v>0</v>
      </c>
      <c r="AF47" s="60">
        <f t="shared" si="1"/>
        <v>0</v>
      </c>
      <c r="AG47" s="60">
        <f t="shared" si="1"/>
        <v>0</v>
      </c>
      <c r="AH47" s="60">
        <f t="shared" si="1"/>
        <v>0</v>
      </c>
      <c r="AI47" s="60">
        <f>SUM(D47:AH47)</f>
        <v>119</v>
      </c>
    </row>
  </sheetData>
  <mergeCells count="22">
    <mergeCell ref="AJ40:AK41"/>
    <mergeCell ref="AL40:AM41"/>
    <mergeCell ref="A46:AI46"/>
    <mergeCell ref="A47:C47"/>
    <mergeCell ref="A1:C3"/>
    <mergeCell ref="D1:AI1"/>
    <mergeCell ref="D2:AI2"/>
    <mergeCell ref="D3:AI3"/>
    <mergeCell ref="A4:C4"/>
    <mergeCell ref="AI4:AI5"/>
    <mergeCell ref="AJ6:AK9"/>
    <mergeCell ref="AL6:AM9"/>
    <mergeCell ref="AJ10:AK18"/>
    <mergeCell ref="AL10:AM18"/>
    <mergeCell ref="AJ19:AK23"/>
    <mergeCell ref="AL19:AM23"/>
    <mergeCell ref="AJ24:AK34"/>
    <mergeCell ref="AL24:AM34"/>
    <mergeCell ref="AJ35:AK35"/>
    <mergeCell ref="AL35:AM35"/>
    <mergeCell ref="AJ36:AK39"/>
    <mergeCell ref="AL36:AM39"/>
  </mergeCells>
  <printOptions horizontalCentered="1"/>
  <pageMargins left="0" right="0" top="0.39370078740157483" bottom="0" header="0.31496062992125984" footer="0.31496062992125984"/>
  <pageSetup paperSize="9" scale="27" orientation="landscape" r:id="rId1"/>
  <colBreaks count="1" manualBreakCount="1">
    <brk id="35" max="46" man="1"/>
  </colBreaks>
  <ignoredErrors>
    <ignoredError sqref="D47:AH47" formulaRange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I56"/>
  <sheetViews>
    <sheetView view="pageBreakPreview" topLeftCell="B4" zoomScale="25" zoomScaleNormal="19" zoomScaleSheetLayoutView="25" workbookViewId="0">
      <pane xSplit="2" ySplit="2" topLeftCell="D6" activePane="bottomRight" state="frozen"/>
      <selection activeCell="B4" sqref="B4"/>
      <selection pane="topRight" activeCell="D4" sqref="D4"/>
      <selection pane="bottomLeft" activeCell="B6" sqref="B6"/>
      <selection pane="bottomRight" activeCell="B6" sqref="B6:C43"/>
    </sheetView>
  </sheetViews>
  <sheetFormatPr defaultColWidth="11.42578125" defaultRowHeight="15"/>
  <cols>
    <col min="2" max="2" width="67.85546875" customWidth="1"/>
    <col min="3" max="3" width="56.5703125" bestFit="1" customWidth="1"/>
    <col min="34" max="34" width="11.42578125" customWidth="1"/>
    <col min="35" max="35" width="18.140625" customWidth="1"/>
  </cols>
  <sheetData>
    <row r="1" spans="1:35" ht="39" customHeight="1">
      <c r="A1" s="165"/>
      <c r="B1" s="165"/>
      <c r="C1" s="165"/>
      <c r="D1" s="175" t="s">
        <v>0</v>
      </c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</row>
    <row r="2" spans="1:35" ht="34.9" customHeight="1">
      <c r="A2" s="165"/>
      <c r="B2" s="165"/>
      <c r="C2" s="165"/>
      <c r="D2" s="175" t="s">
        <v>1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</row>
    <row r="3" spans="1:35" ht="34.9" customHeight="1">
      <c r="A3" s="165"/>
      <c r="B3" s="165"/>
      <c r="C3" s="165"/>
      <c r="D3" s="176">
        <v>41275</v>
      </c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</row>
    <row r="4" spans="1:35" ht="34.9" customHeight="1">
      <c r="A4" s="166" t="s">
        <v>19</v>
      </c>
      <c r="B4" s="168"/>
      <c r="C4" s="169"/>
      <c r="D4" s="39" t="s">
        <v>7</v>
      </c>
      <c r="E4" s="39" t="s">
        <v>8</v>
      </c>
      <c r="F4" s="39" t="s">
        <v>2</v>
      </c>
      <c r="G4" s="39" t="s">
        <v>3</v>
      </c>
      <c r="H4" s="39" t="s">
        <v>4</v>
      </c>
      <c r="I4" s="39" t="s">
        <v>5</v>
      </c>
      <c r="J4" s="39" t="s">
        <v>6</v>
      </c>
      <c r="K4" s="39" t="s">
        <v>7</v>
      </c>
      <c r="L4" s="39" t="s">
        <v>8</v>
      </c>
      <c r="M4" s="39" t="s">
        <v>2</v>
      </c>
      <c r="N4" s="39" t="s">
        <v>3</v>
      </c>
      <c r="O4" s="39" t="s">
        <v>4</v>
      </c>
      <c r="P4" s="39" t="s">
        <v>5</v>
      </c>
      <c r="Q4" s="39" t="s">
        <v>6</v>
      </c>
      <c r="R4" s="39" t="s">
        <v>7</v>
      </c>
      <c r="S4" s="39" t="s">
        <v>8</v>
      </c>
      <c r="T4" s="39" t="s">
        <v>2</v>
      </c>
      <c r="U4" s="39" t="s">
        <v>3</v>
      </c>
      <c r="V4" s="39" t="s">
        <v>4</v>
      </c>
      <c r="W4" s="39" t="s">
        <v>5</v>
      </c>
      <c r="X4" s="39" t="s">
        <v>6</v>
      </c>
      <c r="Y4" s="39" t="s">
        <v>7</v>
      </c>
      <c r="Z4" s="39" t="s">
        <v>8</v>
      </c>
      <c r="AA4" s="39" t="s">
        <v>2</v>
      </c>
      <c r="AB4" s="39" t="s">
        <v>3</v>
      </c>
      <c r="AC4" s="39" t="s">
        <v>4</v>
      </c>
      <c r="AD4" s="39" t="s">
        <v>5</v>
      </c>
      <c r="AE4" s="39" t="s">
        <v>6</v>
      </c>
      <c r="AF4" s="39" t="s">
        <v>7</v>
      </c>
      <c r="AG4" s="39" t="s">
        <v>8</v>
      </c>
      <c r="AH4" s="39" t="s">
        <v>2</v>
      </c>
      <c r="AI4" s="170" t="s">
        <v>9</v>
      </c>
    </row>
    <row r="5" spans="1:35" ht="34.9" customHeight="1">
      <c r="A5" s="56" t="s">
        <v>494</v>
      </c>
      <c r="B5" s="56" t="s">
        <v>27</v>
      </c>
      <c r="C5" s="56" t="s">
        <v>28</v>
      </c>
      <c r="D5" s="40">
        <v>1</v>
      </c>
      <c r="E5" s="40">
        <v>2</v>
      </c>
      <c r="F5" s="40">
        <v>3</v>
      </c>
      <c r="G5" s="40">
        <v>4</v>
      </c>
      <c r="H5" s="40">
        <v>5</v>
      </c>
      <c r="I5" s="40">
        <v>6</v>
      </c>
      <c r="J5" s="40">
        <v>7</v>
      </c>
      <c r="K5" s="40">
        <v>8</v>
      </c>
      <c r="L5" s="40">
        <v>9</v>
      </c>
      <c r="M5" s="40">
        <v>10</v>
      </c>
      <c r="N5" s="40">
        <v>11</v>
      </c>
      <c r="O5" s="40">
        <v>12</v>
      </c>
      <c r="P5" s="40">
        <v>13</v>
      </c>
      <c r="Q5" s="40">
        <v>14</v>
      </c>
      <c r="R5" s="40">
        <v>15</v>
      </c>
      <c r="S5" s="40">
        <v>16</v>
      </c>
      <c r="T5" s="40">
        <v>17</v>
      </c>
      <c r="U5" s="40">
        <v>18</v>
      </c>
      <c r="V5" s="40">
        <v>19</v>
      </c>
      <c r="W5" s="40">
        <v>20</v>
      </c>
      <c r="X5" s="40">
        <v>21</v>
      </c>
      <c r="Y5" s="40">
        <v>22</v>
      </c>
      <c r="Z5" s="40">
        <v>23</v>
      </c>
      <c r="AA5" s="40">
        <v>24</v>
      </c>
      <c r="AB5" s="40">
        <v>25</v>
      </c>
      <c r="AC5" s="40">
        <v>26</v>
      </c>
      <c r="AD5" s="40">
        <v>27</v>
      </c>
      <c r="AE5" s="40">
        <v>28</v>
      </c>
      <c r="AF5" s="40">
        <v>29</v>
      </c>
      <c r="AG5" s="40">
        <v>30</v>
      </c>
      <c r="AH5" s="40">
        <v>31</v>
      </c>
      <c r="AI5" s="171"/>
    </row>
    <row r="6" spans="1:35" ht="34.9" customHeight="1">
      <c r="A6" s="1">
        <v>1</v>
      </c>
      <c r="B6" s="35" t="s">
        <v>352</v>
      </c>
      <c r="C6" s="35" t="s">
        <v>353</v>
      </c>
      <c r="D6" s="8"/>
      <c r="E6" s="8"/>
      <c r="F6" s="8"/>
      <c r="G6" s="8"/>
      <c r="H6" s="8"/>
      <c r="I6" s="8"/>
      <c r="J6" s="25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60">
        <f>SUM(D6:AH6)</f>
        <v>0</v>
      </c>
    </row>
    <row r="7" spans="1:35" ht="34.9" customHeight="1">
      <c r="A7" s="1">
        <v>2</v>
      </c>
      <c r="B7" s="35" t="s">
        <v>423</v>
      </c>
      <c r="C7" s="35" t="s">
        <v>353</v>
      </c>
      <c r="D7" s="8"/>
      <c r="E7" s="8"/>
      <c r="F7" s="8"/>
      <c r="G7" s="8"/>
      <c r="H7" s="8"/>
      <c r="I7" s="8"/>
      <c r="J7" s="25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60">
        <f t="shared" ref="AI7:AI54" si="0">SUM(D7:AH7)</f>
        <v>0</v>
      </c>
    </row>
    <row r="8" spans="1:35" ht="34.9" customHeight="1">
      <c r="A8" s="1">
        <v>3</v>
      </c>
      <c r="B8" s="35" t="s">
        <v>354</v>
      </c>
      <c r="C8" s="35" t="s">
        <v>353</v>
      </c>
      <c r="D8" s="8"/>
      <c r="E8" s="8"/>
      <c r="F8" s="8"/>
      <c r="G8" s="8"/>
      <c r="H8" s="8"/>
      <c r="I8" s="8"/>
      <c r="J8" s="25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60">
        <f t="shared" si="0"/>
        <v>0</v>
      </c>
    </row>
    <row r="9" spans="1:35" ht="34.9" customHeight="1">
      <c r="A9" s="1">
        <v>4</v>
      </c>
      <c r="B9" s="35" t="s">
        <v>405</v>
      </c>
      <c r="C9" s="35" t="s">
        <v>353</v>
      </c>
      <c r="D9" s="8"/>
      <c r="E9" s="8"/>
      <c r="F9" s="8"/>
      <c r="G9" s="8"/>
      <c r="H9" s="8"/>
      <c r="I9" s="8"/>
      <c r="J9" s="25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60">
        <f t="shared" si="0"/>
        <v>0</v>
      </c>
    </row>
    <row r="10" spans="1:35" ht="34.9" customHeight="1">
      <c r="A10" s="1">
        <v>5</v>
      </c>
      <c r="B10" s="35" t="s">
        <v>333</v>
      </c>
      <c r="C10" s="35" t="s">
        <v>434</v>
      </c>
      <c r="D10" s="8"/>
      <c r="E10" s="8"/>
      <c r="F10" s="8"/>
      <c r="G10" s="8"/>
      <c r="H10" s="8"/>
      <c r="I10" s="8"/>
      <c r="J10" s="25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60">
        <f t="shared" si="0"/>
        <v>0</v>
      </c>
    </row>
    <row r="11" spans="1:35" ht="34.9" customHeight="1">
      <c r="A11" s="1">
        <v>6</v>
      </c>
      <c r="B11" s="35" t="s">
        <v>334</v>
      </c>
      <c r="C11" s="35" t="s">
        <v>434</v>
      </c>
      <c r="D11" s="8"/>
      <c r="E11" s="8"/>
      <c r="F11" s="8"/>
      <c r="G11" s="8"/>
      <c r="H11" s="8"/>
      <c r="I11" s="8"/>
      <c r="J11" s="25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60">
        <f t="shared" si="0"/>
        <v>0</v>
      </c>
    </row>
    <row r="12" spans="1:35" ht="34.9" customHeight="1">
      <c r="A12" s="1">
        <v>7</v>
      </c>
      <c r="B12" s="35" t="s">
        <v>347</v>
      </c>
      <c r="C12" s="35" t="s">
        <v>434</v>
      </c>
      <c r="D12" s="8"/>
      <c r="E12" s="8"/>
      <c r="F12" s="8"/>
      <c r="G12" s="8"/>
      <c r="H12" s="8"/>
      <c r="I12" s="8"/>
      <c r="J12" s="25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60">
        <f t="shared" si="0"/>
        <v>0</v>
      </c>
    </row>
    <row r="13" spans="1:35" ht="34.9" customHeight="1">
      <c r="A13" s="1">
        <v>8</v>
      </c>
      <c r="B13" s="35" t="s">
        <v>370</v>
      </c>
      <c r="C13" s="35" t="s">
        <v>434</v>
      </c>
      <c r="D13" s="8"/>
      <c r="E13" s="8"/>
      <c r="F13" s="8"/>
      <c r="G13" s="8"/>
      <c r="H13" s="8"/>
      <c r="I13" s="8"/>
      <c r="J13" s="25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60">
        <f t="shared" si="0"/>
        <v>0</v>
      </c>
    </row>
    <row r="14" spans="1:35" ht="34.9" customHeight="1">
      <c r="A14" s="1">
        <v>9</v>
      </c>
      <c r="B14" s="35" t="s">
        <v>433</v>
      </c>
      <c r="C14" s="35" t="s">
        <v>434</v>
      </c>
      <c r="D14" s="8"/>
      <c r="E14" s="8"/>
      <c r="F14" s="8"/>
      <c r="G14" s="8"/>
      <c r="H14" s="8"/>
      <c r="I14" s="8"/>
      <c r="J14" s="2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>
        <v>1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60">
        <f t="shared" si="0"/>
        <v>1</v>
      </c>
    </row>
    <row r="15" spans="1:35" ht="34.9" customHeight="1">
      <c r="A15" s="1">
        <v>10</v>
      </c>
      <c r="B15" s="35" t="s">
        <v>435</v>
      </c>
      <c r="C15" s="35" t="s">
        <v>434</v>
      </c>
      <c r="D15" s="8"/>
      <c r="E15" s="8"/>
      <c r="F15" s="8"/>
      <c r="G15" s="8"/>
      <c r="H15" s="8"/>
      <c r="I15" s="8"/>
      <c r="J15" s="25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>
        <v>1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60">
        <f t="shared" si="0"/>
        <v>1</v>
      </c>
    </row>
    <row r="16" spans="1:35" ht="34.9" customHeight="1">
      <c r="A16" s="1">
        <v>11</v>
      </c>
      <c r="B16" s="35" t="s">
        <v>441</v>
      </c>
      <c r="C16" s="35" t="s">
        <v>434</v>
      </c>
      <c r="D16" s="8"/>
      <c r="E16" s="8"/>
      <c r="F16" s="8"/>
      <c r="G16" s="8"/>
      <c r="H16" s="8"/>
      <c r="I16" s="8"/>
      <c r="J16" s="25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60">
        <f t="shared" si="0"/>
        <v>0</v>
      </c>
    </row>
    <row r="17" spans="1:35" ht="34.9" customHeight="1">
      <c r="A17" s="1">
        <v>12</v>
      </c>
      <c r="B17" s="35" t="s">
        <v>366</v>
      </c>
      <c r="C17" s="35" t="s">
        <v>367</v>
      </c>
      <c r="D17" s="8"/>
      <c r="E17" s="8"/>
      <c r="F17" s="8"/>
      <c r="G17" s="8"/>
      <c r="H17" s="8"/>
      <c r="I17" s="8"/>
      <c r="J17" s="25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>
        <v>10</v>
      </c>
      <c r="W17" s="8"/>
      <c r="X17" s="8"/>
      <c r="Y17" s="8"/>
      <c r="Z17" s="8">
        <v>4</v>
      </c>
      <c r="AA17" s="8"/>
      <c r="AB17" s="8"/>
      <c r="AC17" s="8"/>
      <c r="AD17" s="8"/>
      <c r="AE17" s="8"/>
      <c r="AF17" s="8"/>
      <c r="AG17" s="8"/>
      <c r="AH17" s="8"/>
      <c r="AI17" s="60">
        <f t="shared" si="0"/>
        <v>14</v>
      </c>
    </row>
    <row r="18" spans="1:35" ht="34.9" customHeight="1">
      <c r="A18" s="1">
        <v>13</v>
      </c>
      <c r="B18" s="35" t="s">
        <v>378</v>
      </c>
      <c r="C18" s="35" t="s">
        <v>414</v>
      </c>
      <c r="D18" s="8"/>
      <c r="E18" s="8"/>
      <c r="F18" s="8"/>
      <c r="G18" s="8"/>
      <c r="H18" s="8"/>
      <c r="I18" s="8"/>
      <c r="J18" s="2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60">
        <f t="shared" si="0"/>
        <v>0</v>
      </c>
    </row>
    <row r="19" spans="1:35" ht="34.9" customHeight="1">
      <c r="A19" s="1">
        <v>14</v>
      </c>
      <c r="B19" s="35" t="s">
        <v>412</v>
      </c>
      <c r="C19" s="35" t="s">
        <v>413</v>
      </c>
      <c r="D19" s="8"/>
      <c r="E19" s="8"/>
      <c r="F19" s="8"/>
      <c r="G19" s="8"/>
      <c r="H19" s="8"/>
      <c r="I19" s="8"/>
      <c r="J19" s="25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60">
        <f t="shared" si="0"/>
        <v>0</v>
      </c>
    </row>
    <row r="20" spans="1:35" ht="34.9" customHeight="1">
      <c r="A20" s="1">
        <v>15</v>
      </c>
      <c r="B20" s="35" t="s">
        <v>410</v>
      </c>
      <c r="C20" s="35" t="s">
        <v>411</v>
      </c>
      <c r="D20" s="8"/>
      <c r="E20" s="8"/>
      <c r="F20" s="8"/>
      <c r="G20" s="8"/>
      <c r="H20" s="8"/>
      <c r="I20" s="8"/>
      <c r="J20" s="2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60">
        <f t="shared" si="0"/>
        <v>0</v>
      </c>
    </row>
    <row r="21" spans="1:35" ht="34.9" customHeight="1">
      <c r="A21" s="1">
        <v>16</v>
      </c>
      <c r="B21" s="35" t="s">
        <v>408</v>
      </c>
      <c r="C21" s="35" t="s">
        <v>409</v>
      </c>
      <c r="D21" s="8"/>
      <c r="E21" s="8"/>
      <c r="F21" s="8"/>
      <c r="G21" s="8"/>
      <c r="H21" s="8"/>
      <c r="I21" s="8"/>
      <c r="J21" s="25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60">
        <f t="shared" si="0"/>
        <v>0</v>
      </c>
    </row>
    <row r="22" spans="1:35" ht="34.9" customHeight="1">
      <c r="A22" s="1">
        <v>17</v>
      </c>
      <c r="B22" s="35" t="s">
        <v>419</v>
      </c>
      <c r="C22" s="35" t="s">
        <v>420</v>
      </c>
      <c r="D22" s="8"/>
      <c r="E22" s="8"/>
      <c r="F22" s="8"/>
      <c r="G22" s="8"/>
      <c r="H22" s="8"/>
      <c r="I22" s="8"/>
      <c r="J22" s="25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60">
        <f t="shared" si="0"/>
        <v>0</v>
      </c>
    </row>
    <row r="23" spans="1:35" ht="34.9" customHeight="1">
      <c r="A23" s="1">
        <v>18</v>
      </c>
      <c r="B23" s="35" t="s">
        <v>421</v>
      </c>
      <c r="C23" s="35" t="s">
        <v>420</v>
      </c>
      <c r="D23" s="8"/>
      <c r="E23" s="8"/>
      <c r="F23" s="8"/>
      <c r="G23" s="8"/>
      <c r="H23" s="8"/>
      <c r="I23" s="8"/>
      <c r="J23" s="2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60">
        <f t="shared" si="0"/>
        <v>0</v>
      </c>
    </row>
    <row r="24" spans="1:35" ht="34.9" customHeight="1">
      <c r="A24" s="1">
        <v>19</v>
      </c>
      <c r="B24" s="35" t="s">
        <v>429</v>
      </c>
      <c r="C24" s="35" t="s">
        <v>430</v>
      </c>
      <c r="D24" s="8"/>
      <c r="E24" s="8"/>
      <c r="F24" s="8"/>
      <c r="G24" s="8"/>
      <c r="H24" s="8"/>
      <c r="I24" s="8"/>
      <c r="J24" s="25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60">
        <f t="shared" si="0"/>
        <v>0</v>
      </c>
    </row>
    <row r="25" spans="1:35" ht="34.9" customHeight="1">
      <c r="A25" s="1">
        <v>20</v>
      </c>
      <c r="B25" s="35" t="s">
        <v>406</v>
      </c>
      <c r="C25" s="35" t="s">
        <v>407</v>
      </c>
      <c r="D25" s="8"/>
      <c r="E25" s="8"/>
      <c r="F25" s="8"/>
      <c r="G25" s="8"/>
      <c r="H25" s="8"/>
      <c r="I25" s="8"/>
      <c r="J25" s="25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60">
        <f t="shared" si="0"/>
        <v>0</v>
      </c>
    </row>
    <row r="26" spans="1:35" ht="34.9" customHeight="1">
      <c r="A26" s="1">
        <v>21</v>
      </c>
      <c r="B26" s="35" t="s">
        <v>416</v>
      </c>
      <c r="C26" s="35" t="s">
        <v>417</v>
      </c>
      <c r="D26" s="8"/>
      <c r="E26" s="8"/>
      <c r="F26" s="8"/>
      <c r="G26" s="8"/>
      <c r="H26" s="8"/>
      <c r="I26" s="8"/>
      <c r="J26" s="25"/>
      <c r="K26" s="8"/>
      <c r="L26" s="8"/>
      <c r="M26" s="8"/>
      <c r="N26" s="8"/>
      <c r="O26" s="8">
        <v>2</v>
      </c>
      <c r="P26" s="8"/>
      <c r="Q26" s="8"/>
      <c r="R26" s="8"/>
      <c r="S26" s="8"/>
      <c r="T26" s="8"/>
      <c r="U26" s="8">
        <v>1</v>
      </c>
      <c r="V26" s="8">
        <v>1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60">
        <f t="shared" si="0"/>
        <v>4</v>
      </c>
    </row>
    <row r="27" spans="1:35" ht="34.9" customHeight="1">
      <c r="A27" s="1">
        <v>22</v>
      </c>
      <c r="B27" s="35" t="s">
        <v>479</v>
      </c>
      <c r="C27" s="35" t="s">
        <v>417</v>
      </c>
      <c r="D27" s="8"/>
      <c r="E27" s="8"/>
      <c r="F27" s="8"/>
      <c r="G27" s="8"/>
      <c r="H27" s="8"/>
      <c r="I27" s="8"/>
      <c r="J27" s="25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60">
        <f t="shared" si="0"/>
        <v>0</v>
      </c>
    </row>
    <row r="28" spans="1:35" ht="34.9" customHeight="1">
      <c r="A28" s="1">
        <v>23</v>
      </c>
      <c r="B28" s="35" t="s">
        <v>368</v>
      </c>
      <c r="C28" s="35" t="s">
        <v>369</v>
      </c>
      <c r="D28" s="8"/>
      <c r="E28" s="8"/>
      <c r="F28" s="8"/>
      <c r="G28" s="8"/>
      <c r="H28" s="8"/>
      <c r="I28" s="8"/>
      <c r="J28" s="25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60">
        <f t="shared" si="0"/>
        <v>0</v>
      </c>
    </row>
    <row r="29" spans="1:35" ht="34.9" customHeight="1">
      <c r="A29" s="1">
        <v>24</v>
      </c>
      <c r="B29" s="35" t="s">
        <v>375</v>
      </c>
      <c r="C29" s="35" t="s">
        <v>351</v>
      </c>
      <c r="D29" s="8"/>
      <c r="E29" s="8"/>
      <c r="F29" s="8"/>
      <c r="G29" s="8"/>
      <c r="H29" s="8"/>
      <c r="I29" s="8"/>
      <c r="J29" s="25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60">
        <f t="shared" si="0"/>
        <v>0</v>
      </c>
    </row>
    <row r="30" spans="1:35" ht="34.9" customHeight="1">
      <c r="A30" s="1">
        <v>25</v>
      </c>
      <c r="B30" s="35" t="s">
        <v>436</v>
      </c>
      <c r="C30" s="35" t="s">
        <v>437</v>
      </c>
      <c r="D30" s="8"/>
      <c r="E30" s="8"/>
      <c r="F30" s="8"/>
      <c r="G30" s="8"/>
      <c r="H30" s="8"/>
      <c r="I30" s="8"/>
      <c r="J30" s="25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60">
        <f t="shared" si="0"/>
        <v>0</v>
      </c>
    </row>
    <row r="31" spans="1:35" ht="34.9" customHeight="1">
      <c r="A31" s="1">
        <v>26</v>
      </c>
      <c r="B31" s="35" t="s">
        <v>371</v>
      </c>
      <c r="C31" s="35" t="s">
        <v>418</v>
      </c>
      <c r="D31" s="8"/>
      <c r="E31" s="8"/>
      <c r="F31" s="8"/>
      <c r="G31" s="8"/>
      <c r="H31" s="8"/>
      <c r="I31" s="8"/>
      <c r="J31" s="25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60">
        <f t="shared" si="0"/>
        <v>0</v>
      </c>
    </row>
    <row r="32" spans="1:35" ht="34.9" customHeight="1">
      <c r="A32" s="1">
        <v>27</v>
      </c>
      <c r="B32" s="35" t="s">
        <v>426</v>
      </c>
      <c r="C32" s="35" t="s">
        <v>427</v>
      </c>
      <c r="D32" s="8"/>
      <c r="E32" s="8"/>
      <c r="F32" s="8"/>
      <c r="G32" s="8"/>
      <c r="H32" s="8"/>
      <c r="I32" s="8"/>
      <c r="J32" s="25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60">
        <f t="shared" si="0"/>
        <v>0</v>
      </c>
    </row>
    <row r="33" spans="1:35" ht="34.9" customHeight="1">
      <c r="A33" s="1">
        <v>28</v>
      </c>
      <c r="B33" s="35" t="s">
        <v>480</v>
      </c>
      <c r="C33" s="35" t="s">
        <v>481</v>
      </c>
      <c r="D33" s="8"/>
      <c r="E33" s="8"/>
      <c r="F33" s="8"/>
      <c r="G33" s="8"/>
      <c r="H33" s="8"/>
      <c r="I33" s="8"/>
      <c r="J33" s="25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60">
        <f t="shared" si="0"/>
        <v>0</v>
      </c>
    </row>
    <row r="34" spans="1:35" ht="34.9" customHeight="1">
      <c r="A34" s="1">
        <v>29</v>
      </c>
      <c r="B34" s="35" t="s">
        <v>482</v>
      </c>
      <c r="C34" s="35" t="s">
        <v>481</v>
      </c>
      <c r="D34" s="8"/>
      <c r="E34" s="8"/>
      <c r="F34" s="8"/>
      <c r="G34" s="8"/>
      <c r="H34" s="8"/>
      <c r="I34" s="8"/>
      <c r="J34" s="25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60">
        <f t="shared" si="0"/>
        <v>0</v>
      </c>
    </row>
    <row r="35" spans="1:35" ht="34.9" customHeight="1">
      <c r="A35" s="1">
        <v>30</v>
      </c>
      <c r="B35" s="35" t="s">
        <v>483</v>
      </c>
      <c r="C35" s="35" t="s">
        <v>481</v>
      </c>
      <c r="D35" s="8"/>
      <c r="E35" s="8"/>
      <c r="F35" s="8"/>
      <c r="G35" s="8"/>
      <c r="H35" s="8"/>
      <c r="I35" s="8"/>
      <c r="J35" s="25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60">
        <f t="shared" si="0"/>
        <v>0</v>
      </c>
    </row>
    <row r="36" spans="1:35" ht="34.9" customHeight="1">
      <c r="A36" s="1">
        <v>31</v>
      </c>
      <c r="B36" s="35" t="s">
        <v>486</v>
      </c>
      <c r="C36" s="35" t="s">
        <v>481</v>
      </c>
      <c r="D36" s="8"/>
      <c r="E36" s="8"/>
      <c r="F36" s="8"/>
      <c r="G36" s="8"/>
      <c r="H36" s="8"/>
      <c r="I36" s="8"/>
      <c r="J36" s="25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60">
        <f t="shared" si="0"/>
        <v>0</v>
      </c>
    </row>
    <row r="37" spans="1:35" ht="34.9" customHeight="1">
      <c r="A37" s="1">
        <v>32</v>
      </c>
      <c r="B37" s="35" t="s">
        <v>487</v>
      </c>
      <c r="C37" s="35" t="s">
        <v>488</v>
      </c>
      <c r="D37" s="8"/>
      <c r="E37" s="8"/>
      <c r="F37" s="8"/>
      <c r="G37" s="8"/>
      <c r="H37" s="8"/>
      <c r="I37" s="8"/>
      <c r="J37" s="25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60">
        <f t="shared" si="0"/>
        <v>0</v>
      </c>
    </row>
    <row r="38" spans="1:35" ht="34.9" customHeight="1">
      <c r="A38" s="1">
        <v>33</v>
      </c>
      <c r="B38" s="35" t="s">
        <v>518</v>
      </c>
      <c r="C38" s="35" t="s">
        <v>519</v>
      </c>
      <c r="D38" s="8"/>
      <c r="E38" s="8"/>
      <c r="F38" s="8"/>
      <c r="G38" s="8"/>
      <c r="H38" s="8">
        <v>1</v>
      </c>
      <c r="I38" s="8"/>
      <c r="J38" s="25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60">
        <f t="shared" si="0"/>
        <v>1</v>
      </c>
    </row>
    <row r="39" spans="1:35" ht="34.9" customHeight="1">
      <c r="A39" s="1">
        <v>34</v>
      </c>
      <c r="B39" s="17" t="s">
        <v>522</v>
      </c>
      <c r="C39" s="17" t="s">
        <v>523</v>
      </c>
      <c r="D39" s="8"/>
      <c r="E39" s="8"/>
      <c r="F39" s="8"/>
      <c r="G39" s="8"/>
      <c r="H39" s="8"/>
      <c r="I39" s="8"/>
      <c r="J39" s="25"/>
      <c r="K39" s="8"/>
      <c r="L39" s="8"/>
      <c r="M39" s="8">
        <v>1</v>
      </c>
      <c r="N39" s="8"/>
      <c r="O39" s="8"/>
      <c r="P39" s="8"/>
      <c r="Q39" s="8">
        <v>1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60">
        <f t="shared" si="0"/>
        <v>2</v>
      </c>
    </row>
    <row r="40" spans="1:35" ht="34.9" customHeight="1">
      <c r="A40" s="1">
        <v>35</v>
      </c>
      <c r="B40" s="17" t="s">
        <v>524</v>
      </c>
      <c r="C40" s="17" t="s">
        <v>523</v>
      </c>
      <c r="D40" s="8"/>
      <c r="E40" s="8"/>
      <c r="F40" s="8"/>
      <c r="G40" s="8"/>
      <c r="H40" s="8"/>
      <c r="I40" s="8"/>
      <c r="J40" s="25"/>
      <c r="K40" s="8"/>
      <c r="L40" s="8"/>
      <c r="M40" s="8">
        <v>1</v>
      </c>
      <c r="N40" s="8">
        <v>1</v>
      </c>
      <c r="O40" s="8">
        <v>1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>
        <v>1</v>
      </c>
      <c r="AB40" s="8"/>
      <c r="AC40" s="8"/>
      <c r="AD40" s="8"/>
      <c r="AE40" s="8"/>
      <c r="AF40" s="8"/>
      <c r="AG40" s="8"/>
      <c r="AH40" s="8"/>
      <c r="AI40" s="60">
        <f t="shared" si="0"/>
        <v>4</v>
      </c>
    </row>
    <row r="41" spans="1:35" ht="34.9" customHeight="1">
      <c r="A41" s="1">
        <v>36</v>
      </c>
      <c r="B41" s="17" t="s">
        <v>525</v>
      </c>
      <c r="C41" s="17" t="s">
        <v>523</v>
      </c>
      <c r="D41" s="8"/>
      <c r="E41" s="8"/>
      <c r="F41" s="8"/>
      <c r="G41" s="8"/>
      <c r="H41" s="8"/>
      <c r="I41" s="8"/>
      <c r="J41" s="25"/>
      <c r="K41" s="8"/>
      <c r="L41" s="8"/>
      <c r="M41" s="8">
        <v>1</v>
      </c>
      <c r="N41" s="8">
        <v>1</v>
      </c>
      <c r="O41" s="8">
        <v>1</v>
      </c>
      <c r="P41" s="8"/>
      <c r="Q41" s="8">
        <v>1</v>
      </c>
      <c r="R41" s="8"/>
      <c r="S41" s="8"/>
      <c r="T41" s="8"/>
      <c r="U41" s="8"/>
      <c r="V41" s="8"/>
      <c r="W41" s="8"/>
      <c r="X41" s="8"/>
      <c r="Y41" s="8"/>
      <c r="Z41" s="8"/>
      <c r="AA41" s="8">
        <v>1</v>
      </c>
      <c r="AB41" s="8"/>
      <c r="AC41" s="8"/>
      <c r="AD41" s="8"/>
      <c r="AE41" s="8"/>
      <c r="AF41" s="8"/>
      <c r="AG41" s="8"/>
      <c r="AH41" s="8"/>
      <c r="AI41" s="60">
        <f t="shared" si="0"/>
        <v>5</v>
      </c>
    </row>
    <row r="42" spans="1:35" ht="34.9" customHeight="1">
      <c r="A42" s="1">
        <v>37</v>
      </c>
      <c r="B42" s="17" t="s">
        <v>526</v>
      </c>
      <c r="C42" s="7"/>
      <c r="D42" s="8"/>
      <c r="E42" s="8"/>
      <c r="F42" s="8"/>
      <c r="G42" s="8"/>
      <c r="H42" s="8"/>
      <c r="I42" s="8"/>
      <c r="J42" s="25"/>
      <c r="K42" s="8"/>
      <c r="L42" s="8"/>
      <c r="M42" s="8"/>
      <c r="N42" s="8"/>
      <c r="O42" s="8">
        <v>1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60">
        <f t="shared" si="0"/>
        <v>1</v>
      </c>
    </row>
    <row r="43" spans="1:35" ht="34.5" customHeight="1">
      <c r="A43" s="1">
        <v>38</v>
      </c>
      <c r="B43" s="17" t="s">
        <v>527</v>
      </c>
      <c r="C43" s="17" t="s">
        <v>528</v>
      </c>
      <c r="D43" s="8" t="s">
        <v>349</v>
      </c>
      <c r="E43" s="8"/>
      <c r="F43" s="8"/>
      <c r="G43" s="8"/>
      <c r="H43" s="8"/>
      <c r="I43" s="8"/>
      <c r="J43" s="25"/>
      <c r="K43" s="8"/>
      <c r="L43" s="8"/>
      <c r="M43" s="8"/>
      <c r="N43" s="8"/>
      <c r="O43" s="8"/>
      <c r="P43" s="8">
        <v>1</v>
      </c>
      <c r="Q43" s="8"/>
      <c r="R43" s="8"/>
      <c r="S43" s="8"/>
      <c r="T43" s="8"/>
      <c r="U43" s="8"/>
      <c r="V43" s="8">
        <v>1</v>
      </c>
      <c r="W43" s="8"/>
      <c r="X43" s="8"/>
      <c r="Y43" s="8"/>
      <c r="Z43" s="8"/>
      <c r="AA43" s="8">
        <v>1</v>
      </c>
      <c r="AB43" s="8"/>
      <c r="AC43" s="8"/>
      <c r="AD43" s="8"/>
      <c r="AE43" s="8"/>
      <c r="AF43" s="8"/>
      <c r="AG43" s="8"/>
      <c r="AH43" s="8"/>
      <c r="AI43" s="60">
        <f t="shared" si="0"/>
        <v>3</v>
      </c>
    </row>
    <row r="44" spans="1:35" ht="34.9" customHeight="1">
      <c r="A44" s="1">
        <v>39</v>
      </c>
      <c r="B44" s="17"/>
      <c r="C44" s="1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60">
        <f t="shared" si="0"/>
        <v>0</v>
      </c>
    </row>
    <row r="45" spans="1:35" ht="34.9" customHeight="1">
      <c r="A45" s="1">
        <v>40</v>
      </c>
      <c r="B45" s="17"/>
      <c r="C45" s="1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60">
        <f t="shared" si="0"/>
        <v>0</v>
      </c>
    </row>
    <row r="46" spans="1:35" ht="34.9" customHeight="1">
      <c r="A46" s="1">
        <v>41</v>
      </c>
      <c r="B46" s="17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60">
        <f t="shared" si="0"/>
        <v>0</v>
      </c>
    </row>
    <row r="47" spans="1:35" ht="34.9" customHeight="1">
      <c r="A47" s="1">
        <v>42</v>
      </c>
      <c r="B47" s="17"/>
      <c r="C47" s="1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60">
        <f t="shared" si="0"/>
        <v>0</v>
      </c>
    </row>
    <row r="48" spans="1:35" ht="34.9" customHeight="1">
      <c r="A48" s="1">
        <v>43</v>
      </c>
      <c r="B48" s="7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60">
        <f t="shared" si="0"/>
        <v>0</v>
      </c>
    </row>
    <row r="49" spans="1:35" ht="34.9" customHeight="1">
      <c r="A49" s="1">
        <v>44</v>
      </c>
      <c r="B49" s="7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60">
        <f t="shared" si="0"/>
        <v>0</v>
      </c>
    </row>
    <row r="50" spans="1:35" ht="34.9" customHeight="1">
      <c r="A50" s="1">
        <v>45</v>
      </c>
      <c r="B50" s="7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60">
        <f t="shared" si="0"/>
        <v>0</v>
      </c>
    </row>
    <row r="51" spans="1:35" ht="34.9" customHeight="1">
      <c r="A51" s="1">
        <v>46</v>
      </c>
      <c r="B51" s="7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60">
        <f t="shared" si="0"/>
        <v>0</v>
      </c>
    </row>
    <row r="52" spans="1:35" ht="34.9" customHeight="1">
      <c r="A52" s="1">
        <v>47</v>
      </c>
      <c r="B52" s="7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60">
        <f t="shared" si="0"/>
        <v>0</v>
      </c>
    </row>
    <row r="53" spans="1:35" ht="34.9" customHeight="1">
      <c r="A53" s="1">
        <v>48</v>
      </c>
      <c r="B53" s="6"/>
      <c r="C53" s="6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0">
        <f t="shared" si="0"/>
        <v>0</v>
      </c>
    </row>
    <row r="54" spans="1:35" ht="34.9" customHeight="1">
      <c r="A54" s="1">
        <v>49</v>
      </c>
      <c r="B54" s="6"/>
      <c r="C54" s="6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0">
        <f t="shared" si="0"/>
        <v>0</v>
      </c>
    </row>
    <row r="55" spans="1:35" ht="34.9" customHeight="1">
      <c r="A55" s="179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1"/>
    </row>
    <row r="56" spans="1:35" ht="51" customHeight="1">
      <c r="A56" s="182" t="s">
        <v>332</v>
      </c>
      <c r="B56" s="183"/>
      <c r="C56" s="183"/>
      <c r="D56" s="60">
        <f>SUM(D6:D54)</f>
        <v>0</v>
      </c>
      <c r="E56" s="60">
        <f t="shared" ref="E56:AH56" si="1">SUM(E6:E54)</f>
        <v>0</v>
      </c>
      <c r="F56" s="60">
        <f t="shared" si="1"/>
        <v>0</v>
      </c>
      <c r="G56" s="60">
        <f t="shared" si="1"/>
        <v>0</v>
      </c>
      <c r="H56" s="60">
        <f t="shared" si="1"/>
        <v>1</v>
      </c>
      <c r="I56" s="60">
        <f t="shared" si="1"/>
        <v>0</v>
      </c>
      <c r="J56" s="60">
        <f t="shared" si="1"/>
        <v>0</v>
      </c>
      <c r="K56" s="60">
        <f t="shared" si="1"/>
        <v>0</v>
      </c>
      <c r="L56" s="60">
        <f t="shared" si="1"/>
        <v>0</v>
      </c>
      <c r="M56" s="60">
        <f t="shared" si="1"/>
        <v>3</v>
      </c>
      <c r="N56" s="60">
        <f t="shared" si="1"/>
        <v>2</v>
      </c>
      <c r="O56" s="60">
        <f t="shared" si="1"/>
        <v>5</v>
      </c>
      <c r="P56" s="60">
        <f t="shared" si="1"/>
        <v>1</v>
      </c>
      <c r="Q56" s="60">
        <f t="shared" si="1"/>
        <v>2</v>
      </c>
      <c r="R56" s="60">
        <f t="shared" si="1"/>
        <v>0</v>
      </c>
      <c r="S56" s="60">
        <f t="shared" si="1"/>
        <v>0</v>
      </c>
      <c r="T56" s="60">
        <f t="shared" si="1"/>
        <v>0</v>
      </c>
      <c r="U56" s="60">
        <f t="shared" si="1"/>
        <v>1</v>
      </c>
      <c r="V56" s="60">
        <f t="shared" si="1"/>
        <v>14</v>
      </c>
      <c r="W56" s="60">
        <f t="shared" si="1"/>
        <v>0</v>
      </c>
      <c r="X56" s="60">
        <f t="shared" si="1"/>
        <v>0</v>
      </c>
      <c r="Y56" s="60">
        <f t="shared" si="1"/>
        <v>0</v>
      </c>
      <c r="Z56" s="60">
        <f t="shared" si="1"/>
        <v>4</v>
      </c>
      <c r="AA56" s="60">
        <f t="shared" si="1"/>
        <v>3</v>
      </c>
      <c r="AB56" s="60">
        <f t="shared" si="1"/>
        <v>0</v>
      </c>
      <c r="AC56" s="60">
        <f t="shared" si="1"/>
        <v>0</v>
      </c>
      <c r="AD56" s="60">
        <f t="shared" si="1"/>
        <v>0</v>
      </c>
      <c r="AE56" s="60">
        <f t="shared" si="1"/>
        <v>0</v>
      </c>
      <c r="AF56" s="60">
        <f t="shared" si="1"/>
        <v>0</v>
      </c>
      <c r="AG56" s="60">
        <f t="shared" si="1"/>
        <v>0</v>
      </c>
      <c r="AH56" s="60">
        <f t="shared" si="1"/>
        <v>0</v>
      </c>
      <c r="AI56" s="60">
        <f>SUM(D56:AH56)</f>
        <v>36</v>
      </c>
    </row>
  </sheetData>
  <mergeCells count="8">
    <mergeCell ref="A55:AI55"/>
    <mergeCell ref="A56:C56"/>
    <mergeCell ref="A1:C3"/>
    <mergeCell ref="D1:AI1"/>
    <mergeCell ref="D2:AI2"/>
    <mergeCell ref="D3:AI3"/>
    <mergeCell ref="A4:C4"/>
    <mergeCell ref="AI4:AI5"/>
  </mergeCells>
  <printOptions horizontalCentered="1"/>
  <pageMargins left="0" right="0" top="0.39370078740157483" bottom="0" header="0.31496062992125984" footer="0.31496062992125984"/>
  <pageSetup paperSize="9" scale="27" orientation="landscape" r:id="rId1"/>
  <ignoredErrors>
    <ignoredError sqref="D56:AH56" formulaRange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Y44"/>
  <sheetViews>
    <sheetView view="pageBreakPreview" topLeftCell="A4" zoomScale="25" zoomScaleNormal="19" zoomScaleSheetLayoutView="25" workbookViewId="0">
      <pane xSplit="9" ySplit="2" topLeftCell="J6" activePane="bottomRight" state="frozen"/>
      <selection activeCell="A4" sqref="A4"/>
      <selection pane="topRight" activeCell="D4" sqref="D4"/>
      <selection pane="bottomLeft" activeCell="A6" sqref="A6"/>
      <selection pane="bottomRight" activeCell="Q18" sqref="Q18"/>
    </sheetView>
  </sheetViews>
  <sheetFormatPr defaultColWidth="11.42578125" defaultRowHeight="15"/>
  <cols>
    <col min="4" max="4" width="25.42578125" customWidth="1"/>
    <col min="5" max="5" width="67.85546875" customWidth="1"/>
    <col min="6" max="6" width="13.140625" customWidth="1"/>
    <col min="7" max="7" width="34" customWidth="1"/>
    <col min="8" max="8" width="43.5703125" customWidth="1"/>
    <col min="9" max="10" width="37.42578125" customWidth="1"/>
    <col min="41" max="41" width="11.42578125" customWidth="1"/>
    <col min="45" max="45" width="19" customWidth="1"/>
    <col min="46" max="46" width="43.140625" customWidth="1"/>
  </cols>
  <sheetData>
    <row r="1" spans="1:46" ht="40.9" customHeight="1">
      <c r="A1" s="165"/>
      <c r="B1" s="165"/>
      <c r="C1" s="165"/>
      <c r="D1" s="165"/>
      <c r="E1" s="165"/>
      <c r="F1" s="165"/>
      <c r="G1" s="165"/>
      <c r="H1" s="165"/>
      <c r="I1" s="165"/>
      <c r="J1" s="116"/>
      <c r="K1" s="175" t="s">
        <v>0</v>
      </c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</row>
    <row r="2" spans="1:46" ht="34.9" customHeight="1">
      <c r="A2" s="165"/>
      <c r="B2" s="165"/>
      <c r="C2" s="165"/>
      <c r="D2" s="165"/>
      <c r="E2" s="165"/>
      <c r="F2" s="165"/>
      <c r="G2" s="165"/>
      <c r="H2" s="165"/>
      <c r="I2" s="165"/>
      <c r="J2" s="116"/>
      <c r="K2" s="175" t="s">
        <v>1</v>
      </c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</row>
    <row r="3" spans="1:46" ht="34.9" customHeight="1">
      <c r="A3" s="165"/>
      <c r="B3" s="165"/>
      <c r="C3" s="165"/>
      <c r="D3" s="165"/>
      <c r="E3" s="165"/>
      <c r="F3" s="165"/>
      <c r="G3" s="165"/>
      <c r="H3" s="165"/>
      <c r="I3" s="165"/>
      <c r="J3" s="116"/>
      <c r="K3" s="176">
        <v>41275</v>
      </c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</row>
    <row r="4" spans="1:46" ht="34.9" customHeight="1">
      <c r="A4" s="166" t="s">
        <v>10</v>
      </c>
      <c r="B4" s="167"/>
      <c r="C4" s="167"/>
      <c r="D4" s="167"/>
      <c r="E4" s="168"/>
      <c r="F4" s="168"/>
      <c r="G4" s="168"/>
      <c r="H4" s="168"/>
      <c r="I4" s="169"/>
      <c r="J4" s="117"/>
      <c r="K4" s="39" t="s">
        <v>7</v>
      </c>
      <c r="L4" s="39" t="s">
        <v>8</v>
      </c>
      <c r="M4" s="39" t="s">
        <v>2</v>
      </c>
      <c r="N4" s="39" t="s">
        <v>3</v>
      </c>
      <c r="O4" s="39" t="s">
        <v>4</v>
      </c>
      <c r="P4" s="39" t="s">
        <v>5</v>
      </c>
      <c r="Q4" s="39" t="s">
        <v>6</v>
      </c>
      <c r="R4" s="39" t="s">
        <v>7</v>
      </c>
      <c r="S4" s="39" t="s">
        <v>8</v>
      </c>
      <c r="T4" s="39" t="s">
        <v>2</v>
      </c>
      <c r="U4" s="39" t="s">
        <v>3</v>
      </c>
      <c r="V4" s="39" t="s">
        <v>4</v>
      </c>
      <c r="W4" s="39" t="s">
        <v>5</v>
      </c>
      <c r="X4" s="39" t="s">
        <v>6</v>
      </c>
      <c r="Y4" s="39" t="s">
        <v>7</v>
      </c>
      <c r="Z4" s="39" t="s">
        <v>8</v>
      </c>
      <c r="AA4" s="39" t="s">
        <v>2</v>
      </c>
      <c r="AB4" s="39" t="s">
        <v>3</v>
      </c>
      <c r="AC4" s="39" t="s">
        <v>4</v>
      </c>
      <c r="AD4" s="39" t="s">
        <v>5</v>
      </c>
      <c r="AE4" s="39" t="s">
        <v>6</v>
      </c>
      <c r="AF4" s="39" t="s">
        <v>7</v>
      </c>
      <c r="AG4" s="39" t="s">
        <v>8</v>
      </c>
      <c r="AH4" s="39" t="s">
        <v>2</v>
      </c>
      <c r="AI4" s="39" t="s">
        <v>3</v>
      </c>
      <c r="AJ4" s="39" t="s">
        <v>4</v>
      </c>
      <c r="AK4" s="39" t="s">
        <v>5</v>
      </c>
      <c r="AL4" s="39" t="s">
        <v>6</v>
      </c>
      <c r="AM4" s="39" t="s">
        <v>7</v>
      </c>
      <c r="AN4" s="39" t="s">
        <v>8</v>
      </c>
      <c r="AO4" s="39" t="s">
        <v>2</v>
      </c>
      <c r="AP4" s="170" t="s">
        <v>9</v>
      </c>
    </row>
    <row r="5" spans="1:46" ht="34.9" customHeight="1">
      <c r="A5" s="56" t="s">
        <v>494</v>
      </c>
      <c r="B5" s="56"/>
      <c r="C5" s="56" t="s">
        <v>533</v>
      </c>
      <c r="D5" s="56" t="s">
        <v>534</v>
      </c>
      <c r="E5" s="56" t="s">
        <v>27</v>
      </c>
      <c r="F5" s="56" t="s">
        <v>530</v>
      </c>
      <c r="G5" s="56" t="s">
        <v>531</v>
      </c>
      <c r="H5" s="56" t="s">
        <v>532</v>
      </c>
      <c r="I5" s="56" t="s">
        <v>28</v>
      </c>
      <c r="J5" s="56"/>
      <c r="K5" s="40">
        <v>1</v>
      </c>
      <c r="L5" s="40">
        <v>2</v>
      </c>
      <c r="M5" s="40">
        <v>3</v>
      </c>
      <c r="N5" s="40">
        <v>4</v>
      </c>
      <c r="O5" s="40">
        <v>5</v>
      </c>
      <c r="P5" s="40">
        <v>6</v>
      </c>
      <c r="Q5" s="40">
        <v>7</v>
      </c>
      <c r="R5" s="40">
        <v>8</v>
      </c>
      <c r="S5" s="40">
        <v>9</v>
      </c>
      <c r="T5" s="40">
        <v>10</v>
      </c>
      <c r="U5" s="40">
        <v>11</v>
      </c>
      <c r="V5" s="40">
        <v>12</v>
      </c>
      <c r="W5" s="40">
        <v>13</v>
      </c>
      <c r="X5" s="40">
        <v>14</v>
      </c>
      <c r="Y5" s="40">
        <v>15</v>
      </c>
      <c r="Z5" s="40">
        <v>16</v>
      </c>
      <c r="AA5" s="40">
        <v>17</v>
      </c>
      <c r="AB5" s="40">
        <v>18</v>
      </c>
      <c r="AC5" s="40">
        <v>19</v>
      </c>
      <c r="AD5" s="40">
        <v>20</v>
      </c>
      <c r="AE5" s="40">
        <v>21</v>
      </c>
      <c r="AF5" s="40">
        <v>22</v>
      </c>
      <c r="AG5" s="40">
        <v>23</v>
      </c>
      <c r="AH5" s="40">
        <v>24</v>
      </c>
      <c r="AI5" s="40">
        <v>25</v>
      </c>
      <c r="AJ5" s="40">
        <v>26</v>
      </c>
      <c r="AK5" s="40">
        <v>27</v>
      </c>
      <c r="AL5" s="40">
        <v>28</v>
      </c>
      <c r="AM5" s="40">
        <v>29</v>
      </c>
      <c r="AN5" s="40">
        <v>30</v>
      </c>
      <c r="AO5" s="40">
        <v>31</v>
      </c>
      <c r="AP5" s="171"/>
    </row>
    <row r="6" spans="1:46" ht="34.9" customHeight="1">
      <c r="A6" s="1">
        <v>1</v>
      </c>
      <c r="B6" s="1"/>
      <c r="C6" s="1"/>
      <c r="D6" s="1">
        <v>2</v>
      </c>
      <c r="E6" s="57" t="s">
        <v>465</v>
      </c>
      <c r="G6" s="77"/>
      <c r="H6" s="77"/>
      <c r="I6" s="57" t="s">
        <v>466</v>
      </c>
      <c r="J6" s="94"/>
      <c r="K6" s="3"/>
      <c r="L6" s="3"/>
      <c r="M6" s="3"/>
      <c r="N6" s="3"/>
      <c r="O6" s="3">
        <v>1</v>
      </c>
      <c r="P6" s="3"/>
      <c r="Q6" s="3"/>
      <c r="R6" s="3"/>
      <c r="S6" s="3"/>
      <c r="T6" s="3"/>
      <c r="U6" s="3"/>
      <c r="V6" s="3">
        <v>1</v>
      </c>
      <c r="W6" s="3"/>
      <c r="X6" s="3"/>
      <c r="Y6" s="3"/>
      <c r="Z6" s="3">
        <v>1</v>
      </c>
      <c r="AA6" s="3"/>
      <c r="AB6" s="3"/>
      <c r="AC6" s="3">
        <v>2</v>
      </c>
      <c r="AD6" s="4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60">
        <f t="shared" ref="AP6:AP39" si="0">SUM(K6:AO6)</f>
        <v>5</v>
      </c>
      <c r="AQ6" s="158">
        <f>SUM(AP6:AP15)</f>
        <v>62</v>
      </c>
      <c r="AR6" s="159"/>
      <c r="AS6" s="160" t="s">
        <v>503</v>
      </c>
      <c r="AT6" s="160"/>
    </row>
    <row r="7" spans="1:46" ht="34.9" customHeight="1">
      <c r="A7" s="1">
        <v>2</v>
      </c>
      <c r="B7" s="1"/>
      <c r="C7" s="1"/>
      <c r="D7" s="1">
        <v>2</v>
      </c>
      <c r="E7" s="35" t="s">
        <v>467</v>
      </c>
      <c r="G7" s="66"/>
      <c r="H7" s="66"/>
      <c r="I7" s="35" t="s">
        <v>466</v>
      </c>
      <c r="J7" s="86"/>
      <c r="K7" s="3">
        <v>1</v>
      </c>
      <c r="L7" s="3"/>
      <c r="M7" s="3"/>
      <c r="N7" s="3"/>
      <c r="O7" s="3">
        <v>1</v>
      </c>
      <c r="P7" s="3"/>
      <c r="Q7" s="3"/>
      <c r="R7" s="3"/>
      <c r="S7" s="3"/>
      <c r="T7" s="3">
        <v>1</v>
      </c>
      <c r="U7" s="3">
        <v>1</v>
      </c>
      <c r="V7" s="3"/>
      <c r="W7" s="3">
        <v>1</v>
      </c>
      <c r="X7" s="3">
        <v>1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60">
        <f t="shared" si="0"/>
        <v>6</v>
      </c>
      <c r="AQ7" s="158"/>
      <c r="AR7" s="159"/>
      <c r="AS7" s="160"/>
      <c r="AT7" s="160"/>
    </row>
    <row r="8" spans="1:46" ht="34.9" customHeight="1">
      <c r="A8" s="1">
        <v>3</v>
      </c>
      <c r="B8" s="1"/>
      <c r="C8" s="1"/>
      <c r="D8" s="1">
        <v>2</v>
      </c>
      <c r="E8" s="35" t="s">
        <v>377</v>
      </c>
      <c r="G8" s="66"/>
      <c r="H8" s="66"/>
      <c r="I8" s="35" t="s">
        <v>100</v>
      </c>
      <c r="J8" s="86"/>
      <c r="K8" s="3"/>
      <c r="L8" s="3"/>
      <c r="M8" s="3"/>
      <c r="N8" s="3"/>
      <c r="O8" s="3"/>
      <c r="P8" s="3"/>
      <c r="Q8" s="3">
        <v>1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60">
        <f t="shared" si="0"/>
        <v>1</v>
      </c>
      <c r="AQ8" s="158"/>
      <c r="AR8" s="159"/>
      <c r="AS8" s="160"/>
      <c r="AT8" s="160"/>
    </row>
    <row r="9" spans="1:46" ht="34.9" customHeight="1">
      <c r="A9" s="1">
        <v>4</v>
      </c>
      <c r="B9" s="1"/>
      <c r="C9" s="1"/>
      <c r="D9" s="1">
        <v>2</v>
      </c>
      <c r="E9" s="35" t="s">
        <v>428</v>
      </c>
      <c r="G9" s="66"/>
      <c r="H9" s="66"/>
      <c r="I9" s="35" t="s">
        <v>100</v>
      </c>
      <c r="J9" s="8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60">
        <f t="shared" si="0"/>
        <v>0</v>
      </c>
      <c r="AQ9" s="158"/>
      <c r="AR9" s="159"/>
      <c r="AS9" s="160"/>
      <c r="AT9" s="160"/>
    </row>
    <row r="10" spans="1:46" ht="34.9" customHeight="1">
      <c r="A10" s="1">
        <v>5</v>
      </c>
      <c r="B10" s="1"/>
      <c r="C10" s="1"/>
      <c r="D10" s="1">
        <v>2</v>
      </c>
      <c r="E10" s="35" t="s">
        <v>468</v>
      </c>
      <c r="G10" s="66"/>
      <c r="H10" s="66"/>
      <c r="I10" s="35" t="s">
        <v>100</v>
      </c>
      <c r="J10" s="86"/>
      <c r="K10" s="3">
        <v>2</v>
      </c>
      <c r="L10" s="3"/>
      <c r="M10" s="3">
        <v>1</v>
      </c>
      <c r="N10" s="3"/>
      <c r="O10" s="3"/>
      <c r="P10" s="3"/>
      <c r="Q10" s="3"/>
      <c r="R10" s="3"/>
      <c r="S10" s="3"/>
      <c r="T10" s="3"/>
      <c r="U10" s="3"/>
      <c r="V10" s="3">
        <v>1</v>
      </c>
      <c r="W10" s="3"/>
      <c r="X10" s="3"/>
      <c r="Y10" s="3"/>
      <c r="Z10" s="3"/>
      <c r="AA10" s="3"/>
      <c r="AB10" s="3">
        <v>3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60">
        <f t="shared" si="0"/>
        <v>7</v>
      </c>
      <c r="AQ10" s="158"/>
      <c r="AR10" s="159"/>
      <c r="AS10" s="160"/>
      <c r="AT10" s="160"/>
    </row>
    <row r="11" spans="1:46" ht="34.9" customHeight="1">
      <c r="A11" s="1">
        <v>6</v>
      </c>
      <c r="B11" s="1"/>
      <c r="C11" s="1"/>
      <c r="D11" s="1">
        <v>2</v>
      </c>
      <c r="E11" s="35" t="s">
        <v>469</v>
      </c>
      <c r="G11" s="66"/>
      <c r="H11" s="66"/>
      <c r="I11" s="35" t="s">
        <v>100</v>
      </c>
      <c r="J11" s="86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>
        <v>1</v>
      </c>
      <c r="W11" s="3"/>
      <c r="X11" s="3"/>
      <c r="Y11" s="3"/>
      <c r="Z11" s="3"/>
      <c r="AA11" s="3"/>
      <c r="AB11" s="3"/>
      <c r="AC11" s="3">
        <v>2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60">
        <f t="shared" si="0"/>
        <v>4</v>
      </c>
      <c r="AQ11" s="158"/>
      <c r="AR11" s="159"/>
      <c r="AS11" s="160"/>
      <c r="AT11" s="160"/>
    </row>
    <row r="12" spans="1:46" ht="34.5" customHeight="1">
      <c r="A12" s="1">
        <v>7</v>
      </c>
      <c r="B12" s="1"/>
      <c r="C12" s="1"/>
      <c r="D12" s="1">
        <v>2</v>
      </c>
      <c r="E12" s="35" t="s">
        <v>373</v>
      </c>
      <c r="G12" s="66"/>
      <c r="H12" s="66"/>
      <c r="I12" s="35" t="s">
        <v>374</v>
      </c>
      <c r="J12" s="86"/>
      <c r="K12" s="3">
        <v>2</v>
      </c>
      <c r="L12" s="3"/>
      <c r="M12" s="3">
        <v>1</v>
      </c>
      <c r="N12" s="3"/>
      <c r="O12" s="3"/>
      <c r="P12" s="3"/>
      <c r="Q12" s="3">
        <v>3</v>
      </c>
      <c r="R12" s="3">
        <v>1</v>
      </c>
      <c r="S12" s="3"/>
      <c r="T12" s="3"/>
      <c r="U12" s="3"/>
      <c r="V12" s="3">
        <v>3</v>
      </c>
      <c r="W12" s="3"/>
      <c r="X12" s="3">
        <v>2</v>
      </c>
      <c r="Y12" s="3"/>
      <c r="Z12" s="3"/>
      <c r="AA12" s="3"/>
      <c r="AB12" s="3">
        <v>3</v>
      </c>
      <c r="AC12" s="3">
        <v>2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60">
        <f t="shared" si="0"/>
        <v>17</v>
      </c>
      <c r="AQ12" s="158"/>
      <c r="AR12" s="159"/>
      <c r="AS12" s="160"/>
      <c r="AT12" s="160"/>
    </row>
    <row r="13" spans="1:46" ht="34.9" customHeight="1">
      <c r="A13" s="1">
        <v>8</v>
      </c>
      <c r="B13" s="1"/>
      <c r="C13" s="1"/>
      <c r="D13" s="1">
        <v>2</v>
      </c>
      <c r="E13" s="35" t="s">
        <v>415</v>
      </c>
      <c r="G13" s="66"/>
      <c r="H13" s="66"/>
      <c r="I13" s="35" t="s">
        <v>374</v>
      </c>
      <c r="J13" s="86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>
        <v>3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60">
        <f t="shared" si="0"/>
        <v>4</v>
      </c>
      <c r="AQ13" s="158"/>
      <c r="AR13" s="159"/>
      <c r="AS13" s="160"/>
      <c r="AT13" s="160"/>
    </row>
    <row r="14" spans="1:46" ht="34.9" customHeight="1">
      <c r="A14" s="1">
        <v>9</v>
      </c>
      <c r="B14" s="1"/>
      <c r="C14" s="1"/>
      <c r="D14" s="1">
        <v>2</v>
      </c>
      <c r="E14" s="57" t="s">
        <v>338</v>
      </c>
      <c r="G14" s="66"/>
      <c r="H14" s="66"/>
      <c r="I14" s="57" t="s">
        <v>339</v>
      </c>
      <c r="J14" s="86"/>
      <c r="K14" s="3">
        <v>1</v>
      </c>
      <c r="L14" s="3"/>
      <c r="M14" s="3"/>
      <c r="N14" s="3"/>
      <c r="O14" s="3">
        <v>3</v>
      </c>
      <c r="P14" s="3">
        <v>1</v>
      </c>
      <c r="Q14" s="3">
        <v>3</v>
      </c>
      <c r="R14" s="3"/>
      <c r="S14" s="3"/>
      <c r="T14" s="3"/>
      <c r="U14" s="3">
        <v>2</v>
      </c>
      <c r="V14" s="3"/>
      <c r="W14" s="3"/>
      <c r="X14" s="3"/>
      <c r="Y14" s="3"/>
      <c r="Z14" s="3">
        <v>3</v>
      </c>
      <c r="AA14" s="3"/>
      <c r="AB14" s="3"/>
      <c r="AC14" s="3">
        <v>3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60">
        <f t="shared" si="0"/>
        <v>16</v>
      </c>
      <c r="AQ14" s="158"/>
      <c r="AR14" s="159"/>
      <c r="AS14" s="160"/>
      <c r="AT14" s="160"/>
    </row>
    <row r="15" spans="1:46" ht="34.5" customHeight="1">
      <c r="A15" s="1">
        <v>10</v>
      </c>
      <c r="B15" s="1"/>
      <c r="C15" s="1"/>
      <c r="D15" s="1">
        <v>2</v>
      </c>
      <c r="E15" s="35" t="s">
        <v>365</v>
      </c>
      <c r="G15" s="66"/>
      <c r="H15" s="66"/>
      <c r="I15" s="57" t="s">
        <v>339</v>
      </c>
      <c r="J15" s="86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>
        <v>1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60">
        <f t="shared" si="0"/>
        <v>2</v>
      </c>
      <c r="AQ15" s="158"/>
      <c r="AR15" s="159"/>
      <c r="AS15" s="160"/>
      <c r="AT15" s="160"/>
    </row>
    <row r="16" spans="1:46" ht="34.9" customHeight="1">
      <c r="A16" s="1">
        <v>11</v>
      </c>
      <c r="B16" s="1"/>
      <c r="C16" s="1"/>
      <c r="D16" s="1">
        <v>2</v>
      </c>
      <c r="E16" s="35" t="s">
        <v>470</v>
      </c>
      <c r="G16" s="67"/>
      <c r="H16" s="67"/>
      <c r="I16" s="57" t="s">
        <v>471</v>
      </c>
      <c r="J16" s="91"/>
      <c r="K16" s="3"/>
      <c r="L16" s="3"/>
      <c r="M16" s="3"/>
      <c r="N16" s="3">
        <v>1</v>
      </c>
      <c r="O16" s="3"/>
      <c r="P16" s="3">
        <v>2</v>
      </c>
      <c r="Q16" s="3"/>
      <c r="R16" s="3"/>
      <c r="S16" s="3">
        <v>2</v>
      </c>
      <c r="T16" s="3">
        <v>2</v>
      </c>
      <c r="U16" s="3"/>
      <c r="V16" s="3">
        <v>1</v>
      </c>
      <c r="W16" s="3"/>
      <c r="X16" s="3"/>
      <c r="Y16" s="3"/>
      <c r="Z16" s="3"/>
      <c r="AA16" s="3"/>
      <c r="AB16" s="3">
        <v>3</v>
      </c>
      <c r="AC16" s="3">
        <v>1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60">
        <f t="shared" si="0"/>
        <v>12</v>
      </c>
      <c r="AQ16" s="158">
        <f>SUM(AP16:AP22)</f>
        <v>41</v>
      </c>
      <c r="AR16" s="159"/>
      <c r="AS16" s="160" t="s">
        <v>504</v>
      </c>
      <c r="AT16" s="160"/>
    </row>
    <row r="17" spans="1:51" ht="34.9" customHeight="1">
      <c r="A17" s="1">
        <v>12</v>
      </c>
      <c r="B17" s="1"/>
      <c r="C17" s="1"/>
      <c r="D17" s="1">
        <v>2</v>
      </c>
      <c r="E17" s="35" t="s">
        <v>472</v>
      </c>
      <c r="G17" s="67"/>
      <c r="H17" s="67"/>
      <c r="I17" s="35" t="s">
        <v>471</v>
      </c>
      <c r="J17" s="91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>
        <v>3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60">
        <f t="shared" si="0"/>
        <v>3</v>
      </c>
      <c r="AQ17" s="158"/>
      <c r="AR17" s="159"/>
      <c r="AS17" s="160"/>
      <c r="AT17" s="160"/>
    </row>
    <row r="18" spans="1:51" ht="34.9" customHeight="1">
      <c r="A18" s="1">
        <v>13</v>
      </c>
      <c r="B18" s="1"/>
      <c r="C18" s="1"/>
      <c r="D18" s="1">
        <v>2</v>
      </c>
      <c r="E18" s="35" t="s">
        <v>474</v>
      </c>
      <c r="G18" s="67"/>
      <c r="H18" s="67"/>
      <c r="I18" s="35" t="s">
        <v>374</v>
      </c>
      <c r="J18" s="91"/>
      <c r="K18" s="3">
        <v>1</v>
      </c>
      <c r="L18" s="3"/>
      <c r="M18" s="3"/>
      <c r="N18" s="3">
        <v>1</v>
      </c>
      <c r="O18" s="3"/>
      <c r="P18" s="3"/>
      <c r="Q18" s="3"/>
      <c r="R18" s="3"/>
      <c r="S18" s="3"/>
      <c r="T18" s="3"/>
      <c r="U18" s="3"/>
      <c r="V18" s="3">
        <v>1</v>
      </c>
      <c r="W18" s="3"/>
      <c r="X18" s="3">
        <v>1</v>
      </c>
      <c r="Y18" s="3"/>
      <c r="Z18" s="3"/>
      <c r="AA18" s="3"/>
      <c r="AB18" s="3"/>
      <c r="AC18" s="3"/>
      <c r="AD18" s="3">
        <v>1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60">
        <f t="shared" si="0"/>
        <v>5</v>
      </c>
      <c r="AQ18" s="158"/>
      <c r="AR18" s="159"/>
      <c r="AS18" s="160"/>
      <c r="AT18" s="160"/>
    </row>
    <row r="19" spans="1:51" ht="34.9" customHeight="1">
      <c r="A19" s="1">
        <v>14</v>
      </c>
      <c r="B19" s="1"/>
      <c r="C19" s="1"/>
      <c r="D19" s="1">
        <v>2</v>
      </c>
      <c r="E19" s="35" t="s">
        <v>475</v>
      </c>
      <c r="G19" s="67"/>
      <c r="H19" s="67"/>
      <c r="I19" s="35" t="s">
        <v>476</v>
      </c>
      <c r="J19" s="91"/>
      <c r="K19" s="3"/>
      <c r="L19" s="3"/>
      <c r="M19" s="3"/>
      <c r="N19" s="3"/>
      <c r="O19" s="3"/>
      <c r="P19" s="3">
        <v>1</v>
      </c>
      <c r="Q19" s="3"/>
      <c r="R19" s="3"/>
      <c r="S19" s="3"/>
      <c r="T19" s="3"/>
      <c r="U19" s="3"/>
      <c r="V19" s="3">
        <v>1</v>
      </c>
      <c r="W19" s="3"/>
      <c r="X19" s="3"/>
      <c r="Y19" s="3"/>
      <c r="Z19" s="3"/>
      <c r="AA19" s="3"/>
      <c r="AB19" s="3"/>
      <c r="AC19" s="3">
        <v>1</v>
      </c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60">
        <f>SUM(K19:AO19)</f>
        <v>3</v>
      </c>
      <c r="AQ19" s="158"/>
      <c r="AR19" s="159"/>
      <c r="AS19" s="160"/>
      <c r="AT19" s="160"/>
    </row>
    <row r="20" spans="1:51" ht="51.6" customHeight="1">
      <c r="A20" s="1">
        <v>15</v>
      </c>
      <c r="B20" s="1"/>
      <c r="C20" s="1"/>
      <c r="D20" s="1">
        <v>2</v>
      </c>
      <c r="E20" s="17" t="s">
        <v>521</v>
      </c>
      <c r="G20" s="67"/>
      <c r="H20" s="67"/>
      <c r="I20" s="17" t="s">
        <v>100</v>
      </c>
      <c r="J20" s="91"/>
      <c r="K20" s="3"/>
      <c r="L20" s="3">
        <v>1</v>
      </c>
      <c r="M20" s="3"/>
      <c r="N20" s="3"/>
      <c r="O20" s="3">
        <v>2</v>
      </c>
      <c r="P20" s="3"/>
      <c r="Q20" s="3"/>
      <c r="R20" s="3"/>
      <c r="S20" s="3"/>
      <c r="T20" s="3"/>
      <c r="U20" s="3"/>
      <c r="V20" s="3">
        <v>2</v>
      </c>
      <c r="W20" s="3"/>
      <c r="X20" s="3"/>
      <c r="Y20" s="3"/>
      <c r="Z20" s="3"/>
      <c r="AA20" s="3"/>
      <c r="AB20" s="3"/>
      <c r="AC20" s="3">
        <v>1</v>
      </c>
      <c r="AD20" s="3">
        <v>1</v>
      </c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60">
        <f t="shared" si="0"/>
        <v>7</v>
      </c>
      <c r="AQ20" s="158"/>
      <c r="AR20" s="159"/>
      <c r="AS20" s="160"/>
      <c r="AT20" s="160"/>
    </row>
    <row r="21" spans="1:51" ht="34.9" customHeight="1">
      <c r="A21" s="1">
        <v>16</v>
      </c>
      <c r="B21" s="1"/>
      <c r="C21" s="1"/>
      <c r="D21" s="1">
        <v>3</v>
      </c>
      <c r="E21" s="35"/>
      <c r="G21" s="67"/>
      <c r="H21" s="67"/>
      <c r="I21" s="35"/>
      <c r="J21" s="91"/>
      <c r="K21" s="3"/>
      <c r="L21" s="3"/>
      <c r="M21" s="3">
        <v>2</v>
      </c>
      <c r="N21" s="3"/>
      <c r="O21" s="3"/>
      <c r="P21" s="3">
        <v>1</v>
      </c>
      <c r="Q21" s="3"/>
      <c r="R21" s="3"/>
      <c r="S21" s="3"/>
      <c r="T21" s="3"/>
      <c r="U21" s="3">
        <v>1</v>
      </c>
      <c r="V21" s="3"/>
      <c r="W21" s="3"/>
      <c r="X21" s="3"/>
      <c r="Y21" s="3"/>
      <c r="Z21" s="3"/>
      <c r="AA21" s="3"/>
      <c r="AB21" s="3">
        <v>2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60">
        <f t="shared" si="0"/>
        <v>6</v>
      </c>
      <c r="AQ21" s="158"/>
      <c r="AR21" s="159"/>
      <c r="AS21" s="160"/>
      <c r="AT21" s="160"/>
    </row>
    <row r="22" spans="1:51" ht="53.25" customHeight="1">
      <c r="A22" s="1">
        <v>17</v>
      </c>
      <c r="B22" s="1"/>
      <c r="C22" s="1"/>
      <c r="D22" s="1">
        <v>3</v>
      </c>
      <c r="E22" s="35"/>
      <c r="G22" s="67"/>
      <c r="H22" s="67"/>
      <c r="I22" s="35"/>
      <c r="J22" s="91"/>
      <c r="K22" s="3"/>
      <c r="L22" s="3"/>
      <c r="M22" s="3">
        <v>2</v>
      </c>
      <c r="N22" s="3"/>
      <c r="O22" s="3"/>
      <c r="P22" s="3"/>
      <c r="Q22" s="3"/>
      <c r="R22" s="3"/>
      <c r="S22" s="3"/>
      <c r="T22" s="3"/>
      <c r="U22" s="3"/>
      <c r="V22" s="3"/>
      <c r="W22" s="3">
        <v>1</v>
      </c>
      <c r="X22" s="3"/>
      <c r="Y22" s="3"/>
      <c r="Z22" s="3"/>
      <c r="AA22" s="3"/>
      <c r="AB22" s="3"/>
      <c r="AC22" s="3">
        <v>2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60">
        <f t="shared" si="0"/>
        <v>5</v>
      </c>
      <c r="AQ22" s="158"/>
      <c r="AR22" s="159"/>
      <c r="AS22" s="160"/>
      <c r="AT22" s="160"/>
    </row>
    <row r="23" spans="1:51" ht="34.9" customHeight="1">
      <c r="A23" s="1">
        <v>18</v>
      </c>
      <c r="B23" s="1"/>
      <c r="C23" s="1"/>
      <c r="D23" s="1">
        <v>3</v>
      </c>
      <c r="E23" s="35"/>
      <c r="G23" s="62"/>
      <c r="H23" s="62"/>
      <c r="I23" s="35"/>
      <c r="J23" s="95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>
        <v>2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60">
        <f t="shared" si="0"/>
        <v>3</v>
      </c>
      <c r="AQ23" s="158">
        <f>SUM(AP23:AP35)</f>
        <v>127</v>
      </c>
      <c r="AR23" s="159"/>
      <c r="AS23" s="160" t="s">
        <v>515</v>
      </c>
      <c r="AT23" s="160"/>
      <c r="AY23" s="21"/>
    </row>
    <row r="24" spans="1:51" ht="34.9" customHeight="1">
      <c r="A24" s="1">
        <v>19</v>
      </c>
      <c r="B24" s="1"/>
      <c r="C24" s="1"/>
      <c r="D24" s="1">
        <v>3</v>
      </c>
      <c r="E24" s="35"/>
      <c r="G24" s="62"/>
      <c r="H24" s="62"/>
      <c r="I24" s="35"/>
      <c r="J24" s="95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>
        <v>1</v>
      </c>
      <c r="W24" s="3"/>
      <c r="X24" s="3"/>
      <c r="Y24" s="3"/>
      <c r="Z24" s="3"/>
      <c r="AA24" s="3"/>
      <c r="AB24" s="3"/>
      <c r="AC24" s="3">
        <v>1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60">
        <f t="shared" si="0"/>
        <v>3</v>
      </c>
      <c r="AQ24" s="158"/>
      <c r="AR24" s="159"/>
      <c r="AS24" s="160"/>
      <c r="AT24" s="160"/>
    </row>
    <row r="25" spans="1:51" ht="34.9" customHeight="1">
      <c r="A25" s="1">
        <v>20</v>
      </c>
      <c r="B25" s="1"/>
      <c r="C25" s="1"/>
      <c r="D25" s="1">
        <v>3</v>
      </c>
      <c r="E25" s="35"/>
      <c r="G25" s="62"/>
      <c r="H25" s="62"/>
      <c r="I25" s="35"/>
      <c r="J25" s="95"/>
      <c r="K25" s="3"/>
      <c r="L25" s="3"/>
      <c r="M25" s="3"/>
      <c r="N25" s="3"/>
      <c r="O25" s="3">
        <v>4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>
        <v>3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60">
        <f t="shared" si="0"/>
        <v>7</v>
      </c>
      <c r="AQ25" s="158"/>
      <c r="AR25" s="159"/>
      <c r="AS25" s="160"/>
      <c r="AT25" s="160"/>
    </row>
    <row r="26" spans="1:51" ht="34.9" customHeight="1">
      <c r="A26" s="1">
        <v>21</v>
      </c>
      <c r="B26" s="1"/>
      <c r="C26" s="1"/>
      <c r="D26" s="1">
        <v>3</v>
      </c>
      <c r="E26" s="35"/>
      <c r="G26" s="62"/>
      <c r="H26" s="62"/>
      <c r="I26" s="35"/>
      <c r="J26" s="95"/>
      <c r="K26" s="3"/>
      <c r="L26" s="3"/>
      <c r="M26" s="3"/>
      <c r="N26" s="3"/>
      <c r="O26" s="3"/>
      <c r="P26" s="3">
        <v>1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>
        <v>2</v>
      </c>
      <c r="AD26" s="3"/>
      <c r="AE26" s="3"/>
      <c r="AF26" s="3">
        <v>2</v>
      </c>
      <c r="AG26" s="3"/>
      <c r="AH26" s="3"/>
      <c r="AI26" s="3"/>
      <c r="AJ26" s="3"/>
      <c r="AK26" s="3"/>
      <c r="AL26" s="3"/>
      <c r="AM26" s="3"/>
      <c r="AN26" s="3"/>
      <c r="AO26" s="3"/>
      <c r="AP26" s="60">
        <f t="shared" si="0"/>
        <v>5</v>
      </c>
      <c r="AQ26" s="158"/>
      <c r="AR26" s="159"/>
      <c r="AS26" s="160"/>
      <c r="AT26" s="160"/>
    </row>
    <row r="27" spans="1:51" ht="34.9" customHeight="1">
      <c r="A27" s="1">
        <v>22</v>
      </c>
      <c r="B27" s="1"/>
      <c r="C27" s="1"/>
      <c r="D27" s="1">
        <v>3</v>
      </c>
      <c r="E27" s="35"/>
      <c r="G27" s="62"/>
      <c r="H27" s="62"/>
      <c r="I27" s="35"/>
      <c r="J27" s="9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</v>
      </c>
      <c r="X27" s="3"/>
      <c r="Y27" s="3"/>
      <c r="Z27" s="3"/>
      <c r="AA27" s="3"/>
      <c r="AB27" s="3"/>
      <c r="AC27" s="3"/>
      <c r="AD27" s="3">
        <v>1</v>
      </c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60">
        <f t="shared" si="0"/>
        <v>3</v>
      </c>
      <c r="AQ27" s="158"/>
      <c r="AR27" s="159"/>
      <c r="AS27" s="160"/>
      <c r="AT27" s="160"/>
    </row>
    <row r="28" spans="1:51" ht="34.9" customHeight="1">
      <c r="A28" s="1">
        <v>23</v>
      </c>
      <c r="B28" s="1"/>
      <c r="C28" s="1"/>
      <c r="D28" s="1">
        <v>3</v>
      </c>
      <c r="E28" s="35"/>
      <c r="G28" s="62"/>
      <c r="H28" s="62"/>
      <c r="I28" s="35"/>
      <c r="J28" s="95"/>
      <c r="K28" s="3"/>
      <c r="L28" s="3"/>
      <c r="M28" s="3"/>
      <c r="N28" s="3"/>
      <c r="O28" s="3"/>
      <c r="P28" s="3">
        <v>1</v>
      </c>
      <c r="Q28" s="3"/>
      <c r="R28" s="3"/>
      <c r="S28" s="3"/>
      <c r="T28" s="3"/>
      <c r="U28" s="3"/>
      <c r="V28" s="3">
        <v>2</v>
      </c>
      <c r="W28" s="3"/>
      <c r="X28" s="3"/>
      <c r="Y28" s="3"/>
      <c r="Z28" s="3"/>
      <c r="AA28" s="3"/>
      <c r="AB28" s="3">
        <v>1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60">
        <f t="shared" si="0"/>
        <v>4</v>
      </c>
      <c r="AQ28" s="158"/>
      <c r="AR28" s="159"/>
      <c r="AS28" s="160"/>
      <c r="AT28" s="160"/>
    </row>
    <row r="29" spans="1:51" ht="34.9" customHeight="1">
      <c r="A29" s="1">
        <v>24</v>
      </c>
      <c r="B29" s="1"/>
      <c r="C29" s="1"/>
      <c r="D29" s="1">
        <v>3</v>
      </c>
      <c r="E29" s="35"/>
      <c r="G29" s="62"/>
      <c r="H29" s="62"/>
      <c r="I29" s="35"/>
      <c r="J29" s="95"/>
      <c r="K29" s="3"/>
      <c r="L29" s="3"/>
      <c r="M29" s="3"/>
      <c r="N29" s="3"/>
      <c r="O29" s="3">
        <v>2</v>
      </c>
      <c r="P29" s="3"/>
      <c r="Q29" s="3"/>
      <c r="R29" s="3"/>
      <c r="S29" s="3"/>
      <c r="T29" s="3"/>
      <c r="U29" s="3"/>
      <c r="V29" s="3"/>
      <c r="W29" s="3">
        <v>2</v>
      </c>
      <c r="X29" s="3"/>
      <c r="Y29" s="3"/>
      <c r="Z29" s="3"/>
      <c r="AA29" s="3"/>
      <c r="AB29" s="3"/>
      <c r="AC29" s="3"/>
      <c r="AD29" s="3">
        <v>1</v>
      </c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60">
        <f t="shared" si="0"/>
        <v>5</v>
      </c>
      <c r="AQ29" s="158"/>
      <c r="AR29" s="159"/>
      <c r="AS29" s="160"/>
      <c r="AT29" s="160"/>
    </row>
    <row r="30" spans="1:51" ht="34.9" customHeight="1">
      <c r="A30" s="1">
        <v>25</v>
      </c>
      <c r="B30" s="1"/>
      <c r="C30" s="1"/>
      <c r="D30" s="1">
        <v>3</v>
      </c>
      <c r="E30" s="35"/>
      <c r="G30" s="62"/>
      <c r="H30" s="62"/>
      <c r="I30" s="35"/>
      <c r="J30" s="9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>
        <v>2</v>
      </c>
      <c r="W30" s="3"/>
      <c r="X30" s="3"/>
      <c r="Y30" s="3"/>
      <c r="Z30" s="3"/>
      <c r="AA30" s="3"/>
      <c r="AB30" s="3"/>
      <c r="AC30" s="3"/>
      <c r="AD30" s="3">
        <v>2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60">
        <f t="shared" si="0"/>
        <v>4</v>
      </c>
      <c r="AQ30" s="158"/>
      <c r="AR30" s="159"/>
      <c r="AS30" s="160"/>
      <c r="AT30" s="160"/>
    </row>
    <row r="31" spans="1:51" ht="34.9" customHeight="1">
      <c r="A31" s="1">
        <v>26</v>
      </c>
      <c r="B31" s="1"/>
      <c r="C31" s="1"/>
      <c r="D31" s="1">
        <v>3</v>
      </c>
      <c r="E31" s="35"/>
      <c r="G31" s="62"/>
      <c r="H31" s="62"/>
      <c r="I31" s="35"/>
      <c r="J31" s="95"/>
      <c r="K31" s="3"/>
      <c r="L31" s="3"/>
      <c r="M31" s="3"/>
      <c r="N31" s="3"/>
      <c r="O31" s="3">
        <v>2</v>
      </c>
      <c r="P31" s="3">
        <v>1</v>
      </c>
      <c r="Q31" s="3"/>
      <c r="R31" s="3"/>
      <c r="S31" s="3"/>
      <c r="T31" s="3"/>
      <c r="U31" s="3"/>
      <c r="V31" s="3"/>
      <c r="W31" s="3"/>
      <c r="X31" s="3"/>
      <c r="Y31" s="3">
        <v>2</v>
      </c>
      <c r="Z31" s="3"/>
      <c r="AA31" s="3"/>
      <c r="AB31" s="3"/>
      <c r="AC31" s="3"/>
      <c r="AD31" s="3">
        <v>2</v>
      </c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60">
        <f t="shared" si="0"/>
        <v>7</v>
      </c>
      <c r="AQ31" s="158"/>
      <c r="AR31" s="159"/>
      <c r="AS31" s="160"/>
      <c r="AT31" s="160"/>
    </row>
    <row r="32" spans="1:51" ht="34.9" customHeight="1">
      <c r="A32" s="1">
        <v>27</v>
      </c>
      <c r="B32" s="1"/>
      <c r="C32" s="1"/>
      <c r="D32" s="1">
        <v>3</v>
      </c>
      <c r="E32" s="35"/>
      <c r="G32" s="62"/>
      <c r="H32" s="62"/>
      <c r="I32" s="35"/>
      <c r="J32" s="95"/>
      <c r="K32" s="3">
        <v>2</v>
      </c>
      <c r="L32" s="3"/>
      <c r="M32" s="3"/>
      <c r="N32" s="3">
        <v>5</v>
      </c>
      <c r="O32" s="3">
        <v>13</v>
      </c>
      <c r="P32" s="3">
        <v>1</v>
      </c>
      <c r="Q32" s="3"/>
      <c r="R32" s="3"/>
      <c r="S32" s="3"/>
      <c r="T32" s="3"/>
      <c r="U32" s="3"/>
      <c r="V32" s="3"/>
      <c r="W32" s="3"/>
      <c r="X32" s="3">
        <v>1</v>
      </c>
      <c r="Y32" s="3">
        <v>11</v>
      </c>
      <c r="Z32" s="3">
        <v>1</v>
      </c>
      <c r="AA32" s="3"/>
      <c r="AB32" s="3">
        <v>12</v>
      </c>
      <c r="AC32" s="3"/>
      <c r="AD32" s="3">
        <v>5</v>
      </c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60">
        <f t="shared" si="0"/>
        <v>51</v>
      </c>
      <c r="AQ32" s="158"/>
      <c r="AR32" s="159"/>
      <c r="AS32" s="160"/>
      <c r="AT32" s="160"/>
    </row>
    <row r="33" spans="1:46" ht="34.9" customHeight="1">
      <c r="A33" s="1">
        <v>28</v>
      </c>
      <c r="B33" s="1"/>
      <c r="C33" s="1"/>
      <c r="D33" s="1">
        <v>3</v>
      </c>
      <c r="E33" s="35"/>
      <c r="G33" s="62"/>
      <c r="H33" s="62"/>
      <c r="I33" s="35"/>
      <c r="J33" s="95"/>
      <c r="K33" s="3"/>
      <c r="L33" s="3"/>
      <c r="M33" s="3"/>
      <c r="N33" s="3"/>
      <c r="O33" s="3">
        <v>1</v>
      </c>
      <c r="P33" s="3">
        <v>3</v>
      </c>
      <c r="Q33" s="3"/>
      <c r="R33" s="3"/>
      <c r="S33" s="3"/>
      <c r="T33" s="3"/>
      <c r="U33" s="3"/>
      <c r="V33" s="3">
        <v>7</v>
      </c>
      <c r="W33" s="3"/>
      <c r="X33" s="3"/>
      <c r="Y33" s="3"/>
      <c r="Z33" s="3"/>
      <c r="AA33" s="3"/>
      <c r="AB33" s="3">
        <v>2</v>
      </c>
      <c r="AC33" s="3">
        <v>2</v>
      </c>
      <c r="AD33" s="3">
        <v>1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60">
        <f t="shared" si="0"/>
        <v>16</v>
      </c>
      <c r="AQ33" s="158"/>
      <c r="AR33" s="159"/>
      <c r="AS33" s="160"/>
      <c r="AT33" s="160"/>
    </row>
    <row r="34" spans="1:46" ht="34.9" customHeight="1">
      <c r="A34" s="1">
        <v>29</v>
      </c>
      <c r="B34" s="1"/>
      <c r="C34" s="1"/>
      <c r="D34" s="1">
        <v>3</v>
      </c>
      <c r="E34" s="35"/>
      <c r="G34" s="62"/>
      <c r="H34" s="62"/>
      <c r="I34" s="35"/>
      <c r="J34" s="95"/>
      <c r="K34" s="3"/>
      <c r="L34" s="3"/>
      <c r="M34" s="3"/>
      <c r="N34" s="3"/>
      <c r="O34" s="3">
        <v>2</v>
      </c>
      <c r="P34" s="3"/>
      <c r="Q34" s="3"/>
      <c r="R34" s="3"/>
      <c r="S34" s="3"/>
      <c r="T34" s="3">
        <v>1</v>
      </c>
      <c r="U34" s="3">
        <v>2</v>
      </c>
      <c r="V34" s="3"/>
      <c r="W34" s="3"/>
      <c r="X34" s="3"/>
      <c r="Y34" s="3"/>
      <c r="Z34" s="3">
        <v>1</v>
      </c>
      <c r="AA34" s="3"/>
      <c r="AB34" s="3"/>
      <c r="AC34" s="3"/>
      <c r="AD34" s="3"/>
      <c r="AE34" s="3"/>
      <c r="AF34" s="3"/>
      <c r="AG34" s="3"/>
      <c r="AH34" s="32"/>
      <c r="AI34" s="3"/>
      <c r="AJ34" s="3"/>
      <c r="AK34" s="3"/>
      <c r="AL34" s="3"/>
      <c r="AM34" s="3"/>
      <c r="AN34" s="3"/>
      <c r="AO34" s="3"/>
      <c r="AP34" s="60">
        <f t="shared" si="0"/>
        <v>6</v>
      </c>
      <c r="AQ34" s="158"/>
      <c r="AR34" s="159"/>
      <c r="AS34" s="160"/>
      <c r="AT34" s="160"/>
    </row>
    <row r="35" spans="1:46" ht="34.9" customHeight="1">
      <c r="A35" s="1">
        <v>30</v>
      </c>
      <c r="B35" s="1"/>
      <c r="C35" s="1"/>
      <c r="D35" s="1">
        <v>3</v>
      </c>
      <c r="E35" s="35"/>
      <c r="G35" s="62"/>
      <c r="H35" s="62"/>
      <c r="I35" s="35"/>
      <c r="J35" s="95"/>
      <c r="K35" s="3"/>
      <c r="L35" s="3"/>
      <c r="M35" s="3"/>
      <c r="N35" s="3"/>
      <c r="O35" s="3">
        <v>7</v>
      </c>
      <c r="P35" s="3"/>
      <c r="Q35" s="3">
        <v>1</v>
      </c>
      <c r="R35" s="3"/>
      <c r="S35" s="3">
        <v>1</v>
      </c>
      <c r="T35" s="3">
        <v>1</v>
      </c>
      <c r="U35" s="3">
        <v>2</v>
      </c>
      <c r="V35" s="3"/>
      <c r="W35" s="3"/>
      <c r="X35" s="3"/>
      <c r="Y35" s="3"/>
      <c r="Z35" s="3">
        <v>1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60">
        <f t="shared" si="0"/>
        <v>13</v>
      </c>
      <c r="AQ35" s="158"/>
      <c r="AR35" s="159"/>
      <c r="AS35" s="160"/>
      <c r="AT35" s="160"/>
    </row>
    <row r="36" spans="1:46" ht="34.9" customHeight="1">
      <c r="A36" s="1">
        <v>31</v>
      </c>
      <c r="B36" s="1"/>
      <c r="C36" s="1"/>
      <c r="D36" s="1">
        <v>3</v>
      </c>
      <c r="E36" s="35"/>
      <c r="G36" s="64"/>
      <c r="H36" s="64"/>
      <c r="I36" s="35"/>
      <c r="J36" s="83"/>
      <c r="K36" s="6"/>
      <c r="L36" s="6"/>
      <c r="M36" s="3"/>
      <c r="N36" s="6"/>
      <c r="O36" s="5"/>
      <c r="P36" s="6"/>
      <c r="Q36" s="3"/>
      <c r="R36" s="3"/>
      <c r="S36" s="3"/>
      <c r="T36" s="5"/>
      <c r="U36" s="6"/>
      <c r="V36" s="5">
        <v>1</v>
      </c>
      <c r="W36" s="6"/>
      <c r="X36" s="6"/>
      <c r="Y36" s="5"/>
      <c r="Z36" s="6"/>
      <c r="AA36" s="5"/>
      <c r="AB36" s="5"/>
      <c r="AC36" s="5">
        <v>1</v>
      </c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0">
        <f t="shared" si="0"/>
        <v>2</v>
      </c>
      <c r="AQ36" s="158">
        <f>SUM(AP36)</f>
        <v>2</v>
      </c>
      <c r="AR36" s="159"/>
      <c r="AS36" s="160" t="s">
        <v>507</v>
      </c>
      <c r="AT36" s="160"/>
    </row>
    <row r="37" spans="1:46" ht="34.9" customHeight="1">
      <c r="A37" s="1">
        <v>32</v>
      </c>
      <c r="B37" s="1"/>
      <c r="C37" s="1"/>
      <c r="D37" s="1">
        <v>3</v>
      </c>
      <c r="E37" s="35"/>
      <c r="G37" s="65"/>
      <c r="H37" s="65"/>
      <c r="I37" s="35"/>
      <c r="J37" s="89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0">
        <f t="shared" si="0"/>
        <v>0</v>
      </c>
      <c r="AQ37" s="158">
        <f>SUM(AP37:AP39)</f>
        <v>1</v>
      </c>
      <c r="AR37" s="161"/>
      <c r="AS37" s="160" t="s">
        <v>508</v>
      </c>
      <c r="AT37" s="160"/>
    </row>
    <row r="38" spans="1:46" ht="34.9" customHeight="1">
      <c r="A38" s="1">
        <v>33</v>
      </c>
      <c r="B38" s="1"/>
      <c r="C38" s="1"/>
      <c r="D38" s="1">
        <v>3</v>
      </c>
      <c r="E38" s="35"/>
      <c r="G38" s="65"/>
      <c r="H38" s="65"/>
      <c r="I38" s="35"/>
      <c r="J38" s="89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60">
        <f t="shared" si="0"/>
        <v>0</v>
      </c>
      <c r="AQ38" s="158"/>
      <c r="AR38" s="161"/>
      <c r="AS38" s="160"/>
      <c r="AT38" s="160"/>
    </row>
    <row r="39" spans="1:46" ht="34.9" customHeight="1">
      <c r="A39" s="1">
        <v>34</v>
      </c>
      <c r="B39" s="1"/>
      <c r="C39" s="1"/>
      <c r="D39" s="1">
        <v>3</v>
      </c>
      <c r="E39" s="17"/>
      <c r="G39" s="65"/>
      <c r="H39" s="65"/>
      <c r="I39" s="17"/>
      <c r="J39" s="89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5"/>
      <c r="X39" s="6"/>
      <c r="Y39" s="6"/>
      <c r="Z39" s="6"/>
      <c r="AA39" s="5"/>
      <c r="AB39" s="5"/>
      <c r="AC39" s="5">
        <v>1</v>
      </c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0">
        <f t="shared" si="0"/>
        <v>1</v>
      </c>
      <c r="AQ39" s="158"/>
      <c r="AR39" s="161"/>
      <c r="AS39" s="160"/>
      <c r="AT39" s="160"/>
    </row>
    <row r="40" spans="1:46" ht="34.9" customHeight="1">
      <c r="A40" s="1">
        <v>35</v>
      </c>
      <c r="B40" s="1"/>
      <c r="C40" s="1"/>
      <c r="D40" s="1">
        <v>3</v>
      </c>
      <c r="E40" s="17"/>
      <c r="G40" s="18"/>
      <c r="H40" s="18"/>
      <c r="I40" s="17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60"/>
      <c r="AQ40" s="98"/>
      <c r="AR40" s="99"/>
    </row>
    <row r="41" spans="1:46" ht="39" customHeight="1">
      <c r="C41" s="1"/>
      <c r="D41" s="1">
        <v>3</v>
      </c>
      <c r="E41" s="17"/>
      <c r="I41" s="17"/>
    </row>
    <row r="42" spans="1:46" ht="39" customHeight="1">
      <c r="C42" s="1"/>
      <c r="D42" s="1">
        <v>3</v>
      </c>
      <c r="E42" s="17"/>
      <c r="I42" s="7"/>
    </row>
    <row r="43" spans="1:46" ht="39" customHeight="1">
      <c r="C43" s="1"/>
      <c r="D43" s="1">
        <v>3</v>
      </c>
      <c r="E43" s="17"/>
      <c r="I43" s="17"/>
    </row>
    <row r="44" spans="1:46" ht="39" customHeight="1">
      <c r="C44" s="1"/>
      <c r="D44" s="1">
        <v>1</v>
      </c>
      <c r="E44" s="110"/>
      <c r="I44" s="112"/>
    </row>
  </sheetData>
  <mergeCells count="16">
    <mergeCell ref="AQ36:AR36"/>
    <mergeCell ref="AS36:AT36"/>
    <mergeCell ref="AQ37:AR39"/>
    <mergeCell ref="AS37:AT39"/>
    <mergeCell ref="AQ6:AR15"/>
    <mergeCell ref="AS6:AT15"/>
    <mergeCell ref="AQ16:AR22"/>
    <mergeCell ref="AS16:AT22"/>
    <mergeCell ref="AQ23:AR35"/>
    <mergeCell ref="AS23:AT35"/>
    <mergeCell ref="A1:I3"/>
    <mergeCell ref="K1:AP1"/>
    <mergeCell ref="K2:AP2"/>
    <mergeCell ref="K3:AP3"/>
    <mergeCell ref="A4:I4"/>
    <mergeCell ref="AP4:AP5"/>
  </mergeCells>
  <printOptions horizontalCentered="1"/>
  <pageMargins left="0" right="0" top="0.39370078740157483" bottom="0" header="0.31496062992125984" footer="0.31496062992125984"/>
  <pageSetup paperSize="9" scale="2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I37"/>
  <sheetViews>
    <sheetView view="pageBreakPreview" topLeftCell="B4" zoomScale="40" zoomScaleNormal="19" zoomScaleSheetLayoutView="40" workbookViewId="0">
      <pane xSplit="2" ySplit="2" topLeftCell="J6" activePane="bottomRight" state="frozen"/>
      <selection activeCell="B4" sqref="B4"/>
      <selection pane="topRight" activeCell="D4" sqref="D4"/>
      <selection pane="bottomLeft" activeCell="B6" sqref="B6"/>
      <selection pane="bottomRight" activeCell="B6" sqref="B6:C20"/>
    </sheetView>
  </sheetViews>
  <sheetFormatPr defaultColWidth="11.42578125" defaultRowHeight="15"/>
  <cols>
    <col min="2" max="2" width="67.85546875" customWidth="1"/>
    <col min="3" max="3" width="37.42578125" customWidth="1"/>
    <col min="34" max="34" width="11.42578125" customWidth="1"/>
  </cols>
  <sheetData>
    <row r="1" spans="1:35" ht="39" customHeight="1">
      <c r="A1" s="165"/>
      <c r="B1" s="165"/>
      <c r="C1" s="165"/>
      <c r="D1" s="175" t="s">
        <v>0</v>
      </c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</row>
    <row r="2" spans="1:35" ht="34.9" customHeight="1">
      <c r="A2" s="165"/>
      <c r="B2" s="165"/>
      <c r="C2" s="165"/>
      <c r="D2" s="175" t="s">
        <v>1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</row>
    <row r="3" spans="1:35" ht="34.9" customHeight="1">
      <c r="A3" s="165"/>
      <c r="B3" s="165"/>
      <c r="C3" s="165"/>
      <c r="D3" s="176">
        <v>41275</v>
      </c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</row>
    <row r="4" spans="1:35" ht="34.9" customHeight="1">
      <c r="A4" s="166" t="s">
        <v>18</v>
      </c>
      <c r="B4" s="168"/>
      <c r="C4" s="169"/>
      <c r="D4" s="39" t="s">
        <v>7</v>
      </c>
      <c r="E4" s="39" t="s">
        <v>8</v>
      </c>
      <c r="F4" s="39" t="s">
        <v>2</v>
      </c>
      <c r="G4" s="39" t="s">
        <v>3</v>
      </c>
      <c r="H4" s="39" t="s">
        <v>4</v>
      </c>
      <c r="I4" s="39" t="s">
        <v>5</v>
      </c>
      <c r="J4" s="39" t="s">
        <v>6</v>
      </c>
      <c r="K4" s="39" t="s">
        <v>7</v>
      </c>
      <c r="L4" s="39" t="s">
        <v>8</v>
      </c>
      <c r="M4" s="39" t="s">
        <v>2</v>
      </c>
      <c r="N4" s="39" t="s">
        <v>3</v>
      </c>
      <c r="O4" s="39" t="s">
        <v>4</v>
      </c>
      <c r="P4" s="39" t="s">
        <v>5</v>
      </c>
      <c r="Q4" s="39" t="s">
        <v>6</v>
      </c>
      <c r="R4" s="39" t="s">
        <v>7</v>
      </c>
      <c r="S4" s="39" t="s">
        <v>8</v>
      </c>
      <c r="T4" s="39" t="s">
        <v>2</v>
      </c>
      <c r="U4" s="39" t="s">
        <v>3</v>
      </c>
      <c r="V4" s="39" t="s">
        <v>4</v>
      </c>
      <c r="W4" s="39" t="s">
        <v>5</v>
      </c>
      <c r="X4" s="39" t="s">
        <v>6</v>
      </c>
      <c r="Y4" s="39" t="s">
        <v>7</v>
      </c>
      <c r="Z4" s="39" t="s">
        <v>8</v>
      </c>
      <c r="AA4" s="39" t="s">
        <v>2</v>
      </c>
      <c r="AB4" s="39" t="s">
        <v>3</v>
      </c>
      <c r="AC4" s="39" t="s">
        <v>4</v>
      </c>
      <c r="AD4" s="39" t="s">
        <v>5</v>
      </c>
      <c r="AE4" s="39" t="s">
        <v>6</v>
      </c>
      <c r="AF4" s="39" t="s">
        <v>7</v>
      </c>
      <c r="AG4" s="39" t="s">
        <v>8</v>
      </c>
      <c r="AH4" s="39" t="s">
        <v>2</v>
      </c>
      <c r="AI4" s="170" t="s">
        <v>9</v>
      </c>
    </row>
    <row r="5" spans="1:35" ht="34.9" customHeight="1">
      <c r="A5" s="56" t="s">
        <v>494</v>
      </c>
      <c r="B5" s="56" t="s">
        <v>27</v>
      </c>
      <c r="C5" s="56" t="s">
        <v>28</v>
      </c>
      <c r="D5" s="40">
        <v>1</v>
      </c>
      <c r="E5" s="40">
        <v>2</v>
      </c>
      <c r="F5" s="40">
        <v>3</v>
      </c>
      <c r="G5" s="40">
        <v>4</v>
      </c>
      <c r="H5" s="40">
        <v>5</v>
      </c>
      <c r="I5" s="40">
        <v>6</v>
      </c>
      <c r="J5" s="40">
        <v>7</v>
      </c>
      <c r="K5" s="40">
        <v>8</v>
      </c>
      <c r="L5" s="40">
        <v>9</v>
      </c>
      <c r="M5" s="40">
        <v>10</v>
      </c>
      <c r="N5" s="40">
        <v>11</v>
      </c>
      <c r="O5" s="40">
        <v>12</v>
      </c>
      <c r="P5" s="40">
        <v>13</v>
      </c>
      <c r="Q5" s="40">
        <v>14</v>
      </c>
      <c r="R5" s="40">
        <v>15</v>
      </c>
      <c r="S5" s="40">
        <v>16</v>
      </c>
      <c r="T5" s="40">
        <v>17</v>
      </c>
      <c r="U5" s="40">
        <v>18</v>
      </c>
      <c r="V5" s="40">
        <v>19</v>
      </c>
      <c r="W5" s="40">
        <v>20</v>
      </c>
      <c r="X5" s="40">
        <v>21</v>
      </c>
      <c r="Y5" s="40">
        <v>22</v>
      </c>
      <c r="Z5" s="40">
        <v>23</v>
      </c>
      <c r="AA5" s="40">
        <v>24</v>
      </c>
      <c r="AB5" s="40">
        <v>25</v>
      </c>
      <c r="AC5" s="40">
        <v>26</v>
      </c>
      <c r="AD5" s="40">
        <v>27</v>
      </c>
      <c r="AE5" s="40">
        <v>28</v>
      </c>
      <c r="AF5" s="40">
        <v>29</v>
      </c>
      <c r="AG5" s="40">
        <v>30</v>
      </c>
      <c r="AH5" s="40">
        <v>31</v>
      </c>
      <c r="AI5" s="171"/>
    </row>
    <row r="6" spans="1:35" ht="34.9" customHeight="1">
      <c r="A6" s="1">
        <v>1</v>
      </c>
      <c r="B6" s="57" t="s">
        <v>465</v>
      </c>
      <c r="C6" s="57" t="s">
        <v>466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60">
        <f>SUM(D6:AH6)</f>
        <v>0</v>
      </c>
    </row>
    <row r="7" spans="1:35" ht="34.9" customHeight="1">
      <c r="A7" s="1">
        <v>2</v>
      </c>
      <c r="B7" s="35" t="s">
        <v>467</v>
      </c>
      <c r="C7" s="35" t="s">
        <v>466</v>
      </c>
      <c r="D7" s="8"/>
      <c r="E7" s="8"/>
      <c r="F7" s="8"/>
      <c r="G7" s="8"/>
      <c r="H7" s="8"/>
      <c r="I7" s="8"/>
      <c r="J7" s="25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60">
        <f t="shared" ref="AI7:AI35" si="0">SUM(D7:AH7)</f>
        <v>0</v>
      </c>
    </row>
    <row r="8" spans="1:35" ht="34.9" customHeight="1">
      <c r="A8" s="1">
        <v>3</v>
      </c>
      <c r="B8" s="35" t="s">
        <v>377</v>
      </c>
      <c r="C8" s="35" t="s">
        <v>100</v>
      </c>
      <c r="D8" s="8"/>
      <c r="E8" s="8"/>
      <c r="F8" s="8"/>
      <c r="G8" s="8"/>
      <c r="H8" s="8"/>
      <c r="I8" s="8"/>
      <c r="J8" s="25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60">
        <f t="shared" si="0"/>
        <v>0</v>
      </c>
    </row>
    <row r="9" spans="1:35" ht="34.9" customHeight="1">
      <c r="A9" s="1">
        <v>4</v>
      </c>
      <c r="B9" s="35" t="s">
        <v>428</v>
      </c>
      <c r="C9" s="35" t="s">
        <v>100</v>
      </c>
      <c r="D9" s="8"/>
      <c r="E9" s="8"/>
      <c r="F9" s="8"/>
      <c r="G9" s="8"/>
      <c r="H9" s="8"/>
      <c r="I9" s="8"/>
      <c r="J9" s="25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60">
        <f t="shared" si="0"/>
        <v>0</v>
      </c>
    </row>
    <row r="10" spans="1:35" ht="34.9" customHeight="1">
      <c r="A10" s="1">
        <v>5</v>
      </c>
      <c r="B10" s="35" t="s">
        <v>468</v>
      </c>
      <c r="C10" s="35" t="s">
        <v>100</v>
      </c>
      <c r="D10" s="8"/>
      <c r="E10" s="8"/>
      <c r="F10" s="8"/>
      <c r="G10" s="8"/>
      <c r="H10" s="8"/>
      <c r="I10" s="8"/>
      <c r="J10" s="25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60">
        <f t="shared" si="0"/>
        <v>0</v>
      </c>
    </row>
    <row r="11" spans="1:35" ht="34.9" customHeight="1">
      <c r="A11" s="1">
        <v>6</v>
      </c>
      <c r="B11" s="35" t="s">
        <v>469</v>
      </c>
      <c r="C11" s="35" t="s">
        <v>100</v>
      </c>
      <c r="D11" s="8"/>
      <c r="E11" s="8"/>
      <c r="F11" s="8"/>
      <c r="G11" s="8"/>
      <c r="H11" s="8"/>
      <c r="I11" s="8"/>
      <c r="J11" s="25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60">
        <f t="shared" si="0"/>
        <v>0</v>
      </c>
    </row>
    <row r="12" spans="1:35" ht="34.9" customHeight="1">
      <c r="A12" s="1">
        <v>7</v>
      </c>
      <c r="B12" s="35" t="s">
        <v>373</v>
      </c>
      <c r="C12" s="35" t="s">
        <v>374</v>
      </c>
      <c r="D12" s="8"/>
      <c r="E12" s="8"/>
      <c r="F12" s="8"/>
      <c r="G12" s="8"/>
      <c r="H12" s="8"/>
      <c r="I12" s="8"/>
      <c r="J12" s="25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60">
        <f t="shared" si="0"/>
        <v>0</v>
      </c>
    </row>
    <row r="13" spans="1:35" ht="34.9" customHeight="1">
      <c r="A13" s="1">
        <v>8</v>
      </c>
      <c r="B13" s="35" t="s">
        <v>415</v>
      </c>
      <c r="C13" s="35" t="s">
        <v>374</v>
      </c>
      <c r="D13" s="8"/>
      <c r="E13" s="8"/>
      <c r="F13" s="8"/>
      <c r="G13" s="8"/>
      <c r="H13" s="8"/>
      <c r="I13" s="8"/>
      <c r="J13" s="25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60">
        <f t="shared" si="0"/>
        <v>0</v>
      </c>
    </row>
    <row r="14" spans="1:35" ht="34.9" customHeight="1">
      <c r="A14" s="1">
        <v>9</v>
      </c>
      <c r="B14" s="57" t="s">
        <v>338</v>
      </c>
      <c r="C14" s="57" t="s">
        <v>339</v>
      </c>
      <c r="D14" s="8"/>
      <c r="E14" s="8"/>
      <c r="F14" s="8"/>
      <c r="G14" s="8"/>
      <c r="H14" s="8"/>
      <c r="I14" s="8"/>
      <c r="J14" s="2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60">
        <f t="shared" si="0"/>
        <v>0</v>
      </c>
    </row>
    <row r="15" spans="1:35" ht="34.9" customHeight="1">
      <c r="A15" s="1">
        <v>10</v>
      </c>
      <c r="B15" s="35" t="s">
        <v>365</v>
      </c>
      <c r="C15" s="57" t="s">
        <v>339</v>
      </c>
      <c r="D15" s="8"/>
      <c r="E15" s="8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>
        <v>1</v>
      </c>
      <c r="AB15" s="8"/>
      <c r="AC15" s="8"/>
      <c r="AD15" s="8"/>
      <c r="AE15" s="8"/>
      <c r="AF15" s="8"/>
      <c r="AG15" s="8"/>
      <c r="AH15" s="8"/>
      <c r="AI15" s="60">
        <f t="shared" si="0"/>
        <v>2</v>
      </c>
    </row>
    <row r="16" spans="1:35" ht="34.9" customHeight="1">
      <c r="A16" s="1">
        <v>11</v>
      </c>
      <c r="B16" s="35" t="s">
        <v>470</v>
      </c>
      <c r="C16" s="57" t="s">
        <v>471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60">
        <f t="shared" si="0"/>
        <v>0</v>
      </c>
    </row>
    <row r="17" spans="1:35" ht="34.9" customHeight="1">
      <c r="A17" s="1">
        <v>12</v>
      </c>
      <c r="B17" s="35" t="s">
        <v>472</v>
      </c>
      <c r="C17" s="35" t="s">
        <v>471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60">
        <f t="shared" si="0"/>
        <v>0</v>
      </c>
    </row>
    <row r="18" spans="1:35" ht="34.9" customHeight="1">
      <c r="A18" s="1">
        <v>13</v>
      </c>
      <c r="B18" s="35" t="s">
        <v>474</v>
      </c>
      <c r="C18" s="35" t="s">
        <v>374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60">
        <f t="shared" si="0"/>
        <v>0</v>
      </c>
    </row>
    <row r="19" spans="1:35" ht="34.9" customHeight="1">
      <c r="A19" s="1">
        <v>14</v>
      </c>
      <c r="B19" s="35" t="s">
        <v>475</v>
      </c>
      <c r="C19" s="35" t="s">
        <v>476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60">
        <f t="shared" si="0"/>
        <v>0</v>
      </c>
    </row>
    <row r="20" spans="1:35" ht="34.9" customHeight="1">
      <c r="A20" s="1">
        <v>15</v>
      </c>
      <c r="B20" s="17" t="s">
        <v>521</v>
      </c>
      <c r="C20" s="17" t="s">
        <v>100</v>
      </c>
      <c r="D20" s="8"/>
      <c r="E20" s="8"/>
      <c r="F20" s="8"/>
      <c r="G20" s="8"/>
      <c r="H20" s="8"/>
      <c r="I20" s="8"/>
      <c r="J20" s="8">
        <v>1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>
        <v>2</v>
      </c>
      <c r="AC20" s="8"/>
      <c r="AD20" s="8"/>
      <c r="AE20" s="8"/>
      <c r="AF20" s="8"/>
      <c r="AG20" s="8"/>
      <c r="AH20" s="8"/>
      <c r="AI20" s="60">
        <f t="shared" si="0"/>
        <v>3</v>
      </c>
    </row>
    <row r="21" spans="1:35" ht="34.9" customHeight="1">
      <c r="A21" s="1">
        <v>16</v>
      </c>
      <c r="B21" s="17"/>
      <c r="C21" s="1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60">
        <f t="shared" si="0"/>
        <v>0</v>
      </c>
    </row>
    <row r="22" spans="1:35" ht="34.9" customHeight="1">
      <c r="A22" s="1">
        <v>17</v>
      </c>
      <c r="B22" s="17"/>
      <c r="C22" s="1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60">
        <f t="shared" si="0"/>
        <v>0</v>
      </c>
    </row>
    <row r="23" spans="1:35" ht="34.9" customHeight="1">
      <c r="A23" s="1">
        <v>18</v>
      </c>
      <c r="B23" s="17"/>
      <c r="C23" s="1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60">
        <f t="shared" si="0"/>
        <v>0</v>
      </c>
    </row>
    <row r="24" spans="1:35" ht="34.9" customHeight="1">
      <c r="A24" s="1">
        <v>19</v>
      </c>
      <c r="B24" s="7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60">
        <f t="shared" si="0"/>
        <v>0</v>
      </c>
    </row>
    <row r="25" spans="1:35" ht="34.9" customHeight="1">
      <c r="A25" s="1">
        <v>20</v>
      </c>
      <c r="B25" s="7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60">
        <f t="shared" si="0"/>
        <v>0</v>
      </c>
    </row>
    <row r="26" spans="1:35" ht="34.9" customHeight="1">
      <c r="A26" s="1">
        <v>21</v>
      </c>
      <c r="B26" s="7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60">
        <f t="shared" si="0"/>
        <v>0</v>
      </c>
    </row>
    <row r="27" spans="1:35" ht="34.9" customHeight="1">
      <c r="A27" s="1">
        <v>22</v>
      </c>
      <c r="B27" s="7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60">
        <f t="shared" si="0"/>
        <v>0</v>
      </c>
    </row>
    <row r="28" spans="1:35" ht="34.9" customHeight="1">
      <c r="A28" s="1">
        <v>23</v>
      </c>
      <c r="B28" s="7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60">
        <f t="shared" si="0"/>
        <v>0</v>
      </c>
    </row>
    <row r="29" spans="1:35" ht="34.9" customHeight="1">
      <c r="A29" s="1">
        <v>24</v>
      </c>
      <c r="B29" s="7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60">
        <f t="shared" si="0"/>
        <v>0</v>
      </c>
    </row>
    <row r="30" spans="1:35" ht="34.9" customHeight="1">
      <c r="A30" s="1">
        <v>25</v>
      </c>
      <c r="B30" s="7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60">
        <f t="shared" si="0"/>
        <v>0</v>
      </c>
    </row>
    <row r="31" spans="1:35" ht="34.9" customHeight="1">
      <c r="A31" s="1">
        <v>26</v>
      </c>
      <c r="B31" s="7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60">
        <f t="shared" si="0"/>
        <v>0</v>
      </c>
    </row>
    <row r="32" spans="1:35" ht="34.9" customHeight="1">
      <c r="A32" s="1">
        <v>27</v>
      </c>
      <c r="B32" s="7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60">
        <f t="shared" si="0"/>
        <v>0</v>
      </c>
    </row>
    <row r="33" spans="1:35" ht="34.9" customHeight="1">
      <c r="A33" s="1">
        <v>28</v>
      </c>
      <c r="B33" s="7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60">
        <f t="shared" si="0"/>
        <v>0</v>
      </c>
    </row>
    <row r="34" spans="1:35" ht="34.9" customHeight="1">
      <c r="A34" s="1">
        <v>29</v>
      </c>
      <c r="B34" s="7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60">
        <f t="shared" si="0"/>
        <v>0</v>
      </c>
    </row>
    <row r="35" spans="1:35" ht="34.9" customHeight="1">
      <c r="A35" s="1">
        <v>30</v>
      </c>
      <c r="B35" s="7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60">
        <f t="shared" si="0"/>
        <v>0</v>
      </c>
    </row>
    <row r="36" spans="1:35" ht="34.9" customHeight="1">
      <c r="A36" s="179"/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1"/>
    </row>
    <row r="37" spans="1:35" ht="51" customHeight="1">
      <c r="A37" s="182" t="s">
        <v>335</v>
      </c>
      <c r="B37" s="183"/>
      <c r="C37" s="183"/>
      <c r="D37" s="60">
        <f>SUM(D6:D35)</f>
        <v>0</v>
      </c>
      <c r="E37" s="60">
        <f t="shared" ref="E37:AH37" si="1">SUM(E6:E35)</f>
        <v>1</v>
      </c>
      <c r="F37" s="60">
        <f t="shared" si="1"/>
        <v>0</v>
      </c>
      <c r="G37" s="60">
        <f t="shared" si="1"/>
        <v>0</v>
      </c>
      <c r="H37" s="60">
        <f t="shared" si="1"/>
        <v>0</v>
      </c>
      <c r="I37" s="60">
        <f t="shared" si="1"/>
        <v>0</v>
      </c>
      <c r="J37" s="60">
        <f t="shared" si="1"/>
        <v>1</v>
      </c>
      <c r="K37" s="60">
        <f t="shared" si="1"/>
        <v>0</v>
      </c>
      <c r="L37" s="60">
        <f t="shared" si="1"/>
        <v>0</v>
      </c>
      <c r="M37" s="60">
        <f t="shared" si="1"/>
        <v>0</v>
      </c>
      <c r="N37" s="60">
        <f t="shared" si="1"/>
        <v>0</v>
      </c>
      <c r="O37" s="60">
        <f t="shared" si="1"/>
        <v>0</v>
      </c>
      <c r="P37" s="60">
        <f t="shared" si="1"/>
        <v>0</v>
      </c>
      <c r="Q37" s="60">
        <f t="shared" si="1"/>
        <v>0</v>
      </c>
      <c r="R37" s="60">
        <f t="shared" si="1"/>
        <v>0</v>
      </c>
      <c r="S37" s="60">
        <f t="shared" si="1"/>
        <v>0</v>
      </c>
      <c r="T37" s="60">
        <f t="shared" si="1"/>
        <v>0</v>
      </c>
      <c r="U37" s="60">
        <f t="shared" si="1"/>
        <v>0</v>
      </c>
      <c r="V37" s="60">
        <f t="shared" si="1"/>
        <v>0</v>
      </c>
      <c r="W37" s="60">
        <f t="shared" si="1"/>
        <v>0</v>
      </c>
      <c r="X37" s="60">
        <f t="shared" si="1"/>
        <v>0</v>
      </c>
      <c r="Y37" s="60">
        <f t="shared" si="1"/>
        <v>0</v>
      </c>
      <c r="Z37" s="60">
        <f t="shared" si="1"/>
        <v>0</v>
      </c>
      <c r="AA37" s="60">
        <f t="shared" si="1"/>
        <v>1</v>
      </c>
      <c r="AB37" s="60">
        <f t="shared" si="1"/>
        <v>2</v>
      </c>
      <c r="AC37" s="60">
        <f t="shared" si="1"/>
        <v>0</v>
      </c>
      <c r="AD37" s="60">
        <f t="shared" si="1"/>
        <v>0</v>
      </c>
      <c r="AE37" s="60">
        <f t="shared" si="1"/>
        <v>0</v>
      </c>
      <c r="AF37" s="60">
        <f t="shared" si="1"/>
        <v>0</v>
      </c>
      <c r="AG37" s="60">
        <f t="shared" si="1"/>
        <v>0</v>
      </c>
      <c r="AH37" s="60">
        <f t="shared" si="1"/>
        <v>0</v>
      </c>
      <c r="AI37" s="60">
        <f>SUM(D37:AH37)</f>
        <v>5</v>
      </c>
    </row>
  </sheetData>
  <mergeCells count="8">
    <mergeCell ref="A36:AI36"/>
    <mergeCell ref="A37:C37"/>
    <mergeCell ref="A1:C3"/>
    <mergeCell ref="D1:AI1"/>
    <mergeCell ref="D2:AI2"/>
    <mergeCell ref="D3:AI3"/>
    <mergeCell ref="A4:C4"/>
    <mergeCell ref="AI4:AI5"/>
  </mergeCells>
  <printOptions horizontalCentered="1"/>
  <pageMargins left="0" right="0" top="0.39370078740157483" bottom="0" header="0.31496062992125984" footer="0.31496062992125984"/>
  <pageSetup paperSize="9" scale="27" orientation="landscape" r:id="rId1"/>
  <ignoredErrors>
    <ignoredError sqref="D37 E37:AH3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67"/>
  <sheetViews>
    <sheetView view="pageBreakPreview" zoomScale="60" zoomScalePageLayoutView="40" workbookViewId="0">
      <selection activeCell="G19" sqref="G19"/>
    </sheetView>
  </sheetViews>
  <sheetFormatPr defaultColWidth="11.42578125" defaultRowHeight="15"/>
  <cols>
    <col min="1" max="1" width="108.85546875" customWidth="1"/>
    <col min="2" max="2" width="32.28515625" customWidth="1"/>
  </cols>
  <sheetData>
    <row r="1" spans="1:31" ht="22.9" customHeight="1" thickTop="1">
      <c r="A1" s="146" t="s">
        <v>0</v>
      </c>
      <c r="B1" s="147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22.9" customHeight="1">
      <c r="A2" s="148" t="s">
        <v>1</v>
      </c>
      <c r="B2" s="14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ht="23.25">
      <c r="A3" s="150">
        <v>41275</v>
      </c>
      <c r="B3" s="15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1">
      <c r="A4" s="152"/>
      <c r="B4" s="153"/>
    </row>
    <row r="5" spans="1:31">
      <c r="A5" s="154"/>
      <c r="B5" s="155"/>
    </row>
    <row r="6" spans="1:31">
      <c r="A6" s="154"/>
      <c r="B6" s="155"/>
    </row>
    <row r="7" spans="1:31">
      <c r="A7" s="154"/>
      <c r="B7" s="155"/>
    </row>
    <row r="8" spans="1:31">
      <c r="A8" s="154"/>
      <c r="B8" s="155"/>
    </row>
    <row r="9" spans="1:31">
      <c r="A9" s="154"/>
      <c r="B9" s="155"/>
    </row>
    <row r="10" spans="1:31">
      <c r="A10" s="154"/>
      <c r="B10" s="155"/>
    </row>
    <row r="11" spans="1:31">
      <c r="A11" s="154"/>
      <c r="B11" s="155"/>
    </row>
    <row r="12" spans="1:31">
      <c r="A12" s="154"/>
      <c r="B12" s="155"/>
    </row>
    <row r="13" spans="1:31">
      <c r="A13" s="154"/>
      <c r="B13" s="155"/>
    </row>
    <row r="14" spans="1:31">
      <c r="A14" s="154"/>
      <c r="B14" s="155"/>
    </row>
    <row r="15" spans="1:31">
      <c r="A15" s="154"/>
      <c r="B15" s="155"/>
    </row>
    <row r="16" spans="1:31">
      <c r="A16" s="154"/>
      <c r="B16" s="155"/>
    </row>
    <row r="17" spans="1:2">
      <c r="A17" s="154"/>
      <c r="B17" s="155"/>
    </row>
    <row r="18" spans="1:2">
      <c r="A18" s="154"/>
      <c r="B18" s="155"/>
    </row>
    <row r="19" spans="1:2">
      <c r="A19" s="154"/>
      <c r="B19" s="155"/>
    </row>
    <row r="20" spans="1:2">
      <c r="A20" s="154"/>
      <c r="B20" s="155"/>
    </row>
    <row r="21" spans="1:2">
      <c r="A21" s="154"/>
      <c r="B21" s="155"/>
    </row>
    <row r="22" spans="1:2">
      <c r="A22" s="154"/>
      <c r="B22" s="155"/>
    </row>
    <row r="23" spans="1:2">
      <c r="A23" s="154"/>
      <c r="B23" s="155"/>
    </row>
    <row r="24" spans="1:2">
      <c r="A24" s="154"/>
      <c r="B24" s="155"/>
    </row>
    <row r="25" spans="1:2" ht="150" customHeight="1">
      <c r="A25" s="154"/>
      <c r="B25" s="155"/>
    </row>
    <row r="26" spans="1:2" ht="24.6" customHeight="1">
      <c r="A26" s="156" t="s">
        <v>336</v>
      </c>
      <c r="B26" s="157"/>
    </row>
    <row r="27" spans="1:2">
      <c r="A27" s="142" t="s">
        <v>490</v>
      </c>
      <c r="B27" s="143"/>
    </row>
    <row r="28" spans="1:2">
      <c r="A28" s="144"/>
      <c r="B28" s="145"/>
    </row>
    <row r="29" spans="1:2" ht="36.75" customHeight="1">
      <c r="A29" s="144"/>
      <c r="B29" s="145"/>
    </row>
    <row r="30" spans="1:2">
      <c r="A30" s="138" t="s">
        <v>489</v>
      </c>
      <c r="B30" s="139"/>
    </row>
    <row r="31" spans="1:2">
      <c r="A31" s="138"/>
      <c r="B31" s="139"/>
    </row>
    <row r="32" spans="1:2" ht="24.6" customHeight="1">
      <c r="A32" s="140"/>
      <c r="B32" s="141"/>
    </row>
    <row r="33" spans="1:9" ht="25.15" customHeight="1" thickBot="1">
      <c r="A33" s="136" t="s">
        <v>337</v>
      </c>
      <c r="B33" s="137"/>
      <c r="I33" s="13"/>
    </row>
    <row r="34" spans="1:9" ht="18.75" thickTop="1">
      <c r="A34" s="146" t="s">
        <v>0</v>
      </c>
      <c r="B34" s="147"/>
    </row>
    <row r="35" spans="1:9" ht="18">
      <c r="A35" s="148" t="s">
        <v>1</v>
      </c>
      <c r="B35" s="149"/>
    </row>
    <row r="36" spans="1:9" ht="18">
      <c r="A36" s="150">
        <v>41275</v>
      </c>
      <c r="B36" s="151"/>
    </row>
    <row r="37" spans="1:9">
      <c r="A37" s="152"/>
      <c r="B37" s="153"/>
    </row>
    <row r="38" spans="1:9">
      <c r="A38" s="154"/>
      <c r="B38" s="155"/>
    </row>
    <row r="39" spans="1:9">
      <c r="A39" s="154"/>
      <c r="B39" s="155"/>
    </row>
    <row r="40" spans="1:9">
      <c r="A40" s="154"/>
      <c r="B40" s="155"/>
    </row>
    <row r="41" spans="1:9">
      <c r="A41" s="154"/>
      <c r="B41" s="155"/>
    </row>
    <row r="42" spans="1:9">
      <c r="A42" s="154"/>
      <c r="B42" s="155"/>
    </row>
    <row r="43" spans="1:9">
      <c r="A43" s="154"/>
      <c r="B43" s="155"/>
    </row>
    <row r="44" spans="1:9">
      <c r="A44" s="154"/>
      <c r="B44" s="155"/>
    </row>
    <row r="45" spans="1:9">
      <c r="A45" s="154"/>
      <c r="B45" s="155"/>
    </row>
    <row r="46" spans="1:9">
      <c r="A46" s="154"/>
      <c r="B46" s="155"/>
    </row>
    <row r="47" spans="1:9">
      <c r="A47" s="154"/>
      <c r="B47" s="155"/>
    </row>
    <row r="48" spans="1:9">
      <c r="A48" s="154"/>
      <c r="B48" s="155"/>
    </row>
    <row r="49" spans="1:2">
      <c r="A49" s="154"/>
      <c r="B49" s="155"/>
    </row>
    <row r="50" spans="1:2">
      <c r="A50" s="154"/>
      <c r="B50" s="155"/>
    </row>
    <row r="51" spans="1:2">
      <c r="A51" s="154"/>
      <c r="B51" s="155"/>
    </row>
    <row r="52" spans="1:2">
      <c r="A52" s="154"/>
      <c r="B52" s="155"/>
    </row>
    <row r="53" spans="1:2">
      <c r="A53" s="154"/>
      <c r="B53" s="155"/>
    </row>
    <row r="54" spans="1:2">
      <c r="A54" s="154"/>
      <c r="B54" s="155"/>
    </row>
    <row r="55" spans="1:2">
      <c r="A55" s="154"/>
      <c r="B55" s="155"/>
    </row>
    <row r="56" spans="1:2">
      <c r="A56" s="154"/>
      <c r="B56" s="155"/>
    </row>
    <row r="57" spans="1:2">
      <c r="A57" s="154"/>
      <c r="B57" s="155"/>
    </row>
    <row r="58" spans="1:2" ht="162.6" customHeight="1">
      <c r="A58" s="154"/>
      <c r="B58" s="155"/>
    </row>
    <row r="59" spans="1:2" ht="15.75">
      <c r="A59" s="156" t="s">
        <v>336</v>
      </c>
      <c r="B59" s="157"/>
    </row>
    <row r="60" spans="1:2" ht="14.45" customHeight="1">
      <c r="A60" s="142" t="s">
        <v>492</v>
      </c>
      <c r="B60" s="143"/>
    </row>
    <row r="61" spans="1:2" ht="14.45" customHeight="1">
      <c r="A61" s="144"/>
      <c r="B61" s="145"/>
    </row>
    <row r="62" spans="1:2" ht="20.25" customHeight="1">
      <c r="A62" s="144"/>
      <c r="B62" s="145"/>
    </row>
    <row r="63" spans="1:2" ht="14.45" customHeight="1">
      <c r="A63" s="138" t="s">
        <v>491</v>
      </c>
      <c r="B63" s="139"/>
    </row>
    <row r="64" spans="1:2" ht="14.45" customHeight="1">
      <c r="A64" s="138"/>
      <c r="B64" s="139"/>
    </row>
    <row r="65" spans="1:2" ht="18" customHeight="1">
      <c r="A65" s="140"/>
      <c r="B65" s="141"/>
    </row>
    <row r="66" spans="1:2" ht="22.9" customHeight="1" thickBot="1">
      <c r="A66" s="136" t="s">
        <v>337</v>
      </c>
      <c r="B66" s="137"/>
    </row>
    <row r="67" spans="1:2" ht="15.75" thickTop="1"/>
  </sheetData>
  <mergeCells count="16">
    <mergeCell ref="A4:B25"/>
    <mergeCell ref="A26:B26"/>
    <mergeCell ref="A33:B33"/>
    <mergeCell ref="A1:B1"/>
    <mergeCell ref="A2:B2"/>
    <mergeCell ref="A3:B3"/>
    <mergeCell ref="A66:B66"/>
    <mergeCell ref="A63:B65"/>
    <mergeCell ref="A60:B62"/>
    <mergeCell ref="A27:B29"/>
    <mergeCell ref="A30:B32"/>
    <mergeCell ref="A34:B34"/>
    <mergeCell ref="A35:B35"/>
    <mergeCell ref="A36:B36"/>
    <mergeCell ref="A37:B58"/>
    <mergeCell ref="A59:B59"/>
  </mergeCells>
  <printOptions horizontalCentered="1"/>
  <pageMargins left="0" right="0" top="0.15748031496062992" bottom="0" header="0.31496062992125984" footer="0.31496062992125984"/>
  <pageSetup paperSize="9" scale="82" orientation="landscape" r:id="rId1"/>
  <rowBreaks count="1" manualBreakCount="1">
    <brk id="3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Y46"/>
  <sheetViews>
    <sheetView view="pageBreakPreview" topLeftCell="A4" zoomScale="40" zoomScaleNormal="19" zoomScaleSheetLayoutView="40" workbookViewId="0">
      <pane xSplit="9" ySplit="2" topLeftCell="J21" activePane="bottomRight" state="frozen"/>
      <selection activeCell="A4" sqref="A4"/>
      <selection pane="topRight" activeCell="D4" sqref="D4"/>
      <selection pane="bottomLeft" activeCell="A6" sqref="A6"/>
      <selection pane="bottomRight" activeCell="E38" sqref="E38"/>
    </sheetView>
  </sheetViews>
  <sheetFormatPr defaultColWidth="11.42578125" defaultRowHeight="15"/>
  <cols>
    <col min="4" max="4" width="25.42578125" customWidth="1"/>
    <col min="5" max="5" width="67.85546875" customWidth="1"/>
    <col min="6" max="6" width="13.140625" customWidth="1"/>
    <col min="7" max="7" width="34" customWidth="1"/>
    <col min="8" max="8" width="43.5703125" customWidth="1"/>
    <col min="9" max="10" width="37.42578125" customWidth="1"/>
    <col min="41" max="41" width="11.42578125" customWidth="1"/>
    <col min="45" max="45" width="19" customWidth="1"/>
    <col min="46" max="46" width="43.140625" customWidth="1"/>
  </cols>
  <sheetData>
    <row r="1" spans="1:46" ht="40.9" customHeight="1">
      <c r="A1" s="165"/>
      <c r="B1" s="165"/>
      <c r="C1" s="165"/>
      <c r="D1" s="165"/>
      <c r="E1" s="165"/>
      <c r="F1" s="165"/>
      <c r="G1" s="165"/>
      <c r="H1" s="165"/>
      <c r="I1" s="165"/>
      <c r="J1" s="114"/>
      <c r="K1" s="175" t="s">
        <v>0</v>
      </c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</row>
    <row r="2" spans="1:46" ht="34.9" customHeight="1">
      <c r="A2" s="165"/>
      <c r="B2" s="165"/>
      <c r="C2" s="165"/>
      <c r="D2" s="165"/>
      <c r="E2" s="165"/>
      <c r="F2" s="165"/>
      <c r="G2" s="165"/>
      <c r="H2" s="165"/>
      <c r="I2" s="165"/>
      <c r="J2" s="114"/>
      <c r="K2" s="175" t="s">
        <v>1</v>
      </c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</row>
    <row r="3" spans="1:46" ht="34.9" customHeight="1">
      <c r="A3" s="165"/>
      <c r="B3" s="165"/>
      <c r="C3" s="165"/>
      <c r="D3" s="165"/>
      <c r="E3" s="165"/>
      <c r="F3" s="165"/>
      <c r="G3" s="165"/>
      <c r="H3" s="165"/>
      <c r="I3" s="165"/>
      <c r="J3" s="114"/>
      <c r="K3" s="176">
        <v>41275</v>
      </c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</row>
    <row r="4" spans="1:46" ht="34.9" customHeight="1">
      <c r="A4" s="166" t="s">
        <v>10</v>
      </c>
      <c r="B4" s="167"/>
      <c r="C4" s="167"/>
      <c r="D4" s="167"/>
      <c r="E4" s="168"/>
      <c r="F4" s="168"/>
      <c r="G4" s="168"/>
      <c r="H4" s="168"/>
      <c r="I4" s="169"/>
      <c r="J4" s="115"/>
      <c r="K4" s="39" t="s">
        <v>7</v>
      </c>
      <c r="L4" s="39" t="s">
        <v>8</v>
      </c>
      <c r="M4" s="39" t="s">
        <v>2</v>
      </c>
      <c r="N4" s="39" t="s">
        <v>3</v>
      </c>
      <c r="O4" s="39" t="s">
        <v>4</v>
      </c>
      <c r="P4" s="39" t="s">
        <v>5</v>
      </c>
      <c r="Q4" s="39" t="s">
        <v>6</v>
      </c>
      <c r="R4" s="39" t="s">
        <v>7</v>
      </c>
      <c r="S4" s="39" t="s">
        <v>8</v>
      </c>
      <c r="T4" s="39" t="s">
        <v>2</v>
      </c>
      <c r="U4" s="39" t="s">
        <v>3</v>
      </c>
      <c r="V4" s="39" t="s">
        <v>4</v>
      </c>
      <c r="W4" s="39" t="s">
        <v>5</v>
      </c>
      <c r="X4" s="39" t="s">
        <v>6</v>
      </c>
      <c r="Y4" s="39" t="s">
        <v>7</v>
      </c>
      <c r="Z4" s="39" t="s">
        <v>8</v>
      </c>
      <c r="AA4" s="39" t="s">
        <v>2</v>
      </c>
      <c r="AB4" s="39" t="s">
        <v>3</v>
      </c>
      <c r="AC4" s="39" t="s">
        <v>4</v>
      </c>
      <c r="AD4" s="39" t="s">
        <v>5</v>
      </c>
      <c r="AE4" s="39" t="s">
        <v>6</v>
      </c>
      <c r="AF4" s="39" t="s">
        <v>7</v>
      </c>
      <c r="AG4" s="39" t="s">
        <v>8</v>
      </c>
      <c r="AH4" s="39" t="s">
        <v>2</v>
      </c>
      <c r="AI4" s="39" t="s">
        <v>3</v>
      </c>
      <c r="AJ4" s="39" t="s">
        <v>4</v>
      </c>
      <c r="AK4" s="39" t="s">
        <v>5</v>
      </c>
      <c r="AL4" s="39" t="s">
        <v>6</v>
      </c>
      <c r="AM4" s="39" t="s">
        <v>7</v>
      </c>
      <c r="AN4" s="39" t="s">
        <v>8</v>
      </c>
      <c r="AO4" s="39" t="s">
        <v>2</v>
      </c>
      <c r="AP4" s="170" t="s">
        <v>9</v>
      </c>
    </row>
    <row r="5" spans="1:46" ht="34.9" customHeight="1">
      <c r="A5" s="56" t="s">
        <v>494</v>
      </c>
      <c r="B5" s="56"/>
      <c r="C5" s="56" t="s">
        <v>533</v>
      </c>
      <c r="D5" s="56" t="s">
        <v>534</v>
      </c>
      <c r="E5" s="56" t="s">
        <v>27</v>
      </c>
      <c r="F5" s="56" t="s">
        <v>530</v>
      </c>
      <c r="G5" s="56" t="s">
        <v>531</v>
      </c>
      <c r="H5" s="56" t="s">
        <v>532</v>
      </c>
      <c r="I5" s="56" t="s">
        <v>28</v>
      </c>
      <c r="J5" s="56"/>
      <c r="K5" s="40">
        <v>1</v>
      </c>
      <c r="L5" s="40">
        <v>2</v>
      </c>
      <c r="M5" s="40">
        <v>3</v>
      </c>
      <c r="N5" s="40">
        <v>4</v>
      </c>
      <c r="O5" s="40">
        <v>5</v>
      </c>
      <c r="P5" s="40">
        <v>6</v>
      </c>
      <c r="Q5" s="40">
        <v>7</v>
      </c>
      <c r="R5" s="40">
        <v>8</v>
      </c>
      <c r="S5" s="40">
        <v>9</v>
      </c>
      <c r="T5" s="40">
        <v>10</v>
      </c>
      <c r="U5" s="40">
        <v>11</v>
      </c>
      <c r="V5" s="40">
        <v>12</v>
      </c>
      <c r="W5" s="40">
        <v>13</v>
      </c>
      <c r="X5" s="40">
        <v>14</v>
      </c>
      <c r="Y5" s="40">
        <v>15</v>
      </c>
      <c r="Z5" s="40">
        <v>16</v>
      </c>
      <c r="AA5" s="40">
        <v>17</v>
      </c>
      <c r="AB5" s="40">
        <v>18</v>
      </c>
      <c r="AC5" s="40">
        <v>19</v>
      </c>
      <c r="AD5" s="40">
        <v>20</v>
      </c>
      <c r="AE5" s="40">
        <v>21</v>
      </c>
      <c r="AF5" s="40">
        <v>22</v>
      </c>
      <c r="AG5" s="40">
        <v>23</v>
      </c>
      <c r="AH5" s="40">
        <v>24</v>
      </c>
      <c r="AI5" s="40">
        <v>25</v>
      </c>
      <c r="AJ5" s="40">
        <v>26</v>
      </c>
      <c r="AK5" s="40">
        <v>27</v>
      </c>
      <c r="AL5" s="40">
        <v>28</v>
      </c>
      <c r="AM5" s="40">
        <v>29</v>
      </c>
      <c r="AN5" s="40">
        <v>30</v>
      </c>
      <c r="AO5" s="40">
        <v>31</v>
      </c>
      <c r="AP5" s="171"/>
    </row>
    <row r="6" spans="1:46" ht="34.9" customHeight="1">
      <c r="A6" s="1">
        <v>1</v>
      </c>
      <c r="B6" s="1"/>
      <c r="C6" s="1" t="s">
        <v>535</v>
      </c>
      <c r="D6" s="1">
        <v>1</v>
      </c>
      <c r="E6" s="61" t="s">
        <v>182</v>
      </c>
      <c r="F6" s="77"/>
      <c r="G6" s="77"/>
      <c r="H6" s="77"/>
      <c r="I6" s="94" t="s">
        <v>29</v>
      </c>
      <c r="J6" s="94"/>
      <c r="K6" s="3"/>
      <c r="L6" s="3"/>
      <c r="M6" s="3"/>
      <c r="N6" s="3"/>
      <c r="O6" s="3">
        <v>1</v>
      </c>
      <c r="P6" s="3"/>
      <c r="Q6" s="3"/>
      <c r="R6" s="3"/>
      <c r="S6" s="3"/>
      <c r="T6" s="3"/>
      <c r="U6" s="3"/>
      <c r="V6" s="3">
        <v>1</v>
      </c>
      <c r="W6" s="3"/>
      <c r="X6" s="3"/>
      <c r="Y6" s="3"/>
      <c r="Z6" s="3">
        <v>1</v>
      </c>
      <c r="AA6" s="3"/>
      <c r="AB6" s="3"/>
      <c r="AC6" s="3">
        <v>2</v>
      </c>
      <c r="AD6" s="4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60">
        <f t="shared" ref="AP6:AP39" si="0">SUM(K6:AO6)</f>
        <v>5</v>
      </c>
      <c r="AQ6" s="158">
        <f>SUM(AP6:AP15)</f>
        <v>62</v>
      </c>
      <c r="AR6" s="159"/>
      <c r="AS6" s="160" t="s">
        <v>503</v>
      </c>
      <c r="AT6" s="160"/>
    </row>
    <row r="7" spans="1:46" ht="34.9" customHeight="1">
      <c r="A7" s="1">
        <v>2</v>
      </c>
      <c r="B7" s="1"/>
      <c r="C7" s="1" t="s">
        <v>535</v>
      </c>
      <c r="D7" s="1">
        <v>1</v>
      </c>
      <c r="E7" s="66" t="s">
        <v>442</v>
      </c>
      <c r="F7" s="66"/>
      <c r="G7" s="66"/>
      <c r="H7" s="66"/>
      <c r="I7" s="86" t="s">
        <v>31</v>
      </c>
      <c r="J7" s="86"/>
      <c r="K7" s="3">
        <v>1</v>
      </c>
      <c r="L7" s="3"/>
      <c r="M7" s="3"/>
      <c r="N7" s="3"/>
      <c r="O7" s="3">
        <v>1</v>
      </c>
      <c r="P7" s="3"/>
      <c r="Q7" s="3"/>
      <c r="R7" s="3"/>
      <c r="S7" s="3"/>
      <c r="T7" s="3">
        <v>1</v>
      </c>
      <c r="U7" s="3">
        <v>1</v>
      </c>
      <c r="V7" s="3"/>
      <c r="W7" s="3">
        <v>1</v>
      </c>
      <c r="X7" s="3">
        <v>1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60">
        <f t="shared" si="0"/>
        <v>6</v>
      </c>
      <c r="AQ7" s="158"/>
      <c r="AR7" s="159"/>
      <c r="AS7" s="160"/>
      <c r="AT7" s="160"/>
    </row>
    <row r="8" spans="1:46" ht="34.9" customHeight="1">
      <c r="A8" s="1">
        <v>3</v>
      </c>
      <c r="B8" s="1"/>
      <c r="C8" s="1" t="s">
        <v>535</v>
      </c>
      <c r="D8" s="1">
        <v>1</v>
      </c>
      <c r="E8" s="66" t="s">
        <v>495</v>
      </c>
      <c r="F8" s="66"/>
      <c r="G8" s="66"/>
      <c r="H8" s="66"/>
      <c r="I8" s="86" t="s">
        <v>33</v>
      </c>
      <c r="J8" s="86"/>
      <c r="K8" s="3"/>
      <c r="L8" s="3"/>
      <c r="M8" s="3"/>
      <c r="N8" s="3"/>
      <c r="O8" s="3"/>
      <c r="P8" s="3"/>
      <c r="Q8" s="3">
        <v>1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60">
        <f t="shared" si="0"/>
        <v>1</v>
      </c>
      <c r="AQ8" s="158"/>
      <c r="AR8" s="159"/>
      <c r="AS8" s="160"/>
      <c r="AT8" s="160"/>
    </row>
    <row r="9" spans="1:46" ht="34.9" customHeight="1">
      <c r="A9" s="1">
        <v>4</v>
      </c>
      <c r="B9" s="1"/>
      <c r="C9" s="1" t="s">
        <v>535</v>
      </c>
      <c r="D9" s="1">
        <v>1</v>
      </c>
      <c r="E9" s="66" t="s">
        <v>34</v>
      </c>
      <c r="F9" s="66"/>
      <c r="G9" s="66"/>
      <c r="H9" s="66"/>
      <c r="I9" s="86" t="s">
        <v>35</v>
      </c>
      <c r="J9" s="8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60">
        <f t="shared" si="0"/>
        <v>0</v>
      </c>
      <c r="AQ9" s="158"/>
      <c r="AR9" s="159"/>
      <c r="AS9" s="160"/>
      <c r="AT9" s="160"/>
    </row>
    <row r="10" spans="1:46" ht="34.9" customHeight="1">
      <c r="A10" s="1">
        <v>5</v>
      </c>
      <c r="B10" s="1"/>
      <c r="C10" s="1" t="s">
        <v>535</v>
      </c>
      <c r="D10" s="1">
        <v>1</v>
      </c>
      <c r="E10" s="66" t="s">
        <v>496</v>
      </c>
      <c r="F10" s="66"/>
      <c r="G10" s="66"/>
      <c r="H10" s="66"/>
      <c r="I10" s="86" t="s">
        <v>36</v>
      </c>
      <c r="J10" s="86"/>
      <c r="K10" s="3">
        <v>2</v>
      </c>
      <c r="L10" s="3"/>
      <c r="M10" s="3">
        <v>1</v>
      </c>
      <c r="N10" s="3"/>
      <c r="O10" s="3"/>
      <c r="P10" s="3"/>
      <c r="Q10" s="3"/>
      <c r="R10" s="3"/>
      <c r="S10" s="3"/>
      <c r="T10" s="3"/>
      <c r="U10" s="3"/>
      <c r="V10" s="3">
        <v>1</v>
      </c>
      <c r="W10" s="3"/>
      <c r="X10" s="3"/>
      <c r="Y10" s="3"/>
      <c r="Z10" s="3"/>
      <c r="AA10" s="3"/>
      <c r="AB10" s="3">
        <v>3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60">
        <f t="shared" si="0"/>
        <v>7</v>
      </c>
      <c r="AQ10" s="158"/>
      <c r="AR10" s="159"/>
      <c r="AS10" s="160"/>
      <c r="AT10" s="160"/>
    </row>
    <row r="11" spans="1:46" ht="34.9" customHeight="1">
      <c r="A11" s="1">
        <v>6</v>
      </c>
      <c r="B11" s="1"/>
      <c r="C11" s="1" t="s">
        <v>535</v>
      </c>
      <c r="D11" s="1">
        <v>1</v>
      </c>
      <c r="E11" s="66" t="s">
        <v>37</v>
      </c>
      <c r="F11" s="66"/>
      <c r="G11" s="66"/>
      <c r="H11" s="66"/>
      <c r="I11" s="86" t="s">
        <v>219</v>
      </c>
      <c r="J11" s="86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>
        <v>1</v>
      </c>
      <c r="W11" s="3"/>
      <c r="X11" s="3"/>
      <c r="Y11" s="3"/>
      <c r="Z11" s="3"/>
      <c r="AA11" s="3"/>
      <c r="AB11" s="3"/>
      <c r="AC11" s="3">
        <v>2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60">
        <f t="shared" si="0"/>
        <v>4</v>
      </c>
      <c r="AQ11" s="158"/>
      <c r="AR11" s="159"/>
      <c r="AS11" s="160"/>
      <c r="AT11" s="160"/>
    </row>
    <row r="12" spans="1:46" ht="34.5" customHeight="1">
      <c r="A12" s="1">
        <v>7</v>
      </c>
      <c r="B12" s="1"/>
      <c r="C12" s="1" t="s">
        <v>535</v>
      </c>
      <c r="D12" s="1">
        <v>1</v>
      </c>
      <c r="E12" s="66" t="s">
        <v>38</v>
      </c>
      <c r="F12" s="66"/>
      <c r="G12" s="66"/>
      <c r="H12" s="66"/>
      <c r="I12" s="86" t="s">
        <v>39</v>
      </c>
      <c r="J12" s="86"/>
      <c r="K12" s="3">
        <v>2</v>
      </c>
      <c r="L12" s="3"/>
      <c r="M12" s="3">
        <v>1</v>
      </c>
      <c r="N12" s="3"/>
      <c r="O12" s="3"/>
      <c r="P12" s="3"/>
      <c r="Q12" s="3">
        <v>3</v>
      </c>
      <c r="R12" s="3">
        <v>1</v>
      </c>
      <c r="S12" s="3"/>
      <c r="T12" s="3"/>
      <c r="U12" s="3"/>
      <c r="V12" s="3">
        <v>3</v>
      </c>
      <c r="W12" s="3"/>
      <c r="X12" s="3">
        <v>2</v>
      </c>
      <c r="Y12" s="3"/>
      <c r="Z12" s="3"/>
      <c r="AA12" s="3"/>
      <c r="AB12" s="3">
        <v>3</v>
      </c>
      <c r="AC12" s="3">
        <v>2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60">
        <f t="shared" si="0"/>
        <v>17</v>
      </c>
      <c r="AQ12" s="158"/>
      <c r="AR12" s="159"/>
      <c r="AS12" s="160"/>
      <c r="AT12" s="160"/>
    </row>
    <row r="13" spans="1:46" ht="34.9" customHeight="1">
      <c r="A13" s="1">
        <v>8</v>
      </c>
      <c r="B13" s="1"/>
      <c r="C13" s="1" t="s">
        <v>535</v>
      </c>
      <c r="D13" s="1">
        <v>1</v>
      </c>
      <c r="E13" s="66" t="s">
        <v>497</v>
      </c>
      <c r="F13" s="66"/>
      <c r="G13" s="66"/>
      <c r="H13" s="66"/>
      <c r="I13" s="86" t="s">
        <v>41</v>
      </c>
      <c r="J13" s="86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>
        <v>3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60">
        <f t="shared" si="0"/>
        <v>4</v>
      </c>
      <c r="AQ13" s="158"/>
      <c r="AR13" s="159"/>
      <c r="AS13" s="160"/>
      <c r="AT13" s="160"/>
    </row>
    <row r="14" spans="1:46" ht="34.9" customHeight="1">
      <c r="A14" s="1">
        <v>9</v>
      </c>
      <c r="B14" s="1"/>
      <c r="C14" s="1" t="s">
        <v>535</v>
      </c>
      <c r="D14" s="1">
        <v>1</v>
      </c>
      <c r="E14" s="66" t="s">
        <v>42</v>
      </c>
      <c r="F14" s="66"/>
      <c r="G14" s="66"/>
      <c r="H14" s="66"/>
      <c r="I14" s="86" t="s">
        <v>43</v>
      </c>
      <c r="J14" s="86"/>
      <c r="K14" s="3">
        <v>1</v>
      </c>
      <c r="L14" s="3"/>
      <c r="M14" s="3"/>
      <c r="N14" s="3"/>
      <c r="O14" s="3">
        <v>3</v>
      </c>
      <c r="P14" s="3">
        <v>1</v>
      </c>
      <c r="Q14" s="3">
        <v>3</v>
      </c>
      <c r="R14" s="3"/>
      <c r="S14" s="3"/>
      <c r="T14" s="3"/>
      <c r="U14" s="3">
        <v>2</v>
      </c>
      <c r="V14" s="3"/>
      <c r="W14" s="3"/>
      <c r="X14" s="3"/>
      <c r="Y14" s="3"/>
      <c r="Z14" s="3">
        <v>3</v>
      </c>
      <c r="AA14" s="3"/>
      <c r="AB14" s="3"/>
      <c r="AC14" s="3">
        <v>3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60">
        <f t="shared" si="0"/>
        <v>16</v>
      </c>
      <c r="AQ14" s="158"/>
      <c r="AR14" s="159"/>
      <c r="AS14" s="160"/>
      <c r="AT14" s="160"/>
    </row>
    <row r="15" spans="1:46" ht="34.5" customHeight="1">
      <c r="A15" s="1">
        <v>10</v>
      </c>
      <c r="B15" s="1"/>
      <c r="C15" s="1" t="s">
        <v>535</v>
      </c>
      <c r="D15" s="1">
        <v>1</v>
      </c>
      <c r="E15" s="66" t="s">
        <v>44</v>
      </c>
      <c r="F15" s="66"/>
      <c r="G15" s="66"/>
      <c r="H15" s="66"/>
      <c r="I15" s="86" t="s">
        <v>45</v>
      </c>
      <c r="J15" s="86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>
        <v>1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60">
        <f t="shared" si="0"/>
        <v>2</v>
      </c>
      <c r="AQ15" s="158"/>
      <c r="AR15" s="159"/>
      <c r="AS15" s="160"/>
      <c r="AT15" s="160"/>
    </row>
    <row r="16" spans="1:46" ht="34.9" customHeight="1">
      <c r="A16" s="1">
        <v>11</v>
      </c>
      <c r="B16" s="1"/>
      <c r="C16" s="1" t="s">
        <v>535</v>
      </c>
      <c r="D16" s="1">
        <v>1</v>
      </c>
      <c r="E16" s="67" t="s">
        <v>157</v>
      </c>
      <c r="F16" s="67"/>
      <c r="G16" s="67"/>
      <c r="H16" s="67"/>
      <c r="I16" s="91" t="s">
        <v>364</v>
      </c>
      <c r="J16" s="91"/>
      <c r="K16" s="3"/>
      <c r="L16" s="3"/>
      <c r="M16" s="3"/>
      <c r="N16" s="3">
        <v>1</v>
      </c>
      <c r="O16" s="3"/>
      <c r="P16" s="3">
        <v>2</v>
      </c>
      <c r="Q16" s="3"/>
      <c r="R16" s="3"/>
      <c r="S16" s="3">
        <v>2</v>
      </c>
      <c r="T16" s="3">
        <v>2</v>
      </c>
      <c r="U16" s="3"/>
      <c r="V16" s="3">
        <v>1</v>
      </c>
      <c r="W16" s="3"/>
      <c r="X16" s="3"/>
      <c r="Y16" s="3"/>
      <c r="Z16" s="3"/>
      <c r="AA16" s="3"/>
      <c r="AB16" s="3">
        <v>3</v>
      </c>
      <c r="AC16" s="3">
        <v>1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60">
        <f t="shared" si="0"/>
        <v>12</v>
      </c>
      <c r="AQ16" s="158">
        <f>SUM(AP16:AP22)</f>
        <v>41</v>
      </c>
      <c r="AR16" s="159"/>
      <c r="AS16" s="160" t="s">
        <v>504</v>
      </c>
      <c r="AT16" s="160"/>
    </row>
    <row r="17" spans="1:51" ht="34.9" customHeight="1">
      <c r="A17" s="1">
        <v>12</v>
      </c>
      <c r="B17" s="1"/>
      <c r="C17" s="1" t="s">
        <v>535</v>
      </c>
      <c r="D17" s="1">
        <v>1</v>
      </c>
      <c r="E17" s="67" t="s">
        <v>498</v>
      </c>
      <c r="F17" s="67"/>
      <c r="G17" s="67"/>
      <c r="H17" s="67"/>
      <c r="I17" s="91" t="s">
        <v>46</v>
      </c>
      <c r="J17" s="91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>
        <v>3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60">
        <f t="shared" si="0"/>
        <v>3</v>
      </c>
      <c r="AQ17" s="158"/>
      <c r="AR17" s="159"/>
      <c r="AS17" s="160"/>
      <c r="AT17" s="160"/>
    </row>
    <row r="18" spans="1:51" ht="34.9" customHeight="1">
      <c r="A18" s="1">
        <v>13</v>
      </c>
      <c r="B18" s="1"/>
      <c r="C18" s="1" t="s">
        <v>535</v>
      </c>
      <c r="D18" s="1">
        <v>1</v>
      </c>
      <c r="E18" s="67" t="s">
        <v>443</v>
      </c>
      <c r="F18" s="67"/>
      <c r="G18" s="67"/>
      <c r="H18" s="67"/>
      <c r="I18" s="91" t="s">
        <v>48</v>
      </c>
      <c r="J18" s="91"/>
      <c r="K18" s="3">
        <v>1</v>
      </c>
      <c r="L18" s="3"/>
      <c r="M18" s="3"/>
      <c r="N18" s="3">
        <v>1</v>
      </c>
      <c r="O18" s="3"/>
      <c r="P18" s="3"/>
      <c r="Q18" s="3"/>
      <c r="R18" s="3"/>
      <c r="S18" s="3"/>
      <c r="T18" s="3"/>
      <c r="U18" s="3"/>
      <c r="V18" s="3">
        <v>1</v>
      </c>
      <c r="W18" s="3"/>
      <c r="X18" s="3">
        <v>1</v>
      </c>
      <c r="Y18" s="3"/>
      <c r="Z18" s="3"/>
      <c r="AA18" s="3"/>
      <c r="AB18" s="3"/>
      <c r="AC18" s="3"/>
      <c r="AD18" s="3">
        <v>1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60">
        <f t="shared" si="0"/>
        <v>5</v>
      </c>
      <c r="AQ18" s="158"/>
      <c r="AR18" s="159"/>
      <c r="AS18" s="160"/>
      <c r="AT18" s="160"/>
    </row>
    <row r="19" spans="1:51" ht="34.9" customHeight="1">
      <c r="A19" s="1">
        <v>14</v>
      </c>
      <c r="B19" s="1"/>
      <c r="C19" s="1" t="s">
        <v>535</v>
      </c>
      <c r="D19" s="1">
        <v>1</v>
      </c>
      <c r="E19" s="67" t="s">
        <v>50</v>
      </c>
      <c r="F19" s="67"/>
      <c r="G19" s="67"/>
      <c r="H19" s="67"/>
      <c r="I19" s="91" t="s">
        <v>51</v>
      </c>
      <c r="J19" s="91"/>
      <c r="K19" s="3"/>
      <c r="L19" s="3"/>
      <c r="M19" s="3"/>
      <c r="N19" s="3"/>
      <c r="O19" s="3"/>
      <c r="P19" s="3">
        <v>1</v>
      </c>
      <c r="Q19" s="3"/>
      <c r="R19" s="3"/>
      <c r="S19" s="3"/>
      <c r="T19" s="3"/>
      <c r="U19" s="3"/>
      <c r="V19" s="3">
        <v>1</v>
      </c>
      <c r="W19" s="3"/>
      <c r="X19" s="3"/>
      <c r="Y19" s="3"/>
      <c r="Z19" s="3"/>
      <c r="AA19" s="3"/>
      <c r="AB19" s="3"/>
      <c r="AC19" s="3">
        <v>1</v>
      </c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60">
        <f>SUM(K19:AO19)</f>
        <v>3</v>
      </c>
      <c r="AQ19" s="158"/>
      <c r="AR19" s="159"/>
      <c r="AS19" s="160"/>
      <c r="AT19" s="160"/>
    </row>
    <row r="20" spans="1:51" ht="51.6" customHeight="1">
      <c r="A20" s="1">
        <v>15</v>
      </c>
      <c r="B20" s="1"/>
      <c r="C20" s="1" t="s">
        <v>535</v>
      </c>
      <c r="D20" s="1">
        <v>1</v>
      </c>
      <c r="E20" s="67" t="s">
        <v>52</v>
      </c>
      <c r="F20" s="67"/>
      <c r="G20" s="67"/>
      <c r="H20" s="67"/>
      <c r="I20" s="91" t="s">
        <v>53</v>
      </c>
      <c r="J20" s="91"/>
      <c r="K20" s="3"/>
      <c r="L20" s="3">
        <v>1</v>
      </c>
      <c r="M20" s="3"/>
      <c r="N20" s="3"/>
      <c r="O20" s="3">
        <v>2</v>
      </c>
      <c r="P20" s="3"/>
      <c r="Q20" s="3"/>
      <c r="R20" s="3"/>
      <c r="S20" s="3"/>
      <c r="T20" s="3"/>
      <c r="U20" s="3"/>
      <c r="V20" s="3">
        <v>2</v>
      </c>
      <c r="W20" s="3"/>
      <c r="X20" s="3"/>
      <c r="Y20" s="3"/>
      <c r="Z20" s="3"/>
      <c r="AA20" s="3"/>
      <c r="AB20" s="3"/>
      <c r="AC20" s="3">
        <v>1</v>
      </c>
      <c r="AD20" s="3">
        <v>1</v>
      </c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60">
        <f t="shared" si="0"/>
        <v>7</v>
      </c>
      <c r="AQ20" s="158"/>
      <c r="AR20" s="159"/>
      <c r="AS20" s="160"/>
      <c r="AT20" s="160"/>
    </row>
    <row r="21" spans="1:51" ht="34.9" customHeight="1">
      <c r="A21" s="1">
        <v>16</v>
      </c>
      <c r="B21" s="1"/>
      <c r="C21" s="1" t="s">
        <v>535</v>
      </c>
      <c r="D21" s="1">
        <v>1</v>
      </c>
      <c r="E21" s="67" t="s">
        <v>54</v>
      </c>
      <c r="F21" s="67"/>
      <c r="G21" s="67"/>
      <c r="H21" s="67"/>
      <c r="I21" s="91" t="s">
        <v>55</v>
      </c>
      <c r="J21" s="91"/>
      <c r="K21" s="3"/>
      <c r="L21" s="3"/>
      <c r="M21" s="3">
        <v>2</v>
      </c>
      <c r="N21" s="3"/>
      <c r="O21" s="3"/>
      <c r="P21" s="3">
        <v>1</v>
      </c>
      <c r="Q21" s="3"/>
      <c r="R21" s="3"/>
      <c r="S21" s="3"/>
      <c r="T21" s="3"/>
      <c r="U21" s="3">
        <v>1</v>
      </c>
      <c r="V21" s="3"/>
      <c r="W21" s="3"/>
      <c r="X21" s="3"/>
      <c r="Y21" s="3"/>
      <c r="Z21" s="3"/>
      <c r="AA21" s="3"/>
      <c r="AB21" s="3">
        <v>2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60">
        <f t="shared" si="0"/>
        <v>6</v>
      </c>
      <c r="AQ21" s="158"/>
      <c r="AR21" s="159"/>
      <c r="AS21" s="160"/>
      <c r="AT21" s="160"/>
    </row>
    <row r="22" spans="1:51" ht="53.25" customHeight="1">
      <c r="A22" s="1">
        <v>17</v>
      </c>
      <c r="B22" s="1"/>
      <c r="C22" s="1" t="s">
        <v>535</v>
      </c>
      <c r="D22" s="1">
        <v>1</v>
      </c>
      <c r="E22" s="67" t="s">
        <v>56</v>
      </c>
      <c r="F22" s="67"/>
      <c r="G22" s="67"/>
      <c r="H22" s="67"/>
      <c r="I22" s="91" t="s">
        <v>57</v>
      </c>
      <c r="J22" s="91"/>
      <c r="K22" s="3"/>
      <c r="L22" s="3"/>
      <c r="M22" s="3">
        <v>2</v>
      </c>
      <c r="N22" s="3"/>
      <c r="O22" s="3"/>
      <c r="P22" s="3"/>
      <c r="Q22" s="3"/>
      <c r="R22" s="3"/>
      <c r="S22" s="3"/>
      <c r="T22" s="3"/>
      <c r="U22" s="3"/>
      <c r="V22" s="3"/>
      <c r="W22" s="3">
        <v>1</v>
      </c>
      <c r="X22" s="3"/>
      <c r="Y22" s="3"/>
      <c r="Z22" s="3"/>
      <c r="AA22" s="3"/>
      <c r="AB22" s="3"/>
      <c r="AC22" s="3">
        <v>2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60">
        <f t="shared" si="0"/>
        <v>5</v>
      </c>
      <c r="AQ22" s="158"/>
      <c r="AR22" s="159"/>
      <c r="AS22" s="160"/>
      <c r="AT22" s="160"/>
    </row>
    <row r="23" spans="1:51" ht="34.9" customHeight="1">
      <c r="A23" s="1">
        <v>18</v>
      </c>
      <c r="B23" s="1"/>
      <c r="C23" s="1" t="s">
        <v>535</v>
      </c>
      <c r="D23" s="1">
        <v>1</v>
      </c>
      <c r="E23" s="62" t="s">
        <v>58</v>
      </c>
      <c r="F23" s="62"/>
      <c r="G23" s="62"/>
      <c r="H23" s="62"/>
      <c r="I23" s="95" t="s">
        <v>59</v>
      </c>
      <c r="J23" s="95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>
        <v>2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60">
        <f t="shared" si="0"/>
        <v>3</v>
      </c>
      <c r="AQ23" s="158">
        <f>SUM(AP23:AP35)</f>
        <v>127</v>
      </c>
      <c r="AR23" s="159"/>
      <c r="AS23" s="160" t="s">
        <v>515</v>
      </c>
      <c r="AT23" s="160"/>
      <c r="AY23" s="21"/>
    </row>
    <row r="24" spans="1:51" ht="34.9" customHeight="1">
      <c r="A24" s="1">
        <v>19</v>
      </c>
      <c r="B24" s="1"/>
      <c r="C24" s="1" t="s">
        <v>535</v>
      </c>
      <c r="D24" s="1">
        <v>1</v>
      </c>
      <c r="E24" s="62" t="s">
        <v>60</v>
      </c>
      <c r="F24" s="62"/>
      <c r="G24" s="62"/>
      <c r="H24" s="62"/>
      <c r="I24" s="95" t="s">
        <v>61</v>
      </c>
      <c r="J24" s="95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>
        <v>1</v>
      </c>
      <c r="W24" s="3"/>
      <c r="X24" s="3"/>
      <c r="Y24" s="3"/>
      <c r="Z24" s="3"/>
      <c r="AA24" s="3"/>
      <c r="AB24" s="3"/>
      <c r="AC24" s="3">
        <v>1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60">
        <f t="shared" si="0"/>
        <v>3</v>
      </c>
      <c r="AQ24" s="158"/>
      <c r="AR24" s="159"/>
      <c r="AS24" s="160"/>
      <c r="AT24" s="160"/>
    </row>
    <row r="25" spans="1:51" ht="34.9" customHeight="1">
      <c r="A25" s="1">
        <v>20</v>
      </c>
      <c r="B25" s="1"/>
      <c r="C25" s="1" t="s">
        <v>535</v>
      </c>
      <c r="D25" s="1">
        <v>1</v>
      </c>
      <c r="E25" s="62" t="s">
        <v>62</v>
      </c>
      <c r="F25" s="62"/>
      <c r="G25" s="62"/>
      <c r="H25" s="62"/>
      <c r="I25" s="95" t="s">
        <v>63</v>
      </c>
      <c r="J25" s="95"/>
      <c r="K25" s="3"/>
      <c r="L25" s="3"/>
      <c r="M25" s="3"/>
      <c r="N25" s="3"/>
      <c r="O25" s="3">
        <v>4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>
        <v>3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60">
        <f t="shared" si="0"/>
        <v>7</v>
      </c>
      <c r="AQ25" s="158"/>
      <c r="AR25" s="159"/>
      <c r="AS25" s="160"/>
      <c r="AT25" s="160"/>
    </row>
    <row r="26" spans="1:51" ht="34.9" customHeight="1">
      <c r="A26" s="1">
        <v>21</v>
      </c>
      <c r="B26" s="1"/>
      <c r="C26" s="1" t="s">
        <v>535</v>
      </c>
      <c r="D26" s="1">
        <v>1</v>
      </c>
      <c r="E26" s="62" t="s">
        <v>64</v>
      </c>
      <c r="F26" s="62"/>
      <c r="G26" s="62"/>
      <c r="H26" s="62"/>
      <c r="I26" s="95" t="s">
        <v>63</v>
      </c>
      <c r="J26" s="95"/>
      <c r="K26" s="3"/>
      <c r="L26" s="3"/>
      <c r="M26" s="3"/>
      <c r="N26" s="3"/>
      <c r="O26" s="3"/>
      <c r="P26" s="3">
        <v>1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>
        <v>2</v>
      </c>
      <c r="AD26" s="3"/>
      <c r="AE26" s="3"/>
      <c r="AF26" s="3">
        <v>2</v>
      </c>
      <c r="AG26" s="3"/>
      <c r="AH26" s="3"/>
      <c r="AI26" s="3"/>
      <c r="AJ26" s="3"/>
      <c r="AK26" s="3"/>
      <c r="AL26" s="3"/>
      <c r="AM26" s="3"/>
      <c r="AN26" s="3"/>
      <c r="AO26" s="3"/>
      <c r="AP26" s="60">
        <f t="shared" si="0"/>
        <v>5</v>
      </c>
      <c r="AQ26" s="158"/>
      <c r="AR26" s="159"/>
      <c r="AS26" s="160"/>
      <c r="AT26" s="160"/>
    </row>
    <row r="27" spans="1:51" ht="34.9" customHeight="1">
      <c r="A27" s="1">
        <v>22</v>
      </c>
      <c r="B27" s="1"/>
      <c r="C27" s="1" t="s">
        <v>535</v>
      </c>
      <c r="D27" s="1">
        <v>1</v>
      </c>
      <c r="E27" s="62" t="s">
        <v>439</v>
      </c>
      <c r="F27" s="62"/>
      <c r="G27" s="62"/>
      <c r="H27" s="62"/>
      <c r="I27" s="95" t="s">
        <v>348</v>
      </c>
      <c r="J27" s="9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</v>
      </c>
      <c r="X27" s="3"/>
      <c r="Y27" s="3"/>
      <c r="Z27" s="3"/>
      <c r="AA27" s="3"/>
      <c r="AB27" s="3"/>
      <c r="AC27" s="3"/>
      <c r="AD27" s="3">
        <v>1</v>
      </c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60">
        <f t="shared" si="0"/>
        <v>3</v>
      </c>
      <c r="AQ27" s="158"/>
      <c r="AR27" s="159"/>
      <c r="AS27" s="160"/>
      <c r="AT27" s="160"/>
    </row>
    <row r="28" spans="1:51" ht="34.9" customHeight="1">
      <c r="A28" s="1">
        <v>23</v>
      </c>
      <c r="B28" s="1"/>
      <c r="C28" s="1" t="s">
        <v>535</v>
      </c>
      <c r="D28" s="1">
        <v>1</v>
      </c>
      <c r="E28" s="62" t="s">
        <v>444</v>
      </c>
      <c r="F28" s="62"/>
      <c r="G28" s="62"/>
      <c r="H28" s="62"/>
      <c r="I28" s="95" t="s">
        <v>65</v>
      </c>
      <c r="J28" s="95"/>
      <c r="K28" s="3"/>
      <c r="L28" s="3"/>
      <c r="M28" s="3"/>
      <c r="N28" s="3"/>
      <c r="O28" s="3"/>
      <c r="P28" s="3">
        <v>1</v>
      </c>
      <c r="Q28" s="3"/>
      <c r="R28" s="3"/>
      <c r="S28" s="3"/>
      <c r="T28" s="3"/>
      <c r="U28" s="3"/>
      <c r="V28" s="3">
        <v>2</v>
      </c>
      <c r="W28" s="3"/>
      <c r="X28" s="3"/>
      <c r="Y28" s="3"/>
      <c r="Z28" s="3"/>
      <c r="AA28" s="3"/>
      <c r="AB28" s="3">
        <v>1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60">
        <f t="shared" si="0"/>
        <v>4</v>
      </c>
      <c r="AQ28" s="158"/>
      <c r="AR28" s="159"/>
      <c r="AS28" s="160"/>
      <c r="AT28" s="160"/>
    </row>
    <row r="29" spans="1:51" ht="34.9" customHeight="1">
      <c r="A29" s="1">
        <v>24</v>
      </c>
      <c r="B29" s="1"/>
      <c r="C29" s="1" t="s">
        <v>535</v>
      </c>
      <c r="D29" s="1">
        <v>1</v>
      </c>
      <c r="E29" s="62" t="s">
        <v>66</v>
      </c>
      <c r="F29" s="62"/>
      <c r="G29" s="62"/>
      <c r="H29" s="62"/>
      <c r="I29" s="95" t="s">
        <v>67</v>
      </c>
      <c r="J29" s="95"/>
      <c r="K29" s="3"/>
      <c r="L29" s="3"/>
      <c r="M29" s="3"/>
      <c r="N29" s="3"/>
      <c r="O29" s="3">
        <v>2</v>
      </c>
      <c r="P29" s="3"/>
      <c r="Q29" s="3"/>
      <c r="R29" s="3"/>
      <c r="S29" s="3"/>
      <c r="T29" s="3"/>
      <c r="U29" s="3"/>
      <c r="V29" s="3"/>
      <c r="W29" s="3">
        <v>2</v>
      </c>
      <c r="X29" s="3"/>
      <c r="Y29" s="3"/>
      <c r="Z29" s="3"/>
      <c r="AA29" s="3"/>
      <c r="AB29" s="3"/>
      <c r="AC29" s="3"/>
      <c r="AD29" s="3">
        <v>1</v>
      </c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60">
        <f t="shared" si="0"/>
        <v>5</v>
      </c>
      <c r="AQ29" s="158"/>
      <c r="AR29" s="159"/>
      <c r="AS29" s="160"/>
      <c r="AT29" s="160"/>
    </row>
    <row r="30" spans="1:51" ht="34.9" customHeight="1">
      <c r="A30" s="1">
        <v>25</v>
      </c>
      <c r="B30" s="1"/>
      <c r="C30" s="1" t="s">
        <v>535</v>
      </c>
      <c r="D30" s="1">
        <v>1</v>
      </c>
      <c r="E30" s="62" t="s">
        <v>68</v>
      </c>
      <c r="F30" s="62"/>
      <c r="G30" s="62"/>
      <c r="H30" s="62"/>
      <c r="I30" s="95" t="s">
        <v>69</v>
      </c>
      <c r="J30" s="9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>
        <v>2</v>
      </c>
      <c r="W30" s="3"/>
      <c r="X30" s="3"/>
      <c r="Y30" s="3"/>
      <c r="Z30" s="3"/>
      <c r="AA30" s="3"/>
      <c r="AB30" s="3"/>
      <c r="AC30" s="3"/>
      <c r="AD30" s="3">
        <v>2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60">
        <f t="shared" si="0"/>
        <v>4</v>
      </c>
      <c r="AQ30" s="158"/>
      <c r="AR30" s="159"/>
      <c r="AS30" s="160"/>
      <c r="AT30" s="160"/>
    </row>
    <row r="31" spans="1:51" ht="34.9" customHeight="1">
      <c r="A31" s="1">
        <v>26</v>
      </c>
      <c r="B31" s="1"/>
      <c r="C31" s="1" t="s">
        <v>535</v>
      </c>
      <c r="D31" s="1">
        <v>1</v>
      </c>
      <c r="E31" s="62" t="s">
        <v>70</v>
      </c>
      <c r="F31" s="62"/>
      <c r="G31" s="62"/>
      <c r="H31" s="62"/>
      <c r="I31" s="95" t="s">
        <v>71</v>
      </c>
      <c r="J31" s="95"/>
      <c r="K31" s="3"/>
      <c r="L31" s="3"/>
      <c r="M31" s="3"/>
      <c r="N31" s="3"/>
      <c r="O31" s="3">
        <v>2</v>
      </c>
      <c r="P31" s="3">
        <v>1</v>
      </c>
      <c r="Q31" s="3"/>
      <c r="R31" s="3"/>
      <c r="S31" s="3"/>
      <c r="T31" s="3"/>
      <c r="U31" s="3"/>
      <c r="V31" s="3"/>
      <c r="W31" s="3"/>
      <c r="X31" s="3"/>
      <c r="Y31" s="3">
        <v>2</v>
      </c>
      <c r="Z31" s="3"/>
      <c r="AA31" s="3"/>
      <c r="AB31" s="3"/>
      <c r="AC31" s="3"/>
      <c r="AD31" s="3">
        <v>2</v>
      </c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60">
        <f t="shared" si="0"/>
        <v>7</v>
      </c>
      <c r="AQ31" s="158"/>
      <c r="AR31" s="159"/>
      <c r="AS31" s="160"/>
      <c r="AT31" s="160"/>
    </row>
    <row r="32" spans="1:51" ht="34.9" customHeight="1">
      <c r="A32" s="1">
        <v>27</v>
      </c>
      <c r="B32" s="1"/>
      <c r="C32" s="1" t="s">
        <v>535</v>
      </c>
      <c r="D32" s="1">
        <v>1</v>
      </c>
      <c r="E32" s="62" t="s">
        <v>72</v>
      </c>
      <c r="F32" s="62"/>
      <c r="G32" s="62"/>
      <c r="H32" s="62"/>
      <c r="I32" s="95" t="s">
        <v>71</v>
      </c>
      <c r="J32" s="95"/>
      <c r="K32" s="3">
        <v>2</v>
      </c>
      <c r="L32" s="3"/>
      <c r="M32" s="3"/>
      <c r="N32" s="3">
        <v>5</v>
      </c>
      <c r="O32" s="3">
        <v>13</v>
      </c>
      <c r="P32" s="3">
        <v>1</v>
      </c>
      <c r="Q32" s="3"/>
      <c r="R32" s="3"/>
      <c r="S32" s="3"/>
      <c r="T32" s="3"/>
      <c r="U32" s="3"/>
      <c r="V32" s="3"/>
      <c r="W32" s="3"/>
      <c r="X32" s="3">
        <v>1</v>
      </c>
      <c r="Y32" s="3">
        <v>11</v>
      </c>
      <c r="Z32" s="3">
        <v>1</v>
      </c>
      <c r="AA32" s="3"/>
      <c r="AB32" s="3">
        <v>12</v>
      </c>
      <c r="AC32" s="3"/>
      <c r="AD32" s="3">
        <v>5</v>
      </c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60">
        <f t="shared" si="0"/>
        <v>51</v>
      </c>
      <c r="AQ32" s="158"/>
      <c r="AR32" s="159"/>
      <c r="AS32" s="160"/>
      <c r="AT32" s="160"/>
    </row>
    <row r="33" spans="1:46" ht="34.9" customHeight="1">
      <c r="A33" s="1">
        <v>28</v>
      </c>
      <c r="B33" s="1"/>
      <c r="C33" s="1" t="s">
        <v>535</v>
      </c>
      <c r="D33" s="1">
        <v>1</v>
      </c>
      <c r="E33" s="62" t="s">
        <v>73</v>
      </c>
      <c r="F33" s="62"/>
      <c r="G33" s="62"/>
      <c r="H33" s="62"/>
      <c r="I33" s="95" t="s">
        <v>71</v>
      </c>
      <c r="J33" s="95"/>
      <c r="K33" s="3"/>
      <c r="L33" s="3"/>
      <c r="M33" s="3"/>
      <c r="N33" s="3"/>
      <c r="O33" s="3">
        <v>1</v>
      </c>
      <c r="P33" s="3">
        <v>3</v>
      </c>
      <c r="Q33" s="3"/>
      <c r="R33" s="3"/>
      <c r="S33" s="3"/>
      <c r="T33" s="3"/>
      <c r="U33" s="3"/>
      <c r="V33" s="3">
        <v>7</v>
      </c>
      <c r="W33" s="3"/>
      <c r="X33" s="3"/>
      <c r="Y33" s="3"/>
      <c r="Z33" s="3"/>
      <c r="AA33" s="3"/>
      <c r="AB33" s="3">
        <v>2</v>
      </c>
      <c r="AC33" s="3">
        <v>2</v>
      </c>
      <c r="AD33" s="3">
        <v>1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60">
        <f t="shared" si="0"/>
        <v>16</v>
      </c>
      <c r="AQ33" s="158"/>
      <c r="AR33" s="159"/>
      <c r="AS33" s="160"/>
      <c r="AT33" s="160"/>
    </row>
    <row r="34" spans="1:46" ht="34.9" customHeight="1">
      <c r="A34" s="1">
        <v>29</v>
      </c>
      <c r="B34" s="1"/>
      <c r="C34" s="1" t="s">
        <v>535</v>
      </c>
      <c r="D34" s="1">
        <v>1</v>
      </c>
      <c r="E34" s="62" t="s">
        <v>74</v>
      </c>
      <c r="F34" s="62"/>
      <c r="G34" s="62"/>
      <c r="H34" s="62"/>
      <c r="I34" s="95" t="s">
        <v>75</v>
      </c>
      <c r="J34" s="95"/>
      <c r="K34" s="3"/>
      <c r="L34" s="3"/>
      <c r="M34" s="3"/>
      <c r="N34" s="3"/>
      <c r="O34" s="3">
        <v>2</v>
      </c>
      <c r="P34" s="3"/>
      <c r="Q34" s="3"/>
      <c r="R34" s="3"/>
      <c r="S34" s="3"/>
      <c r="T34" s="3">
        <v>1</v>
      </c>
      <c r="U34" s="3">
        <v>2</v>
      </c>
      <c r="V34" s="3"/>
      <c r="W34" s="3"/>
      <c r="X34" s="3"/>
      <c r="Y34" s="3"/>
      <c r="Z34" s="3">
        <v>1</v>
      </c>
      <c r="AA34" s="3"/>
      <c r="AB34" s="3"/>
      <c r="AC34" s="3"/>
      <c r="AD34" s="3"/>
      <c r="AE34" s="3"/>
      <c r="AF34" s="3"/>
      <c r="AG34" s="3"/>
      <c r="AH34" s="32"/>
      <c r="AI34" s="3"/>
      <c r="AJ34" s="3"/>
      <c r="AK34" s="3"/>
      <c r="AL34" s="3"/>
      <c r="AM34" s="3"/>
      <c r="AN34" s="3"/>
      <c r="AO34" s="3"/>
      <c r="AP34" s="60">
        <f t="shared" si="0"/>
        <v>6</v>
      </c>
      <c r="AQ34" s="158"/>
      <c r="AR34" s="159"/>
      <c r="AS34" s="160"/>
      <c r="AT34" s="160"/>
    </row>
    <row r="35" spans="1:46" ht="34.9" customHeight="1">
      <c r="A35" s="1">
        <v>30</v>
      </c>
      <c r="B35" s="1"/>
      <c r="C35" s="1" t="s">
        <v>535</v>
      </c>
      <c r="D35" s="1">
        <v>1</v>
      </c>
      <c r="E35" s="62" t="s">
        <v>76</v>
      </c>
      <c r="F35" s="62"/>
      <c r="G35" s="62"/>
      <c r="H35" s="62"/>
      <c r="I35" s="95" t="s">
        <v>75</v>
      </c>
      <c r="J35" s="95"/>
      <c r="K35" s="3"/>
      <c r="L35" s="3"/>
      <c r="M35" s="3"/>
      <c r="N35" s="3"/>
      <c r="O35" s="3">
        <v>7</v>
      </c>
      <c r="P35" s="3"/>
      <c r="Q35" s="3">
        <v>1</v>
      </c>
      <c r="R35" s="3"/>
      <c r="S35" s="3">
        <v>1</v>
      </c>
      <c r="T35" s="3">
        <v>1</v>
      </c>
      <c r="U35" s="3">
        <v>2</v>
      </c>
      <c r="V35" s="3"/>
      <c r="W35" s="3"/>
      <c r="X35" s="3"/>
      <c r="Y35" s="3"/>
      <c r="Z35" s="3">
        <v>1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60">
        <f t="shared" si="0"/>
        <v>13</v>
      </c>
      <c r="AQ35" s="158"/>
      <c r="AR35" s="159"/>
      <c r="AS35" s="160"/>
      <c r="AT35" s="160"/>
    </row>
    <row r="36" spans="1:46" ht="34.9" customHeight="1">
      <c r="A36" s="1">
        <v>31</v>
      </c>
      <c r="B36" s="1"/>
      <c r="C36" s="1" t="s">
        <v>535</v>
      </c>
      <c r="D36" s="1">
        <v>1</v>
      </c>
      <c r="E36" s="64" t="s">
        <v>124</v>
      </c>
      <c r="F36" s="64"/>
      <c r="G36" s="64"/>
      <c r="H36" s="64"/>
      <c r="I36" s="83" t="s">
        <v>89</v>
      </c>
      <c r="J36" s="83"/>
      <c r="K36" s="6"/>
      <c r="L36" s="6"/>
      <c r="M36" s="3"/>
      <c r="N36" s="6"/>
      <c r="O36" s="5"/>
      <c r="P36" s="6"/>
      <c r="Q36" s="3"/>
      <c r="R36" s="3"/>
      <c r="S36" s="3"/>
      <c r="T36" s="5"/>
      <c r="U36" s="6"/>
      <c r="V36" s="5">
        <v>1</v>
      </c>
      <c r="W36" s="6"/>
      <c r="X36" s="6"/>
      <c r="Y36" s="5"/>
      <c r="Z36" s="6"/>
      <c r="AA36" s="5"/>
      <c r="AB36" s="5"/>
      <c r="AC36" s="5">
        <v>1</v>
      </c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0">
        <f t="shared" si="0"/>
        <v>2</v>
      </c>
      <c r="AQ36" s="158">
        <f>SUM(AP36)</f>
        <v>2</v>
      </c>
      <c r="AR36" s="159"/>
      <c r="AS36" s="160" t="s">
        <v>507</v>
      </c>
      <c r="AT36" s="160"/>
    </row>
    <row r="37" spans="1:46" ht="34.9" customHeight="1">
      <c r="A37" s="1">
        <v>32</v>
      </c>
      <c r="B37" s="1"/>
      <c r="C37" s="1" t="s">
        <v>535</v>
      </c>
      <c r="D37" s="1">
        <v>1</v>
      </c>
      <c r="E37" s="65" t="s">
        <v>135</v>
      </c>
      <c r="F37" s="65"/>
      <c r="G37" s="65"/>
      <c r="H37" s="65"/>
      <c r="I37" s="89" t="s">
        <v>136</v>
      </c>
      <c r="J37" s="89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0">
        <f t="shared" si="0"/>
        <v>0</v>
      </c>
      <c r="AQ37" s="158">
        <f>SUM(AP37:AP39)</f>
        <v>1</v>
      </c>
      <c r="AR37" s="161"/>
      <c r="AS37" s="160" t="s">
        <v>508</v>
      </c>
      <c r="AT37" s="160"/>
    </row>
    <row r="38" spans="1:46" ht="34.9" customHeight="1">
      <c r="A38" s="1">
        <v>33</v>
      </c>
      <c r="B38" s="1"/>
      <c r="C38" s="1" t="s">
        <v>535</v>
      </c>
      <c r="D38" s="1">
        <v>1</v>
      </c>
      <c r="E38" s="65" t="s">
        <v>137</v>
      </c>
      <c r="F38" s="65"/>
      <c r="G38" s="65"/>
      <c r="H38" s="65"/>
      <c r="I38" s="89" t="s">
        <v>138</v>
      </c>
      <c r="J38" s="89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60">
        <f t="shared" si="0"/>
        <v>0</v>
      </c>
      <c r="AQ38" s="158"/>
      <c r="AR38" s="161"/>
      <c r="AS38" s="160"/>
      <c r="AT38" s="160"/>
    </row>
    <row r="39" spans="1:46" ht="34.9" customHeight="1">
      <c r="A39" s="1">
        <v>34</v>
      </c>
      <c r="B39" s="1"/>
      <c r="C39" s="1" t="s">
        <v>535</v>
      </c>
      <c r="D39" s="1">
        <v>1</v>
      </c>
      <c r="E39" s="65" t="s">
        <v>139</v>
      </c>
      <c r="F39" s="65"/>
      <c r="G39" s="65"/>
      <c r="H39" s="65"/>
      <c r="I39" s="89" t="s">
        <v>138</v>
      </c>
      <c r="J39" s="89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5"/>
      <c r="X39" s="6"/>
      <c r="Y39" s="6"/>
      <c r="Z39" s="6"/>
      <c r="AA39" s="5"/>
      <c r="AB39" s="5"/>
      <c r="AC39" s="5">
        <v>1</v>
      </c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0">
        <f t="shared" si="0"/>
        <v>1</v>
      </c>
      <c r="AQ39" s="158"/>
      <c r="AR39" s="161"/>
      <c r="AS39" s="160"/>
      <c r="AT39" s="160"/>
    </row>
    <row r="40" spans="1:46" ht="34.9" customHeight="1">
      <c r="A40" s="1">
        <v>35</v>
      </c>
      <c r="B40" s="1"/>
      <c r="C40" s="1"/>
      <c r="D40" s="1"/>
      <c r="E40" s="18"/>
      <c r="F40" s="18"/>
      <c r="G40" s="18"/>
      <c r="H40" s="18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60"/>
      <c r="AQ40" s="98"/>
      <c r="AR40" s="99"/>
    </row>
    <row r="41" spans="1:46" ht="25.15" customHeight="1">
      <c r="A41" s="172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4"/>
    </row>
    <row r="42" spans="1:46" ht="39" customHeight="1">
      <c r="A42" s="162" t="s">
        <v>78</v>
      </c>
      <c r="B42" s="163"/>
      <c r="C42" s="163"/>
      <c r="D42" s="163"/>
      <c r="E42" s="163"/>
      <c r="F42" s="163"/>
      <c r="G42" s="163"/>
      <c r="H42" s="163"/>
      <c r="I42" s="164"/>
      <c r="J42" s="113"/>
      <c r="K42" s="60">
        <f t="shared" ref="K42:AO42" si="1">SUM(K6:K40)</f>
        <v>9</v>
      </c>
      <c r="L42" s="60">
        <f t="shared" si="1"/>
        <v>1</v>
      </c>
      <c r="M42" s="60">
        <f t="shared" si="1"/>
        <v>6</v>
      </c>
      <c r="N42" s="60">
        <f t="shared" si="1"/>
        <v>7</v>
      </c>
      <c r="O42" s="60">
        <f t="shared" si="1"/>
        <v>43</v>
      </c>
      <c r="P42" s="60">
        <f t="shared" si="1"/>
        <v>12</v>
      </c>
      <c r="Q42" s="60">
        <f t="shared" si="1"/>
        <v>8</v>
      </c>
      <c r="R42" s="60">
        <f t="shared" si="1"/>
        <v>1</v>
      </c>
      <c r="S42" s="60">
        <f t="shared" si="1"/>
        <v>3</v>
      </c>
      <c r="T42" s="60">
        <f t="shared" si="1"/>
        <v>5</v>
      </c>
      <c r="U42" s="60">
        <f t="shared" si="1"/>
        <v>8</v>
      </c>
      <c r="V42" s="60">
        <f t="shared" si="1"/>
        <v>29</v>
      </c>
      <c r="W42" s="60">
        <f t="shared" si="1"/>
        <v>6</v>
      </c>
      <c r="X42" s="60">
        <f t="shared" si="1"/>
        <v>5</v>
      </c>
      <c r="Y42" s="60">
        <f t="shared" si="1"/>
        <v>13</v>
      </c>
      <c r="Z42" s="60">
        <f t="shared" si="1"/>
        <v>7</v>
      </c>
      <c r="AA42" s="60">
        <f t="shared" si="1"/>
        <v>0</v>
      </c>
      <c r="AB42" s="60">
        <f t="shared" si="1"/>
        <v>27</v>
      </c>
      <c r="AC42" s="60">
        <f t="shared" si="1"/>
        <v>27</v>
      </c>
      <c r="AD42" s="60">
        <f t="shared" si="1"/>
        <v>14</v>
      </c>
      <c r="AE42" s="60">
        <f t="shared" si="1"/>
        <v>0</v>
      </c>
      <c r="AF42" s="60">
        <f t="shared" si="1"/>
        <v>2</v>
      </c>
      <c r="AG42" s="60">
        <f t="shared" si="1"/>
        <v>0</v>
      </c>
      <c r="AH42" s="60">
        <f t="shared" si="1"/>
        <v>0</v>
      </c>
      <c r="AI42" s="60">
        <f t="shared" si="1"/>
        <v>0</v>
      </c>
      <c r="AJ42" s="60">
        <f t="shared" si="1"/>
        <v>0</v>
      </c>
      <c r="AK42" s="60">
        <f t="shared" si="1"/>
        <v>0</v>
      </c>
      <c r="AL42" s="60">
        <f t="shared" si="1"/>
        <v>0</v>
      </c>
      <c r="AM42" s="60">
        <f t="shared" si="1"/>
        <v>0</v>
      </c>
      <c r="AN42" s="60">
        <f t="shared" si="1"/>
        <v>0</v>
      </c>
      <c r="AO42" s="60">
        <f t="shared" si="1"/>
        <v>0</v>
      </c>
      <c r="AP42" s="60">
        <f>SUM(K42:AO42)</f>
        <v>233</v>
      </c>
    </row>
    <row r="43" spans="1:46" ht="39" customHeight="1"/>
    <row r="44" spans="1:46" ht="39" customHeight="1"/>
    <row r="45" spans="1:46" ht="39" customHeight="1"/>
    <row r="46" spans="1:46" ht="39" customHeight="1"/>
  </sheetData>
  <sortState ref="U10:V14">
    <sortCondition ref="V11"/>
  </sortState>
  <mergeCells count="18">
    <mergeCell ref="A42:I42"/>
    <mergeCell ref="A1:I3"/>
    <mergeCell ref="A4:I4"/>
    <mergeCell ref="AP4:AP5"/>
    <mergeCell ref="A41:AP41"/>
    <mergeCell ref="K1:AP1"/>
    <mergeCell ref="K2:AP2"/>
    <mergeCell ref="K3:AP3"/>
    <mergeCell ref="AQ36:AR36"/>
    <mergeCell ref="AS36:AT36"/>
    <mergeCell ref="AS37:AT39"/>
    <mergeCell ref="AQ37:AR39"/>
    <mergeCell ref="AQ6:AR15"/>
    <mergeCell ref="AS6:AT15"/>
    <mergeCell ref="AQ16:AR22"/>
    <mergeCell ref="AS16:AT22"/>
    <mergeCell ref="AQ23:AR35"/>
    <mergeCell ref="AS23:AT35"/>
  </mergeCells>
  <printOptions horizontalCentered="1"/>
  <pageMargins left="0" right="0" top="0.39370078740157483" bottom="0" header="0.31496062992125984" footer="0.31496062992125984"/>
  <pageSetup paperSize="9" scale="27" orientation="landscape" r:id="rId1"/>
  <ignoredErrors>
    <ignoredError sqref="K42:AO4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52"/>
  <sheetViews>
    <sheetView view="pageBreakPreview" topLeftCell="A4" zoomScale="25" zoomScaleNormal="19" zoomScaleSheetLayoutView="25" workbookViewId="0">
      <pane xSplit="3" ySplit="2" topLeftCell="D6" activePane="bottomRight" state="frozen"/>
      <selection activeCell="A4" sqref="A4"/>
      <selection pane="topRight" activeCell="D4" sqref="D4"/>
      <selection pane="bottomLeft" activeCell="A6" sqref="A6"/>
      <selection pane="bottomRight" activeCell="C6" sqref="C6:C43"/>
    </sheetView>
  </sheetViews>
  <sheetFormatPr defaultColWidth="11.42578125" defaultRowHeight="15"/>
  <cols>
    <col min="2" max="2" width="67.85546875" customWidth="1"/>
    <col min="3" max="3" width="37.42578125" customWidth="1"/>
    <col min="34" max="34" width="11.42578125" customWidth="1"/>
    <col min="39" max="39" width="29" customWidth="1"/>
  </cols>
  <sheetData>
    <row r="1" spans="1:39" ht="39" customHeight="1">
      <c r="A1" s="165"/>
      <c r="B1" s="165"/>
      <c r="C1" s="165"/>
      <c r="D1" s="175" t="s">
        <v>0</v>
      </c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</row>
    <row r="2" spans="1:39" ht="34.9" customHeight="1">
      <c r="A2" s="165"/>
      <c r="B2" s="165"/>
      <c r="C2" s="165"/>
      <c r="D2" s="175" t="s">
        <v>1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</row>
    <row r="3" spans="1:39" ht="34.9" customHeight="1">
      <c r="A3" s="165"/>
      <c r="B3" s="165"/>
      <c r="C3" s="165"/>
      <c r="D3" s="176">
        <v>41275</v>
      </c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</row>
    <row r="4" spans="1:39" ht="34.9" customHeight="1">
      <c r="A4" s="166" t="s">
        <v>11</v>
      </c>
      <c r="B4" s="168"/>
      <c r="C4" s="169"/>
      <c r="D4" s="39" t="s">
        <v>7</v>
      </c>
      <c r="E4" s="39" t="s">
        <v>8</v>
      </c>
      <c r="F4" s="39" t="s">
        <v>2</v>
      </c>
      <c r="G4" s="39" t="s">
        <v>3</v>
      </c>
      <c r="H4" s="39" t="s">
        <v>4</v>
      </c>
      <c r="I4" s="39" t="s">
        <v>5</v>
      </c>
      <c r="J4" s="39" t="s">
        <v>6</v>
      </c>
      <c r="K4" s="39" t="s">
        <v>7</v>
      </c>
      <c r="L4" s="39" t="s">
        <v>8</v>
      </c>
      <c r="M4" s="39" t="s">
        <v>2</v>
      </c>
      <c r="N4" s="39" t="s">
        <v>3</v>
      </c>
      <c r="O4" s="39" t="s">
        <v>4</v>
      </c>
      <c r="P4" s="39" t="s">
        <v>5</v>
      </c>
      <c r="Q4" s="39" t="s">
        <v>6</v>
      </c>
      <c r="R4" s="39" t="s">
        <v>7</v>
      </c>
      <c r="S4" s="39" t="s">
        <v>8</v>
      </c>
      <c r="T4" s="39" t="s">
        <v>2</v>
      </c>
      <c r="U4" s="39" t="s">
        <v>3</v>
      </c>
      <c r="V4" s="39" t="s">
        <v>4</v>
      </c>
      <c r="W4" s="39" t="s">
        <v>5</v>
      </c>
      <c r="X4" s="39" t="s">
        <v>6</v>
      </c>
      <c r="Y4" s="39" t="s">
        <v>7</v>
      </c>
      <c r="Z4" s="39" t="s">
        <v>8</v>
      </c>
      <c r="AA4" s="39" t="s">
        <v>2</v>
      </c>
      <c r="AB4" s="39" t="s">
        <v>3</v>
      </c>
      <c r="AC4" s="39" t="s">
        <v>4</v>
      </c>
      <c r="AD4" s="39" t="s">
        <v>5</v>
      </c>
      <c r="AE4" s="39" t="s">
        <v>6</v>
      </c>
      <c r="AF4" s="39" t="s">
        <v>7</v>
      </c>
      <c r="AG4" s="39" t="s">
        <v>8</v>
      </c>
      <c r="AH4" s="39" t="s">
        <v>2</v>
      </c>
      <c r="AI4" s="170" t="s">
        <v>9</v>
      </c>
    </row>
    <row r="5" spans="1:39" ht="34.9" customHeight="1">
      <c r="A5" s="56" t="s">
        <v>494</v>
      </c>
      <c r="B5" s="56" t="s">
        <v>27</v>
      </c>
      <c r="C5" s="56" t="s">
        <v>28</v>
      </c>
      <c r="D5" s="40">
        <v>1</v>
      </c>
      <c r="E5" s="40">
        <v>2</v>
      </c>
      <c r="F5" s="40">
        <v>3</v>
      </c>
      <c r="G5" s="40">
        <v>4</v>
      </c>
      <c r="H5" s="40">
        <v>5</v>
      </c>
      <c r="I5" s="40">
        <v>6</v>
      </c>
      <c r="J5" s="40">
        <v>7</v>
      </c>
      <c r="K5" s="40">
        <v>8</v>
      </c>
      <c r="L5" s="40">
        <v>9</v>
      </c>
      <c r="M5" s="40">
        <v>10</v>
      </c>
      <c r="N5" s="40">
        <v>11</v>
      </c>
      <c r="O5" s="40">
        <v>12</v>
      </c>
      <c r="P5" s="40">
        <v>13</v>
      </c>
      <c r="Q5" s="40">
        <v>14</v>
      </c>
      <c r="R5" s="40">
        <v>15</v>
      </c>
      <c r="S5" s="40">
        <v>16</v>
      </c>
      <c r="T5" s="40">
        <v>17</v>
      </c>
      <c r="U5" s="40">
        <v>18</v>
      </c>
      <c r="V5" s="40">
        <v>19</v>
      </c>
      <c r="W5" s="40">
        <v>20</v>
      </c>
      <c r="X5" s="40">
        <v>21</v>
      </c>
      <c r="Y5" s="40">
        <v>22</v>
      </c>
      <c r="Z5" s="40">
        <v>23</v>
      </c>
      <c r="AA5" s="40">
        <v>24</v>
      </c>
      <c r="AB5" s="40">
        <v>25</v>
      </c>
      <c r="AC5" s="40">
        <v>26</v>
      </c>
      <c r="AD5" s="40">
        <v>27</v>
      </c>
      <c r="AE5" s="40">
        <v>28</v>
      </c>
      <c r="AF5" s="40">
        <v>29</v>
      </c>
      <c r="AG5" s="40">
        <v>30</v>
      </c>
      <c r="AH5" s="40">
        <v>31</v>
      </c>
      <c r="AI5" s="171"/>
    </row>
    <row r="6" spans="1:39" ht="34.9" customHeight="1">
      <c r="A6" s="1">
        <v>1</v>
      </c>
      <c r="B6" s="66" t="s">
        <v>30</v>
      </c>
      <c r="C6" s="86" t="s">
        <v>31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>
        <v>1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60">
        <f t="shared" ref="AI6:AI50" si="0">SUM(D6:AH6)</f>
        <v>1</v>
      </c>
      <c r="AJ6" s="158">
        <f>SUM(AI6:AI9)</f>
        <v>10</v>
      </c>
      <c r="AK6" s="159"/>
      <c r="AL6" s="177" t="s">
        <v>503</v>
      </c>
      <c r="AM6" s="177"/>
    </row>
    <row r="7" spans="1:39" ht="34.9" customHeight="1">
      <c r="A7" s="1">
        <v>2</v>
      </c>
      <c r="B7" s="87" t="s">
        <v>40</v>
      </c>
      <c r="C7" s="88" t="s">
        <v>79</v>
      </c>
      <c r="D7" s="5"/>
      <c r="E7" s="5"/>
      <c r="F7" s="5"/>
      <c r="G7" s="5"/>
      <c r="H7" s="5"/>
      <c r="I7" s="5"/>
      <c r="J7" s="5"/>
      <c r="K7" s="5"/>
      <c r="L7" s="5"/>
      <c r="M7" s="3"/>
      <c r="N7" s="5"/>
      <c r="O7" s="5"/>
      <c r="P7" s="5"/>
      <c r="Q7" s="5"/>
      <c r="R7" s="5"/>
      <c r="S7" s="5"/>
      <c r="T7" s="5"/>
      <c r="U7" s="5"/>
      <c r="V7" s="5">
        <v>2</v>
      </c>
      <c r="W7" s="5"/>
      <c r="X7" s="5"/>
      <c r="Y7" s="5">
        <v>1</v>
      </c>
      <c r="Z7" s="5"/>
      <c r="AA7" s="5"/>
      <c r="AB7" s="5"/>
      <c r="AC7" s="5"/>
      <c r="AD7" s="5"/>
      <c r="AE7" s="5"/>
      <c r="AF7" s="5"/>
      <c r="AG7" s="5"/>
      <c r="AH7" s="5"/>
      <c r="AI7" s="60">
        <f t="shared" si="0"/>
        <v>3</v>
      </c>
      <c r="AJ7" s="158"/>
      <c r="AK7" s="159"/>
      <c r="AL7" s="177"/>
      <c r="AM7" s="177"/>
    </row>
    <row r="8" spans="1:39" ht="34.9" customHeight="1">
      <c r="A8" s="1">
        <v>3</v>
      </c>
      <c r="B8" s="87" t="s">
        <v>80</v>
      </c>
      <c r="C8" s="88" t="s">
        <v>81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>
        <v>2</v>
      </c>
      <c r="T8" s="5"/>
      <c r="U8" s="5"/>
      <c r="V8" s="5">
        <v>1</v>
      </c>
      <c r="W8" s="5"/>
      <c r="X8" s="5">
        <v>1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60">
        <f t="shared" si="0"/>
        <v>4</v>
      </c>
      <c r="AJ8" s="158"/>
      <c r="AK8" s="159"/>
      <c r="AL8" s="177"/>
      <c r="AM8" s="177"/>
    </row>
    <row r="9" spans="1:39" ht="34.9" customHeight="1">
      <c r="A9" s="1">
        <v>4</v>
      </c>
      <c r="B9" s="87" t="s">
        <v>82</v>
      </c>
      <c r="C9" s="88" t="s">
        <v>83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>
        <v>1</v>
      </c>
      <c r="P9" s="5"/>
      <c r="Q9" s="5"/>
      <c r="R9" s="5"/>
      <c r="S9" s="5"/>
      <c r="T9" s="5"/>
      <c r="U9" s="5"/>
      <c r="V9" s="5"/>
      <c r="W9" s="5"/>
      <c r="X9" s="5">
        <v>1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60">
        <f t="shared" si="0"/>
        <v>2</v>
      </c>
      <c r="AJ9" s="158"/>
      <c r="AK9" s="159"/>
      <c r="AL9" s="177"/>
      <c r="AM9" s="177"/>
    </row>
    <row r="10" spans="1:39" ht="34.9" customHeight="1">
      <c r="A10" s="1">
        <v>5</v>
      </c>
      <c r="B10" s="74" t="s">
        <v>84</v>
      </c>
      <c r="C10" s="90" t="s">
        <v>85</v>
      </c>
      <c r="D10" s="5"/>
      <c r="E10" s="5"/>
      <c r="F10" s="5"/>
      <c r="G10" s="5"/>
      <c r="H10" s="5"/>
      <c r="I10" s="5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2</v>
      </c>
      <c r="X10" s="5"/>
      <c r="Y10" s="5"/>
      <c r="Z10" s="5"/>
      <c r="AA10" s="5"/>
      <c r="AB10" s="5">
        <v>2</v>
      </c>
      <c r="AC10" s="5"/>
      <c r="AD10" s="5"/>
      <c r="AE10" s="5"/>
      <c r="AF10" s="5"/>
      <c r="AG10" s="5"/>
      <c r="AH10" s="5"/>
      <c r="AI10" s="60">
        <f t="shared" si="0"/>
        <v>4</v>
      </c>
      <c r="AJ10" s="158">
        <f>SUM(AI10:AI20)</f>
        <v>55</v>
      </c>
      <c r="AK10" s="161"/>
      <c r="AL10" s="177" t="s">
        <v>504</v>
      </c>
      <c r="AM10" s="177"/>
    </row>
    <row r="11" spans="1:39" ht="34.5" customHeight="1">
      <c r="A11" s="1">
        <v>6</v>
      </c>
      <c r="B11" s="74" t="s">
        <v>438</v>
      </c>
      <c r="C11" s="90" t="s">
        <v>86</v>
      </c>
      <c r="D11" s="5"/>
      <c r="E11" s="5"/>
      <c r="F11" s="5"/>
      <c r="G11" s="5"/>
      <c r="H11" s="5"/>
      <c r="I11" s="5"/>
      <c r="J11" s="3"/>
      <c r="K11" s="5"/>
      <c r="L11" s="5"/>
      <c r="M11" s="5">
        <v>2</v>
      </c>
      <c r="N11" s="5">
        <v>1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>
        <v>3</v>
      </c>
      <c r="AC11" s="5"/>
      <c r="AD11" s="5"/>
      <c r="AE11" s="5"/>
      <c r="AF11" s="5"/>
      <c r="AG11" s="5"/>
      <c r="AH11" s="5"/>
      <c r="AI11" s="60">
        <f t="shared" si="0"/>
        <v>6</v>
      </c>
      <c r="AJ11" s="158"/>
      <c r="AK11" s="161"/>
      <c r="AL11" s="177"/>
      <c r="AM11" s="177"/>
    </row>
    <row r="12" spans="1:39" ht="34.9" customHeight="1">
      <c r="A12" s="1">
        <v>7</v>
      </c>
      <c r="B12" s="74" t="s">
        <v>87</v>
      </c>
      <c r="C12" s="90" t="s">
        <v>88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>
        <v>2</v>
      </c>
      <c r="P12" s="5">
        <v>1</v>
      </c>
      <c r="Q12" s="5"/>
      <c r="R12" s="5"/>
      <c r="S12" s="5"/>
      <c r="T12" s="5"/>
      <c r="U12" s="5">
        <v>1</v>
      </c>
      <c r="V12" s="5">
        <v>1</v>
      </c>
      <c r="W12" s="5">
        <v>1</v>
      </c>
      <c r="X12" s="5"/>
      <c r="Y12" s="5"/>
      <c r="Z12" s="5"/>
      <c r="AA12" s="5">
        <v>1</v>
      </c>
      <c r="AB12" s="5"/>
      <c r="AC12" s="5"/>
      <c r="AD12" s="5"/>
      <c r="AE12" s="5"/>
      <c r="AF12" s="5"/>
      <c r="AG12" s="5"/>
      <c r="AH12" s="5"/>
      <c r="AI12" s="60">
        <f t="shared" si="0"/>
        <v>7</v>
      </c>
      <c r="AJ12" s="158"/>
      <c r="AK12" s="161"/>
      <c r="AL12" s="177"/>
      <c r="AM12" s="177"/>
    </row>
    <row r="13" spans="1:39" ht="34.9" customHeight="1">
      <c r="A13" s="1">
        <v>8</v>
      </c>
      <c r="B13" s="73" t="s">
        <v>292</v>
      </c>
      <c r="C13" s="80" t="s">
        <v>89</v>
      </c>
      <c r="D13" s="8"/>
      <c r="E13" s="8"/>
      <c r="F13" s="8"/>
      <c r="G13" s="8"/>
      <c r="H13" s="25"/>
      <c r="I13" s="8"/>
      <c r="J13" s="25"/>
      <c r="K13" s="8">
        <v>1</v>
      </c>
      <c r="L13" s="8"/>
      <c r="M13" s="8"/>
      <c r="N13" s="8"/>
      <c r="O13" s="8">
        <v>1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15"/>
      <c r="AH13" s="8"/>
      <c r="AI13" s="60">
        <f t="shared" si="0"/>
        <v>2</v>
      </c>
      <c r="AJ13" s="158"/>
      <c r="AK13" s="161"/>
      <c r="AL13" s="177"/>
      <c r="AM13" s="177"/>
    </row>
    <row r="14" spans="1:39" ht="34.9" customHeight="1">
      <c r="A14" s="1">
        <v>9</v>
      </c>
      <c r="B14" s="67" t="s">
        <v>47</v>
      </c>
      <c r="C14" s="91" t="s">
        <v>48</v>
      </c>
      <c r="D14" s="5"/>
      <c r="E14" s="5"/>
      <c r="F14" s="5"/>
      <c r="G14" s="5"/>
      <c r="H14" s="5"/>
      <c r="I14" s="5"/>
      <c r="J14" s="5"/>
      <c r="K14" s="5">
        <v>1</v>
      </c>
      <c r="L14" s="5"/>
      <c r="M14" s="5"/>
      <c r="N14" s="5"/>
      <c r="O14" s="5">
        <v>1</v>
      </c>
      <c r="P14" s="5"/>
      <c r="Q14" s="5"/>
      <c r="R14" s="5"/>
      <c r="S14" s="5"/>
      <c r="T14" s="5"/>
      <c r="U14" s="5">
        <v>2</v>
      </c>
      <c r="V14" s="5">
        <v>1</v>
      </c>
      <c r="W14" s="5"/>
      <c r="X14" s="5">
        <v>1</v>
      </c>
      <c r="Y14" s="5"/>
      <c r="Z14" s="5"/>
      <c r="AA14" s="5"/>
      <c r="AB14" s="5">
        <v>2</v>
      </c>
      <c r="AC14" s="5"/>
      <c r="AD14" s="5"/>
      <c r="AE14" s="5"/>
      <c r="AF14" s="5"/>
      <c r="AG14" s="5"/>
      <c r="AH14" s="5"/>
      <c r="AI14" s="60">
        <f t="shared" si="0"/>
        <v>8</v>
      </c>
      <c r="AJ14" s="158"/>
      <c r="AK14" s="161"/>
      <c r="AL14" s="177"/>
      <c r="AM14" s="177"/>
    </row>
    <row r="15" spans="1:39" ht="34.9" customHeight="1">
      <c r="A15" s="1">
        <v>10</v>
      </c>
      <c r="B15" s="74" t="s">
        <v>90</v>
      </c>
      <c r="C15" s="90" t="s">
        <v>51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60">
        <f t="shared" si="0"/>
        <v>1</v>
      </c>
      <c r="AJ15" s="158"/>
      <c r="AK15" s="161"/>
      <c r="AL15" s="177"/>
      <c r="AM15" s="177"/>
    </row>
    <row r="16" spans="1:39" ht="34.9" customHeight="1">
      <c r="A16" s="1">
        <v>11</v>
      </c>
      <c r="B16" s="74" t="s">
        <v>91</v>
      </c>
      <c r="C16" s="90" t="s">
        <v>92</v>
      </c>
      <c r="D16" s="5"/>
      <c r="E16" s="5"/>
      <c r="F16" s="5"/>
      <c r="G16" s="5"/>
      <c r="H16" s="5"/>
      <c r="I16" s="5"/>
      <c r="J16" s="5"/>
      <c r="K16" s="5"/>
      <c r="L16" s="5"/>
      <c r="M16" s="3"/>
      <c r="N16" s="5"/>
      <c r="O16" s="5">
        <v>1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0">
        <f t="shared" si="0"/>
        <v>1</v>
      </c>
      <c r="AJ16" s="158"/>
      <c r="AK16" s="161"/>
      <c r="AL16" s="177"/>
      <c r="AM16" s="177"/>
    </row>
    <row r="17" spans="1:39" ht="34.9" customHeight="1">
      <c r="A17" s="1">
        <v>12</v>
      </c>
      <c r="B17" s="74" t="s">
        <v>93</v>
      </c>
      <c r="C17" s="90" t="s">
        <v>94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</v>
      </c>
      <c r="P17" s="5"/>
      <c r="Q17" s="5"/>
      <c r="R17" s="5"/>
      <c r="S17" s="5"/>
      <c r="T17" s="5"/>
      <c r="U17" s="5"/>
      <c r="V17" s="5"/>
      <c r="W17" s="5">
        <v>2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0">
        <f t="shared" si="0"/>
        <v>3</v>
      </c>
      <c r="AJ17" s="158"/>
      <c r="AK17" s="161"/>
      <c r="AL17" s="177"/>
      <c r="AM17" s="177"/>
    </row>
    <row r="18" spans="1:39" ht="34.9" customHeight="1">
      <c r="A18" s="1">
        <v>13</v>
      </c>
      <c r="B18" s="74" t="s">
        <v>95</v>
      </c>
      <c r="C18" s="90" t="s">
        <v>96</v>
      </c>
      <c r="D18" s="5"/>
      <c r="E18" s="5"/>
      <c r="F18" s="5"/>
      <c r="G18" s="5"/>
      <c r="H18" s="5"/>
      <c r="I18" s="5"/>
      <c r="J18" s="5"/>
      <c r="K18" s="5"/>
      <c r="L18" s="5"/>
      <c r="M18" s="5">
        <v>3</v>
      </c>
      <c r="N18" s="5"/>
      <c r="O18" s="5">
        <v>1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>
        <v>2</v>
      </c>
      <c r="AC18" s="5"/>
      <c r="AD18" s="5"/>
      <c r="AE18" s="5"/>
      <c r="AF18" s="5"/>
      <c r="AG18" s="5"/>
      <c r="AH18" s="5"/>
      <c r="AI18" s="60">
        <f t="shared" si="0"/>
        <v>6</v>
      </c>
      <c r="AJ18" s="158"/>
      <c r="AK18" s="161"/>
      <c r="AL18" s="177"/>
      <c r="AM18" s="177"/>
    </row>
    <row r="19" spans="1:39" ht="34.9" customHeight="1">
      <c r="A19" s="1">
        <v>14</v>
      </c>
      <c r="B19" s="74" t="s">
        <v>97</v>
      </c>
      <c r="C19" s="90" t="s">
        <v>98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3</v>
      </c>
      <c r="V19" s="5">
        <v>1</v>
      </c>
      <c r="W19" s="5"/>
      <c r="X19" s="5">
        <v>1</v>
      </c>
      <c r="Y19" s="5"/>
      <c r="Z19" s="5"/>
      <c r="AA19" s="5"/>
      <c r="AB19" s="5">
        <v>2</v>
      </c>
      <c r="AC19" s="5"/>
      <c r="AD19" s="5"/>
      <c r="AE19" s="5"/>
      <c r="AF19" s="5"/>
      <c r="AG19" s="5"/>
      <c r="AH19" s="5"/>
      <c r="AI19" s="60">
        <f t="shared" si="0"/>
        <v>7</v>
      </c>
      <c r="AJ19" s="158"/>
      <c r="AK19" s="161"/>
      <c r="AL19" s="177"/>
      <c r="AM19" s="177"/>
    </row>
    <row r="20" spans="1:39" ht="34.5" customHeight="1">
      <c r="A20" s="1">
        <v>15</v>
      </c>
      <c r="B20" s="74" t="s">
        <v>499</v>
      </c>
      <c r="C20" s="90" t="s">
        <v>98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>
        <v>2</v>
      </c>
      <c r="O20" s="5"/>
      <c r="P20" s="5"/>
      <c r="Q20" s="5"/>
      <c r="R20" s="5"/>
      <c r="S20" s="5"/>
      <c r="T20" s="5"/>
      <c r="U20" s="5">
        <v>2</v>
      </c>
      <c r="V20" s="5">
        <v>2</v>
      </c>
      <c r="W20" s="5"/>
      <c r="X20" s="5"/>
      <c r="Y20" s="5"/>
      <c r="Z20" s="5"/>
      <c r="AA20" s="5"/>
      <c r="AB20" s="5">
        <v>4</v>
      </c>
      <c r="AC20" s="5"/>
      <c r="AD20" s="5"/>
      <c r="AE20" s="5"/>
      <c r="AF20" s="5"/>
      <c r="AG20" s="5"/>
      <c r="AH20" s="5"/>
      <c r="AI20" s="60">
        <f t="shared" si="0"/>
        <v>10</v>
      </c>
      <c r="AJ20" s="158"/>
      <c r="AK20" s="161"/>
      <c r="AL20" s="177"/>
      <c r="AM20" s="177"/>
    </row>
    <row r="21" spans="1:39" ht="34.9" customHeight="1">
      <c r="A21" s="1">
        <v>16</v>
      </c>
      <c r="B21" s="63" t="s">
        <v>99</v>
      </c>
      <c r="C21" s="82" t="s">
        <v>100</v>
      </c>
      <c r="D21" s="5"/>
      <c r="E21" s="5"/>
      <c r="F21" s="5"/>
      <c r="G21" s="5"/>
      <c r="H21" s="5"/>
      <c r="I21" s="5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0">
        <f t="shared" si="0"/>
        <v>0</v>
      </c>
      <c r="AJ21" s="158">
        <f>SUM(AI21:AI26)</f>
        <v>33</v>
      </c>
      <c r="AK21" s="161"/>
      <c r="AL21" s="177" t="s">
        <v>505</v>
      </c>
      <c r="AM21" s="177"/>
    </row>
    <row r="22" spans="1:39" ht="34.9" customHeight="1">
      <c r="A22" s="1">
        <v>17</v>
      </c>
      <c r="B22" s="63" t="s">
        <v>500</v>
      </c>
      <c r="C22" s="82" t="s">
        <v>440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0">
        <f t="shared" si="0"/>
        <v>0</v>
      </c>
      <c r="AJ22" s="158"/>
      <c r="AK22" s="161"/>
      <c r="AL22" s="177"/>
      <c r="AM22" s="177"/>
    </row>
    <row r="23" spans="1:39" ht="34.9" customHeight="1">
      <c r="A23" s="1">
        <v>18</v>
      </c>
      <c r="B23" s="63" t="s">
        <v>102</v>
      </c>
      <c r="C23" s="82" t="s">
        <v>103</v>
      </c>
      <c r="D23" s="5"/>
      <c r="E23" s="5"/>
      <c r="F23" s="5"/>
      <c r="G23" s="5"/>
      <c r="H23" s="5"/>
      <c r="I23" s="5"/>
      <c r="J23" s="3">
        <v>3</v>
      </c>
      <c r="K23" s="5">
        <v>3</v>
      </c>
      <c r="L23" s="5"/>
      <c r="M23" s="5"/>
      <c r="N23" s="5"/>
      <c r="O23" s="5"/>
      <c r="P23" s="5"/>
      <c r="Q23" s="5"/>
      <c r="R23" s="5"/>
      <c r="S23" s="5"/>
      <c r="T23" s="5"/>
      <c r="U23" s="5">
        <v>5</v>
      </c>
      <c r="V23" s="5">
        <v>4</v>
      </c>
      <c r="W23" s="5"/>
      <c r="X23" s="5"/>
      <c r="Y23" s="5"/>
      <c r="Z23" s="5"/>
      <c r="AA23" s="5">
        <v>7</v>
      </c>
      <c r="AB23" s="5">
        <v>5</v>
      </c>
      <c r="AC23" s="5"/>
      <c r="AD23" s="5"/>
      <c r="AE23" s="5"/>
      <c r="AF23" s="5"/>
      <c r="AG23" s="5"/>
      <c r="AH23" s="5"/>
      <c r="AI23" s="60">
        <f t="shared" si="0"/>
        <v>27</v>
      </c>
      <c r="AJ23" s="158"/>
      <c r="AK23" s="161"/>
      <c r="AL23" s="177"/>
      <c r="AM23" s="177"/>
    </row>
    <row r="24" spans="1:39" ht="34.9" customHeight="1">
      <c r="A24" s="1">
        <v>19</v>
      </c>
      <c r="B24" s="63" t="s">
        <v>104</v>
      </c>
      <c r="C24" s="82" t="s">
        <v>103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>
        <v>1</v>
      </c>
      <c r="P24" s="5"/>
      <c r="Q24" s="5"/>
      <c r="R24" s="5"/>
      <c r="S24" s="5"/>
      <c r="T24" s="5"/>
      <c r="U24" s="5"/>
      <c r="V24" s="5">
        <v>1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0">
        <f t="shared" si="0"/>
        <v>2</v>
      </c>
      <c r="AJ24" s="158"/>
      <c r="AK24" s="161"/>
      <c r="AL24" s="177"/>
      <c r="AM24" s="177"/>
    </row>
    <row r="25" spans="1:39" ht="34.9" customHeight="1">
      <c r="A25" s="1">
        <v>20</v>
      </c>
      <c r="B25" s="63" t="s">
        <v>105</v>
      </c>
      <c r="C25" s="82" t="s">
        <v>103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>
        <v>1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0">
        <f t="shared" si="0"/>
        <v>1</v>
      </c>
      <c r="AJ25" s="158"/>
      <c r="AK25" s="161"/>
      <c r="AL25" s="177"/>
      <c r="AM25" s="177"/>
    </row>
    <row r="26" spans="1:39" ht="34.9" customHeight="1">
      <c r="A26" s="1">
        <v>21</v>
      </c>
      <c r="B26" s="63" t="s">
        <v>106</v>
      </c>
      <c r="C26" s="82" t="s">
        <v>103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>
        <v>1</v>
      </c>
      <c r="W26" s="5">
        <v>1</v>
      </c>
      <c r="X26" s="5"/>
      <c r="Y26" s="5"/>
      <c r="Z26" s="5"/>
      <c r="AA26" s="5"/>
      <c r="AB26" s="5">
        <v>1</v>
      </c>
      <c r="AC26" s="5"/>
      <c r="AD26" s="5"/>
      <c r="AE26" s="5"/>
      <c r="AF26" s="5"/>
      <c r="AG26" s="5"/>
      <c r="AH26" s="5"/>
      <c r="AI26" s="60">
        <f t="shared" si="0"/>
        <v>3</v>
      </c>
      <c r="AJ26" s="158"/>
      <c r="AK26" s="161"/>
      <c r="AL26" s="177"/>
      <c r="AM26" s="177"/>
    </row>
    <row r="27" spans="1:39" ht="34.9" customHeight="1">
      <c r="A27" s="1">
        <v>22</v>
      </c>
      <c r="B27" s="69" t="s">
        <v>117</v>
      </c>
      <c r="C27" s="92" t="s">
        <v>107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0">
        <f t="shared" si="0"/>
        <v>0</v>
      </c>
      <c r="AJ27" s="158">
        <f>SUM(AI27:AI36)</f>
        <v>2</v>
      </c>
      <c r="AK27" s="159"/>
      <c r="AL27" s="178" t="s">
        <v>506</v>
      </c>
      <c r="AM27" s="178"/>
    </row>
    <row r="28" spans="1:39" ht="34.9" customHeight="1">
      <c r="A28" s="1">
        <v>23</v>
      </c>
      <c r="B28" s="69" t="s">
        <v>109</v>
      </c>
      <c r="C28" s="92" t="s">
        <v>110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0">
        <f t="shared" si="0"/>
        <v>0</v>
      </c>
      <c r="AJ28" s="158"/>
      <c r="AK28" s="159"/>
      <c r="AL28" s="178"/>
      <c r="AM28" s="178"/>
    </row>
    <row r="29" spans="1:39" ht="34.9" customHeight="1">
      <c r="A29" s="1">
        <v>24</v>
      </c>
      <c r="B29" s="69" t="s">
        <v>111</v>
      </c>
      <c r="C29" s="92" t="s">
        <v>112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0">
        <f t="shared" si="0"/>
        <v>0</v>
      </c>
      <c r="AJ29" s="158"/>
      <c r="AK29" s="159"/>
      <c r="AL29" s="178"/>
      <c r="AM29" s="178"/>
    </row>
    <row r="30" spans="1:39" ht="34.9" customHeight="1">
      <c r="A30" s="1">
        <v>25</v>
      </c>
      <c r="B30" s="69" t="s">
        <v>113</v>
      </c>
      <c r="C30" s="92" t="s">
        <v>114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0">
        <f t="shared" si="0"/>
        <v>0</v>
      </c>
      <c r="AJ30" s="158"/>
      <c r="AK30" s="159"/>
      <c r="AL30" s="178"/>
      <c r="AM30" s="178"/>
    </row>
    <row r="31" spans="1:39" ht="34.9" customHeight="1">
      <c r="A31" s="1">
        <v>26</v>
      </c>
      <c r="B31" s="69" t="s">
        <v>115</v>
      </c>
      <c r="C31" s="92" t="s">
        <v>116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0">
        <f t="shared" si="0"/>
        <v>0</v>
      </c>
      <c r="AJ31" s="158"/>
      <c r="AK31" s="159"/>
      <c r="AL31" s="178"/>
      <c r="AM31" s="178"/>
    </row>
    <row r="32" spans="1:39" ht="34.9" customHeight="1">
      <c r="A32" s="1">
        <v>27</v>
      </c>
      <c r="B32" s="69" t="s">
        <v>382</v>
      </c>
      <c r="C32" s="92" t="s">
        <v>118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0">
        <f t="shared" si="0"/>
        <v>0</v>
      </c>
      <c r="AJ32" s="158"/>
      <c r="AK32" s="159"/>
      <c r="AL32" s="178"/>
      <c r="AM32" s="178"/>
    </row>
    <row r="33" spans="1:39" ht="34.9" customHeight="1">
      <c r="A33" s="1">
        <v>28</v>
      </c>
      <c r="B33" s="69" t="s">
        <v>383</v>
      </c>
      <c r="C33" s="92" t="s">
        <v>118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0">
        <f t="shared" si="0"/>
        <v>0</v>
      </c>
      <c r="AJ33" s="158"/>
      <c r="AK33" s="159"/>
      <c r="AL33" s="178"/>
      <c r="AM33" s="178"/>
    </row>
    <row r="34" spans="1:39" ht="34.9" customHeight="1">
      <c r="A34" s="1">
        <v>29</v>
      </c>
      <c r="B34" s="69" t="s">
        <v>384</v>
      </c>
      <c r="C34" s="92" t="s">
        <v>118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0">
        <f t="shared" si="0"/>
        <v>0</v>
      </c>
      <c r="AJ34" s="158"/>
      <c r="AK34" s="159"/>
      <c r="AL34" s="178"/>
      <c r="AM34" s="178"/>
    </row>
    <row r="35" spans="1:39" ht="34.9" customHeight="1">
      <c r="A35" s="1">
        <v>30</v>
      </c>
      <c r="B35" s="69" t="s">
        <v>119</v>
      </c>
      <c r="C35" s="92" t="s">
        <v>118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0">
        <f t="shared" si="0"/>
        <v>0</v>
      </c>
      <c r="AJ35" s="158"/>
      <c r="AK35" s="159"/>
      <c r="AL35" s="178"/>
      <c r="AM35" s="178"/>
    </row>
    <row r="36" spans="1:39" ht="34.9" customHeight="1">
      <c r="A36" s="1">
        <v>31</v>
      </c>
      <c r="B36" s="69" t="s">
        <v>120</v>
      </c>
      <c r="C36" s="92" t="s">
        <v>121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>
        <v>1</v>
      </c>
      <c r="O36" s="5">
        <v>1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0">
        <f t="shared" si="0"/>
        <v>2</v>
      </c>
      <c r="AJ36" s="158"/>
      <c r="AK36" s="159"/>
      <c r="AL36" s="178"/>
      <c r="AM36" s="178"/>
    </row>
    <row r="37" spans="1:39" ht="34.5" customHeight="1">
      <c r="A37" s="1">
        <v>32</v>
      </c>
      <c r="B37" s="64" t="s">
        <v>49</v>
      </c>
      <c r="C37" s="83" t="s">
        <v>125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0">
        <f t="shared" si="0"/>
        <v>0</v>
      </c>
      <c r="AJ37" s="158">
        <f>SUM(AI37:AI39)</f>
        <v>7</v>
      </c>
      <c r="AK37" s="159"/>
      <c r="AL37" s="178" t="s">
        <v>507</v>
      </c>
      <c r="AM37" s="178"/>
    </row>
    <row r="38" spans="1:39" ht="34.9" customHeight="1">
      <c r="A38" s="1">
        <v>33</v>
      </c>
      <c r="B38" s="64" t="s">
        <v>126</v>
      </c>
      <c r="C38" s="83" t="s">
        <v>125</v>
      </c>
      <c r="D38" s="5"/>
      <c r="E38" s="5"/>
      <c r="F38" s="5"/>
      <c r="G38" s="5"/>
      <c r="H38" s="5"/>
      <c r="I38" s="5"/>
      <c r="J38" s="5"/>
      <c r="K38" s="5"/>
      <c r="L38" s="5">
        <v>1</v>
      </c>
      <c r="M38" s="5"/>
      <c r="N38" s="5"/>
      <c r="O38" s="5">
        <v>1</v>
      </c>
      <c r="P38" s="5"/>
      <c r="Q38" s="5"/>
      <c r="R38" s="5"/>
      <c r="S38" s="5">
        <v>1</v>
      </c>
      <c r="T38" s="5"/>
      <c r="U38" s="5"/>
      <c r="V38" s="5">
        <v>1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60">
        <f t="shared" si="0"/>
        <v>4</v>
      </c>
      <c r="AJ38" s="158"/>
      <c r="AK38" s="159"/>
      <c r="AL38" s="178"/>
      <c r="AM38" s="178"/>
    </row>
    <row r="39" spans="1:39" ht="34.9" customHeight="1">
      <c r="A39" s="1">
        <v>34</v>
      </c>
      <c r="B39" s="70" t="s">
        <v>241</v>
      </c>
      <c r="C39" s="93" t="s">
        <v>77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>
        <v>1</v>
      </c>
      <c r="P39" s="5"/>
      <c r="Q39" s="5"/>
      <c r="R39" s="5"/>
      <c r="S39" s="5"/>
      <c r="T39" s="5"/>
      <c r="U39" s="5">
        <v>1</v>
      </c>
      <c r="V39" s="5"/>
      <c r="W39" s="5"/>
      <c r="X39" s="5"/>
      <c r="Y39" s="5"/>
      <c r="Z39" s="5">
        <v>1</v>
      </c>
      <c r="AA39" s="5"/>
      <c r="AB39" s="5"/>
      <c r="AC39" s="5"/>
      <c r="AD39" s="5"/>
      <c r="AE39" s="5"/>
      <c r="AF39" s="5"/>
      <c r="AG39" s="5"/>
      <c r="AH39" s="5"/>
      <c r="AI39" s="60">
        <f t="shared" si="0"/>
        <v>3</v>
      </c>
      <c r="AJ39" s="158"/>
      <c r="AK39" s="159"/>
      <c r="AL39" s="178"/>
      <c r="AM39" s="178"/>
    </row>
    <row r="40" spans="1:39" ht="34.9" customHeight="1">
      <c r="A40" s="1">
        <v>35</v>
      </c>
      <c r="B40" s="65" t="s">
        <v>127</v>
      </c>
      <c r="C40" s="89" t="s">
        <v>128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60">
        <f t="shared" si="0"/>
        <v>0</v>
      </c>
      <c r="AJ40" s="158">
        <f>SUM(AI40:AI43)</f>
        <v>7</v>
      </c>
      <c r="AK40" s="161"/>
      <c r="AL40" s="177" t="s">
        <v>508</v>
      </c>
      <c r="AM40" s="177"/>
    </row>
    <row r="41" spans="1:39" ht="34.9" customHeight="1">
      <c r="A41" s="1">
        <v>36</v>
      </c>
      <c r="B41" s="65" t="s">
        <v>130</v>
      </c>
      <c r="C41" s="89" t="s">
        <v>129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>
        <v>3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0">
        <f t="shared" si="0"/>
        <v>3</v>
      </c>
      <c r="AJ41" s="158"/>
      <c r="AK41" s="161"/>
      <c r="AL41" s="177"/>
      <c r="AM41" s="177"/>
    </row>
    <row r="42" spans="1:39" ht="34.9" customHeight="1">
      <c r="A42" s="1">
        <v>37</v>
      </c>
      <c r="B42" s="65" t="s">
        <v>131</v>
      </c>
      <c r="C42" s="89" t="s">
        <v>129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>
        <v>1</v>
      </c>
      <c r="V42" s="5"/>
      <c r="W42" s="5">
        <v>2</v>
      </c>
      <c r="X42" s="5"/>
      <c r="Y42" s="5"/>
      <c r="Z42" s="5"/>
      <c r="AA42" s="5">
        <v>1</v>
      </c>
      <c r="AB42" s="5"/>
      <c r="AC42" s="5"/>
      <c r="AD42" s="5"/>
      <c r="AE42" s="5"/>
      <c r="AF42" s="5"/>
      <c r="AG42" s="5"/>
      <c r="AH42" s="5"/>
      <c r="AI42" s="60">
        <f t="shared" si="0"/>
        <v>4</v>
      </c>
      <c r="AJ42" s="158"/>
      <c r="AK42" s="161"/>
      <c r="AL42" s="177"/>
      <c r="AM42" s="177"/>
    </row>
    <row r="43" spans="1:39" ht="34.9" customHeight="1">
      <c r="A43" s="1">
        <v>38</v>
      </c>
      <c r="B43" s="65" t="s">
        <v>134</v>
      </c>
      <c r="C43" s="89" t="s">
        <v>132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0">
        <f t="shared" si="0"/>
        <v>0</v>
      </c>
      <c r="AJ43" s="158"/>
      <c r="AK43" s="161"/>
      <c r="AL43" s="177"/>
      <c r="AM43" s="177"/>
    </row>
    <row r="44" spans="1:39" ht="34.9" customHeight="1">
      <c r="A44" s="1">
        <v>39</v>
      </c>
      <c r="B44" s="59"/>
      <c r="C44" s="58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0">
        <f t="shared" si="0"/>
        <v>0</v>
      </c>
    </row>
    <row r="45" spans="1:39" ht="34.9" customHeight="1">
      <c r="A45" s="1">
        <v>40</v>
      </c>
      <c r="B45" s="35"/>
      <c r="C45" s="3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0">
        <f t="shared" si="0"/>
        <v>0</v>
      </c>
    </row>
    <row r="46" spans="1:39" ht="34.9" customHeight="1">
      <c r="A46" s="1">
        <v>41</v>
      </c>
      <c r="B46" s="18"/>
      <c r="C46" s="6"/>
      <c r="D46" s="6"/>
      <c r="E46" s="6"/>
      <c r="F46" s="6"/>
      <c r="G46" s="6"/>
      <c r="H46" s="6"/>
      <c r="I46" s="6"/>
      <c r="J46" s="6"/>
      <c r="K46" s="6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0">
        <f t="shared" si="0"/>
        <v>0</v>
      </c>
    </row>
    <row r="47" spans="1:39" ht="34.9" customHeight="1">
      <c r="A47" s="1">
        <v>42</v>
      </c>
      <c r="B47" s="18"/>
      <c r="C47" s="6"/>
      <c r="D47" s="6"/>
      <c r="E47" s="6"/>
      <c r="F47" s="6"/>
      <c r="G47" s="6"/>
      <c r="H47" s="6"/>
      <c r="I47" s="6"/>
      <c r="J47" s="6"/>
      <c r="K47" s="6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0">
        <f t="shared" si="0"/>
        <v>0</v>
      </c>
    </row>
    <row r="48" spans="1:39" ht="34.9" customHeight="1">
      <c r="A48" s="1">
        <v>43</v>
      </c>
      <c r="B48" s="18"/>
      <c r="C48" s="6"/>
      <c r="D48" s="6"/>
      <c r="E48" s="6"/>
      <c r="F48" s="6"/>
      <c r="G48" s="6"/>
      <c r="H48" s="6"/>
      <c r="I48" s="6"/>
      <c r="J48" s="6"/>
      <c r="K48" s="6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0"/>
    </row>
    <row r="49" spans="1:35" ht="34.9" customHeight="1">
      <c r="A49" s="1">
        <v>44</v>
      </c>
      <c r="B49" s="18"/>
      <c r="C49" s="6"/>
      <c r="D49" s="6"/>
      <c r="E49" s="6"/>
      <c r="F49" s="6"/>
      <c r="G49" s="6"/>
      <c r="H49" s="6"/>
      <c r="I49" s="6"/>
      <c r="J49" s="6"/>
      <c r="K49" s="6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0">
        <f t="shared" si="0"/>
        <v>0</v>
      </c>
    </row>
    <row r="50" spans="1:35" ht="34.9" customHeight="1">
      <c r="A50" s="1">
        <v>45</v>
      </c>
      <c r="B50" s="17"/>
      <c r="C50" s="31"/>
      <c r="D50" s="8"/>
      <c r="E50" s="8"/>
      <c r="F50" s="8"/>
      <c r="G50" s="8"/>
      <c r="H50" s="25"/>
      <c r="I50" s="8"/>
      <c r="J50" s="25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5"/>
      <c r="AF50" s="5"/>
      <c r="AG50" s="5"/>
      <c r="AH50" s="5"/>
      <c r="AI50" s="60">
        <f t="shared" si="0"/>
        <v>0</v>
      </c>
    </row>
    <row r="51" spans="1:35" ht="34.9" customHeight="1">
      <c r="A51" s="179"/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0"/>
      <c r="AD51" s="180"/>
      <c r="AE51" s="180"/>
      <c r="AF51" s="180"/>
      <c r="AG51" s="180"/>
      <c r="AH51" s="180"/>
      <c r="AI51" s="181"/>
    </row>
    <row r="52" spans="1:35" ht="51" customHeight="1">
      <c r="A52" s="182" t="s">
        <v>141</v>
      </c>
      <c r="B52" s="183"/>
      <c r="C52" s="183"/>
      <c r="D52" s="60">
        <f t="shared" ref="D52:AH52" si="1">SUM(D6:D50)</f>
        <v>0</v>
      </c>
      <c r="E52" s="60">
        <f t="shared" si="1"/>
        <v>0</v>
      </c>
      <c r="F52" s="60">
        <f t="shared" si="1"/>
        <v>0</v>
      </c>
      <c r="G52" s="60">
        <f t="shared" si="1"/>
        <v>0</v>
      </c>
      <c r="H52" s="60">
        <f t="shared" si="1"/>
        <v>0</v>
      </c>
      <c r="I52" s="60">
        <f t="shared" si="1"/>
        <v>0</v>
      </c>
      <c r="J52" s="60">
        <f t="shared" si="1"/>
        <v>3</v>
      </c>
      <c r="K52" s="60">
        <f t="shared" si="1"/>
        <v>5</v>
      </c>
      <c r="L52" s="60">
        <f t="shared" si="1"/>
        <v>1</v>
      </c>
      <c r="M52" s="60">
        <f t="shared" si="1"/>
        <v>5</v>
      </c>
      <c r="N52" s="60">
        <f t="shared" si="1"/>
        <v>4</v>
      </c>
      <c r="O52" s="60">
        <f t="shared" si="1"/>
        <v>14</v>
      </c>
      <c r="P52" s="60">
        <f t="shared" si="1"/>
        <v>4</v>
      </c>
      <c r="Q52" s="60">
        <f t="shared" si="1"/>
        <v>0</v>
      </c>
      <c r="R52" s="60">
        <f t="shared" si="1"/>
        <v>0</v>
      </c>
      <c r="S52" s="60">
        <f t="shared" si="1"/>
        <v>3</v>
      </c>
      <c r="T52" s="60">
        <f t="shared" si="1"/>
        <v>0</v>
      </c>
      <c r="U52" s="60">
        <f t="shared" si="1"/>
        <v>15</v>
      </c>
      <c r="V52" s="60">
        <f t="shared" si="1"/>
        <v>16</v>
      </c>
      <c r="W52" s="60">
        <f t="shared" si="1"/>
        <v>8</v>
      </c>
      <c r="X52" s="60">
        <f t="shared" si="1"/>
        <v>4</v>
      </c>
      <c r="Y52" s="60">
        <f t="shared" si="1"/>
        <v>1</v>
      </c>
      <c r="Z52" s="60">
        <f t="shared" si="1"/>
        <v>1</v>
      </c>
      <c r="AA52" s="60">
        <f t="shared" si="1"/>
        <v>9</v>
      </c>
      <c r="AB52" s="60">
        <f t="shared" si="1"/>
        <v>21</v>
      </c>
      <c r="AC52" s="60">
        <f t="shared" si="1"/>
        <v>0</v>
      </c>
      <c r="AD52" s="60">
        <f t="shared" si="1"/>
        <v>0</v>
      </c>
      <c r="AE52" s="60">
        <f t="shared" si="1"/>
        <v>0</v>
      </c>
      <c r="AF52" s="60">
        <f t="shared" si="1"/>
        <v>0</v>
      </c>
      <c r="AG52" s="60">
        <f t="shared" si="1"/>
        <v>0</v>
      </c>
      <c r="AH52" s="60">
        <f t="shared" si="1"/>
        <v>0</v>
      </c>
      <c r="AI52" s="60">
        <f>SUM(D52:AH52)</f>
        <v>114</v>
      </c>
    </row>
  </sheetData>
  <mergeCells count="20">
    <mergeCell ref="A51:AI51"/>
    <mergeCell ref="A52:C52"/>
    <mergeCell ref="A1:C3"/>
    <mergeCell ref="D1:AI1"/>
    <mergeCell ref="D2:AI2"/>
    <mergeCell ref="D3:AI3"/>
    <mergeCell ref="A4:C4"/>
    <mergeCell ref="AI4:AI5"/>
    <mergeCell ref="AL6:AM9"/>
    <mergeCell ref="AL10:AM20"/>
    <mergeCell ref="AJ21:AK26"/>
    <mergeCell ref="AL21:AM26"/>
    <mergeCell ref="AJ6:AK9"/>
    <mergeCell ref="AJ10:AK20"/>
    <mergeCell ref="AJ40:AK43"/>
    <mergeCell ref="AL40:AM43"/>
    <mergeCell ref="AJ27:AK36"/>
    <mergeCell ref="AL27:AM36"/>
    <mergeCell ref="AJ37:AK39"/>
    <mergeCell ref="AL37:AM39"/>
  </mergeCells>
  <printOptions horizontalCentered="1"/>
  <pageMargins left="0" right="0" top="0.39370078740157483" bottom="0" header="0.31496062992125984" footer="0.31496062992125984"/>
  <pageSetup paperSize="9" scale="27" orientation="landscape" r:id="rId1"/>
  <ignoredErrors>
    <ignoredError sqref="D52:AH52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42"/>
  <sheetViews>
    <sheetView view="pageBreakPreview" topLeftCell="A4" zoomScale="25" zoomScaleNormal="19" zoomScaleSheetLayoutView="25" workbookViewId="0">
      <pane xSplit="3" ySplit="2" topLeftCell="D6" activePane="bottomRight" state="frozen"/>
      <selection activeCell="A4" sqref="A4"/>
      <selection pane="topRight" activeCell="D4" sqref="D4"/>
      <selection pane="bottomLeft" activeCell="A6" sqref="A6"/>
      <selection pane="bottomRight" activeCell="C36" sqref="C6:C36"/>
    </sheetView>
  </sheetViews>
  <sheetFormatPr defaultColWidth="11.42578125" defaultRowHeight="15"/>
  <cols>
    <col min="2" max="2" width="67.85546875" customWidth="1"/>
    <col min="3" max="3" width="37.42578125" customWidth="1"/>
    <col min="34" max="34" width="11.42578125" customWidth="1"/>
    <col min="38" max="38" width="25.140625" customWidth="1"/>
    <col min="39" max="39" width="27.5703125" customWidth="1"/>
  </cols>
  <sheetData>
    <row r="1" spans="1:39" ht="39" customHeight="1">
      <c r="A1" s="165"/>
      <c r="B1" s="165"/>
      <c r="C1" s="165"/>
      <c r="D1" s="175" t="s">
        <v>0</v>
      </c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</row>
    <row r="2" spans="1:39" ht="34.9" customHeight="1">
      <c r="A2" s="165"/>
      <c r="B2" s="165"/>
      <c r="C2" s="165"/>
      <c r="D2" s="175" t="s">
        <v>1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</row>
    <row r="3" spans="1:39" ht="34.9" customHeight="1">
      <c r="A3" s="165"/>
      <c r="B3" s="165"/>
      <c r="C3" s="165"/>
      <c r="D3" s="176">
        <v>41275</v>
      </c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</row>
    <row r="4" spans="1:39" ht="34.9" customHeight="1">
      <c r="A4" s="166" t="s">
        <v>12</v>
      </c>
      <c r="B4" s="168"/>
      <c r="C4" s="169"/>
      <c r="D4" s="39" t="s">
        <v>7</v>
      </c>
      <c r="E4" s="39" t="s">
        <v>8</v>
      </c>
      <c r="F4" s="39" t="s">
        <v>2</v>
      </c>
      <c r="G4" s="39" t="s">
        <v>3</v>
      </c>
      <c r="H4" s="39" t="s">
        <v>4</v>
      </c>
      <c r="I4" s="39" t="s">
        <v>5</v>
      </c>
      <c r="J4" s="39" t="s">
        <v>6</v>
      </c>
      <c r="K4" s="39" t="s">
        <v>7</v>
      </c>
      <c r="L4" s="39" t="s">
        <v>8</v>
      </c>
      <c r="M4" s="39" t="s">
        <v>2</v>
      </c>
      <c r="N4" s="39" t="s">
        <v>3</v>
      </c>
      <c r="O4" s="39" t="s">
        <v>4</v>
      </c>
      <c r="P4" s="39" t="s">
        <v>5</v>
      </c>
      <c r="Q4" s="39" t="s">
        <v>6</v>
      </c>
      <c r="R4" s="39" t="s">
        <v>7</v>
      </c>
      <c r="S4" s="39" t="s">
        <v>8</v>
      </c>
      <c r="T4" s="39" t="s">
        <v>2</v>
      </c>
      <c r="U4" s="39" t="s">
        <v>3</v>
      </c>
      <c r="V4" s="39" t="s">
        <v>4</v>
      </c>
      <c r="W4" s="39" t="s">
        <v>5</v>
      </c>
      <c r="X4" s="39" t="s">
        <v>6</v>
      </c>
      <c r="Y4" s="39" t="s">
        <v>7</v>
      </c>
      <c r="Z4" s="39" t="s">
        <v>8</v>
      </c>
      <c r="AA4" s="39" t="s">
        <v>2</v>
      </c>
      <c r="AB4" s="39" t="s">
        <v>3</v>
      </c>
      <c r="AC4" s="39" t="s">
        <v>4</v>
      </c>
      <c r="AD4" s="39" t="s">
        <v>5</v>
      </c>
      <c r="AE4" s="39" t="s">
        <v>6</v>
      </c>
      <c r="AF4" s="39" t="s">
        <v>7</v>
      </c>
      <c r="AG4" s="39" t="s">
        <v>8</v>
      </c>
      <c r="AH4" s="39" t="s">
        <v>2</v>
      </c>
      <c r="AI4" s="170" t="s">
        <v>9</v>
      </c>
    </row>
    <row r="5" spans="1:39" ht="34.9" customHeight="1">
      <c r="A5" s="56" t="s">
        <v>494</v>
      </c>
      <c r="B5" s="56" t="s">
        <v>27</v>
      </c>
      <c r="C5" s="56" t="s">
        <v>28</v>
      </c>
      <c r="D5" s="40">
        <v>1</v>
      </c>
      <c r="E5" s="40">
        <v>2</v>
      </c>
      <c r="F5" s="40">
        <v>3</v>
      </c>
      <c r="G5" s="40">
        <v>4</v>
      </c>
      <c r="H5" s="40">
        <v>5</v>
      </c>
      <c r="I5" s="40">
        <v>6</v>
      </c>
      <c r="J5" s="40">
        <v>7</v>
      </c>
      <c r="K5" s="40">
        <v>8</v>
      </c>
      <c r="L5" s="40">
        <v>9</v>
      </c>
      <c r="M5" s="40">
        <v>10</v>
      </c>
      <c r="N5" s="40">
        <v>11</v>
      </c>
      <c r="O5" s="40">
        <v>12</v>
      </c>
      <c r="P5" s="40">
        <v>13</v>
      </c>
      <c r="Q5" s="40">
        <v>14</v>
      </c>
      <c r="R5" s="40">
        <v>15</v>
      </c>
      <c r="S5" s="40">
        <v>16</v>
      </c>
      <c r="T5" s="40">
        <v>17</v>
      </c>
      <c r="U5" s="40">
        <v>18</v>
      </c>
      <c r="V5" s="40">
        <v>19</v>
      </c>
      <c r="W5" s="40">
        <v>20</v>
      </c>
      <c r="X5" s="40">
        <v>21</v>
      </c>
      <c r="Y5" s="40">
        <v>22</v>
      </c>
      <c r="Z5" s="40">
        <v>23</v>
      </c>
      <c r="AA5" s="40">
        <v>24</v>
      </c>
      <c r="AB5" s="40">
        <v>25</v>
      </c>
      <c r="AC5" s="40">
        <v>26</v>
      </c>
      <c r="AD5" s="40">
        <v>27</v>
      </c>
      <c r="AE5" s="40">
        <v>28</v>
      </c>
      <c r="AF5" s="40">
        <v>29</v>
      </c>
      <c r="AG5" s="40">
        <v>30</v>
      </c>
      <c r="AH5" s="40">
        <v>31</v>
      </c>
      <c r="AI5" s="171"/>
    </row>
    <row r="6" spans="1:39" ht="34.9" customHeight="1">
      <c r="A6" s="1">
        <v>1</v>
      </c>
      <c r="B6" s="61" t="s">
        <v>143</v>
      </c>
      <c r="C6" s="78" t="s">
        <v>144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>
        <v>1</v>
      </c>
      <c r="P6" s="8">
        <v>1</v>
      </c>
      <c r="Q6" s="8"/>
      <c r="R6" s="8"/>
      <c r="S6" s="8"/>
      <c r="T6" s="8"/>
      <c r="U6" s="8">
        <v>4</v>
      </c>
      <c r="V6" s="8"/>
      <c r="W6" s="9">
        <v>1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60">
        <f>SUM(D6:AH6)</f>
        <v>7</v>
      </c>
      <c r="AJ6" s="158">
        <f>SUM(AI6:AI13)</f>
        <v>40</v>
      </c>
      <c r="AK6" s="159"/>
      <c r="AL6" s="160" t="s">
        <v>503</v>
      </c>
      <c r="AM6" s="160"/>
    </row>
    <row r="7" spans="1:39" ht="34.9" customHeight="1">
      <c r="A7" s="1">
        <v>2</v>
      </c>
      <c r="B7" s="61" t="s">
        <v>145</v>
      </c>
      <c r="C7" s="79" t="s">
        <v>146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>
        <v>1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60">
        <f t="shared" ref="AI7:AI40" si="0">SUM(D7:AH7)</f>
        <v>1</v>
      </c>
      <c r="AJ7" s="158"/>
      <c r="AK7" s="159"/>
      <c r="AL7" s="160"/>
      <c r="AM7" s="160"/>
    </row>
    <row r="8" spans="1:39" ht="34.9" customHeight="1">
      <c r="A8" s="1">
        <v>3</v>
      </c>
      <c r="B8" s="61" t="s">
        <v>445</v>
      </c>
      <c r="C8" s="79" t="s">
        <v>147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>
        <v>1</v>
      </c>
      <c r="W8" s="8"/>
      <c r="X8" s="8"/>
      <c r="Y8" s="8"/>
      <c r="Z8" s="8">
        <v>1</v>
      </c>
      <c r="AA8" s="8">
        <v>2</v>
      </c>
      <c r="AB8" s="8">
        <v>2</v>
      </c>
      <c r="AC8" s="8"/>
      <c r="AD8" s="8"/>
      <c r="AE8" s="8"/>
      <c r="AF8" s="8"/>
      <c r="AG8" s="8"/>
      <c r="AH8" s="8"/>
      <c r="AI8" s="60">
        <f t="shared" si="0"/>
        <v>6</v>
      </c>
      <c r="AJ8" s="158"/>
      <c r="AK8" s="159"/>
      <c r="AL8" s="160"/>
      <c r="AM8" s="160"/>
    </row>
    <row r="9" spans="1:39" ht="34.5" customHeight="1">
      <c r="A9" s="1">
        <v>4</v>
      </c>
      <c r="B9" s="61" t="s">
        <v>148</v>
      </c>
      <c r="C9" s="79" t="s">
        <v>36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>
        <v>2</v>
      </c>
      <c r="U9" s="8">
        <v>2</v>
      </c>
      <c r="V9" s="8">
        <v>3</v>
      </c>
      <c r="W9" s="8"/>
      <c r="X9" s="8">
        <v>2</v>
      </c>
      <c r="Y9" s="8">
        <v>1</v>
      </c>
      <c r="Z9" s="8">
        <v>1</v>
      </c>
      <c r="AA9" s="8"/>
      <c r="AB9" s="8"/>
      <c r="AC9" s="8"/>
      <c r="AD9" s="8"/>
      <c r="AE9" s="8"/>
      <c r="AF9" s="8"/>
      <c r="AG9" s="8"/>
      <c r="AH9" s="8"/>
      <c r="AI9" s="60">
        <f t="shared" si="0"/>
        <v>11</v>
      </c>
      <c r="AJ9" s="158"/>
      <c r="AK9" s="159"/>
      <c r="AL9" s="160"/>
      <c r="AM9" s="160"/>
    </row>
    <row r="10" spans="1:39" ht="34.9" customHeight="1">
      <c r="A10" s="1">
        <v>5</v>
      </c>
      <c r="B10" s="61" t="s">
        <v>149</v>
      </c>
      <c r="C10" s="79" t="s">
        <v>150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60">
        <f t="shared" si="0"/>
        <v>0</v>
      </c>
      <c r="AJ10" s="158"/>
      <c r="AK10" s="159"/>
      <c r="AL10" s="160"/>
      <c r="AM10" s="160"/>
    </row>
    <row r="11" spans="1:39" ht="34.9" customHeight="1">
      <c r="A11" s="1">
        <v>6</v>
      </c>
      <c r="B11" s="61" t="s">
        <v>151</v>
      </c>
      <c r="C11" s="79" t="s">
        <v>152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>
        <v>1</v>
      </c>
      <c r="Q11" s="8"/>
      <c r="R11" s="8"/>
      <c r="S11" s="8"/>
      <c r="T11" s="8">
        <v>1</v>
      </c>
      <c r="U11" s="8"/>
      <c r="V11" s="8">
        <v>2</v>
      </c>
      <c r="W11" s="8"/>
      <c r="X11" s="8"/>
      <c r="Y11" s="8">
        <v>1</v>
      </c>
      <c r="Z11" s="8"/>
      <c r="AA11" s="8">
        <v>1</v>
      </c>
      <c r="AB11" s="8"/>
      <c r="AC11" s="8"/>
      <c r="AD11" s="8"/>
      <c r="AE11" s="8"/>
      <c r="AF11" s="8"/>
      <c r="AG11" s="8"/>
      <c r="AH11" s="8"/>
      <c r="AI11" s="60">
        <f t="shared" si="0"/>
        <v>6</v>
      </c>
      <c r="AJ11" s="158"/>
      <c r="AK11" s="159"/>
      <c r="AL11" s="160"/>
      <c r="AM11" s="160"/>
    </row>
    <row r="12" spans="1:39" ht="34.5" customHeight="1">
      <c r="A12" s="1">
        <v>7</v>
      </c>
      <c r="B12" s="61" t="s">
        <v>446</v>
      </c>
      <c r="C12" s="79" t="s">
        <v>153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>
        <v>2</v>
      </c>
      <c r="W12" s="8"/>
      <c r="X12" s="8"/>
      <c r="Y12" s="8">
        <v>3</v>
      </c>
      <c r="Z12" s="8"/>
      <c r="AA12" s="8"/>
      <c r="AB12" s="8"/>
      <c r="AC12" s="8"/>
      <c r="AD12" s="8"/>
      <c r="AE12" s="8"/>
      <c r="AF12" s="8"/>
      <c r="AG12" s="8"/>
      <c r="AH12" s="8"/>
      <c r="AI12" s="60">
        <f t="shared" si="0"/>
        <v>5</v>
      </c>
      <c r="AJ12" s="158"/>
      <c r="AK12" s="159"/>
      <c r="AL12" s="160"/>
      <c r="AM12" s="160"/>
    </row>
    <row r="13" spans="1:39" ht="34.5" customHeight="1">
      <c r="A13" s="1">
        <v>8</v>
      </c>
      <c r="B13" s="61" t="s">
        <v>154</v>
      </c>
      <c r="C13" s="79" t="s">
        <v>45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>
        <v>1</v>
      </c>
      <c r="P13" s="8"/>
      <c r="Q13" s="8"/>
      <c r="R13" s="8"/>
      <c r="S13" s="8"/>
      <c r="T13" s="8"/>
      <c r="U13" s="8"/>
      <c r="V13" s="8">
        <v>1</v>
      </c>
      <c r="W13" s="8"/>
      <c r="X13" s="8"/>
      <c r="Y13" s="8"/>
      <c r="Z13" s="8"/>
      <c r="AA13" s="8"/>
      <c r="AB13" s="8">
        <v>2</v>
      </c>
      <c r="AC13" s="8"/>
      <c r="AD13" s="8"/>
      <c r="AE13" s="8"/>
      <c r="AF13" s="8"/>
      <c r="AG13" s="8"/>
      <c r="AH13" s="8"/>
      <c r="AI13" s="60">
        <f t="shared" si="0"/>
        <v>4</v>
      </c>
      <c r="AJ13" s="158"/>
      <c r="AK13" s="159"/>
      <c r="AL13" s="160"/>
      <c r="AM13" s="160"/>
    </row>
    <row r="14" spans="1:39" ht="34.9" customHeight="1">
      <c r="A14" s="1">
        <v>9</v>
      </c>
      <c r="B14" s="73" t="s">
        <v>155</v>
      </c>
      <c r="C14" s="80" t="s">
        <v>156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>
        <v>2</v>
      </c>
      <c r="Q14" s="8"/>
      <c r="R14" s="8"/>
      <c r="S14" s="8"/>
      <c r="T14" s="8"/>
      <c r="U14" s="8"/>
      <c r="V14" s="8"/>
      <c r="W14" s="8">
        <v>3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60">
        <f t="shared" si="0"/>
        <v>5</v>
      </c>
      <c r="AJ14" s="158">
        <f>SUM(AI14:AI19)</f>
        <v>19</v>
      </c>
      <c r="AK14" s="159"/>
      <c r="AL14" s="160" t="s">
        <v>504</v>
      </c>
      <c r="AM14" s="160"/>
    </row>
    <row r="15" spans="1:39" ht="34.5" customHeight="1">
      <c r="A15" s="1">
        <v>10</v>
      </c>
      <c r="B15" s="73" t="s">
        <v>159</v>
      </c>
      <c r="C15" s="80" t="s">
        <v>48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v>1</v>
      </c>
      <c r="P15" s="8"/>
      <c r="Q15" s="8"/>
      <c r="R15" s="8"/>
      <c r="S15" s="8"/>
      <c r="T15" s="8"/>
      <c r="U15" s="8"/>
      <c r="V15" s="8">
        <v>1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60">
        <f t="shared" si="0"/>
        <v>2</v>
      </c>
      <c r="AJ15" s="158"/>
      <c r="AK15" s="159"/>
      <c r="AL15" s="160"/>
      <c r="AM15" s="160"/>
    </row>
    <row r="16" spans="1:39" ht="34.9" customHeight="1">
      <c r="A16" s="1">
        <v>11</v>
      </c>
      <c r="B16" s="73" t="s">
        <v>447</v>
      </c>
      <c r="C16" s="80" t="s">
        <v>125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>
        <v>1</v>
      </c>
      <c r="P16" s="8"/>
      <c r="Q16" s="8"/>
      <c r="R16" s="8"/>
      <c r="S16" s="8"/>
      <c r="T16" s="8"/>
      <c r="U16" s="8"/>
      <c r="V16" s="8">
        <v>1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60">
        <f t="shared" si="0"/>
        <v>2</v>
      </c>
      <c r="AJ16" s="158"/>
      <c r="AK16" s="159"/>
      <c r="AL16" s="160"/>
      <c r="AM16" s="160"/>
    </row>
    <row r="17" spans="1:39" ht="34.9" customHeight="1">
      <c r="A17" s="1">
        <v>12</v>
      </c>
      <c r="B17" s="73" t="s">
        <v>160</v>
      </c>
      <c r="C17" s="80" t="s">
        <v>51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60">
        <f t="shared" si="0"/>
        <v>0</v>
      </c>
      <c r="AJ17" s="158"/>
      <c r="AK17" s="159"/>
      <c r="AL17" s="160"/>
      <c r="AM17" s="160"/>
    </row>
    <row r="18" spans="1:39" ht="34.9" customHeight="1">
      <c r="A18" s="1">
        <v>13</v>
      </c>
      <c r="B18" s="73" t="s">
        <v>161</v>
      </c>
      <c r="C18" s="80" t="s">
        <v>162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v>2</v>
      </c>
      <c r="P18" s="8"/>
      <c r="Q18" s="8"/>
      <c r="R18" s="8"/>
      <c r="S18" s="8"/>
      <c r="T18" s="8"/>
      <c r="U18" s="8"/>
      <c r="V18" s="8">
        <v>4</v>
      </c>
      <c r="W18" s="8"/>
      <c r="X18" s="8"/>
      <c r="Y18" s="8">
        <v>1</v>
      </c>
      <c r="Z18" s="8"/>
      <c r="AA18" s="8"/>
      <c r="AB18" s="8"/>
      <c r="AC18" s="8"/>
      <c r="AD18" s="8"/>
      <c r="AE18" s="8"/>
      <c r="AF18" s="8"/>
      <c r="AG18" s="8"/>
      <c r="AH18" s="8"/>
      <c r="AI18" s="60">
        <f t="shared" si="0"/>
        <v>7</v>
      </c>
      <c r="AJ18" s="158"/>
      <c r="AK18" s="159"/>
      <c r="AL18" s="160"/>
      <c r="AM18" s="160"/>
    </row>
    <row r="19" spans="1:39" ht="34.9" customHeight="1">
      <c r="A19" s="1">
        <v>14</v>
      </c>
      <c r="B19" s="73" t="s">
        <v>163</v>
      </c>
      <c r="C19" s="80" t="s">
        <v>164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v>1</v>
      </c>
      <c r="O19" s="8"/>
      <c r="P19" s="8"/>
      <c r="Q19" s="8"/>
      <c r="R19" s="8"/>
      <c r="S19" s="8"/>
      <c r="T19" s="8"/>
      <c r="U19" s="8"/>
      <c r="V19" s="8">
        <v>1</v>
      </c>
      <c r="W19" s="8"/>
      <c r="X19" s="8"/>
      <c r="Y19" s="8"/>
      <c r="Z19" s="8"/>
      <c r="AA19" s="8">
        <v>1</v>
      </c>
      <c r="AB19" s="8"/>
      <c r="AC19" s="8"/>
      <c r="AD19" s="8"/>
      <c r="AE19" s="8"/>
      <c r="AF19" s="8"/>
      <c r="AG19" s="8"/>
      <c r="AH19" s="8"/>
      <c r="AI19" s="60">
        <f t="shared" si="0"/>
        <v>3</v>
      </c>
      <c r="AJ19" s="158"/>
      <c r="AK19" s="159"/>
      <c r="AL19" s="160"/>
      <c r="AM19" s="160"/>
    </row>
    <row r="20" spans="1:39" ht="34.5" customHeight="1">
      <c r="A20" s="1">
        <v>15</v>
      </c>
      <c r="B20" s="71" t="s">
        <v>404</v>
      </c>
      <c r="C20" s="81" t="s">
        <v>61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>
        <v>3</v>
      </c>
      <c r="Q20" s="5"/>
      <c r="R20" s="5"/>
      <c r="S20" s="5">
        <v>2</v>
      </c>
      <c r="T20" s="5"/>
      <c r="U20" s="8">
        <v>3</v>
      </c>
      <c r="V20" s="8">
        <v>2</v>
      </c>
      <c r="W20" s="8">
        <v>1</v>
      </c>
      <c r="X20" s="8"/>
      <c r="Y20" s="8"/>
      <c r="Z20" s="8">
        <v>2</v>
      </c>
      <c r="AA20" s="8">
        <v>1</v>
      </c>
      <c r="AB20" s="8"/>
      <c r="AC20" s="8"/>
      <c r="AD20" s="8"/>
      <c r="AE20" s="8"/>
      <c r="AF20" s="8"/>
      <c r="AG20" s="8"/>
      <c r="AH20" s="8"/>
      <c r="AI20" s="60">
        <f t="shared" si="0"/>
        <v>14</v>
      </c>
      <c r="AJ20" s="158">
        <f>SUM(AI20:AI31)</f>
        <v>36</v>
      </c>
      <c r="AK20" s="159"/>
      <c r="AL20" s="160" t="s">
        <v>505</v>
      </c>
      <c r="AM20" s="160"/>
    </row>
    <row r="21" spans="1:39" ht="34.9" customHeight="1">
      <c r="A21" s="1">
        <v>16</v>
      </c>
      <c r="B21" s="71" t="s">
        <v>165</v>
      </c>
      <c r="C21" s="81" t="s">
        <v>63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60">
        <f t="shared" si="0"/>
        <v>0</v>
      </c>
      <c r="AJ21" s="158"/>
      <c r="AK21" s="159"/>
      <c r="AL21" s="160"/>
      <c r="AM21" s="160"/>
    </row>
    <row r="22" spans="1:39" ht="34.9" customHeight="1">
      <c r="A22" s="1">
        <v>17</v>
      </c>
      <c r="B22" s="71" t="s">
        <v>166</v>
      </c>
      <c r="C22" s="81" t="s">
        <v>167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60">
        <f t="shared" si="0"/>
        <v>0</v>
      </c>
      <c r="AJ22" s="158"/>
      <c r="AK22" s="159"/>
      <c r="AL22" s="160"/>
      <c r="AM22" s="160"/>
    </row>
    <row r="23" spans="1:39" ht="34.9" customHeight="1">
      <c r="A23" s="1">
        <v>18</v>
      </c>
      <c r="B23" s="63" t="s">
        <v>381</v>
      </c>
      <c r="C23" s="82" t="s">
        <v>101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v>1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60">
        <f t="shared" si="0"/>
        <v>1</v>
      </c>
      <c r="AJ23" s="158"/>
      <c r="AK23" s="159"/>
      <c r="AL23" s="160"/>
      <c r="AM23" s="160"/>
    </row>
    <row r="24" spans="1:39" ht="34.9" customHeight="1">
      <c r="A24" s="1">
        <v>19</v>
      </c>
      <c r="B24" s="71" t="s">
        <v>168</v>
      </c>
      <c r="C24" s="81" t="s">
        <v>169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2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60">
        <f t="shared" si="0"/>
        <v>2</v>
      </c>
      <c r="AJ24" s="158"/>
      <c r="AK24" s="159"/>
      <c r="AL24" s="160"/>
      <c r="AM24" s="160"/>
    </row>
    <row r="25" spans="1:39" ht="34.5" customHeight="1">
      <c r="A25" s="1">
        <v>20</v>
      </c>
      <c r="B25" s="71" t="s">
        <v>170</v>
      </c>
      <c r="C25" s="81" t="s">
        <v>171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>
        <v>1</v>
      </c>
      <c r="P25" s="8"/>
      <c r="Q25" s="8"/>
      <c r="R25" s="8"/>
      <c r="S25" s="8"/>
      <c r="T25" s="8"/>
      <c r="U25" s="8"/>
      <c r="V25" s="8">
        <v>1</v>
      </c>
      <c r="W25" s="8"/>
      <c r="X25" s="8"/>
      <c r="Y25" s="8"/>
      <c r="Z25" s="8">
        <v>1</v>
      </c>
      <c r="AA25" s="8">
        <v>1</v>
      </c>
      <c r="AB25" s="8"/>
      <c r="AC25" s="8"/>
      <c r="AD25" s="8"/>
      <c r="AE25" s="8"/>
      <c r="AF25" s="8"/>
      <c r="AG25" s="8"/>
      <c r="AH25" s="8"/>
      <c r="AI25" s="60">
        <f t="shared" si="0"/>
        <v>4</v>
      </c>
      <c r="AJ25" s="158"/>
      <c r="AK25" s="159"/>
      <c r="AL25" s="160"/>
      <c r="AM25" s="160"/>
    </row>
    <row r="26" spans="1:39" ht="34.9" customHeight="1">
      <c r="A26" s="1">
        <v>21</v>
      </c>
      <c r="B26" s="71" t="s">
        <v>172</v>
      </c>
      <c r="C26" s="81" t="s">
        <v>67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>
        <v>1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60">
        <f t="shared" si="0"/>
        <v>1</v>
      </c>
      <c r="AJ26" s="158"/>
      <c r="AK26" s="159"/>
      <c r="AL26" s="160"/>
      <c r="AM26" s="160"/>
    </row>
    <row r="27" spans="1:39" ht="34.9" customHeight="1">
      <c r="A27" s="1">
        <v>22</v>
      </c>
      <c r="B27" s="71" t="s">
        <v>275</v>
      </c>
      <c r="C27" s="81" t="s">
        <v>69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60">
        <f t="shared" si="0"/>
        <v>0</v>
      </c>
      <c r="AJ27" s="158"/>
      <c r="AK27" s="159"/>
      <c r="AL27" s="160"/>
      <c r="AM27" s="160"/>
    </row>
    <row r="28" spans="1:39" ht="34.5" customHeight="1">
      <c r="A28" s="1">
        <v>23</v>
      </c>
      <c r="B28" s="71" t="s">
        <v>173</v>
      </c>
      <c r="C28" s="81" t="s">
        <v>71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>
        <v>1</v>
      </c>
      <c r="Q28" s="8">
        <v>1</v>
      </c>
      <c r="R28" s="8"/>
      <c r="S28" s="8"/>
      <c r="T28" s="8"/>
      <c r="U28" s="8">
        <v>1</v>
      </c>
      <c r="V28" s="8">
        <v>1</v>
      </c>
      <c r="W28" s="8"/>
      <c r="X28" s="8"/>
      <c r="Y28" s="8"/>
      <c r="Z28" s="8"/>
      <c r="AA28" s="8"/>
      <c r="AB28" s="8">
        <v>2</v>
      </c>
      <c r="AC28" s="8"/>
      <c r="AD28" s="8"/>
      <c r="AE28" s="8"/>
      <c r="AF28" s="8"/>
      <c r="AG28" s="8"/>
      <c r="AH28" s="8"/>
      <c r="AI28" s="60">
        <f t="shared" si="0"/>
        <v>6</v>
      </c>
      <c r="AJ28" s="158"/>
      <c r="AK28" s="159"/>
      <c r="AL28" s="160"/>
      <c r="AM28" s="160"/>
    </row>
    <row r="29" spans="1:39" ht="34.9" customHeight="1">
      <c r="A29" s="1">
        <v>24</v>
      </c>
      <c r="B29" s="71" t="s">
        <v>174</v>
      </c>
      <c r="C29" s="81" t="s">
        <v>71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>
        <v>1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>
        <v>2</v>
      </c>
      <c r="AC29" s="8"/>
      <c r="AD29" s="8"/>
      <c r="AE29" s="8"/>
      <c r="AF29" s="8"/>
      <c r="AG29" s="8"/>
      <c r="AH29" s="8"/>
      <c r="AI29" s="60">
        <f t="shared" si="0"/>
        <v>3</v>
      </c>
      <c r="AJ29" s="158"/>
      <c r="AK29" s="159"/>
      <c r="AL29" s="160"/>
      <c r="AM29" s="160"/>
    </row>
    <row r="30" spans="1:39" ht="34.5" customHeight="1">
      <c r="A30" s="1">
        <v>25</v>
      </c>
      <c r="B30" s="71" t="s">
        <v>175</v>
      </c>
      <c r="C30" s="81" t="s">
        <v>71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>
        <v>1</v>
      </c>
      <c r="Q30" s="8">
        <v>1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>
        <v>3</v>
      </c>
      <c r="AC30" s="8"/>
      <c r="AD30" s="8"/>
      <c r="AE30" s="8"/>
      <c r="AF30" s="8"/>
      <c r="AG30" s="8"/>
      <c r="AH30" s="8"/>
      <c r="AI30" s="60">
        <f t="shared" si="0"/>
        <v>5</v>
      </c>
      <c r="AJ30" s="158"/>
      <c r="AK30" s="159"/>
      <c r="AL30" s="160"/>
      <c r="AM30" s="160"/>
    </row>
    <row r="31" spans="1:39" ht="34.9" customHeight="1">
      <c r="A31" s="1">
        <v>26</v>
      </c>
      <c r="B31" s="71" t="s">
        <v>424</v>
      </c>
      <c r="C31" s="81" t="s">
        <v>75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60">
        <f t="shared" si="0"/>
        <v>0</v>
      </c>
      <c r="AJ31" s="158"/>
      <c r="AK31" s="159"/>
      <c r="AL31" s="160"/>
      <c r="AM31" s="160"/>
    </row>
    <row r="32" spans="1:39" ht="34.9" customHeight="1">
      <c r="A32" s="1">
        <v>27</v>
      </c>
      <c r="B32" s="64" t="s">
        <v>122</v>
      </c>
      <c r="C32" s="83" t="s">
        <v>123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>
        <v>1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8"/>
      <c r="AH32" s="8"/>
      <c r="AI32" s="60">
        <f t="shared" si="0"/>
        <v>1</v>
      </c>
      <c r="AJ32" s="184">
        <f>SUM(AI32:AI34)</f>
        <v>3</v>
      </c>
      <c r="AK32" s="185"/>
      <c r="AL32" s="186" t="s">
        <v>507</v>
      </c>
      <c r="AM32" s="186"/>
    </row>
    <row r="33" spans="1:39" ht="34.9" customHeight="1">
      <c r="A33" s="1">
        <v>28</v>
      </c>
      <c r="B33" s="70" t="s">
        <v>176</v>
      </c>
      <c r="C33" s="84" t="s">
        <v>177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>
        <v>2</v>
      </c>
      <c r="W33" s="8"/>
      <c r="X33" s="8"/>
      <c r="Y33" s="8"/>
      <c r="Z33" s="8"/>
      <c r="AA33" s="8"/>
      <c r="AB33" s="8"/>
      <c r="AC33" s="8"/>
      <c r="AD33" s="8"/>
      <c r="AE33" s="8"/>
      <c r="AG33" s="5"/>
      <c r="AH33" s="5"/>
      <c r="AI33" s="60">
        <f t="shared" si="0"/>
        <v>2</v>
      </c>
      <c r="AJ33" s="184"/>
      <c r="AK33" s="185"/>
      <c r="AL33" s="186"/>
      <c r="AM33" s="186"/>
    </row>
    <row r="34" spans="1:39" ht="34.9" customHeight="1">
      <c r="A34" s="1">
        <v>29</v>
      </c>
      <c r="B34" s="70" t="s">
        <v>178</v>
      </c>
      <c r="C34" s="84" t="s">
        <v>179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60">
        <f t="shared" si="0"/>
        <v>0</v>
      </c>
      <c r="AJ34" s="184"/>
      <c r="AK34" s="185"/>
      <c r="AL34" s="186"/>
      <c r="AM34" s="186"/>
    </row>
    <row r="35" spans="1:39" ht="34.9" customHeight="1">
      <c r="A35" s="1">
        <v>30</v>
      </c>
      <c r="B35" s="72" t="s">
        <v>385</v>
      </c>
      <c r="C35" s="85" t="s">
        <v>386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60">
        <f t="shared" si="0"/>
        <v>0</v>
      </c>
      <c r="AJ35" s="158">
        <f>SUM(AI35:AI36)</f>
        <v>0</v>
      </c>
      <c r="AK35" s="159"/>
      <c r="AL35" s="160" t="s">
        <v>508</v>
      </c>
      <c r="AM35" s="160"/>
    </row>
    <row r="36" spans="1:39" ht="34.9" customHeight="1">
      <c r="A36" s="1">
        <v>31</v>
      </c>
      <c r="B36" s="72" t="s">
        <v>387</v>
      </c>
      <c r="C36" s="85" t="s">
        <v>386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60">
        <f t="shared" si="0"/>
        <v>0</v>
      </c>
      <c r="AJ36" s="158"/>
      <c r="AK36" s="159"/>
      <c r="AL36" s="160"/>
      <c r="AM36" s="160"/>
    </row>
    <row r="37" spans="1:39" ht="34.9" customHeight="1">
      <c r="A37" s="1">
        <v>32</v>
      </c>
      <c r="B37" s="17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60">
        <f t="shared" si="0"/>
        <v>0</v>
      </c>
    </row>
    <row r="38" spans="1:39" ht="34.5" customHeight="1">
      <c r="A38" s="1">
        <v>33</v>
      </c>
      <c r="B38" s="17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60">
        <f t="shared" si="0"/>
        <v>0</v>
      </c>
    </row>
    <row r="39" spans="1:39" ht="34.5" customHeight="1">
      <c r="A39" s="1">
        <v>34</v>
      </c>
      <c r="B39" s="18"/>
      <c r="C39" s="6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60">
        <f t="shared" si="0"/>
        <v>0</v>
      </c>
    </row>
    <row r="40" spans="1:39" ht="34.9" customHeight="1">
      <c r="A40" s="1">
        <v>35</v>
      </c>
      <c r="B40" s="17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60">
        <f t="shared" si="0"/>
        <v>0</v>
      </c>
    </row>
    <row r="41" spans="1:39" ht="34.9" customHeight="1">
      <c r="A41" s="179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1"/>
    </row>
    <row r="42" spans="1:39" ht="51" customHeight="1">
      <c r="A42" s="182" t="s">
        <v>142</v>
      </c>
      <c r="B42" s="183"/>
      <c r="C42" s="183"/>
      <c r="D42" s="60">
        <f t="shared" ref="D42:AH42" si="1">SUM(D6:D40)</f>
        <v>0</v>
      </c>
      <c r="E42" s="60">
        <f t="shared" si="1"/>
        <v>0</v>
      </c>
      <c r="F42" s="60">
        <f t="shared" si="1"/>
        <v>0</v>
      </c>
      <c r="G42" s="60">
        <f t="shared" si="1"/>
        <v>0</v>
      </c>
      <c r="H42" s="60">
        <f t="shared" si="1"/>
        <v>0</v>
      </c>
      <c r="I42" s="60">
        <f t="shared" si="1"/>
        <v>0</v>
      </c>
      <c r="J42" s="60">
        <f t="shared" si="1"/>
        <v>0</v>
      </c>
      <c r="K42" s="60">
        <f t="shared" si="1"/>
        <v>0</v>
      </c>
      <c r="L42" s="60">
        <f t="shared" si="1"/>
        <v>0</v>
      </c>
      <c r="M42" s="60">
        <f t="shared" si="1"/>
        <v>0</v>
      </c>
      <c r="N42" s="60">
        <f t="shared" si="1"/>
        <v>1</v>
      </c>
      <c r="O42" s="60">
        <f t="shared" si="1"/>
        <v>10</v>
      </c>
      <c r="P42" s="60">
        <f t="shared" si="1"/>
        <v>10</v>
      </c>
      <c r="Q42" s="60">
        <f t="shared" si="1"/>
        <v>2</v>
      </c>
      <c r="R42" s="60">
        <f t="shared" si="1"/>
        <v>0</v>
      </c>
      <c r="S42" s="60">
        <f t="shared" si="1"/>
        <v>2</v>
      </c>
      <c r="T42" s="60">
        <f t="shared" si="1"/>
        <v>3</v>
      </c>
      <c r="U42" s="60">
        <f t="shared" si="1"/>
        <v>10</v>
      </c>
      <c r="V42" s="60">
        <f t="shared" si="1"/>
        <v>23</v>
      </c>
      <c r="W42" s="60">
        <f t="shared" si="1"/>
        <v>7</v>
      </c>
      <c r="X42" s="60">
        <f t="shared" si="1"/>
        <v>2</v>
      </c>
      <c r="Y42" s="60">
        <f t="shared" si="1"/>
        <v>6</v>
      </c>
      <c r="Z42" s="60">
        <f t="shared" si="1"/>
        <v>5</v>
      </c>
      <c r="AA42" s="60">
        <f t="shared" si="1"/>
        <v>6</v>
      </c>
      <c r="AB42" s="60">
        <f t="shared" si="1"/>
        <v>11</v>
      </c>
      <c r="AC42" s="60">
        <f t="shared" si="1"/>
        <v>0</v>
      </c>
      <c r="AD42" s="60">
        <f t="shared" si="1"/>
        <v>0</v>
      </c>
      <c r="AE42" s="60">
        <f t="shared" si="1"/>
        <v>0</v>
      </c>
      <c r="AF42" s="60">
        <f t="shared" si="1"/>
        <v>0</v>
      </c>
      <c r="AG42" s="60">
        <f t="shared" si="1"/>
        <v>0</v>
      </c>
      <c r="AH42" s="60">
        <f t="shared" si="1"/>
        <v>0</v>
      </c>
      <c r="AI42" s="60">
        <f>SUM(D42:AH42)</f>
        <v>98</v>
      </c>
    </row>
  </sheetData>
  <mergeCells count="18">
    <mergeCell ref="A41:AI41"/>
    <mergeCell ref="A42:C42"/>
    <mergeCell ref="A1:C3"/>
    <mergeCell ref="D1:AI1"/>
    <mergeCell ref="D2:AI2"/>
    <mergeCell ref="D3:AI3"/>
    <mergeCell ref="A4:C4"/>
    <mergeCell ref="AI4:AI5"/>
    <mergeCell ref="AJ32:AK34"/>
    <mergeCell ref="AL32:AM34"/>
    <mergeCell ref="AJ35:AK36"/>
    <mergeCell ref="AL35:AM36"/>
    <mergeCell ref="AJ6:AK13"/>
    <mergeCell ref="AL6:AM13"/>
    <mergeCell ref="AJ14:AK19"/>
    <mergeCell ref="AL14:AM19"/>
    <mergeCell ref="AJ20:AK31"/>
    <mergeCell ref="AL20:AM31"/>
  </mergeCells>
  <printOptions horizontalCentered="1"/>
  <pageMargins left="0" right="0" top="0.39370078740157483" bottom="0" header="0.31496062992125984" footer="0.31496062992125984"/>
  <pageSetup paperSize="9" scale="27" orientation="landscape" r:id="rId1"/>
  <ignoredErrors>
    <ignoredError sqref="D42:AH42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40"/>
  <sheetViews>
    <sheetView tabSelected="1" view="pageBreakPreview" topLeftCell="B4" zoomScale="25" zoomScaleNormal="19" zoomScaleSheetLayoutView="25" workbookViewId="0">
      <pane xSplit="2" ySplit="2" topLeftCell="D6" activePane="bottomRight" state="frozen"/>
      <selection activeCell="B4" sqref="B4"/>
      <selection pane="topRight" activeCell="D4" sqref="D4"/>
      <selection pane="bottomLeft" activeCell="B6" sqref="B6"/>
      <selection pane="bottomRight" activeCell="AA24" sqref="AA24"/>
    </sheetView>
  </sheetViews>
  <sheetFormatPr defaultColWidth="11.42578125" defaultRowHeight="15"/>
  <cols>
    <col min="2" max="2" width="70.42578125" customWidth="1"/>
    <col min="3" max="3" width="37.42578125" customWidth="1"/>
    <col min="34" max="34" width="11.42578125" customWidth="1"/>
    <col min="38" max="38" width="32.28515625" customWidth="1"/>
    <col min="39" max="39" width="29.85546875" customWidth="1"/>
  </cols>
  <sheetData>
    <row r="1" spans="1:39" ht="39" customHeight="1">
      <c r="A1" s="165"/>
      <c r="B1" s="165"/>
      <c r="C1" s="165"/>
      <c r="D1" s="175" t="s">
        <v>0</v>
      </c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</row>
    <row r="2" spans="1:39" ht="34.9" customHeight="1">
      <c r="A2" s="165"/>
      <c r="B2" s="165"/>
      <c r="C2" s="165"/>
      <c r="D2" s="175" t="s">
        <v>1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</row>
    <row r="3" spans="1:39" ht="34.9" customHeight="1">
      <c r="A3" s="165"/>
      <c r="B3" s="165"/>
      <c r="C3" s="165"/>
      <c r="D3" s="176">
        <v>41275</v>
      </c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</row>
    <row r="4" spans="1:39" ht="34.9" customHeight="1">
      <c r="A4" s="166" t="s">
        <v>13</v>
      </c>
      <c r="B4" s="168"/>
      <c r="C4" s="169"/>
      <c r="D4" s="39" t="s">
        <v>7</v>
      </c>
      <c r="E4" s="39" t="s">
        <v>8</v>
      </c>
      <c r="F4" s="39" t="s">
        <v>2</v>
      </c>
      <c r="G4" s="39" t="s">
        <v>3</v>
      </c>
      <c r="H4" s="39" t="s">
        <v>4</v>
      </c>
      <c r="I4" s="39" t="s">
        <v>5</v>
      </c>
      <c r="J4" s="39" t="s">
        <v>6</v>
      </c>
      <c r="K4" s="39" t="s">
        <v>7</v>
      </c>
      <c r="L4" s="39" t="s">
        <v>8</v>
      </c>
      <c r="M4" s="39" t="s">
        <v>2</v>
      </c>
      <c r="N4" s="39" t="s">
        <v>3</v>
      </c>
      <c r="O4" s="39" t="s">
        <v>4</v>
      </c>
      <c r="P4" s="39" t="s">
        <v>5</v>
      </c>
      <c r="Q4" s="39" t="s">
        <v>6</v>
      </c>
      <c r="R4" s="39" t="s">
        <v>7</v>
      </c>
      <c r="S4" s="39" t="s">
        <v>8</v>
      </c>
      <c r="T4" s="39" t="s">
        <v>2</v>
      </c>
      <c r="U4" s="39" t="s">
        <v>3</v>
      </c>
      <c r="V4" s="39" t="s">
        <v>4</v>
      </c>
      <c r="W4" s="39" t="s">
        <v>5</v>
      </c>
      <c r="X4" s="39" t="s">
        <v>6</v>
      </c>
      <c r="Y4" s="39" t="s">
        <v>7</v>
      </c>
      <c r="Z4" s="39" t="s">
        <v>8</v>
      </c>
      <c r="AA4" s="39" t="s">
        <v>2</v>
      </c>
      <c r="AB4" s="39" t="s">
        <v>3</v>
      </c>
      <c r="AC4" s="39" t="s">
        <v>4</v>
      </c>
      <c r="AD4" s="39" t="s">
        <v>5</v>
      </c>
      <c r="AE4" s="39" t="s">
        <v>6</v>
      </c>
      <c r="AF4" s="39" t="s">
        <v>7</v>
      </c>
      <c r="AG4" s="39" t="s">
        <v>8</v>
      </c>
      <c r="AH4" s="39" t="s">
        <v>2</v>
      </c>
      <c r="AI4" s="170" t="s">
        <v>9</v>
      </c>
    </row>
    <row r="5" spans="1:39" ht="34.9" customHeight="1">
      <c r="A5" s="56" t="s">
        <v>494</v>
      </c>
      <c r="B5" s="56" t="s">
        <v>27</v>
      </c>
      <c r="C5" s="56" t="s">
        <v>28</v>
      </c>
      <c r="D5" s="40">
        <v>1</v>
      </c>
      <c r="E5" s="40">
        <v>2</v>
      </c>
      <c r="F5" s="40">
        <v>3</v>
      </c>
      <c r="G5" s="40">
        <v>4</v>
      </c>
      <c r="H5" s="40">
        <v>5</v>
      </c>
      <c r="I5" s="40">
        <v>6</v>
      </c>
      <c r="J5" s="40">
        <v>7</v>
      </c>
      <c r="K5" s="40">
        <v>8</v>
      </c>
      <c r="L5" s="40">
        <v>9</v>
      </c>
      <c r="M5" s="40">
        <v>10</v>
      </c>
      <c r="N5" s="40">
        <v>11</v>
      </c>
      <c r="O5" s="40">
        <v>12</v>
      </c>
      <c r="P5" s="40">
        <v>13</v>
      </c>
      <c r="Q5" s="40">
        <v>14</v>
      </c>
      <c r="R5" s="40">
        <v>15</v>
      </c>
      <c r="S5" s="40">
        <v>16</v>
      </c>
      <c r="T5" s="40">
        <v>17</v>
      </c>
      <c r="U5" s="40">
        <v>18</v>
      </c>
      <c r="V5" s="40">
        <v>19</v>
      </c>
      <c r="W5" s="40">
        <v>20</v>
      </c>
      <c r="X5" s="40">
        <v>21</v>
      </c>
      <c r="Y5" s="40">
        <v>22</v>
      </c>
      <c r="Z5" s="40">
        <v>23</v>
      </c>
      <c r="AA5" s="40">
        <v>24</v>
      </c>
      <c r="AB5" s="40">
        <v>25</v>
      </c>
      <c r="AC5" s="40">
        <v>26</v>
      </c>
      <c r="AD5" s="40">
        <v>27</v>
      </c>
      <c r="AE5" s="40">
        <v>28</v>
      </c>
      <c r="AF5" s="40">
        <v>29</v>
      </c>
      <c r="AG5" s="40">
        <v>30</v>
      </c>
      <c r="AH5" s="40">
        <v>31</v>
      </c>
      <c r="AI5" s="171"/>
    </row>
    <row r="6" spans="1:39" ht="34.5" customHeight="1">
      <c r="A6" s="1">
        <v>1</v>
      </c>
      <c r="B6" s="66" t="s">
        <v>529</v>
      </c>
      <c r="C6" s="77" t="s">
        <v>183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>
        <v>1</v>
      </c>
      <c r="W6" s="9"/>
      <c r="X6" s="8">
        <v>1</v>
      </c>
      <c r="Y6" s="8"/>
      <c r="Z6" s="8">
        <v>2</v>
      </c>
      <c r="AA6" s="8"/>
      <c r="AB6" s="8"/>
      <c r="AC6" s="8"/>
      <c r="AD6" s="8"/>
      <c r="AE6" s="8"/>
      <c r="AF6" s="8"/>
      <c r="AG6" s="8"/>
      <c r="AH6" s="8"/>
      <c r="AI6" s="60">
        <f>SUM(D6:AH6)</f>
        <v>4</v>
      </c>
      <c r="AJ6" s="158">
        <f>SUM(AI6:AI9)</f>
        <v>16</v>
      </c>
      <c r="AK6" s="159"/>
      <c r="AL6" s="160" t="s">
        <v>503</v>
      </c>
      <c r="AM6" s="160"/>
    </row>
    <row r="7" spans="1:39" ht="34.9" customHeight="1">
      <c r="A7" s="1">
        <v>2</v>
      </c>
      <c r="B7" s="66" t="s">
        <v>32</v>
      </c>
      <c r="C7" s="61" t="s">
        <v>185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60">
        <f t="shared" ref="AI7:AI38" si="0">SUM(D7:AH7)</f>
        <v>0</v>
      </c>
      <c r="AJ7" s="158"/>
      <c r="AK7" s="159"/>
      <c r="AL7" s="160"/>
      <c r="AM7" s="160"/>
    </row>
    <row r="8" spans="1:39" ht="34.9" customHeight="1">
      <c r="A8" s="1">
        <v>3</v>
      </c>
      <c r="B8" s="61" t="s">
        <v>186</v>
      </c>
      <c r="C8" s="61" t="s">
        <v>81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>
        <v>3</v>
      </c>
      <c r="V8" s="8">
        <v>5</v>
      </c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60">
        <f t="shared" si="0"/>
        <v>8</v>
      </c>
      <c r="AJ8" s="158"/>
      <c r="AK8" s="159"/>
      <c r="AL8" s="160"/>
      <c r="AM8" s="160"/>
    </row>
    <row r="9" spans="1:39" ht="34.9" customHeight="1">
      <c r="A9" s="1">
        <v>4</v>
      </c>
      <c r="B9" s="61" t="s">
        <v>195</v>
      </c>
      <c r="C9" s="61" t="s">
        <v>187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>
        <v>1</v>
      </c>
      <c r="U9" s="8"/>
      <c r="V9" s="8">
        <v>2</v>
      </c>
      <c r="W9" s="8">
        <v>1</v>
      </c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60">
        <f t="shared" si="0"/>
        <v>4</v>
      </c>
      <c r="AJ9" s="158"/>
      <c r="AK9" s="159"/>
      <c r="AL9" s="160"/>
      <c r="AM9" s="160"/>
    </row>
    <row r="10" spans="1:39" ht="34.9" customHeight="1">
      <c r="A10" s="1">
        <v>5</v>
      </c>
      <c r="B10" s="73" t="s">
        <v>425</v>
      </c>
      <c r="C10" s="73" t="s">
        <v>188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>
        <v>2</v>
      </c>
      <c r="X10" s="8"/>
      <c r="Y10" s="8">
        <v>1</v>
      </c>
      <c r="Z10" s="8"/>
      <c r="AA10" s="8"/>
      <c r="AB10" s="8"/>
      <c r="AC10" s="8"/>
      <c r="AD10" s="8"/>
      <c r="AE10" s="8"/>
      <c r="AF10" s="8"/>
      <c r="AG10" s="8"/>
      <c r="AH10" s="8"/>
      <c r="AI10" s="60">
        <f t="shared" si="0"/>
        <v>3</v>
      </c>
      <c r="AJ10" s="158">
        <f>SUM(AI10:AI19)</f>
        <v>21</v>
      </c>
      <c r="AK10" s="159"/>
      <c r="AL10" s="160" t="s">
        <v>504</v>
      </c>
      <c r="AM10" s="160"/>
    </row>
    <row r="11" spans="1:39" ht="34.9" customHeight="1">
      <c r="A11" s="1">
        <v>6</v>
      </c>
      <c r="B11" s="73" t="s">
        <v>448</v>
      </c>
      <c r="C11" s="73" t="s">
        <v>86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>
        <v>1</v>
      </c>
      <c r="AC11" s="8"/>
      <c r="AD11" s="8"/>
      <c r="AE11" s="8"/>
      <c r="AF11" s="8"/>
      <c r="AG11" s="8"/>
      <c r="AH11" s="8"/>
      <c r="AI11" s="60">
        <f t="shared" si="0"/>
        <v>1</v>
      </c>
      <c r="AJ11" s="158"/>
      <c r="AK11" s="159"/>
      <c r="AL11" s="160"/>
      <c r="AM11" s="160"/>
    </row>
    <row r="12" spans="1:39" ht="34.9" customHeight="1">
      <c r="A12" s="1">
        <v>7</v>
      </c>
      <c r="B12" s="73" t="s">
        <v>189</v>
      </c>
      <c r="C12" s="73" t="s">
        <v>89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1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60">
        <f t="shared" si="0"/>
        <v>1</v>
      </c>
      <c r="AJ12" s="158"/>
      <c r="AK12" s="159"/>
      <c r="AL12" s="160"/>
      <c r="AM12" s="160"/>
    </row>
    <row r="13" spans="1:39" ht="34.9" customHeight="1">
      <c r="A13" s="1">
        <v>8</v>
      </c>
      <c r="B13" s="73" t="s">
        <v>158</v>
      </c>
      <c r="C13" s="73" t="s">
        <v>48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>
        <v>2</v>
      </c>
      <c r="X13" s="8"/>
      <c r="Y13" s="8"/>
      <c r="Z13" s="8"/>
      <c r="AA13" s="8"/>
      <c r="AB13" s="8">
        <v>2</v>
      </c>
      <c r="AC13" s="8"/>
      <c r="AD13" s="8"/>
      <c r="AE13" s="8"/>
      <c r="AF13" s="8"/>
      <c r="AG13" s="8"/>
      <c r="AH13" s="8"/>
      <c r="AI13" s="60">
        <f t="shared" si="0"/>
        <v>4</v>
      </c>
      <c r="AJ13" s="158"/>
      <c r="AK13" s="159"/>
      <c r="AL13" s="160"/>
      <c r="AM13" s="160"/>
    </row>
    <row r="14" spans="1:39" ht="34.9" customHeight="1">
      <c r="A14" s="1">
        <v>9</v>
      </c>
      <c r="B14" s="74" t="s">
        <v>350</v>
      </c>
      <c r="C14" s="74" t="s">
        <v>94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8">
        <v>1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8"/>
      <c r="AI14" s="60">
        <f t="shared" si="0"/>
        <v>1</v>
      </c>
      <c r="AJ14" s="158"/>
      <c r="AK14" s="159"/>
      <c r="AL14" s="160"/>
      <c r="AM14" s="160"/>
    </row>
    <row r="15" spans="1:39" ht="40.5" customHeight="1">
      <c r="A15" s="1">
        <v>10</v>
      </c>
      <c r="B15" s="75" t="s">
        <v>388</v>
      </c>
      <c r="C15" s="73" t="s">
        <v>389</v>
      </c>
      <c r="D15" s="8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8"/>
      <c r="S15" s="36"/>
      <c r="T15" s="36"/>
      <c r="U15" s="36"/>
      <c r="V15" s="36">
        <v>1</v>
      </c>
      <c r="W15" s="8"/>
      <c r="X15" s="36"/>
      <c r="Y15" s="36"/>
      <c r="Z15" s="37"/>
      <c r="AA15" s="36"/>
      <c r="AB15" s="37"/>
      <c r="AC15" s="36"/>
      <c r="AD15" s="36"/>
      <c r="AE15" s="36"/>
      <c r="AF15" s="8"/>
      <c r="AG15" s="36"/>
      <c r="AH15" s="5"/>
      <c r="AI15" s="60">
        <f t="shared" si="0"/>
        <v>1</v>
      </c>
      <c r="AJ15" s="158"/>
      <c r="AK15" s="159"/>
      <c r="AL15" s="160"/>
      <c r="AM15" s="160"/>
    </row>
    <row r="16" spans="1:39" ht="34.9" customHeight="1">
      <c r="A16" s="1">
        <v>11</v>
      </c>
      <c r="B16" s="73" t="s">
        <v>190</v>
      </c>
      <c r="C16" s="73" t="s">
        <v>191</v>
      </c>
      <c r="D16" s="8"/>
      <c r="E16" s="8"/>
      <c r="F16" s="8"/>
      <c r="G16" s="8"/>
      <c r="H16" s="8"/>
      <c r="I16" s="25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36"/>
      <c r="AI16" s="60">
        <f t="shared" si="0"/>
        <v>0</v>
      </c>
      <c r="AJ16" s="158"/>
      <c r="AK16" s="159"/>
      <c r="AL16" s="160"/>
      <c r="AM16" s="160"/>
    </row>
    <row r="17" spans="1:39" ht="34.5" customHeight="1">
      <c r="A17" s="1">
        <v>12</v>
      </c>
      <c r="B17" s="73" t="s">
        <v>501</v>
      </c>
      <c r="C17" s="73" t="s">
        <v>192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>
        <v>1</v>
      </c>
      <c r="W17" s="8">
        <v>1</v>
      </c>
      <c r="X17" s="8">
        <v>1</v>
      </c>
      <c r="Y17" s="8"/>
      <c r="Z17" s="8">
        <v>1</v>
      </c>
      <c r="AA17" s="8"/>
      <c r="AB17" s="8"/>
      <c r="AC17" s="8"/>
      <c r="AD17" s="8"/>
      <c r="AE17" s="8"/>
      <c r="AF17" s="8"/>
      <c r="AG17" s="8"/>
      <c r="AH17" s="8"/>
      <c r="AI17" s="60">
        <f t="shared" si="0"/>
        <v>4</v>
      </c>
      <c r="AJ17" s="158"/>
      <c r="AK17" s="159"/>
      <c r="AL17" s="160"/>
      <c r="AM17" s="160"/>
    </row>
    <row r="18" spans="1:39" ht="34.9" customHeight="1">
      <c r="A18" s="1">
        <v>13</v>
      </c>
      <c r="B18" s="73" t="s">
        <v>193</v>
      </c>
      <c r="C18" s="73" t="s">
        <v>98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>
        <v>2</v>
      </c>
      <c r="AC18" s="8"/>
      <c r="AD18" s="8"/>
      <c r="AE18" s="8"/>
      <c r="AF18" s="8"/>
      <c r="AG18" s="8"/>
      <c r="AH18" s="8"/>
      <c r="AI18" s="60">
        <f t="shared" si="0"/>
        <v>2</v>
      </c>
      <c r="AJ18" s="158"/>
      <c r="AK18" s="159"/>
      <c r="AL18" s="160"/>
      <c r="AM18" s="160"/>
    </row>
    <row r="19" spans="1:39" ht="34.9" customHeight="1">
      <c r="A19" s="1">
        <v>14</v>
      </c>
      <c r="B19" s="73" t="s">
        <v>194</v>
      </c>
      <c r="C19" s="73" t="s">
        <v>98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>
        <v>2</v>
      </c>
      <c r="V19" s="8">
        <v>2</v>
      </c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60">
        <f t="shared" si="0"/>
        <v>4</v>
      </c>
      <c r="AJ19" s="158"/>
      <c r="AK19" s="159"/>
      <c r="AL19" s="160"/>
      <c r="AM19" s="160"/>
    </row>
    <row r="20" spans="1:39" ht="34.9" customHeight="1">
      <c r="A20" s="1">
        <v>15</v>
      </c>
      <c r="B20" s="71" t="s">
        <v>359</v>
      </c>
      <c r="C20" s="71" t="s">
        <v>100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>
        <v>2</v>
      </c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60">
        <f t="shared" si="0"/>
        <v>2</v>
      </c>
      <c r="AJ20" s="158">
        <f>SUM(AI20:AI24)</f>
        <v>7</v>
      </c>
      <c r="AK20" s="159"/>
      <c r="AL20" s="160" t="s">
        <v>505</v>
      </c>
      <c r="AM20" s="160"/>
    </row>
    <row r="21" spans="1:39" ht="34.5" customHeight="1">
      <c r="A21" s="1">
        <v>16</v>
      </c>
      <c r="B21" s="71" t="s">
        <v>355</v>
      </c>
      <c r="C21" s="71" t="s">
        <v>103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60">
        <f t="shared" si="0"/>
        <v>0</v>
      </c>
      <c r="AJ21" s="158"/>
      <c r="AK21" s="159"/>
      <c r="AL21" s="160"/>
      <c r="AM21" s="160"/>
    </row>
    <row r="22" spans="1:39" ht="34.9" customHeight="1">
      <c r="A22" s="1">
        <v>17</v>
      </c>
      <c r="B22" s="71" t="s">
        <v>196</v>
      </c>
      <c r="C22" s="71" t="s">
        <v>103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>
        <v>1</v>
      </c>
      <c r="Z22" s="8"/>
      <c r="AA22" s="8"/>
      <c r="AB22" s="8"/>
      <c r="AC22" s="8"/>
      <c r="AD22" s="8"/>
      <c r="AE22" s="8"/>
      <c r="AF22" s="8"/>
      <c r="AG22" s="8"/>
      <c r="AH22" s="8"/>
      <c r="AI22" s="60">
        <f t="shared" si="0"/>
        <v>1</v>
      </c>
      <c r="AJ22" s="158"/>
      <c r="AK22" s="159"/>
      <c r="AL22" s="160"/>
      <c r="AM22" s="160"/>
    </row>
    <row r="23" spans="1:39" ht="34.9" customHeight="1">
      <c r="A23" s="1">
        <v>18</v>
      </c>
      <c r="B23" s="71" t="s">
        <v>197</v>
      </c>
      <c r="C23" s="71" t="s">
        <v>103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>
        <v>2</v>
      </c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60">
        <f t="shared" si="0"/>
        <v>2</v>
      </c>
      <c r="AJ23" s="158"/>
      <c r="AK23" s="159"/>
      <c r="AL23" s="160"/>
      <c r="AM23" s="160"/>
    </row>
    <row r="24" spans="1:39" ht="34.9" customHeight="1">
      <c r="A24" s="1">
        <v>19</v>
      </c>
      <c r="B24" s="71" t="s">
        <v>198</v>
      </c>
      <c r="C24" s="71" t="s">
        <v>103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>
        <v>2</v>
      </c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60">
        <f t="shared" si="0"/>
        <v>2</v>
      </c>
      <c r="AJ24" s="158"/>
      <c r="AK24" s="159"/>
      <c r="AL24" s="160"/>
      <c r="AM24" s="160"/>
    </row>
    <row r="25" spans="1:39" ht="34.9" customHeight="1">
      <c r="A25" s="1">
        <v>20</v>
      </c>
      <c r="B25" s="76" t="s">
        <v>390</v>
      </c>
      <c r="C25" s="76" t="s">
        <v>266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60">
        <f t="shared" si="0"/>
        <v>0</v>
      </c>
      <c r="AJ25" s="158">
        <f>SUM(AI25:AI35)</f>
        <v>0</v>
      </c>
      <c r="AK25" s="159"/>
      <c r="AL25" s="187" t="s">
        <v>506</v>
      </c>
      <c r="AM25" s="187"/>
    </row>
    <row r="26" spans="1:39" ht="34.9" customHeight="1">
      <c r="A26" s="1">
        <v>21</v>
      </c>
      <c r="B26" s="76" t="s">
        <v>199</v>
      </c>
      <c r="C26" s="76" t="s">
        <v>110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60">
        <f t="shared" si="0"/>
        <v>0</v>
      </c>
      <c r="AJ26" s="158"/>
      <c r="AK26" s="159"/>
      <c r="AL26" s="187"/>
      <c r="AM26" s="187"/>
    </row>
    <row r="27" spans="1:39" ht="34.9" customHeight="1">
      <c r="A27" s="1">
        <v>22</v>
      </c>
      <c r="B27" s="76" t="s">
        <v>200</v>
      </c>
      <c r="C27" s="76" t="s">
        <v>112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60">
        <f t="shared" si="0"/>
        <v>0</v>
      </c>
      <c r="AJ27" s="158"/>
      <c r="AK27" s="159"/>
      <c r="AL27" s="187"/>
      <c r="AM27" s="187"/>
    </row>
    <row r="28" spans="1:39" ht="34.9" customHeight="1">
      <c r="A28" s="1">
        <v>23</v>
      </c>
      <c r="B28" s="76" t="s">
        <v>450</v>
      </c>
      <c r="C28" s="76" t="s">
        <v>201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60">
        <f t="shared" si="0"/>
        <v>0</v>
      </c>
      <c r="AJ28" s="158"/>
      <c r="AK28" s="159"/>
      <c r="AL28" s="187"/>
      <c r="AM28" s="187"/>
    </row>
    <row r="29" spans="1:39" ht="34.9" customHeight="1">
      <c r="A29" s="1">
        <v>24</v>
      </c>
      <c r="B29" s="76" t="s">
        <v>202</v>
      </c>
      <c r="C29" s="76" t="s">
        <v>114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60">
        <f t="shared" si="0"/>
        <v>0</v>
      </c>
      <c r="AJ29" s="158"/>
      <c r="AK29" s="159"/>
      <c r="AL29" s="187"/>
      <c r="AM29" s="187"/>
    </row>
    <row r="30" spans="1:39" ht="34.9" customHeight="1">
      <c r="A30" s="1">
        <v>25</v>
      </c>
      <c r="B30" s="76" t="s">
        <v>451</v>
      </c>
      <c r="C30" s="76" t="s">
        <v>204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60">
        <f t="shared" si="0"/>
        <v>0</v>
      </c>
      <c r="AJ30" s="158"/>
      <c r="AK30" s="159"/>
      <c r="AL30" s="187"/>
      <c r="AM30" s="187"/>
    </row>
    <row r="31" spans="1:39" ht="34.9" customHeight="1">
      <c r="A31" s="1">
        <v>26</v>
      </c>
      <c r="B31" s="76" t="s">
        <v>205</v>
      </c>
      <c r="C31" s="76" t="s">
        <v>118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60">
        <f t="shared" si="0"/>
        <v>0</v>
      </c>
      <c r="AJ31" s="158"/>
      <c r="AK31" s="159"/>
      <c r="AL31" s="187"/>
      <c r="AM31" s="187"/>
    </row>
    <row r="32" spans="1:39" ht="34.5" customHeight="1">
      <c r="A32" s="1">
        <v>27</v>
      </c>
      <c r="B32" s="76" t="s">
        <v>206</v>
      </c>
      <c r="C32" s="76" t="s">
        <v>118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60">
        <f t="shared" si="0"/>
        <v>0</v>
      </c>
      <c r="AJ32" s="158"/>
      <c r="AK32" s="159"/>
      <c r="AL32" s="187"/>
      <c r="AM32" s="187"/>
    </row>
    <row r="33" spans="1:39" ht="34.9" customHeight="1">
      <c r="A33" s="1">
        <v>28</v>
      </c>
      <c r="B33" s="76" t="s">
        <v>207</v>
      </c>
      <c r="C33" s="76" t="s">
        <v>118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60">
        <f t="shared" si="0"/>
        <v>0</v>
      </c>
      <c r="AJ33" s="158"/>
      <c r="AK33" s="159"/>
      <c r="AL33" s="187"/>
      <c r="AM33" s="187"/>
    </row>
    <row r="34" spans="1:39" ht="34.9" customHeight="1">
      <c r="A34" s="1">
        <v>29</v>
      </c>
      <c r="B34" s="76" t="s">
        <v>391</v>
      </c>
      <c r="C34" s="76" t="s">
        <v>118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60">
        <f t="shared" si="0"/>
        <v>0</v>
      </c>
      <c r="AJ34" s="158"/>
      <c r="AK34" s="159"/>
      <c r="AL34" s="187"/>
      <c r="AM34" s="187"/>
    </row>
    <row r="35" spans="1:39" ht="34.5" customHeight="1">
      <c r="A35" s="1">
        <v>30</v>
      </c>
      <c r="B35" s="76" t="s">
        <v>208</v>
      </c>
      <c r="C35" s="76" t="s">
        <v>121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60">
        <f t="shared" si="0"/>
        <v>0</v>
      </c>
      <c r="AJ35" s="158"/>
      <c r="AK35" s="159"/>
      <c r="AL35" s="187"/>
      <c r="AM35" s="187"/>
    </row>
    <row r="36" spans="1:39" ht="34.9" customHeight="1">
      <c r="A36" s="1">
        <v>31</v>
      </c>
      <c r="B36" s="70" t="s">
        <v>209</v>
      </c>
      <c r="C36" s="70" t="s">
        <v>210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60">
        <f t="shared" si="0"/>
        <v>0</v>
      </c>
      <c r="AJ36" s="158">
        <f>SUM(AI36)</f>
        <v>0</v>
      </c>
      <c r="AK36" s="159"/>
      <c r="AL36" s="160" t="s">
        <v>507</v>
      </c>
      <c r="AM36" s="160"/>
    </row>
    <row r="37" spans="1:39" ht="34.9" customHeight="1">
      <c r="A37" s="1">
        <v>32</v>
      </c>
      <c r="B37" s="35"/>
      <c r="C37" s="35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60">
        <f t="shared" si="0"/>
        <v>0</v>
      </c>
    </row>
    <row r="38" spans="1:39" ht="34.9" customHeight="1">
      <c r="A38" s="1">
        <v>33</v>
      </c>
      <c r="B38" s="17"/>
      <c r="C38" s="1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60">
        <f t="shared" si="0"/>
        <v>0</v>
      </c>
    </row>
    <row r="39" spans="1:39" ht="34.9" customHeight="1">
      <c r="A39" s="179"/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1"/>
    </row>
    <row r="40" spans="1:39" ht="51" customHeight="1">
      <c r="A40" s="182" t="s">
        <v>181</v>
      </c>
      <c r="B40" s="183"/>
      <c r="C40" s="183"/>
      <c r="D40" s="60">
        <f>SUM(D6:D38)</f>
        <v>0</v>
      </c>
      <c r="E40" s="60">
        <f t="shared" ref="E40:AH40" si="1">SUM(E6:E38)</f>
        <v>0</v>
      </c>
      <c r="F40" s="60">
        <f t="shared" si="1"/>
        <v>0</v>
      </c>
      <c r="G40" s="60">
        <f t="shared" si="1"/>
        <v>0</v>
      </c>
      <c r="H40" s="60">
        <f t="shared" si="1"/>
        <v>0</v>
      </c>
      <c r="I40" s="60">
        <f t="shared" si="1"/>
        <v>0</v>
      </c>
      <c r="J40" s="60">
        <f t="shared" si="1"/>
        <v>0</v>
      </c>
      <c r="K40" s="60">
        <f t="shared" si="1"/>
        <v>0</v>
      </c>
      <c r="L40" s="60">
        <f t="shared" si="1"/>
        <v>0</v>
      </c>
      <c r="M40" s="60">
        <f t="shared" si="1"/>
        <v>0</v>
      </c>
      <c r="N40" s="60">
        <f t="shared" si="1"/>
        <v>0</v>
      </c>
      <c r="O40" s="60">
        <f t="shared" si="1"/>
        <v>0</v>
      </c>
      <c r="P40" s="60">
        <f t="shared" si="1"/>
        <v>0</v>
      </c>
      <c r="Q40" s="60">
        <f t="shared" si="1"/>
        <v>0</v>
      </c>
      <c r="R40" s="60">
        <f t="shared" si="1"/>
        <v>0</v>
      </c>
      <c r="S40" s="60">
        <f t="shared" si="1"/>
        <v>0</v>
      </c>
      <c r="T40" s="60">
        <f t="shared" si="1"/>
        <v>1</v>
      </c>
      <c r="U40" s="60">
        <f t="shared" si="1"/>
        <v>5</v>
      </c>
      <c r="V40" s="60">
        <f t="shared" si="1"/>
        <v>18</v>
      </c>
      <c r="W40" s="60">
        <f t="shared" si="1"/>
        <v>8</v>
      </c>
      <c r="X40" s="60">
        <f t="shared" si="1"/>
        <v>2</v>
      </c>
      <c r="Y40" s="60">
        <f t="shared" si="1"/>
        <v>2</v>
      </c>
      <c r="Z40" s="60">
        <f t="shared" si="1"/>
        <v>3</v>
      </c>
      <c r="AA40" s="60">
        <f t="shared" si="1"/>
        <v>0</v>
      </c>
      <c r="AB40" s="60">
        <f t="shared" si="1"/>
        <v>5</v>
      </c>
      <c r="AC40" s="60">
        <f t="shared" si="1"/>
        <v>0</v>
      </c>
      <c r="AD40" s="60">
        <f t="shared" si="1"/>
        <v>0</v>
      </c>
      <c r="AE40" s="60">
        <f t="shared" si="1"/>
        <v>0</v>
      </c>
      <c r="AF40" s="60">
        <f t="shared" si="1"/>
        <v>0</v>
      </c>
      <c r="AG40" s="60">
        <f t="shared" si="1"/>
        <v>0</v>
      </c>
      <c r="AH40" s="60">
        <f t="shared" si="1"/>
        <v>0</v>
      </c>
      <c r="AI40" s="60">
        <f>SUM(D40:AH40)</f>
        <v>44</v>
      </c>
    </row>
  </sheetData>
  <mergeCells count="18">
    <mergeCell ref="AJ25:AK35"/>
    <mergeCell ref="AL25:AM35"/>
    <mergeCell ref="AJ36:AK36"/>
    <mergeCell ref="AL36:AM36"/>
    <mergeCell ref="AJ6:AK9"/>
    <mergeCell ref="AL6:AM9"/>
    <mergeCell ref="AJ10:AK19"/>
    <mergeCell ref="AL10:AM19"/>
    <mergeCell ref="AJ20:AK24"/>
    <mergeCell ref="AL20:AM24"/>
    <mergeCell ref="A39:AI39"/>
    <mergeCell ref="A40:C40"/>
    <mergeCell ref="A1:C3"/>
    <mergeCell ref="D1:AI1"/>
    <mergeCell ref="D2:AI2"/>
    <mergeCell ref="D3:AI3"/>
    <mergeCell ref="A4:C4"/>
    <mergeCell ref="AI4:AI5"/>
  </mergeCells>
  <printOptions horizontalCentered="1"/>
  <pageMargins left="0" right="0" top="0.39370078740157483" bottom="0" header="0.31496062992125984" footer="0.31496062992125984"/>
  <pageSetup paperSize="9" scale="21" orientation="landscape" r:id="rId1"/>
  <ignoredErrors>
    <ignoredError sqref="D40:AH40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47"/>
  <sheetViews>
    <sheetView view="pageBreakPreview" topLeftCell="A4" zoomScale="25" zoomScaleNormal="19" zoomScaleSheetLayoutView="25" workbookViewId="0">
      <pane xSplit="3" ySplit="2" topLeftCell="D6" activePane="bottomRight" state="frozen"/>
      <selection activeCell="A4" sqref="A4"/>
      <selection pane="topRight" activeCell="D4" sqref="D4"/>
      <selection pane="bottomLeft" activeCell="A6" sqref="A6"/>
      <selection pane="bottomRight" activeCell="B40" sqref="B6:C40"/>
    </sheetView>
  </sheetViews>
  <sheetFormatPr defaultColWidth="11.42578125" defaultRowHeight="15"/>
  <cols>
    <col min="2" max="2" width="67.85546875" customWidth="1"/>
    <col min="3" max="3" width="37.42578125" customWidth="1"/>
    <col min="34" max="34" width="11.42578125" customWidth="1"/>
    <col min="38" max="38" width="31.42578125" customWidth="1"/>
    <col min="39" max="39" width="33.140625" customWidth="1"/>
  </cols>
  <sheetData>
    <row r="1" spans="1:39" ht="39" customHeight="1">
      <c r="A1" s="165"/>
      <c r="B1" s="165"/>
      <c r="C1" s="165"/>
      <c r="D1" s="175" t="s">
        <v>0</v>
      </c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</row>
    <row r="2" spans="1:39" ht="34.9" customHeight="1">
      <c r="A2" s="165"/>
      <c r="B2" s="165"/>
      <c r="C2" s="165"/>
      <c r="D2" s="175" t="s">
        <v>1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</row>
    <row r="3" spans="1:39" ht="34.9" customHeight="1">
      <c r="A3" s="165"/>
      <c r="B3" s="165"/>
      <c r="C3" s="165"/>
      <c r="D3" s="176">
        <v>41275</v>
      </c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</row>
    <row r="4" spans="1:39" ht="34.9" customHeight="1">
      <c r="A4" s="166" t="s">
        <v>14</v>
      </c>
      <c r="B4" s="168"/>
      <c r="C4" s="169"/>
      <c r="D4" s="39" t="s">
        <v>7</v>
      </c>
      <c r="E4" s="39" t="s">
        <v>8</v>
      </c>
      <c r="F4" s="39" t="s">
        <v>2</v>
      </c>
      <c r="G4" s="39" t="s">
        <v>3</v>
      </c>
      <c r="H4" s="39" t="s">
        <v>4</v>
      </c>
      <c r="I4" s="39" t="s">
        <v>5</v>
      </c>
      <c r="J4" s="39" t="s">
        <v>6</v>
      </c>
      <c r="K4" s="39" t="s">
        <v>7</v>
      </c>
      <c r="L4" s="39" t="s">
        <v>8</v>
      </c>
      <c r="M4" s="39" t="s">
        <v>2</v>
      </c>
      <c r="N4" s="39" t="s">
        <v>3</v>
      </c>
      <c r="O4" s="39" t="s">
        <v>4</v>
      </c>
      <c r="P4" s="39" t="s">
        <v>5</v>
      </c>
      <c r="Q4" s="39" t="s">
        <v>6</v>
      </c>
      <c r="R4" s="39" t="s">
        <v>7</v>
      </c>
      <c r="S4" s="39" t="s">
        <v>8</v>
      </c>
      <c r="T4" s="39" t="s">
        <v>2</v>
      </c>
      <c r="U4" s="39" t="s">
        <v>3</v>
      </c>
      <c r="V4" s="39" t="s">
        <v>4</v>
      </c>
      <c r="W4" s="39" t="s">
        <v>5</v>
      </c>
      <c r="X4" s="39" t="s">
        <v>6</v>
      </c>
      <c r="Y4" s="39" t="s">
        <v>7</v>
      </c>
      <c r="Z4" s="39" t="s">
        <v>8</v>
      </c>
      <c r="AA4" s="39" t="s">
        <v>2</v>
      </c>
      <c r="AB4" s="39" t="s">
        <v>3</v>
      </c>
      <c r="AC4" s="39" t="s">
        <v>4</v>
      </c>
      <c r="AD4" s="39" t="s">
        <v>5</v>
      </c>
      <c r="AE4" s="39" t="s">
        <v>6</v>
      </c>
      <c r="AF4" s="39" t="s">
        <v>7</v>
      </c>
      <c r="AG4" s="39" t="s">
        <v>8</v>
      </c>
      <c r="AH4" s="39" t="s">
        <v>2</v>
      </c>
      <c r="AI4" s="170" t="s">
        <v>9</v>
      </c>
    </row>
    <row r="5" spans="1:39" ht="34.9" customHeight="1">
      <c r="A5" s="56" t="s">
        <v>494</v>
      </c>
      <c r="B5" s="56" t="s">
        <v>27</v>
      </c>
      <c r="C5" s="56" t="s">
        <v>28</v>
      </c>
      <c r="D5" s="40">
        <v>1</v>
      </c>
      <c r="E5" s="40">
        <v>2</v>
      </c>
      <c r="F5" s="40">
        <v>3</v>
      </c>
      <c r="G5" s="40">
        <v>4</v>
      </c>
      <c r="H5" s="40">
        <v>5</v>
      </c>
      <c r="I5" s="40">
        <v>6</v>
      </c>
      <c r="J5" s="40">
        <v>7</v>
      </c>
      <c r="K5" s="40">
        <v>8</v>
      </c>
      <c r="L5" s="40">
        <v>9</v>
      </c>
      <c r="M5" s="40">
        <v>10</v>
      </c>
      <c r="N5" s="40">
        <v>11</v>
      </c>
      <c r="O5" s="40">
        <v>12</v>
      </c>
      <c r="P5" s="40">
        <v>13</v>
      </c>
      <c r="Q5" s="40">
        <v>14</v>
      </c>
      <c r="R5" s="40">
        <v>15</v>
      </c>
      <c r="S5" s="40">
        <v>16</v>
      </c>
      <c r="T5" s="40">
        <v>17</v>
      </c>
      <c r="U5" s="40">
        <v>18</v>
      </c>
      <c r="V5" s="40">
        <v>19</v>
      </c>
      <c r="W5" s="40">
        <v>20</v>
      </c>
      <c r="X5" s="40">
        <v>21</v>
      </c>
      <c r="Y5" s="40">
        <v>22</v>
      </c>
      <c r="Z5" s="40">
        <v>23</v>
      </c>
      <c r="AA5" s="40">
        <v>24</v>
      </c>
      <c r="AB5" s="40">
        <v>25</v>
      </c>
      <c r="AC5" s="40">
        <v>26</v>
      </c>
      <c r="AD5" s="40">
        <v>27</v>
      </c>
      <c r="AE5" s="40">
        <v>28</v>
      </c>
      <c r="AF5" s="40">
        <v>29</v>
      </c>
      <c r="AG5" s="40">
        <v>30</v>
      </c>
      <c r="AH5" s="40">
        <v>31</v>
      </c>
      <c r="AI5" s="171"/>
    </row>
    <row r="6" spans="1:39" ht="34.9" customHeight="1">
      <c r="A6" s="1">
        <v>1</v>
      </c>
      <c r="B6" s="61" t="s">
        <v>392</v>
      </c>
      <c r="C6" s="96" t="s">
        <v>212</v>
      </c>
      <c r="D6" s="8"/>
      <c r="E6" s="8"/>
      <c r="F6" s="8"/>
      <c r="G6" s="8"/>
      <c r="H6" s="25"/>
      <c r="I6" s="8"/>
      <c r="J6" s="25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60">
        <f t="shared" ref="AI6:AI37" si="0">SUM(D6:AH6)</f>
        <v>0</v>
      </c>
      <c r="AJ6" s="158">
        <f>SUM(AI6:AI15)</f>
        <v>6</v>
      </c>
      <c r="AK6" s="159"/>
      <c r="AL6" s="160" t="s">
        <v>503</v>
      </c>
      <c r="AM6" s="160"/>
    </row>
    <row r="7" spans="1:39" ht="34.9" customHeight="1">
      <c r="A7" s="1">
        <v>2</v>
      </c>
      <c r="B7" s="61" t="s">
        <v>502</v>
      </c>
      <c r="C7" s="97" t="s">
        <v>213</v>
      </c>
      <c r="D7" s="8"/>
      <c r="E7" s="8"/>
      <c r="F7" s="8"/>
      <c r="G7" s="8"/>
      <c r="H7" s="25"/>
      <c r="I7" s="8"/>
      <c r="J7" s="25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60">
        <f t="shared" si="0"/>
        <v>0</v>
      </c>
      <c r="AJ7" s="158"/>
      <c r="AK7" s="159"/>
      <c r="AL7" s="160"/>
      <c r="AM7" s="160"/>
    </row>
    <row r="8" spans="1:39" ht="34.9" customHeight="1">
      <c r="A8" s="1">
        <v>3</v>
      </c>
      <c r="B8" s="61" t="s">
        <v>214</v>
      </c>
      <c r="C8" s="97" t="s">
        <v>147</v>
      </c>
      <c r="D8" s="8"/>
      <c r="E8" s="8"/>
      <c r="F8" s="8"/>
      <c r="G8" s="8"/>
      <c r="H8" s="25"/>
      <c r="I8" s="8"/>
      <c r="J8" s="25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60">
        <f t="shared" si="0"/>
        <v>0</v>
      </c>
      <c r="AJ8" s="158"/>
      <c r="AK8" s="159"/>
      <c r="AL8" s="160"/>
      <c r="AM8" s="160"/>
    </row>
    <row r="9" spans="1:39" ht="34.9" customHeight="1">
      <c r="A9" s="1">
        <v>4</v>
      </c>
      <c r="B9" s="61" t="s">
        <v>215</v>
      </c>
      <c r="C9" s="97" t="s">
        <v>216</v>
      </c>
      <c r="D9" s="8"/>
      <c r="E9" s="8"/>
      <c r="F9" s="8"/>
      <c r="G9" s="8"/>
      <c r="H9" s="25"/>
      <c r="I9" s="8"/>
      <c r="J9" s="25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60">
        <f t="shared" si="0"/>
        <v>0</v>
      </c>
      <c r="AJ9" s="158"/>
      <c r="AK9" s="159"/>
      <c r="AL9" s="160"/>
      <c r="AM9" s="160"/>
    </row>
    <row r="10" spans="1:39" ht="34.9" customHeight="1">
      <c r="A10" s="1">
        <v>5</v>
      </c>
      <c r="B10" s="61" t="s">
        <v>217</v>
      </c>
      <c r="C10" s="97" t="s">
        <v>36</v>
      </c>
      <c r="D10" s="8"/>
      <c r="E10" s="8"/>
      <c r="F10" s="8"/>
      <c r="G10" s="8"/>
      <c r="H10" s="25"/>
      <c r="I10" s="8"/>
      <c r="J10" s="25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>
        <v>2</v>
      </c>
      <c r="AB10" s="8"/>
      <c r="AC10" s="8"/>
      <c r="AD10" s="8"/>
      <c r="AE10" s="8"/>
      <c r="AF10" s="8"/>
      <c r="AG10" s="8"/>
      <c r="AH10" s="8"/>
      <c r="AI10" s="60">
        <f t="shared" si="0"/>
        <v>2</v>
      </c>
      <c r="AJ10" s="158"/>
      <c r="AK10" s="159"/>
      <c r="AL10" s="160"/>
      <c r="AM10" s="160"/>
    </row>
    <row r="11" spans="1:39" ht="34.9" customHeight="1">
      <c r="A11" s="1">
        <v>6</v>
      </c>
      <c r="B11" s="61" t="s">
        <v>218</v>
      </c>
      <c r="C11" s="97" t="s">
        <v>219</v>
      </c>
      <c r="D11" s="8"/>
      <c r="E11" s="8"/>
      <c r="F11" s="8"/>
      <c r="G11" s="8"/>
      <c r="H11" s="25"/>
      <c r="I11" s="8"/>
      <c r="J11" s="25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>
        <v>4</v>
      </c>
      <c r="AA11" s="8"/>
      <c r="AB11" s="8"/>
      <c r="AC11" s="8"/>
      <c r="AD11" s="8"/>
      <c r="AE11" s="8"/>
      <c r="AF11" s="8"/>
      <c r="AG11" s="8"/>
      <c r="AH11" s="8"/>
      <c r="AI11" s="60">
        <f t="shared" si="0"/>
        <v>4</v>
      </c>
      <c r="AJ11" s="158"/>
      <c r="AK11" s="159"/>
      <c r="AL11" s="160"/>
      <c r="AM11" s="160"/>
    </row>
    <row r="12" spans="1:39" ht="34.9" customHeight="1">
      <c r="A12" s="1">
        <v>7</v>
      </c>
      <c r="B12" s="61" t="s">
        <v>220</v>
      </c>
      <c r="C12" s="97" t="s">
        <v>152</v>
      </c>
      <c r="D12" s="8"/>
      <c r="E12" s="8"/>
      <c r="F12" s="8"/>
      <c r="G12" s="8"/>
      <c r="H12" s="25"/>
      <c r="I12" s="25"/>
      <c r="J12" s="25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60">
        <f t="shared" si="0"/>
        <v>0</v>
      </c>
      <c r="AJ12" s="158"/>
      <c r="AK12" s="159"/>
      <c r="AL12" s="160"/>
      <c r="AM12" s="160"/>
    </row>
    <row r="13" spans="1:39" ht="34.9" customHeight="1">
      <c r="A13" s="1">
        <v>8</v>
      </c>
      <c r="B13" s="61" t="s">
        <v>221</v>
      </c>
      <c r="C13" s="97" t="s">
        <v>41</v>
      </c>
      <c r="D13" s="8"/>
      <c r="E13" s="8"/>
      <c r="F13" s="8"/>
      <c r="G13" s="8"/>
      <c r="H13" s="25"/>
      <c r="I13" s="8"/>
      <c r="J13" s="25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60">
        <f t="shared" si="0"/>
        <v>0</v>
      </c>
      <c r="AJ13" s="158"/>
      <c r="AK13" s="159"/>
      <c r="AL13" s="160"/>
      <c r="AM13" s="160"/>
    </row>
    <row r="14" spans="1:39" ht="34.9" customHeight="1">
      <c r="A14" s="1">
        <v>9</v>
      </c>
      <c r="B14" s="61" t="s">
        <v>222</v>
      </c>
      <c r="C14" s="97" t="s">
        <v>223</v>
      </c>
      <c r="D14" s="8"/>
      <c r="E14" s="8"/>
      <c r="F14" s="8"/>
      <c r="G14" s="8"/>
      <c r="H14" s="25"/>
      <c r="I14" s="8"/>
      <c r="J14" s="2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60">
        <f t="shared" si="0"/>
        <v>0</v>
      </c>
      <c r="AJ14" s="158"/>
      <c r="AK14" s="159"/>
      <c r="AL14" s="160"/>
      <c r="AM14" s="160"/>
    </row>
    <row r="15" spans="1:39" ht="34.9" customHeight="1">
      <c r="A15" s="1">
        <v>10</v>
      </c>
      <c r="B15" s="61" t="s">
        <v>224</v>
      </c>
      <c r="C15" s="97" t="s">
        <v>45</v>
      </c>
      <c r="D15" s="8"/>
      <c r="E15" s="8"/>
      <c r="F15" s="8"/>
      <c r="G15" s="8"/>
      <c r="H15" s="25"/>
      <c r="I15" s="8"/>
      <c r="J15" s="25"/>
      <c r="K15" s="8"/>
      <c r="L15" s="8"/>
      <c r="M15" s="8"/>
      <c r="N15" s="8"/>
      <c r="O15" s="8"/>
      <c r="P15" s="8"/>
      <c r="Q15" s="8"/>
      <c r="R15" s="8"/>
      <c r="S15" s="8"/>
      <c r="T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60">
        <f t="shared" si="0"/>
        <v>0</v>
      </c>
      <c r="AJ15" s="158"/>
      <c r="AK15" s="159"/>
      <c r="AL15" s="160"/>
      <c r="AM15" s="160"/>
    </row>
    <row r="16" spans="1:39" ht="34.5" customHeight="1">
      <c r="A16" s="1">
        <v>11</v>
      </c>
      <c r="B16" s="73" t="s">
        <v>356</v>
      </c>
      <c r="C16" s="100" t="s">
        <v>225</v>
      </c>
      <c r="D16" s="8"/>
      <c r="E16" s="8"/>
      <c r="F16" s="8"/>
      <c r="G16" s="8"/>
      <c r="H16" s="25"/>
      <c r="I16" s="8"/>
      <c r="J16" s="25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>
        <v>2</v>
      </c>
      <c r="AB16" s="8">
        <v>1</v>
      </c>
      <c r="AC16" s="8"/>
      <c r="AD16" s="8"/>
      <c r="AE16" s="8"/>
      <c r="AF16" s="8"/>
      <c r="AG16" s="8"/>
      <c r="AH16" s="8"/>
      <c r="AI16" s="60">
        <f t="shared" si="0"/>
        <v>3</v>
      </c>
      <c r="AJ16" s="158">
        <f>SUM(AI16:AI23)</f>
        <v>7</v>
      </c>
      <c r="AK16" s="159"/>
      <c r="AL16" s="160" t="s">
        <v>504</v>
      </c>
      <c r="AM16" s="160"/>
    </row>
    <row r="17" spans="1:39" ht="34.9" customHeight="1">
      <c r="A17" s="1">
        <v>12</v>
      </c>
      <c r="B17" s="73" t="s">
        <v>226</v>
      </c>
      <c r="C17" s="100" t="s">
        <v>156</v>
      </c>
      <c r="D17" s="8"/>
      <c r="E17" s="8"/>
      <c r="F17" s="8"/>
      <c r="G17" s="8"/>
      <c r="H17" s="25"/>
      <c r="I17" s="8"/>
      <c r="J17" s="25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60">
        <f t="shared" si="0"/>
        <v>0</v>
      </c>
      <c r="AJ17" s="158"/>
      <c r="AK17" s="159"/>
      <c r="AL17" s="160"/>
      <c r="AM17" s="160"/>
    </row>
    <row r="18" spans="1:39" ht="34.9" customHeight="1">
      <c r="A18" s="1">
        <v>13</v>
      </c>
      <c r="B18" s="73" t="s">
        <v>251</v>
      </c>
      <c r="C18" s="101" t="s">
        <v>252</v>
      </c>
      <c r="D18" s="8"/>
      <c r="E18" s="8"/>
      <c r="F18" s="8"/>
      <c r="G18" s="8"/>
      <c r="H18" s="25"/>
      <c r="I18" s="8"/>
      <c r="J18" s="2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60">
        <f t="shared" si="0"/>
        <v>0</v>
      </c>
      <c r="AJ18" s="158"/>
      <c r="AK18" s="159"/>
      <c r="AL18" s="160"/>
      <c r="AM18" s="160"/>
    </row>
    <row r="19" spans="1:39" ht="34.9" customHeight="1">
      <c r="A19" s="1">
        <v>14</v>
      </c>
      <c r="B19" s="73" t="s">
        <v>228</v>
      </c>
      <c r="C19" s="100" t="s">
        <v>48</v>
      </c>
      <c r="D19" s="8"/>
      <c r="E19" s="8"/>
      <c r="F19" s="8"/>
      <c r="G19" s="8"/>
      <c r="H19" s="25"/>
      <c r="I19" s="8"/>
      <c r="J19" s="25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>
        <v>3</v>
      </c>
      <c r="AC19" s="8"/>
      <c r="AD19" s="8"/>
      <c r="AE19" s="8"/>
      <c r="AF19" s="8"/>
      <c r="AG19" s="8"/>
      <c r="AH19" s="8"/>
      <c r="AI19" s="60">
        <f t="shared" si="0"/>
        <v>3</v>
      </c>
      <c r="AJ19" s="158"/>
      <c r="AK19" s="159"/>
      <c r="AL19" s="160"/>
      <c r="AM19" s="160"/>
    </row>
    <row r="20" spans="1:39" ht="34.9" customHeight="1">
      <c r="A20" s="1">
        <v>15</v>
      </c>
      <c r="B20" s="73" t="s">
        <v>229</v>
      </c>
      <c r="C20" s="100" t="s">
        <v>51</v>
      </c>
      <c r="D20" s="8"/>
      <c r="E20" s="8"/>
      <c r="F20" s="8"/>
      <c r="G20" s="8"/>
      <c r="H20" s="25"/>
      <c r="I20" s="8"/>
      <c r="J20" s="2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60">
        <f t="shared" si="0"/>
        <v>0</v>
      </c>
      <c r="AJ20" s="158"/>
      <c r="AK20" s="159"/>
      <c r="AL20" s="160"/>
      <c r="AM20" s="160"/>
    </row>
    <row r="21" spans="1:39" ht="34.9" customHeight="1">
      <c r="A21" s="1">
        <v>16</v>
      </c>
      <c r="B21" s="73" t="s">
        <v>230</v>
      </c>
      <c r="C21" s="100" t="s">
        <v>94</v>
      </c>
      <c r="D21" s="8"/>
      <c r="E21" s="8"/>
      <c r="F21" s="8"/>
      <c r="G21" s="8"/>
      <c r="H21" s="25"/>
      <c r="I21" s="8"/>
      <c r="J21" s="25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60">
        <f t="shared" si="0"/>
        <v>0</v>
      </c>
      <c r="AJ21" s="158"/>
      <c r="AK21" s="159"/>
      <c r="AL21" s="160"/>
      <c r="AM21" s="160"/>
    </row>
    <row r="22" spans="1:39" ht="34.9" customHeight="1">
      <c r="A22" s="1">
        <v>17</v>
      </c>
      <c r="B22" s="73" t="s">
        <v>452</v>
      </c>
      <c r="C22" s="100" t="s">
        <v>129</v>
      </c>
      <c r="D22" s="8"/>
      <c r="E22" s="8"/>
      <c r="F22" s="8"/>
      <c r="G22" s="8"/>
      <c r="H22" s="25"/>
      <c r="I22" s="8"/>
      <c r="J22" s="25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60">
        <f t="shared" si="0"/>
        <v>0</v>
      </c>
      <c r="AJ22" s="158"/>
      <c r="AK22" s="159"/>
      <c r="AL22" s="160"/>
      <c r="AM22" s="160"/>
    </row>
    <row r="23" spans="1:39" ht="34.9" customHeight="1">
      <c r="A23" s="1">
        <v>18</v>
      </c>
      <c r="B23" s="73" t="s">
        <v>231</v>
      </c>
      <c r="C23" s="100" t="s">
        <v>164</v>
      </c>
      <c r="D23" s="8"/>
      <c r="E23" s="8"/>
      <c r="F23" s="8"/>
      <c r="G23" s="8"/>
      <c r="H23" s="25"/>
      <c r="I23" s="8"/>
      <c r="J23" s="2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>
        <v>1</v>
      </c>
      <c r="Z23" s="8"/>
      <c r="AA23" s="8"/>
      <c r="AB23" s="8"/>
      <c r="AC23" s="8"/>
      <c r="AD23" s="8"/>
      <c r="AE23" s="8"/>
      <c r="AF23" s="8"/>
      <c r="AG23" s="8"/>
      <c r="AH23" s="8"/>
      <c r="AI23" s="60">
        <f t="shared" si="0"/>
        <v>1</v>
      </c>
      <c r="AJ23" s="158"/>
      <c r="AK23" s="159"/>
      <c r="AL23" s="160"/>
      <c r="AM23" s="160"/>
    </row>
    <row r="24" spans="1:39" ht="34.9" customHeight="1">
      <c r="A24" s="1">
        <v>19</v>
      </c>
      <c r="B24" s="71" t="s">
        <v>232</v>
      </c>
      <c r="C24" s="102" t="s">
        <v>59</v>
      </c>
      <c r="D24" s="8"/>
      <c r="E24" s="8"/>
      <c r="F24" s="8"/>
      <c r="G24" s="8"/>
      <c r="H24" s="25"/>
      <c r="I24" s="8"/>
      <c r="J24" s="25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60">
        <f t="shared" si="0"/>
        <v>0</v>
      </c>
      <c r="AJ24" s="158">
        <f>SUM(AI24:AI36)</f>
        <v>0</v>
      </c>
      <c r="AK24" s="159"/>
      <c r="AL24" s="160" t="s">
        <v>505</v>
      </c>
      <c r="AM24" s="160"/>
    </row>
    <row r="25" spans="1:39" ht="34.9" customHeight="1">
      <c r="A25" s="1">
        <v>20</v>
      </c>
      <c r="B25" s="71" t="s">
        <v>357</v>
      </c>
      <c r="C25" s="102" t="s">
        <v>61</v>
      </c>
      <c r="D25" s="8"/>
      <c r="E25" s="8"/>
      <c r="F25" s="8"/>
      <c r="G25" s="8"/>
      <c r="H25" s="25"/>
      <c r="I25" s="25"/>
      <c r="J25" s="25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60">
        <f t="shared" si="0"/>
        <v>0</v>
      </c>
      <c r="AJ25" s="158"/>
      <c r="AK25" s="159"/>
      <c r="AL25" s="160"/>
      <c r="AM25" s="160"/>
    </row>
    <row r="26" spans="1:39" ht="34.9" customHeight="1">
      <c r="A26" s="1">
        <v>21</v>
      </c>
      <c r="B26" s="71" t="s">
        <v>509</v>
      </c>
      <c r="C26" s="102" t="s">
        <v>167</v>
      </c>
      <c r="D26" s="8"/>
      <c r="E26" s="8"/>
      <c r="F26" s="8"/>
      <c r="G26" s="8"/>
      <c r="H26" s="25"/>
      <c r="I26" s="8"/>
      <c r="J26" s="25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60">
        <f t="shared" si="0"/>
        <v>0</v>
      </c>
      <c r="AJ26" s="158"/>
      <c r="AK26" s="159"/>
      <c r="AL26" s="160"/>
      <c r="AM26" s="160"/>
    </row>
    <row r="27" spans="1:39" ht="34.9" customHeight="1">
      <c r="A27" s="1">
        <v>22</v>
      </c>
      <c r="B27" s="71" t="s">
        <v>510</v>
      </c>
      <c r="C27" s="102" t="s">
        <v>63</v>
      </c>
      <c r="D27" s="8"/>
      <c r="E27" s="8"/>
      <c r="F27" s="8"/>
      <c r="G27" s="8"/>
      <c r="H27" s="25"/>
      <c r="I27" s="8"/>
      <c r="J27" s="25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60">
        <f t="shared" si="0"/>
        <v>0</v>
      </c>
      <c r="AJ27" s="158"/>
      <c r="AK27" s="159"/>
      <c r="AL27" s="160"/>
      <c r="AM27" s="160"/>
    </row>
    <row r="28" spans="1:39" ht="34.9" customHeight="1">
      <c r="A28" s="1">
        <v>23</v>
      </c>
      <c r="B28" s="71" t="s">
        <v>380</v>
      </c>
      <c r="C28" s="102" t="s">
        <v>233</v>
      </c>
      <c r="D28" s="8"/>
      <c r="E28" s="8"/>
      <c r="F28" s="8"/>
      <c r="G28" s="8"/>
      <c r="H28" s="25"/>
      <c r="I28" s="8"/>
      <c r="J28" s="25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60">
        <f t="shared" si="0"/>
        <v>0</v>
      </c>
      <c r="AJ28" s="158"/>
      <c r="AK28" s="159"/>
      <c r="AL28" s="160"/>
      <c r="AM28" s="160"/>
    </row>
    <row r="29" spans="1:39" ht="34.9" customHeight="1">
      <c r="A29" s="1">
        <v>24</v>
      </c>
      <c r="B29" s="71" t="s">
        <v>234</v>
      </c>
      <c r="C29" s="102" t="s">
        <v>233</v>
      </c>
      <c r="D29" s="8"/>
      <c r="E29" s="8"/>
      <c r="F29" s="8"/>
      <c r="G29" s="8"/>
      <c r="H29" s="25"/>
      <c r="I29" s="8"/>
      <c r="J29" s="25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60">
        <f t="shared" si="0"/>
        <v>0</v>
      </c>
      <c r="AJ29" s="158"/>
      <c r="AK29" s="159"/>
      <c r="AL29" s="160"/>
      <c r="AM29" s="160"/>
    </row>
    <row r="30" spans="1:39" ht="34.5" customHeight="1">
      <c r="A30" s="1">
        <v>25</v>
      </c>
      <c r="B30" s="71" t="s">
        <v>235</v>
      </c>
      <c r="C30" s="102" t="s">
        <v>67</v>
      </c>
      <c r="D30" s="8"/>
      <c r="E30" s="8"/>
      <c r="F30" s="8"/>
      <c r="G30" s="8"/>
      <c r="H30" s="25"/>
      <c r="I30" s="8"/>
      <c r="J30" s="25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60">
        <f t="shared" si="0"/>
        <v>0</v>
      </c>
      <c r="AJ30" s="158"/>
      <c r="AK30" s="159"/>
      <c r="AL30" s="160"/>
      <c r="AM30" s="160"/>
    </row>
    <row r="31" spans="1:39" ht="34.9" customHeight="1">
      <c r="A31" s="1">
        <v>26</v>
      </c>
      <c r="B31" s="71" t="s">
        <v>236</v>
      </c>
      <c r="C31" s="102" t="s">
        <v>237</v>
      </c>
      <c r="D31" s="8"/>
      <c r="E31" s="8"/>
      <c r="F31" s="8"/>
      <c r="G31" s="8"/>
      <c r="H31" s="25"/>
      <c r="I31" s="8"/>
      <c r="J31" s="25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60">
        <f t="shared" si="0"/>
        <v>0</v>
      </c>
      <c r="AJ31" s="158"/>
      <c r="AK31" s="159"/>
      <c r="AL31" s="160"/>
      <c r="AM31" s="160"/>
    </row>
    <row r="32" spans="1:39" ht="34.9" customHeight="1">
      <c r="A32" s="1">
        <v>27</v>
      </c>
      <c r="B32" s="71" t="s">
        <v>238</v>
      </c>
      <c r="C32" s="102" t="s">
        <v>71</v>
      </c>
      <c r="D32" s="8"/>
      <c r="E32" s="8"/>
      <c r="F32" s="8"/>
      <c r="G32" s="8"/>
      <c r="H32" s="25"/>
      <c r="I32" s="8"/>
      <c r="J32" s="25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60">
        <f t="shared" si="0"/>
        <v>0</v>
      </c>
      <c r="AJ32" s="158"/>
      <c r="AK32" s="159"/>
      <c r="AL32" s="160"/>
      <c r="AM32" s="160"/>
    </row>
    <row r="33" spans="1:39" ht="34.9" customHeight="1">
      <c r="A33" s="1">
        <v>28</v>
      </c>
      <c r="B33" s="71" t="s">
        <v>431</v>
      </c>
      <c r="C33" s="102" t="s">
        <v>71</v>
      </c>
      <c r="D33" s="8"/>
      <c r="E33" s="8"/>
      <c r="F33" s="8"/>
      <c r="G33" s="8"/>
      <c r="H33" s="25"/>
      <c r="I33" s="8"/>
      <c r="J33" s="25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60">
        <f t="shared" si="0"/>
        <v>0</v>
      </c>
      <c r="AJ33" s="158"/>
      <c r="AK33" s="159"/>
      <c r="AL33" s="160"/>
      <c r="AM33" s="160"/>
    </row>
    <row r="34" spans="1:39" ht="34.9" customHeight="1">
      <c r="A34" s="1">
        <v>29</v>
      </c>
      <c r="B34" s="71" t="s">
        <v>239</v>
      </c>
      <c r="C34" s="102" t="s">
        <v>71</v>
      </c>
      <c r="D34" s="25"/>
      <c r="E34" s="8"/>
      <c r="F34" s="8"/>
      <c r="G34" s="8"/>
      <c r="H34" s="25"/>
      <c r="I34" s="8"/>
      <c r="J34" s="25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60">
        <f t="shared" si="0"/>
        <v>0</v>
      </c>
      <c r="AJ34" s="158"/>
      <c r="AK34" s="159"/>
      <c r="AL34" s="160"/>
      <c r="AM34" s="160"/>
    </row>
    <row r="35" spans="1:39" ht="34.9" customHeight="1">
      <c r="A35" s="1">
        <v>30</v>
      </c>
      <c r="B35" s="71" t="s">
        <v>432</v>
      </c>
      <c r="C35" s="102" t="s">
        <v>75</v>
      </c>
      <c r="D35" s="8"/>
      <c r="E35" s="8"/>
      <c r="F35" s="8"/>
      <c r="G35" s="8"/>
      <c r="H35" s="25"/>
      <c r="I35" s="8"/>
      <c r="J35" s="25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60">
        <f t="shared" si="0"/>
        <v>0</v>
      </c>
      <c r="AJ35" s="158"/>
      <c r="AK35" s="159"/>
      <c r="AL35" s="160"/>
      <c r="AM35" s="160"/>
    </row>
    <row r="36" spans="1:39" ht="34.9" customHeight="1">
      <c r="A36" s="1">
        <v>31</v>
      </c>
      <c r="B36" s="71" t="s">
        <v>240</v>
      </c>
      <c r="C36" s="102" t="s">
        <v>75</v>
      </c>
      <c r="D36" s="8"/>
      <c r="E36" s="8"/>
      <c r="F36" s="8"/>
      <c r="G36" s="8"/>
      <c r="H36" s="25"/>
      <c r="I36" s="8"/>
      <c r="J36" s="25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60">
        <f t="shared" si="0"/>
        <v>0</v>
      </c>
      <c r="AJ36" s="158"/>
      <c r="AK36" s="159"/>
      <c r="AL36" s="160"/>
      <c r="AM36" s="160"/>
    </row>
    <row r="37" spans="1:39" ht="46.9" customHeight="1">
      <c r="A37" s="1">
        <v>32</v>
      </c>
      <c r="B37" s="72" t="s">
        <v>393</v>
      </c>
      <c r="C37" s="104" t="s">
        <v>395</v>
      </c>
      <c r="D37" s="8"/>
      <c r="E37" s="8"/>
      <c r="F37" s="8"/>
      <c r="G37" s="8"/>
      <c r="H37" s="25"/>
      <c r="I37" s="8"/>
      <c r="J37" s="25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60">
        <f t="shared" si="0"/>
        <v>0</v>
      </c>
      <c r="AJ37" s="158">
        <f>SUM(AI37:AI40)</f>
        <v>0</v>
      </c>
      <c r="AK37" s="159"/>
      <c r="AL37" s="160" t="s">
        <v>508</v>
      </c>
      <c r="AM37" s="160"/>
    </row>
    <row r="38" spans="1:39" ht="34.9" customHeight="1">
      <c r="A38" s="1">
        <v>33</v>
      </c>
      <c r="B38" s="72" t="s">
        <v>278</v>
      </c>
      <c r="C38" s="103" t="s">
        <v>396</v>
      </c>
      <c r="D38" s="8"/>
      <c r="E38" s="8"/>
      <c r="F38" s="8"/>
      <c r="G38" s="8"/>
      <c r="H38" s="25"/>
      <c r="I38" s="8"/>
      <c r="J38" s="25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60">
        <f t="shared" ref="AI38:AI45" si="1">SUM(D38:AH38)</f>
        <v>0</v>
      </c>
      <c r="AJ38" s="158"/>
      <c r="AK38" s="159"/>
      <c r="AL38" s="160"/>
      <c r="AM38" s="160"/>
    </row>
    <row r="39" spans="1:39" ht="34.9" customHeight="1">
      <c r="A39" s="1">
        <v>34</v>
      </c>
      <c r="B39" s="72" t="s">
        <v>394</v>
      </c>
      <c r="C39" s="103" t="s">
        <v>396</v>
      </c>
      <c r="D39" s="8"/>
      <c r="E39" s="8"/>
      <c r="F39" s="8"/>
      <c r="G39" s="8"/>
      <c r="H39" s="8"/>
      <c r="I39" s="8"/>
      <c r="J39" s="25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60">
        <f t="shared" si="1"/>
        <v>0</v>
      </c>
      <c r="AJ39" s="158"/>
      <c r="AK39" s="159"/>
      <c r="AL39" s="160"/>
      <c r="AM39" s="160"/>
    </row>
    <row r="40" spans="1:39" ht="34.9" customHeight="1">
      <c r="A40" s="1">
        <v>35</v>
      </c>
      <c r="B40" s="72" t="s">
        <v>473</v>
      </c>
      <c r="C40" s="103" t="s">
        <v>396</v>
      </c>
      <c r="D40" s="8"/>
      <c r="E40" s="8"/>
      <c r="F40" s="8"/>
      <c r="G40" s="8"/>
      <c r="H40" s="8"/>
      <c r="I40" s="8"/>
      <c r="J40" s="25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60">
        <f t="shared" si="1"/>
        <v>0</v>
      </c>
      <c r="AJ40" s="158"/>
      <c r="AK40" s="159"/>
      <c r="AL40" s="160"/>
      <c r="AM40" s="160"/>
    </row>
    <row r="41" spans="1:39" ht="34.9" customHeight="1">
      <c r="A41" s="1">
        <v>36</v>
      </c>
      <c r="B41" s="35"/>
      <c r="C41" s="25"/>
      <c r="D41" s="8"/>
      <c r="E41" s="8"/>
      <c r="F41" s="8"/>
      <c r="G41" s="8"/>
      <c r="H41" s="8"/>
      <c r="I41" s="8"/>
      <c r="J41" s="25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60">
        <f t="shared" si="1"/>
        <v>0</v>
      </c>
    </row>
    <row r="42" spans="1:39" ht="34.9" customHeight="1">
      <c r="A42" s="1">
        <v>37</v>
      </c>
      <c r="B42" s="1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60">
        <f t="shared" si="1"/>
        <v>0</v>
      </c>
    </row>
    <row r="43" spans="1:39" ht="34.9" customHeight="1">
      <c r="A43" s="1">
        <v>38</v>
      </c>
      <c r="B43" s="30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60">
        <f t="shared" si="1"/>
        <v>0</v>
      </c>
    </row>
    <row r="44" spans="1:39" ht="34.9" customHeight="1">
      <c r="A44" s="1">
        <v>39</v>
      </c>
      <c r="B44" s="30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60">
        <f t="shared" si="1"/>
        <v>0</v>
      </c>
    </row>
    <row r="45" spans="1:39" ht="34.9" customHeight="1">
      <c r="A45" s="1">
        <v>40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60">
        <f t="shared" si="1"/>
        <v>0</v>
      </c>
    </row>
    <row r="46" spans="1:39" ht="34.9" customHeight="1">
      <c r="A46" s="172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4"/>
    </row>
    <row r="47" spans="1:39" ht="51" customHeight="1">
      <c r="A47" s="182" t="s">
        <v>211</v>
      </c>
      <c r="B47" s="183"/>
      <c r="C47" s="183"/>
      <c r="D47" s="60">
        <f>SUM(D6:D45)</f>
        <v>0</v>
      </c>
      <c r="E47" s="60">
        <f t="shared" ref="E47:AH47" si="2">SUM(E6:E45)</f>
        <v>0</v>
      </c>
      <c r="F47" s="60">
        <f t="shared" si="2"/>
        <v>0</v>
      </c>
      <c r="G47" s="60">
        <f t="shared" si="2"/>
        <v>0</v>
      </c>
      <c r="H47" s="60">
        <f t="shared" si="2"/>
        <v>0</v>
      </c>
      <c r="I47" s="60">
        <f t="shared" si="2"/>
        <v>0</v>
      </c>
      <c r="J47" s="60">
        <f t="shared" si="2"/>
        <v>0</v>
      </c>
      <c r="K47" s="60">
        <f t="shared" si="2"/>
        <v>0</v>
      </c>
      <c r="L47" s="60">
        <f t="shared" si="2"/>
        <v>0</v>
      </c>
      <c r="M47" s="60">
        <f t="shared" si="2"/>
        <v>0</v>
      </c>
      <c r="N47" s="60">
        <f t="shared" si="2"/>
        <v>0</v>
      </c>
      <c r="O47" s="60">
        <f t="shared" si="2"/>
        <v>0</v>
      </c>
      <c r="P47" s="60">
        <f t="shared" si="2"/>
        <v>0</v>
      </c>
      <c r="Q47" s="60">
        <f t="shared" si="2"/>
        <v>0</v>
      </c>
      <c r="R47" s="60">
        <f t="shared" si="2"/>
        <v>0</v>
      </c>
      <c r="S47" s="60">
        <f t="shared" si="2"/>
        <v>0</v>
      </c>
      <c r="T47" s="60">
        <f t="shared" si="2"/>
        <v>0</v>
      </c>
      <c r="U47" s="60">
        <f t="shared" si="2"/>
        <v>0</v>
      </c>
      <c r="V47" s="60">
        <f t="shared" si="2"/>
        <v>0</v>
      </c>
      <c r="W47" s="60">
        <f t="shared" si="2"/>
        <v>0</v>
      </c>
      <c r="X47" s="60">
        <f t="shared" si="2"/>
        <v>0</v>
      </c>
      <c r="Y47" s="60">
        <f t="shared" si="2"/>
        <v>1</v>
      </c>
      <c r="Z47" s="60">
        <f t="shared" si="2"/>
        <v>4</v>
      </c>
      <c r="AA47" s="60">
        <f t="shared" si="2"/>
        <v>4</v>
      </c>
      <c r="AB47" s="60">
        <f t="shared" si="2"/>
        <v>4</v>
      </c>
      <c r="AC47" s="60">
        <f t="shared" si="2"/>
        <v>0</v>
      </c>
      <c r="AD47" s="60">
        <f t="shared" si="2"/>
        <v>0</v>
      </c>
      <c r="AE47" s="60">
        <f t="shared" si="2"/>
        <v>0</v>
      </c>
      <c r="AF47" s="60">
        <f t="shared" si="2"/>
        <v>0</v>
      </c>
      <c r="AG47" s="60">
        <f t="shared" si="2"/>
        <v>0</v>
      </c>
      <c r="AH47" s="60">
        <f t="shared" si="2"/>
        <v>0</v>
      </c>
      <c r="AI47" s="60">
        <f>SUM(D47:AH47)</f>
        <v>13</v>
      </c>
    </row>
  </sheetData>
  <mergeCells count="16">
    <mergeCell ref="AJ37:AK40"/>
    <mergeCell ref="AL37:AM40"/>
    <mergeCell ref="AJ6:AK15"/>
    <mergeCell ref="AL6:AM15"/>
    <mergeCell ref="AJ16:AK23"/>
    <mergeCell ref="AL16:AM23"/>
    <mergeCell ref="AJ24:AK36"/>
    <mergeCell ref="AL24:AM36"/>
    <mergeCell ref="A46:AI46"/>
    <mergeCell ref="A47:C47"/>
    <mergeCell ref="A1:C3"/>
    <mergeCell ref="D1:AI1"/>
    <mergeCell ref="D2:AI2"/>
    <mergeCell ref="D3:AI3"/>
    <mergeCell ref="A4:C4"/>
    <mergeCell ref="AI4:AI5"/>
  </mergeCells>
  <printOptions horizontalCentered="1"/>
  <pageMargins left="0" right="0" top="0.39370078740157483" bottom="0" header="0.31496062992125984" footer="0.31496062992125984"/>
  <pageSetup paperSize="9" scale="27" orientation="landscape" r:id="rId1"/>
  <ignoredErrors>
    <ignoredError sqref="D47:E47 F47:AH47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51"/>
  <sheetViews>
    <sheetView view="pageBreakPreview" topLeftCell="B4" zoomScale="25" zoomScaleNormal="19" zoomScaleSheetLayoutView="25" workbookViewId="0">
      <pane xSplit="2" ySplit="2" topLeftCell="D12" activePane="bottomRight" state="frozen"/>
      <selection activeCell="B4" sqref="B4"/>
      <selection pane="topRight" activeCell="D4" sqref="D4"/>
      <selection pane="bottomLeft" activeCell="B6" sqref="B6"/>
      <selection pane="bottomRight" activeCell="B6" sqref="B6:C44"/>
    </sheetView>
  </sheetViews>
  <sheetFormatPr defaultColWidth="11.42578125" defaultRowHeight="15"/>
  <cols>
    <col min="2" max="2" width="69" customWidth="1"/>
    <col min="3" max="3" width="37.42578125" customWidth="1"/>
    <col min="34" max="34" width="11.42578125" customWidth="1"/>
    <col min="38" max="38" width="22.28515625" customWidth="1"/>
    <col min="39" max="39" width="39.28515625" customWidth="1"/>
  </cols>
  <sheetData>
    <row r="1" spans="1:39" ht="39" customHeight="1">
      <c r="A1" s="165"/>
      <c r="B1" s="165"/>
      <c r="C1" s="165"/>
      <c r="D1" s="175" t="s">
        <v>0</v>
      </c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</row>
    <row r="2" spans="1:39" ht="34.9" customHeight="1">
      <c r="A2" s="165"/>
      <c r="B2" s="165"/>
      <c r="C2" s="165"/>
      <c r="D2" s="175" t="s">
        <v>1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</row>
    <row r="3" spans="1:39" ht="34.9" customHeight="1">
      <c r="A3" s="165"/>
      <c r="B3" s="165"/>
      <c r="C3" s="165"/>
      <c r="D3" s="176">
        <v>41275</v>
      </c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</row>
    <row r="4" spans="1:39" ht="34.9" customHeight="1">
      <c r="A4" s="166" t="s">
        <v>15</v>
      </c>
      <c r="B4" s="168"/>
      <c r="C4" s="169"/>
      <c r="D4" s="39" t="s">
        <v>7</v>
      </c>
      <c r="E4" s="39" t="s">
        <v>8</v>
      </c>
      <c r="F4" s="39" t="s">
        <v>2</v>
      </c>
      <c r="G4" s="39" t="s">
        <v>3</v>
      </c>
      <c r="H4" s="39" t="s">
        <v>4</v>
      </c>
      <c r="I4" s="39" t="s">
        <v>5</v>
      </c>
      <c r="J4" s="39" t="s">
        <v>6</v>
      </c>
      <c r="K4" s="39" t="s">
        <v>7</v>
      </c>
      <c r="L4" s="39" t="s">
        <v>8</v>
      </c>
      <c r="M4" s="39" t="s">
        <v>2</v>
      </c>
      <c r="N4" s="39" t="s">
        <v>3</v>
      </c>
      <c r="O4" s="39" t="s">
        <v>4</v>
      </c>
      <c r="P4" s="39" t="s">
        <v>5</v>
      </c>
      <c r="Q4" s="39" t="s">
        <v>6</v>
      </c>
      <c r="R4" s="39" t="s">
        <v>7</v>
      </c>
      <c r="S4" s="39" t="s">
        <v>8</v>
      </c>
      <c r="T4" s="39" t="s">
        <v>2</v>
      </c>
      <c r="U4" s="39" t="s">
        <v>3</v>
      </c>
      <c r="V4" s="39" t="s">
        <v>4</v>
      </c>
      <c r="W4" s="39" t="s">
        <v>5</v>
      </c>
      <c r="X4" s="39" t="s">
        <v>6</v>
      </c>
      <c r="Y4" s="39" t="s">
        <v>7</v>
      </c>
      <c r="Z4" s="39" t="s">
        <v>8</v>
      </c>
      <c r="AA4" s="39" t="s">
        <v>2</v>
      </c>
      <c r="AB4" s="39" t="s">
        <v>3</v>
      </c>
      <c r="AC4" s="39" t="s">
        <v>4</v>
      </c>
      <c r="AD4" s="39" t="s">
        <v>5</v>
      </c>
      <c r="AE4" s="39" t="s">
        <v>6</v>
      </c>
      <c r="AF4" s="39" t="s">
        <v>7</v>
      </c>
      <c r="AG4" s="39" t="s">
        <v>8</v>
      </c>
      <c r="AH4" s="39" t="s">
        <v>2</v>
      </c>
      <c r="AI4" s="170" t="s">
        <v>9</v>
      </c>
    </row>
    <row r="5" spans="1:39" ht="34.9" customHeight="1">
      <c r="A5" s="56" t="s">
        <v>494</v>
      </c>
      <c r="B5" s="56" t="s">
        <v>27</v>
      </c>
      <c r="C5" s="56" t="s">
        <v>28</v>
      </c>
      <c r="D5" s="40">
        <v>1</v>
      </c>
      <c r="E5" s="40">
        <v>2</v>
      </c>
      <c r="F5" s="40">
        <v>3</v>
      </c>
      <c r="G5" s="40">
        <v>4</v>
      </c>
      <c r="H5" s="40">
        <v>5</v>
      </c>
      <c r="I5" s="40">
        <v>6</v>
      </c>
      <c r="J5" s="40">
        <v>7</v>
      </c>
      <c r="K5" s="40">
        <v>8</v>
      </c>
      <c r="L5" s="40">
        <v>9</v>
      </c>
      <c r="M5" s="40">
        <v>10</v>
      </c>
      <c r="N5" s="40">
        <v>11</v>
      </c>
      <c r="O5" s="40">
        <v>12</v>
      </c>
      <c r="P5" s="40">
        <v>13</v>
      </c>
      <c r="Q5" s="40">
        <v>14</v>
      </c>
      <c r="R5" s="40">
        <v>15</v>
      </c>
      <c r="S5" s="40">
        <v>16</v>
      </c>
      <c r="T5" s="40">
        <v>17</v>
      </c>
      <c r="U5" s="40">
        <v>18</v>
      </c>
      <c r="V5" s="40">
        <v>19</v>
      </c>
      <c r="W5" s="40">
        <v>20</v>
      </c>
      <c r="X5" s="40">
        <v>21</v>
      </c>
      <c r="Y5" s="40">
        <v>22</v>
      </c>
      <c r="Z5" s="40">
        <v>23</v>
      </c>
      <c r="AA5" s="40">
        <v>24</v>
      </c>
      <c r="AB5" s="40">
        <v>25</v>
      </c>
      <c r="AC5" s="40">
        <v>26</v>
      </c>
      <c r="AD5" s="40">
        <v>27</v>
      </c>
      <c r="AE5" s="40">
        <v>28</v>
      </c>
      <c r="AF5" s="40">
        <v>29</v>
      </c>
      <c r="AG5" s="40">
        <v>30</v>
      </c>
      <c r="AH5" s="40">
        <v>31</v>
      </c>
      <c r="AI5" s="171"/>
    </row>
    <row r="6" spans="1:39" ht="34.9" customHeight="1">
      <c r="A6" s="1">
        <v>1</v>
      </c>
      <c r="B6" s="61" t="s">
        <v>243</v>
      </c>
      <c r="C6" s="78" t="s">
        <v>183</v>
      </c>
      <c r="D6" s="8">
        <v>2</v>
      </c>
      <c r="E6" s="8"/>
      <c r="F6" s="8"/>
      <c r="G6" s="8"/>
      <c r="H6" s="25">
        <v>1</v>
      </c>
      <c r="I6" s="8"/>
      <c r="J6" s="25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60">
        <f>SUM(D6:AH6)</f>
        <v>3</v>
      </c>
      <c r="AJ6" s="158">
        <f>SUM(AI6:AI9)</f>
        <v>7</v>
      </c>
      <c r="AK6" s="159"/>
      <c r="AL6" s="160" t="s">
        <v>503</v>
      </c>
      <c r="AM6" s="160"/>
    </row>
    <row r="7" spans="1:39" ht="34.9" customHeight="1">
      <c r="A7" s="1">
        <v>2</v>
      </c>
      <c r="B7" s="61" t="s">
        <v>244</v>
      </c>
      <c r="C7" s="79" t="s">
        <v>79</v>
      </c>
      <c r="D7" s="8"/>
      <c r="E7" s="8">
        <v>2</v>
      </c>
      <c r="F7" s="8"/>
      <c r="G7" s="8"/>
      <c r="H7" s="25">
        <v>1</v>
      </c>
      <c r="I7" s="8"/>
      <c r="J7" s="25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60">
        <f t="shared" ref="AI7:AI49" si="0">SUM(D7:AH7)</f>
        <v>3</v>
      </c>
      <c r="AJ7" s="158"/>
      <c r="AK7" s="159"/>
      <c r="AL7" s="160"/>
      <c r="AM7" s="160"/>
    </row>
    <row r="8" spans="1:39" ht="34.9" customHeight="1">
      <c r="A8" s="1">
        <v>3</v>
      </c>
      <c r="B8" s="61" t="s">
        <v>360</v>
      </c>
      <c r="C8" s="79" t="s">
        <v>81</v>
      </c>
      <c r="D8" s="8"/>
      <c r="E8" s="8"/>
      <c r="F8" s="8">
        <v>1</v>
      </c>
      <c r="G8" s="8"/>
      <c r="H8" s="25"/>
      <c r="I8" s="8"/>
      <c r="J8" s="25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60">
        <f t="shared" si="0"/>
        <v>1</v>
      </c>
      <c r="AJ8" s="158"/>
      <c r="AK8" s="159"/>
      <c r="AL8" s="160"/>
      <c r="AM8" s="160"/>
    </row>
    <row r="9" spans="1:39" ht="34.9" customHeight="1">
      <c r="A9" s="1">
        <v>4</v>
      </c>
      <c r="B9" s="61" t="s">
        <v>245</v>
      </c>
      <c r="C9" s="79" t="s">
        <v>246</v>
      </c>
      <c r="D9" s="15"/>
      <c r="E9" s="8"/>
      <c r="F9" s="8"/>
      <c r="G9" s="8"/>
      <c r="H9" s="25"/>
      <c r="I9" s="8"/>
      <c r="J9" s="25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60">
        <f t="shared" si="0"/>
        <v>0</v>
      </c>
      <c r="AJ9" s="158"/>
      <c r="AK9" s="159"/>
      <c r="AL9" s="160"/>
      <c r="AM9" s="160"/>
    </row>
    <row r="10" spans="1:39" ht="34.9" customHeight="1">
      <c r="A10" s="1">
        <v>5</v>
      </c>
      <c r="B10" s="68" t="s">
        <v>361</v>
      </c>
      <c r="C10" s="80" t="s">
        <v>85</v>
      </c>
      <c r="D10" s="8"/>
      <c r="E10" s="8"/>
      <c r="F10" s="8"/>
      <c r="G10" s="8"/>
      <c r="H10" s="25"/>
      <c r="I10" s="25">
        <v>2</v>
      </c>
      <c r="J10" s="25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60">
        <f t="shared" si="0"/>
        <v>2</v>
      </c>
      <c r="AJ10" s="158">
        <f>SUM(AI10:AI20)</f>
        <v>10</v>
      </c>
      <c r="AK10" s="159"/>
      <c r="AL10" s="160" t="s">
        <v>504</v>
      </c>
      <c r="AM10" s="160"/>
    </row>
    <row r="11" spans="1:39" ht="34.9" customHeight="1">
      <c r="A11" s="1">
        <v>6</v>
      </c>
      <c r="B11" s="68" t="s">
        <v>247</v>
      </c>
      <c r="C11" s="80" t="s">
        <v>86</v>
      </c>
      <c r="D11" s="8"/>
      <c r="E11" s="8"/>
      <c r="F11" s="8"/>
      <c r="G11" s="8"/>
      <c r="H11" s="25"/>
      <c r="I11" s="8"/>
      <c r="J11" s="25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60">
        <f t="shared" si="0"/>
        <v>0</v>
      </c>
      <c r="AJ11" s="158"/>
      <c r="AK11" s="159"/>
      <c r="AL11" s="160"/>
      <c r="AM11" s="160"/>
    </row>
    <row r="12" spans="1:39" ht="34.9" customHeight="1">
      <c r="A12" s="1">
        <v>7</v>
      </c>
      <c r="B12" s="68" t="s">
        <v>248</v>
      </c>
      <c r="C12" s="80" t="s">
        <v>249</v>
      </c>
      <c r="D12" s="8"/>
      <c r="E12" s="8"/>
      <c r="F12" s="8"/>
      <c r="G12" s="8"/>
      <c r="H12" s="25"/>
      <c r="I12" s="8"/>
      <c r="J12" s="25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60">
        <f t="shared" si="0"/>
        <v>0</v>
      </c>
      <c r="AJ12" s="158"/>
      <c r="AK12" s="159"/>
      <c r="AL12" s="160"/>
      <c r="AM12" s="160"/>
    </row>
    <row r="13" spans="1:39" ht="34.9" customHeight="1">
      <c r="A13" s="1">
        <v>8</v>
      </c>
      <c r="B13" s="68" t="s">
        <v>250</v>
      </c>
      <c r="C13" s="80" t="s">
        <v>89</v>
      </c>
      <c r="D13" s="8"/>
      <c r="E13" s="8"/>
      <c r="F13" s="8"/>
      <c r="G13" s="8"/>
      <c r="H13" s="25">
        <v>1</v>
      </c>
      <c r="I13" s="8"/>
      <c r="J13" s="25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60">
        <f t="shared" si="0"/>
        <v>1</v>
      </c>
      <c r="AJ13" s="158"/>
      <c r="AK13" s="159"/>
      <c r="AL13" s="160"/>
      <c r="AM13" s="160"/>
    </row>
    <row r="14" spans="1:39" ht="34.9" customHeight="1">
      <c r="A14" s="1">
        <v>9</v>
      </c>
      <c r="B14" s="68" t="s">
        <v>227</v>
      </c>
      <c r="C14" s="105" t="s">
        <v>48</v>
      </c>
      <c r="D14" s="8"/>
      <c r="E14" s="8"/>
      <c r="F14" s="8"/>
      <c r="G14" s="8"/>
      <c r="H14" s="25"/>
      <c r="I14" s="8"/>
      <c r="J14" s="25">
        <v>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60">
        <f t="shared" si="0"/>
        <v>1</v>
      </c>
      <c r="AJ14" s="158"/>
      <c r="AK14" s="159"/>
      <c r="AL14" s="160"/>
      <c r="AM14" s="160"/>
    </row>
    <row r="15" spans="1:39" ht="34.9" customHeight="1">
      <c r="A15" s="1">
        <v>10</v>
      </c>
      <c r="B15" s="68" t="s">
        <v>358</v>
      </c>
      <c r="C15" s="80" t="s">
        <v>51</v>
      </c>
      <c r="D15" s="8"/>
      <c r="E15" s="8"/>
      <c r="F15" s="8"/>
      <c r="G15" s="8"/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60">
        <f t="shared" si="0"/>
        <v>1</v>
      </c>
      <c r="AJ15" s="158"/>
      <c r="AK15" s="159"/>
      <c r="AL15" s="160"/>
      <c r="AM15" s="160"/>
    </row>
    <row r="16" spans="1:39" ht="34.9" customHeight="1">
      <c r="A16" s="1">
        <v>11</v>
      </c>
      <c r="B16" s="68" t="s">
        <v>254</v>
      </c>
      <c r="C16" s="80" t="s">
        <v>255</v>
      </c>
      <c r="D16" s="8"/>
      <c r="E16" s="8"/>
      <c r="F16" s="8"/>
      <c r="G16" s="8"/>
      <c r="H16" s="25"/>
      <c r="I16" s="8">
        <v>1</v>
      </c>
      <c r="J16" s="25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60">
        <f t="shared" si="0"/>
        <v>1</v>
      </c>
      <c r="AJ16" s="158"/>
      <c r="AK16" s="159"/>
      <c r="AL16" s="160"/>
      <c r="AM16" s="160"/>
    </row>
    <row r="17" spans="1:39" ht="34.9" customHeight="1">
      <c r="A17" s="1">
        <v>12</v>
      </c>
      <c r="B17" s="68" t="s">
        <v>256</v>
      </c>
      <c r="C17" s="80" t="s">
        <v>94</v>
      </c>
      <c r="D17" s="8"/>
      <c r="E17" s="8"/>
      <c r="F17" s="8"/>
      <c r="G17" s="8"/>
      <c r="H17" s="25">
        <v>1</v>
      </c>
      <c r="I17" s="8">
        <v>1</v>
      </c>
      <c r="J17" s="25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60">
        <f t="shared" si="0"/>
        <v>2</v>
      </c>
      <c r="AJ17" s="158"/>
      <c r="AK17" s="159"/>
      <c r="AL17" s="160"/>
      <c r="AM17" s="160"/>
    </row>
    <row r="18" spans="1:39" ht="34.9" customHeight="1">
      <c r="A18" s="1">
        <v>13</v>
      </c>
      <c r="B18" s="68" t="s">
        <v>257</v>
      </c>
      <c r="C18" s="80" t="s">
        <v>258</v>
      </c>
      <c r="D18" s="8"/>
      <c r="E18" s="8"/>
      <c r="F18" s="8"/>
      <c r="G18" s="8"/>
      <c r="H18" s="25"/>
      <c r="I18" s="8"/>
      <c r="J18" s="2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60">
        <f t="shared" si="0"/>
        <v>0</v>
      </c>
      <c r="AJ18" s="158"/>
      <c r="AK18" s="159"/>
      <c r="AL18" s="160"/>
      <c r="AM18" s="160"/>
    </row>
    <row r="19" spans="1:39" ht="34.9" customHeight="1">
      <c r="A19" s="1">
        <v>14</v>
      </c>
      <c r="B19" s="68" t="s">
        <v>259</v>
      </c>
      <c r="C19" s="80" t="s">
        <v>98</v>
      </c>
      <c r="D19" s="25"/>
      <c r="E19" s="8"/>
      <c r="F19" s="8"/>
      <c r="G19" s="8"/>
      <c r="H19" s="25">
        <v>1</v>
      </c>
      <c r="I19" s="8"/>
      <c r="J19" s="25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60">
        <f t="shared" si="0"/>
        <v>1</v>
      </c>
      <c r="AJ19" s="158"/>
      <c r="AK19" s="159"/>
      <c r="AL19" s="160"/>
      <c r="AM19" s="160"/>
    </row>
    <row r="20" spans="1:39" ht="34.9" customHeight="1">
      <c r="A20" s="1">
        <v>15</v>
      </c>
      <c r="B20" s="68" t="s">
        <v>260</v>
      </c>
      <c r="C20" s="80" t="s">
        <v>98</v>
      </c>
      <c r="D20" s="8"/>
      <c r="E20" s="8"/>
      <c r="F20" s="8"/>
      <c r="G20" s="8"/>
      <c r="H20" s="25">
        <v>1</v>
      </c>
      <c r="I20" s="8"/>
      <c r="J20" s="2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60">
        <f t="shared" si="0"/>
        <v>1</v>
      </c>
      <c r="AJ20" s="158"/>
      <c r="AK20" s="159"/>
      <c r="AL20" s="160"/>
      <c r="AM20" s="160"/>
    </row>
    <row r="21" spans="1:39" ht="34.9" customHeight="1">
      <c r="A21" s="1">
        <v>16</v>
      </c>
      <c r="B21" s="71" t="s">
        <v>261</v>
      </c>
      <c r="C21" s="81" t="s">
        <v>100</v>
      </c>
      <c r="D21" s="8"/>
      <c r="E21" s="8"/>
      <c r="F21" s="8"/>
      <c r="G21" s="8"/>
      <c r="H21" s="25"/>
      <c r="I21" s="8"/>
      <c r="J21" s="25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60">
        <f t="shared" si="0"/>
        <v>0</v>
      </c>
      <c r="AJ21" s="158">
        <f>SUM(AI21:AI26)</f>
        <v>5</v>
      </c>
      <c r="AK21" s="159"/>
      <c r="AL21" s="160" t="s">
        <v>505</v>
      </c>
      <c r="AM21" s="160"/>
    </row>
    <row r="22" spans="1:39" ht="42.6" customHeight="1">
      <c r="A22" s="1">
        <v>17</v>
      </c>
      <c r="B22" s="71"/>
      <c r="C22" s="106"/>
      <c r="D22" s="8"/>
      <c r="E22" s="8"/>
      <c r="F22" s="8"/>
      <c r="G22" s="8"/>
      <c r="H22" s="25"/>
      <c r="I22" s="8"/>
      <c r="J22" s="25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60">
        <f t="shared" si="0"/>
        <v>0</v>
      </c>
      <c r="AJ22" s="158"/>
      <c r="AK22" s="159"/>
      <c r="AL22" s="160"/>
      <c r="AM22" s="160"/>
    </row>
    <row r="23" spans="1:39" ht="34.9" customHeight="1">
      <c r="A23" s="1">
        <v>18</v>
      </c>
      <c r="B23" s="71" t="s">
        <v>262</v>
      </c>
      <c r="C23" s="81" t="s">
        <v>103</v>
      </c>
      <c r="D23" s="5"/>
      <c r="E23" s="5"/>
      <c r="F23" s="5"/>
      <c r="G23" s="5"/>
      <c r="H23" s="5"/>
      <c r="I23" s="5"/>
      <c r="J23" s="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60">
        <f t="shared" si="0"/>
        <v>0</v>
      </c>
      <c r="AJ23" s="158"/>
      <c r="AK23" s="159"/>
      <c r="AL23" s="160"/>
      <c r="AM23" s="160"/>
    </row>
    <row r="24" spans="1:39" ht="34.5" customHeight="1">
      <c r="A24" s="1">
        <v>19</v>
      </c>
      <c r="B24" s="63" t="s">
        <v>376</v>
      </c>
      <c r="C24" s="81" t="s">
        <v>103</v>
      </c>
      <c r="D24" s="8"/>
      <c r="E24" s="8"/>
      <c r="F24" s="8"/>
      <c r="G24" s="8"/>
      <c r="H24" s="25"/>
      <c r="I24" s="25"/>
      <c r="J24" s="2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0">
        <f t="shared" si="0"/>
        <v>0</v>
      </c>
      <c r="AJ24" s="158"/>
      <c r="AK24" s="159"/>
      <c r="AL24" s="160"/>
      <c r="AM24" s="160"/>
    </row>
    <row r="25" spans="1:39" ht="34.9" customHeight="1">
      <c r="A25" s="1">
        <v>20</v>
      </c>
      <c r="B25" s="71" t="s">
        <v>263</v>
      </c>
      <c r="C25" s="81" t="s">
        <v>103</v>
      </c>
      <c r="D25" s="8"/>
      <c r="E25" s="8"/>
      <c r="F25" s="8"/>
      <c r="G25" s="8"/>
      <c r="H25" s="25">
        <v>2</v>
      </c>
      <c r="I25" s="8"/>
      <c r="J25" s="25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60">
        <f t="shared" si="0"/>
        <v>2</v>
      </c>
      <c r="AJ25" s="158"/>
      <c r="AK25" s="159"/>
      <c r="AL25" s="160"/>
      <c r="AM25" s="160"/>
    </row>
    <row r="26" spans="1:39" ht="34.9" customHeight="1">
      <c r="A26" s="1">
        <v>21</v>
      </c>
      <c r="B26" s="71" t="s">
        <v>264</v>
      </c>
      <c r="C26" s="81" t="s">
        <v>103</v>
      </c>
      <c r="D26" s="8"/>
      <c r="E26" s="8"/>
      <c r="F26" s="8">
        <v>1</v>
      </c>
      <c r="G26" s="8"/>
      <c r="H26" s="25">
        <v>2</v>
      </c>
      <c r="I26" s="8"/>
      <c r="J26" s="25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60">
        <f t="shared" si="0"/>
        <v>3</v>
      </c>
      <c r="AJ26" s="158"/>
      <c r="AK26" s="159"/>
      <c r="AL26" s="160"/>
      <c r="AM26" s="160"/>
    </row>
    <row r="27" spans="1:39" ht="34.9" customHeight="1">
      <c r="A27" s="1">
        <v>22</v>
      </c>
      <c r="B27" s="76" t="s">
        <v>449</v>
      </c>
      <c r="C27" s="107" t="s">
        <v>108</v>
      </c>
      <c r="D27" s="8"/>
      <c r="E27" s="8"/>
      <c r="F27" s="8"/>
      <c r="G27" s="8"/>
      <c r="H27" s="25"/>
      <c r="I27" s="8"/>
      <c r="J27" s="25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60">
        <f t="shared" si="0"/>
        <v>0</v>
      </c>
      <c r="AJ27" s="158">
        <f>SUM(AI27:AI36)</f>
        <v>1</v>
      </c>
      <c r="AK27" s="159"/>
      <c r="AL27" s="160" t="s">
        <v>506</v>
      </c>
      <c r="AM27" s="160"/>
    </row>
    <row r="28" spans="1:39" ht="34.9" customHeight="1">
      <c r="A28" s="1">
        <v>23</v>
      </c>
      <c r="B28" s="76" t="s">
        <v>267</v>
      </c>
      <c r="C28" s="107" t="s">
        <v>268</v>
      </c>
      <c r="D28" s="8"/>
      <c r="E28" s="8"/>
      <c r="F28" s="8"/>
      <c r="G28" s="8"/>
      <c r="H28" s="25"/>
      <c r="I28" s="8"/>
      <c r="J28" s="25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60">
        <f t="shared" si="0"/>
        <v>0</v>
      </c>
      <c r="AJ28" s="158"/>
      <c r="AK28" s="159"/>
      <c r="AL28" s="160"/>
      <c r="AM28" s="160"/>
    </row>
    <row r="29" spans="1:39" ht="34.9" customHeight="1">
      <c r="A29" s="1">
        <v>24</v>
      </c>
      <c r="B29" s="76" t="s">
        <v>203</v>
      </c>
      <c r="C29" s="107" t="s">
        <v>453</v>
      </c>
      <c r="D29" s="8"/>
      <c r="E29" s="8"/>
      <c r="F29" s="8"/>
      <c r="G29" s="8"/>
      <c r="H29" s="25"/>
      <c r="I29" s="8"/>
      <c r="J29" s="25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60">
        <f t="shared" si="0"/>
        <v>0</v>
      </c>
      <c r="AJ29" s="158"/>
      <c r="AK29" s="159"/>
      <c r="AL29" s="160"/>
      <c r="AM29" s="160"/>
    </row>
    <row r="30" spans="1:39" ht="34.9" customHeight="1">
      <c r="A30" s="1">
        <v>25</v>
      </c>
      <c r="B30" s="76" t="s">
        <v>511</v>
      </c>
      <c r="C30" s="107" t="s">
        <v>114</v>
      </c>
      <c r="D30" s="8"/>
      <c r="E30" s="8"/>
      <c r="F30" s="8"/>
      <c r="G30" s="8"/>
      <c r="H30" s="25"/>
      <c r="I30" s="8"/>
      <c r="J30" s="25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60">
        <f t="shared" si="0"/>
        <v>0</v>
      </c>
      <c r="AJ30" s="158"/>
      <c r="AK30" s="159"/>
      <c r="AL30" s="160"/>
      <c r="AM30" s="160"/>
    </row>
    <row r="31" spans="1:39" ht="34.9" customHeight="1">
      <c r="A31" s="1">
        <v>26</v>
      </c>
      <c r="B31" s="76" t="s">
        <v>270</v>
      </c>
      <c r="C31" s="107" t="s">
        <v>204</v>
      </c>
      <c r="D31" s="8"/>
      <c r="E31" s="8"/>
      <c r="F31" s="8"/>
      <c r="G31" s="8"/>
      <c r="H31" s="25"/>
      <c r="I31" s="8"/>
      <c r="J31" s="25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>
        <v>1</v>
      </c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60">
        <f t="shared" si="0"/>
        <v>1</v>
      </c>
      <c r="AJ31" s="158"/>
      <c r="AK31" s="159"/>
      <c r="AL31" s="160"/>
      <c r="AM31" s="160"/>
    </row>
    <row r="32" spans="1:39" ht="34.9" customHeight="1">
      <c r="A32" s="1">
        <v>27</v>
      </c>
      <c r="B32" s="76" t="s">
        <v>454</v>
      </c>
      <c r="C32" s="107" t="s">
        <v>118</v>
      </c>
      <c r="D32" s="8"/>
      <c r="E32" s="8"/>
      <c r="F32" s="8"/>
      <c r="G32" s="8"/>
      <c r="H32" s="25"/>
      <c r="I32" s="8"/>
      <c r="J32" s="25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60">
        <f t="shared" si="0"/>
        <v>0</v>
      </c>
      <c r="AJ32" s="158"/>
      <c r="AK32" s="159"/>
      <c r="AL32" s="160"/>
      <c r="AM32" s="160"/>
    </row>
    <row r="33" spans="1:39" ht="34.9" customHeight="1">
      <c r="A33" s="1">
        <v>28</v>
      </c>
      <c r="B33" s="76" t="s">
        <v>271</v>
      </c>
      <c r="C33" s="107" t="s">
        <v>118</v>
      </c>
      <c r="D33" s="8"/>
      <c r="E33" s="8"/>
      <c r="F33" s="8"/>
      <c r="G33" s="8"/>
      <c r="H33" s="25"/>
      <c r="I33" s="8"/>
      <c r="J33" s="25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60">
        <f t="shared" si="0"/>
        <v>0</v>
      </c>
      <c r="AJ33" s="158"/>
      <c r="AK33" s="159"/>
      <c r="AL33" s="160"/>
      <c r="AM33" s="160"/>
    </row>
    <row r="34" spans="1:39" ht="34.9" customHeight="1">
      <c r="A34" s="1">
        <v>29</v>
      </c>
      <c r="B34" s="76" t="s">
        <v>455</v>
      </c>
      <c r="C34" s="107" t="s">
        <v>118</v>
      </c>
      <c r="D34" s="8"/>
      <c r="E34" s="8"/>
      <c r="F34" s="8"/>
      <c r="G34" s="8"/>
      <c r="H34" s="25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60">
        <f t="shared" si="0"/>
        <v>0</v>
      </c>
      <c r="AJ34" s="158"/>
      <c r="AK34" s="159"/>
      <c r="AL34" s="160"/>
      <c r="AM34" s="160"/>
    </row>
    <row r="35" spans="1:39" ht="34.9" customHeight="1">
      <c r="A35" s="1">
        <v>30</v>
      </c>
      <c r="B35" s="76" t="s">
        <v>379</v>
      </c>
      <c r="C35" s="107" t="s">
        <v>118</v>
      </c>
      <c r="D35" s="8"/>
      <c r="E35" s="8"/>
      <c r="F35" s="8"/>
      <c r="G35" s="8"/>
      <c r="H35" s="25"/>
      <c r="I35" s="8"/>
      <c r="J35" s="25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60">
        <f t="shared" si="0"/>
        <v>0</v>
      </c>
      <c r="AJ35" s="158"/>
      <c r="AK35" s="159"/>
      <c r="AL35" s="160"/>
      <c r="AM35" s="160"/>
    </row>
    <row r="36" spans="1:39" ht="34.5" customHeight="1">
      <c r="A36" s="1">
        <v>31</v>
      </c>
      <c r="B36" s="76" t="s">
        <v>272</v>
      </c>
      <c r="C36" s="107" t="s">
        <v>121</v>
      </c>
      <c r="D36" s="8"/>
      <c r="E36" s="8"/>
      <c r="F36" s="8"/>
      <c r="G36" s="8"/>
      <c r="H36" s="25"/>
      <c r="I36" s="8"/>
      <c r="J36" s="25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60">
        <f t="shared" si="0"/>
        <v>0</v>
      </c>
      <c r="AJ36" s="158"/>
      <c r="AK36" s="159"/>
      <c r="AL36" s="160"/>
      <c r="AM36" s="160"/>
    </row>
    <row r="37" spans="1:39" ht="34.9" customHeight="1">
      <c r="A37" s="1">
        <v>32</v>
      </c>
      <c r="B37" s="70" t="s">
        <v>273</v>
      </c>
      <c r="C37" s="84" t="s">
        <v>125</v>
      </c>
      <c r="D37" s="8"/>
      <c r="E37" s="8"/>
      <c r="F37" s="8"/>
      <c r="G37" s="8"/>
      <c r="H37" s="25"/>
      <c r="I37" s="8"/>
      <c r="J37" s="25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60">
        <f t="shared" si="0"/>
        <v>0</v>
      </c>
      <c r="AJ37" s="158">
        <f>SUM(AI37:AI39)</f>
        <v>0</v>
      </c>
      <c r="AK37" s="159"/>
      <c r="AL37" s="160" t="s">
        <v>507</v>
      </c>
      <c r="AM37" s="160"/>
    </row>
    <row r="38" spans="1:39" ht="34.9" customHeight="1">
      <c r="A38" s="1">
        <v>33</v>
      </c>
      <c r="B38" s="70" t="s">
        <v>274</v>
      </c>
      <c r="C38" s="84" t="s">
        <v>125</v>
      </c>
      <c r="D38" s="8"/>
      <c r="E38" s="8"/>
      <c r="F38" s="8"/>
      <c r="G38" s="8"/>
      <c r="H38" s="25"/>
      <c r="I38" s="8"/>
      <c r="J38" s="25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60">
        <f t="shared" si="0"/>
        <v>0</v>
      </c>
      <c r="AJ38" s="158"/>
      <c r="AK38" s="159"/>
      <c r="AL38" s="160"/>
      <c r="AM38" s="160"/>
    </row>
    <row r="39" spans="1:39" ht="34.9" customHeight="1">
      <c r="A39" s="1">
        <v>34</v>
      </c>
      <c r="B39" s="70" t="s">
        <v>184</v>
      </c>
      <c r="C39" s="84" t="s">
        <v>77</v>
      </c>
      <c r="D39" s="25"/>
      <c r="E39" s="8"/>
      <c r="F39" s="8"/>
      <c r="G39" s="8"/>
      <c r="H39" s="25"/>
      <c r="I39" s="8"/>
      <c r="J39" s="25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60">
        <f t="shared" si="0"/>
        <v>0</v>
      </c>
      <c r="AJ39" s="158"/>
      <c r="AK39" s="159"/>
      <c r="AL39" s="160"/>
      <c r="AM39" s="160"/>
    </row>
    <row r="40" spans="1:39" ht="34.9" customHeight="1">
      <c r="A40" s="1">
        <v>35</v>
      </c>
      <c r="B40" s="35" t="s">
        <v>512</v>
      </c>
      <c r="C40" s="109" t="s">
        <v>517</v>
      </c>
      <c r="D40" s="8"/>
      <c r="E40" s="8"/>
      <c r="F40" s="8"/>
      <c r="G40" s="8"/>
      <c r="H40" s="25"/>
      <c r="I40" s="8"/>
      <c r="J40" s="25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60">
        <f t="shared" si="0"/>
        <v>0</v>
      </c>
      <c r="AJ40" s="158">
        <f>SUM(AI40:AI43)</f>
        <v>1</v>
      </c>
      <c r="AK40" s="159"/>
      <c r="AL40" s="160" t="s">
        <v>508</v>
      </c>
      <c r="AM40" s="160"/>
    </row>
    <row r="41" spans="1:39" ht="34.9" customHeight="1">
      <c r="A41" s="1">
        <v>36</v>
      </c>
      <c r="B41" s="72" t="s">
        <v>276</v>
      </c>
      <c r="C41" s="85" t="s">
        <v>129</v>
      </c>
      <c r="D41" s="8"/>
      <c r="E41" s="8"/>
      <c r="F41" s="8"/>
      <c r="G41" s="8"/>
      <c r="H41" s="25"/>
      <c r="I41" s="25"/>
      <c r="J41" s="25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60">
        <f t="shared" si="0"/>
        <v>0</v>
      </c>
      <c r="AJ41" s="158"/>
      <c r="AK41" s="159"/>
      <c r="AL41" s="160"/>
      <c r="AM41" s="160"/>
    </row>
    <row r="42" spans="1:39" ht="34.9" customHeight="1">
      <c r="A42" s="1">
        <v>37</v>
      </c>
      <c r="B42" s="72" t="s">
        <v>277</v>
      </c>
      <c r="C42" s="85" t="s">
        <v>129</v>
      </c>
      <c r="D42" s="8">
        <v>1</v>
      </c>
      <c r="E42" s="8"/>
      <c r="F42" s="8"/>
      <c r="G42" s="8"/>
      <c r="H42" s="25"/>
      <c r="I42" s="8"/>
      <c r="J42" s="25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60">
        <f t="shared" si="0"/>
        <v>1</v>
      </c>
      <c r="AJ42" s="158"/>
      <c r="AK42" s="159"/>
      <c r="AL42" s="160"/>
      <c r="AM42" s="160"/>
    </row>
    <row r="43" spans="1:39" ht="34.9" customHeight="1">
      <c r="A43" s="1">
        <v>38</v>
      </c>
      <c r="B43" s="72" t="s">
        <v>133</v>
      </c>
      <c r="C43" s="85" t="s">
        <v>132</v>
      </c>
      <c r="D43" s="8"/>
      <c r="E43" s="8"/>
      <c r="F43" s="8"/>
      <c r="G43" s="8"/>
      <c r="H43" s="25"/>
      <c r="I43" s="8"/>
      <c r="J43" s="25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60">
        <f t="shared" si="0"/>
        <v>0</v>
      </c>
      <c r="AJ43" s="158"/>
      <c r="AK43" s="159"/>
      <c r="AL43" s="160"/>
      <c r="AM43" s="160"/>
    </row>
    <row r="44" spans="1:39" ht="34.9" customHeight="1">
      <c r="A44" s="1">
        <v>39</v>
      </c>
      <c r="B44" s="110" t="s">
        <v>477</v>
      </c>
      <c r="C44" s="112" t="s">
        <v>81</v>
      </c>
      <c r="D44" s="29"/>
      <c r="E44" s="29"/>
      <c r="F44" s="29"/>
      <c r="G44" s="29"/>
      <c r="H44" s="29"/>
      <c r="I44" s="29"/>
      <c r="J44" s="29"/>
      <c r="K44" s="8"/>
      <c r="L44" s="8"/>
      <c r="M44" s="8"/>
      <c r="N44" s="8"/>
      <c r="O44" s="8">
        <v>1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60">
        <f t="shared" si="0"/>
        <v>1</v>
      </c>
      <c r="AJ44" s="158">
        <f>SUM(AI44)</f>
        <v>1</v>
      </c>
      <c r="AK44" s="159"/>
      <c r="AL44" s="160" t="s">
        <v>516</v>
      </c>
      <c r="AM44" s="160"/>
    </row>
    <row r="45" spans="1:39" ht="34.9" customHeight="1">
      <c r="A45" s="1">
        <v>40</v>
      </c>
      <c r="B45" s="17"/>
      <c r="C45" s="7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8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60">
        <f t="shared" si="0"/>
        <v>0</v>
      </c>
    </row>
    <row r="46" spans="1:39" ht="34.9" customHeight="1">
      <c r="A46" s="1">
        <v>41</v>
      </c>
      <c r="B46" s="17"/>
      <c r="C46" s="29"/>
      <c r="D46" s="8"/>
      <c r="E46" s="8"/>
      <c r="F46" s="8"/>
      <c r="G46" s="8"/>
      <c r="H46" s="8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1"/>
      <c r="AE46" s="29"/>
      <c r="AF46" s="29"/>
      <c r="AG46" s="29"/>
      <c r="AH46" s="29"/>
      <c r="AI46" s="60">
        <f t="shared" si="0"/>
        <v>0</v>
      </c>
    </row>
    <row r="47" spans="1:39" ht="34.9" customHeight="1">
      <c r="A47" s="1">
        <v>42</v>
      </c>
      <c r="B47" s="17"/>
      <c r="C47" s="7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60">
        <f t="shared" si="0"/>
        <v>0</v>
      </c>
    </row>
    <row r="48" spans="1:39" ht="34.9" customHeight="1">
      <c r="A48" s="1">
        <v>43</v>
      </c>
      <c r="B48" s="17"/>
      <c r="C48" s="17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60">
        <f t="shared" si="0"/>
        <v>0</v>
      </c>
    </row>
    <row r="49" spans="1:35" ht="34.9" customHeight="1">
      <c r="A49" s="1">
        <v>44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60">
        <f t="shared" si="0"/>
        <v>0</v>
      </c>
    </row>
    <row r="50" spans="1:35" ht="34.9" customHeight="1">
      <c r="A50" s="179"/>
      <c r="B50" s="180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1"/>
    </row>
    <row r="51" spans="1:35" ht="51" customHeight="1">
      <c r="A51" s="182" t="s">
        <v>242</v>
      </c>
      <c r="B51" s="183"/>
      <c r="C51" s="183"/>
      <c r="D51" s="60">
        <f>SUM(D6:D49)</f>
        <v>3</v>
      </c>
      <c r="E51" s="60">
        <f t="shared" ref="E51:AH51" si="1">SUM(E6:E49)</f>
        <v>2</v>
      </c>
      <c r="F51" s="60">
        <f t="shared" si="1"/>
        <v>2</v>
      </c>
      <c r="G51" s="60">
        <f t="shared" si="1"/>
        <v>0</v>
      </c>
      <c r="H51" s="60">
        <f t="shared" si="1"/>
        <v>11</v>
      </c>
      <c r="I51" s="60">
        <f t="shared" si="1"/>
        <v>4</v>
      </c>
      <c r="J51" s="60">
        <f t="shared" si="1"/>
        <v>1</v>
      </c>
      <c r="K51" s="60">
        <f t="shared" si="1"/>
        <v>0</v>
      </c>
      <c r="L51" s="60">
        <f t="shared" si="1"/>
        <v>0</v>
      </c>
      <c r="M51" s="60">
        <f t="shared" si="1"/>
        <v>0</v>
      </c>
      <c r="N51" s="60">
        <f t="shared" si="1"/>
        <v>0</v>
      </c>
      <c r="O51" s="60">
        <f t="shared" si="1"/>
        <v>1</v>
      </c>
      <c r="P51" s="60">
        <f t="shared" si="1"/>
        <v>0</v>
      </c>
      <c r="Q51" s="60">
        <f t="shared" si="1"/>
        <v>0</v>
      </c>
      <c r="R51" s="60">
        <f t="shared" si="1"/>
        <v>0</v>
      </c>
      <c r="S51" s="60">
        <f t="shared" si="1"/>
        <v>0</v>
      </c>
      <c r="T51" s="60">
        <f t="shared" si="1"/>
        <v>0</v>
      </c>
      <c r="U51" s="60">
        <f t="shared" si="1"/>
        <v>0</v>
      </c>
      <c r="V51" s="60">
        <f t="shared" si="1"/>
        <v>1</v>
      </c>
      <c r="W51" s="60">
        <f t="shared" si="1"/>
        <v>0</v>
      </c>
      <c r="X51" s="60">
        <f t="shared" si="1"/>
        <v>0</v>
      </c>
      <c r="Y51" s="60">
        <f t="shared" si="1"/>
        <v>0</v>
      </c>
      <c r="Z51" s="60">
        <f t="shared" si="1"/>
        <v>0</v>
      </c>
      <c r="AA51" s="60">
        <f t="shared" si="1"/>
        <v>0</v>
      </c>
      <c r="AB51" s="60">
        <f t="shared" si="1"/>
        <v>0</v>
      </c>
      <c r="AC51" s="60">
        <f t="shared" si="1"/>
        <v>0</v>
      </c>
      <c r="AD51" s="60">
        <f t="shared" si="1"/>
        <v>0</v>
      </c>
      <c r="AE51" s="60">
        <f t="shared" si="1"/>
        <v>0</v>
      </c>
      <c r="AF51" s="60">
        <f t="shared" si="1"/>
        <v>0</v>
      </c>
      <c r="AG51" s="60">
        <f t="shared" si="1"/>
        <v>0</v>
      </c>
      <c r="AH51" s="60">
        <f t="shared" si="1"/>
        <v>0</v>
      </c>
      <c r="AI51" s="60">
        <f>SUM(D51:AH51)</f>
        <v>25</v>
      </c>
    </row>
  </sheetData>
  <mergeCells count="22">
    <mergeCell ref="AJ44:AK44"/>
    <mergeCell ref="AL44:AM44"/>
    <mergeCell ref="A50:AI50"/>
    <mergeCell ref="A51:C51"/>
    <mergeCell ref="A1:C3"/>
    <mergeCell ref="D1:AI1"/>
    <mergeCell ref="D2:AI2"/>
    <mergeCell ref="D3:AI3"/>
    <mergeCell ref="A4:C4"/>
    <mergeCell ref="AI4:AI5"/>
    <mergeCell ref="AJ6:AK9"/>
    <mergeCell ref="AL6:AM9"/>
    <mergeCell ref="AJ10:AK20"/>
    <mergeCell ref="AL10:AM20"/>
    <mergeCell ref="AJ21:AK26"/>
    <mergeCell ref="AL21:AM26"/>
    <mergeCell ref="AJ27:AK36"/>
    <mergeCell ref="AL27:AM36"/>
    <mergeCell ref="AJ37:AK39"/>
    <mergeCell ref="AL37:AM39"/>
    <mergeCell ref="AJ40:AK43"/>
    <mergeCell ref="AL40:AM43"/>
  </mergeCells>
  <printOptions horizontalCentered="1"/>
  <pageMargins left="0" right="0" top="0.39370078740157483" bottom="0" header="0.31496062992125984" footer="0.31496062992125984"/>
  <pageSetup paperSize="9" scale="27" orientation="landscape" r:id="rId1"/>
  <ignoredErrors>
    <ignoredError sqref="D51:AH51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53"/>
  <sheetViews>
    <sheetView view="pageBreakPreview" topLeftCell="A4" zoomScale="25" zoomScaleNormal="19" zoomScaleSheetLayoutView="25" workbookViewId="0">
      <pane xSplit="3" ySplit="2" topLeftCell="D6" activePane="bottomRight" state="frozen"/>
      <selection activeCell="A4" sqref="A4"/>
      <selection pane="topRight" activeCell="D4" sqref="D4"/>
      <selection pane="bottomLeft" activeCell="A6" sqref="A6"/>
      <selection pane="bottomRight" activeCell="B6" sqref="B6:C42"/>
    </sheetView>
  </sheetViews>
  <sheetFormatPr defaultColWidth="11.42578125" defaultRowHeight="15"/>
  <cols>
    <col min="2" max="2" width="67.85546875" customWidth="1"/>
    <col min="3" max="3" width="37.42578125" customWidth="1"/>
    <col min="34" max="34" width="11.42578125" customWidth="1"/>
    <col min="38" max="38" width="27" customWidth="1"/>
    <col min="39" max="39" width="18.42578125" customWidth="1"/>
  </cols>
  <sheetData>
    <row r="1" spans="1:39" ht="39" customHeight="1">
      <c r="A1" s="165"/>
      <c r="B1" s="165"/>
      <c r="C1" s="165"/>
      <c r="D1" s="175" t="s">
        <v>0</v>
      </c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</row>
    <row r="2" spans="1:39" ht="34.9" customHeight="1">
      <c r="A2" s="165"/>
      <c r="B2" s="165"/>
      <c r="C2" s="165"/>
      <c r="D2" s="175" t="s">
        <v>1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</row>
    <row r="3" spans="1:39" ht="34.9" customHeight="1">
      <c r="A3" s="165"/>
      <c r="B3" s="165"/>
      <c r="C3" s="165"/>
      <c r="D3" s="176">
        <v>41275</v>
      </c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</row>
    <row r="4" spans="1:39" ht="34.9" customHeight="1">
      <c r="A4" s="166" t="s">
        <v>16</v>
      </c>
      <c r="B4" s="168"/>
      <c r="C4" s="169"/>
      <c r="D4" s="39" t="s">
        <v>7</v>
      </c>
      <c r="E4" s="39" t="s">
        <v>8</v>
      </c>
      <c r="F4" s="39" t="s">
        <v>2</v>
      </c>
      <c r="G4" s="39" t="s">
        <v>3</v>
      </c>
      <c r="H4" s="39" t="s">
        <v>4</v>
      </c>
      <c r="I4" s="39" t="s">
        <v>5</v>
      </c>
      <c r="J4" s="39" t="s">
        <v>6</v>
      </c>
      <c r="K4" s="39" t="s">
        <v>7</v>
      </c>
      <c r="L4" s="39" t="s">
        <v>8</v>
      </c>
      <c r="M4" s="39" t="s">
        <v>2</v>
      </c>
      <c r="N4" s="39" t="s">
        <v>3</v>
      </c>
      <c r="O4" s="39" t="s">
        <v>4</v>
      </c>
      <c r="P4" s="39" t="s">
        <v>5</v>
      </c>
      <c r="Q4" s="39" t="s">
        <v>6</v>
      </c>
      <c r="R4" s="39" t="s">
        <v>7</v>
      </c>
      <c r="S4" s="39" t="s">
        <v>8</v>
      </c>
      <c r="T4" s="39" t="s">
        <v>2</v>
      </c>
      <c r="U4" s="39" t="s">
        <v>3</v>
      </c>
      <c r="V4" s="39" t="s">
        <v>4</v>
      </c>
      <c r="W4" s="39" t="s">
        <v>5</v>
      </c>
      <c r="X4" s="39" t="s">
        <v>6</v>
      </c>
      <c r="Y4" s="39" t="s">
        <v>7</v>
      </c>
      <c r="Z4" s="39" t="s">
        <v>8</v>
      </c>
      <c r="AA4" s="39" t="s">
        <v>2</v>
      </c>
      <c r="AB4" s="39" t="s">
        <v>3</v>
      </c>
      <c r="AC4" s="39" t="s">
        <v>4</v>
      </c>
      <c r="AD4" s="39" t="s">
        <v>5</v>
      </c>
      <c r="AE4" s="39" t="s">
        <v>6</v>
      </c>
      <c r="AF4" s="39" t="s">
        <v>7</v>
      </c>
      <c r="AG4" s="39" t="s">
        <v>8</v>
      </c>
      <c r="AH4" s="39" t="s">
        <v>2</v>
      </c>
      <c r="AI4" s="170" t="s">
        <v>9</v>
      </c>
    </row>
    <row r="5" spans="1:39" ht="34.9" customHeight="1">
      <c r="A5" s="56" t="s">
        <v>494</v>
      </c>
      <c r="B5" s="56" t="s">
        <v>27</v>
      </c>
      <c r="C5" s="56" t="s">
        <v>28</v>
      </c>
      <c r="D5" s="40">
        <v>1</v>
      </c>
      <c r="E5" s="40">
        <v>2</v>
      </c>
      <c r="F5" s="40">
        <v>3</v>
      </c>
      <c r="G5" s="40">
        <v>4</v>
      </c>
      <c r="H5" s="40">
        <v>5</v>
      </c>
      <c r="I5" s="40">
        <v>6</v>
      </c>
      <c r="J5" s="40">
        <v>7</v>
      </c>
      <c r="K5" s="40">
        <v>8</v>
      </c>
      <c r="L5" s="40">
        <v>9</v>
      </c>
      <c r="M5" s="40">
        <v>10</v>
      </c>
      <c r="N5" s="40">
        <v>11</v>
      </c>
      <c r="O5" s="40">
        <v>12</v>
      </c>
      <c r="P5" s="40">
        <v>13</v>
      </c>
      <c r="Q5" s="40">
        <v>14</v>
      </c>
      <c r="R5" s="40">
        <v>15</v>
      </c>
      <c r="S5" s="40">
        <v>16</v>
      </c>
      <c r="T5" s="40">
        <v>17</v>
      </c>
      <c r="U5" s="40">
        <v>18</v>
      </c>
      <c r="V5" s="40">
        <v>19</v>
      </c>
      <c r="W5" s="40">
        <v>20</v>
      </c>
      <c r="X5" s="40">
        <v>21</v>
      </c>
      <c r="Y5" s="40">
        <v>22</v>
      </c>
      <c r="Z5" s="40">
        <v>23</v>
      </c>
      <c r="AA5" s="40">
        <v>24</v>
      </c>
      <c r="AB5" s="40">
        <v>25</v>
      </c>
      <c r="AC5" s="40">
        <v>26</v>
      </c>
      <c r="AD5" s="40">
        <v>27</v>
      </c>
      <c r="AE5" s="40">
        <v>28</v>
      </c>
      <c r="AF5" s="40">
        <v>29</v>
      </c>
      <c r="AG5" s="40">
        <v>30</v>
      </c>
      <c r="AH5" s="40">
        <v>31</v>
      </c>
      <c r="AI5" s="171"/>
    </row>
    <row r="6" spans="1:39" ht="34.9" customHeight="1">
      <c r="A6" s="1">
        <v>1</v>
      </c>
      <c r="B6" s="61" t="s">
        <v>283</v>
      </c>
      <c r="C6" s="78" t="s">
        <v>144</v>
      </c>
      <c r="D6" s="8">
        <v>1</v>
      </c>
      <c r="E6" s="8"/>
      <c r="F6" s="8"/>
      <c r="G6" s="8"/>
      <c r="H6" s="25">
        <v>1</v>
      </c>
      <c r="I6" s="25"/>
      <c r="J6" s="25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60">
        <f t="shared" ref="AI6:AI51" si="0">SUM(D6:AH6)</f>
        <v>2</v>
      </c>
      <c r="AJ6" s="158">
        <f>SUM(AI6:AI15)</f>
        <v>182</v>
      </c>
      <c r="AK6" s="159"/>
      <c r="AL6" s="160" t="s">
        <v>503</v>
      </c>
      <c r="AM6" s="160"/>
    </row>
    <row r="7" spans="1:39" ht="34.9" customHeight="1">
      <c r="A7" s="1">
        <v>2</v>
      </c>
      <c r="B7" s="61" t="s">
        <v>284</v>
      </c>
      <c r="C7" s="79" t="s">
        <v>213</v>
      </c>
      <c r="D7" s="8"/>
      <c r="E7" s="8"/>
      <c r="F7" s="8"/>
      <c r="G7" s="8"/>
      <c r="H7" s="25">
        <v>1</v>
      </c>
      <c r="I7" s="8"/>
      <c r="J7" s="25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60">
        <f t="shared" si="0"/>
        <v>1</v>
      </c>
      <c r="AJ7" s="158"/>
      <c r="AK7" s="159"/>
      <c r="AL7" s="160"/>
      <c r="AM7" s="160"/>
    </row>
    <row r="8" spans="1:39" ht="34.9" customHeight="1">
      <c r="A8" s="1">
        <v>3</v>
      </c>
      <c r="B8" s="61" t="s">
        <v>285</v>
      </c>
      <c r="C8" s="79" t="s">
        <v>147</v>
      </c>
      <c r="D8" s="8"/>
      <c r="E8" s="8"/>
      <c r="F8" s="8">
        <v>1</v>
      </c>
      <c r="G8" s="8"/>
      <c r="H8" s="25"/>
      <c r="I8" s="8"/>
      <c r="J8" s="25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60">
        <f t="shared" si="0"/>
        <v>1</v>
      </c>
      <c r="AJ8" s="158"/>
      <c r="AK8" s="159"/>
      <c r="AL8" s="160"/>
      <c r="AM8" s="160"/>
    </row>
    <row r="9" spans="1:39" ht="34.9" customHeight="1">
      <c r="A9" s="1">
        <v>4</v>
      </c>
      <c r="B9" s="61" t="s">
        <v>286</v>
      </c>
      <c r="C9" s="79" t="s">
        <v>36</v>
      </c>
      <c r="D9" s="8"/>
      <c r="E9" s="8"/>
      <c r="F9" s="8"/>
      <c r="G9" s="8"/>
      <c r="H9" s="25"/>
      <c r="I9" s="8"/>
      <c r="J9" s="25"/>
      <c r="K9" s="8"/>
      <c r="L9" s="8"/>
      <c r="M9" s="8"/>
      <c r="N9" s="8"/>
      <c r="O9" s="8">
        <v>1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60">
        <f t="shared" si="0"/>
        <v>1</v>
      </c>
      <c r="AJ9" s="158"/>
      <c r="AK9" s="159"/>
      <c r="AL9" s="160"/>
      <c r="AM9" s="160"/>
    </row>
    <row r="10" spans="1:39" ht="34.9" customHeight="1">
      <c r="A10" s="1">
        <v>5</v>
      </c>
      <c r="B10" s="61" t="s">
        <v>287</v>
      </c>
      <c r="C10" s="79" t="s">
        <v>36</v>
      </c>
      <c r="D10" s="8"/>
      <c r="E10" s="8"/>
      <c r="F10" s="8"/>
      <c r="G10" s="8"/>
      <c r="H10" s="25"/>
      <c r="I10" s="8"/>
      <c r="J10" s="25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60">
        <f t="shared" si="0"/>
        <v>0</v>
      </c>
      <c r="AJ10" s="158"/>
      <c r="AK10" s="159"/>
      <c r="AL10" s="160"/>
      <c r="AM10" s="160"/>
    </row>
    <row r="11" spans="1:39" ht="34.9" customHeight="1">
      <c r="A11" s="1">
        <v>6</v>
      </c>
      <c r="B11" s="61" t="s">
        <v>288</v>
      </c>
      <c r="C11" s="79" t="s">
        <v>150</v>
      </c>
      <c r="D11" s="25"/>
      <c r="E11" s="8"/>
      <c r="F11" s="8"/>
      <c r="G11" s="8"/>
      <c r="H11" s="25">
        <v>1</v>
      </c>
      <c r="I11" s="8"/>
      <c r="J11" s="25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60">
        <f t="shared" si="0"/>
        <v>1</v>
      </c>
      <c r="AJ11" s="158"/>
      <c r="AK11" s="159"/>
      <c r="AL11" s="160"/>
      <c r="AM11" s="160"/>
    </row>
    <row r="12" spans="1:39" ht="34.9" customHeight="1">
      <c r="A12" s="1">
        <v>7</v>
      </c>
      <c r="B12" s="61" t="s">
        <v>289</v>
      </c>
      <c r="C12" s="79" t="s">
        <v>152</v>
      </c>
      <c r="D12" s="8"/>
      <c r="E12" s="8"/>
      <c r="F12" s="8"/>
      <c r="G12" s="8"/>
      <c r="H12" s="25">
        <v>1</v>
      </c>
      <c r="I12" s="8"/>
      <c r="J12" s="25"/>
      <c r="K12" s="8">
        <v>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60">
        <f t="shared" si="0"/>
        <v>3</v>
      </c>
      <c r="AJ12" s="158"/>
      <c r="AK12" s="159"/>
      <c r="AL12" s="160"/>
      <c r="AM12" s="160"/>
    </row>
    <row r="13" spans="1:39" ht="34.9" customHeight="1">
      <c r="A13" s="1">
        <v>8</v>
      </c>
      <c r="B13" s="61" t="s">
        <v>290</v>
      </c>
      <c r="C13" s="79" t="s">
        <v>152</v>
      </c>
      <c r="D13" s="8"/>
      <c r="E13" s="8"/>
      <c r="F13" s="8"/>
      <c r="G13" s="8">
        <v>1</v>
      </c>
      <c r="H13" s="25"/>
      <c r="I13" s="8"/>
      <c r="J13" s="25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60">
        <f t="shared" si="0"/>
        <v>1</v>
      </c>
      <c r="AJ13" s="158"/>
      <c r="AK13" s="159"/>
      <c r="AL13" s="160"/>
      <c r="AM13" s="160"/>
    </row>
    <row r="14" spans="1:39" ht="34.9" customHeight="1">
      <c r="A14" s="1">
        <v>9</v>
      </c>
      <c r="B14" s="61" t="s">
        <v>397</v>
      </c>
      <c r="C14" s="79" t="s">
        <v>153</v>
      </c>
      <c r="D14" s="8">
        <v>2</v>
      </c>
      <c r="E14" s="8">
        <v>10</v>
      </c>
      <c r="F14" s="8">
        <v>9</v>
      </c>
      <c r="G14" s="8">
        <v>4</v>
      </c>
      <c r="H14" s="25">
        <v>28</v>
      </c>
      <c r="I14" s="8"/>
      <c r="J14" s="2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60">
        <f t="shared" si="0"/>
        <v>53</v>
      </c>
      <c r="AJ14" s="158"/>
      <c r="AK14" s="159"/>
      <c r="AL14" s="160"/>
      <c r="AM14" s="160"/>
    </row>
    <row r="15" spans="1:39" ht="34.9" customHeight="1">
      <c r="A15" s="1">
        <v>10</v>
      </c>
      <c r="B15" s="61" t="s">
        <v>398</v>
      </c>
      <c r="C15" s="79" t="s">
        <v>45</v>
      </c>
      <c r="D15" s="8">
        <v>19</v>
      </c>
      <c r="E15" s="8">
        <v>1</v>
      </c>
      <c r="F15" s="8">
        <v>26</v>
      </c>
      <c r="G15" s="8">
        <v>30</v>
      </c>
      <c r="H15" s="25">
        <v>39</v>
      </c>
      <c r="I15" s="8"/>
      <c r="J15" s="25">
        <v>1</v>
      </c>
      <c r="K15" s="8">
        <v>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60">
        <f t="shared" si="0"/>
        <v>119</v>
      </c>
      <c r="AJ15" s="158"/>
      <c r="AK15" s="159"/>
      <c r="AL15" s="160"/>
      <c r="AM15" s="160"/>
    </row>
    <row r="16" spans="1:39" ht="34.9" customHeight="1">
      <c r="A16" s="1">
        <v>11</v>
      </c>
      <c r="B16" s="68" t="s">
        <v>456</v>
      </c>
      <c r="C16" s="108" t="s">
        <v>457</v>
      </c>
      <c r="D16" s="8"/>
      <c r="E16" s="8"/>
      <c r="F16" s="8"/>
      <c r="G16" s="8"/>
      <c r="H16" s="25">
        <v>1</v>
      </c>
      <c r="I16" s="8"/>
      <c r="J16" s="25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60">
        <f t="shared" si="0"/>
        <v>1</v>
      </c>
      <c r="AJ16" s="158">
        <f>SUM(AI16:AI23)</f>
        <v>11</v>
      </c>
      <c r="AK16" s="159"/>
      <c r="AL16" s="160" t="s">
        <v>504</v>
      </c>
      <c r="AM16" s="160"/>
    </row>
    <row r="17" spans="1:39" ht="34.9" customHeight="1">
      <c r="A17" s="1">
        <v>12</v>
      </c>
      <c r="B17" s="68" t="s">
        <v>291</v>
      </c>
      <c r="C17" s="108" t="s">
        <v>156</v>
      </c>
      <c r="D17" s="8"/>
      <c r="E17" s="8"/>
      <c r="F17" s="8"/>
      <c r="G17" s="8"/>
      <c r="H17" s="25">
        <v>4</v>
      </c>
      <c r="I17" s="8"/>
      <c r="J17" s="25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60">
        <f t="shared" si="0"/>
        <v>4</v>
      </c>
      <c r="AJ17" s="158"/>
      <c r="AK17" s="159"/>
      <c r="AL17" s="160"/>
      <c r="AM17" s="160"/>
    </row>
    <row r="18" spans="1:39" ht="34.9" customHeight="1">
      <c r="A18" s="1">
        <v>13</v>
      </c>
      <c r="B18" s="68" t="s">
        <v>293</v>
      </c>
      <c r="C18" s="108" t="s">
        <v>48</v>
      </c>
      <c r="D18" s="8"/>
      <c r="E18" s="8"/>
      <c r="F18" s="8"/>
      <c r="G18" s="8"/>
      <c r="H18" s="25">
        <v>2</v>
      </c>
      <c r="I18" s="8"/>
      <c r="J18" s="2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60">
        <f t="shared" si="0"/>
        <v>2</v>
      </c>
      <c r="AJ18" s="158"/>
      <c r="AK18" s="159"/>
      <c r="AL18" s="160"/>
      <c r="AM18" s="160"/>
    </row>
    <row r="19" spans="1:39" ht="34.9" customHeight="1">
      <c r="A19" s="1">
        <v>14</v>
      </c>
      <c r="B19" s="68" t="s">
        <v>294</v>
      </c>
      <c r="C19" s="108" t="s">
        <v>125</v>
      </c>
      <c r="D19" s="8"/>
      <c r="E19" s="8"/>
      <c r="F19" s="8"/>
      <c r="G19" s="8"/>
      <c r="H19" s="25">
        <v>1</v>
      </c>
      <c r="I19" s="8"/>
      <c r="J19" s="25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60">
        <f t="shared" si="0"/>
        <v>1</v>
      </c>
      <c r="AJ19" s="158"/>
      <c r="AK19" s="159"/>
      <c r="AL19" s="160"/>
      <c r="AM19" s="160"/>
    </row>
    <row r="20" spans="1:39" ht="34.9" customHeight="1">
      <c r="A20" s="1">
        <v>15</v>
      </c>
      <c r="B20" s="68" t="s">
        <v>253</v>
      </c>
      <c r="C20" s="108" t="s">
        <v>51</v>
      </c>
      <c r="D20" s="8"/>
      <c r="E20" s="8"/>
      <c r="F20" s="8"/>
      <c r="G20" s="8"/>
      <c r="H20" s="25"/>
      <c r="I20" s="8"/>
      <c r="J20" s="2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60">
        <f t="shared" si="0"/>
        <v>0</v>
      </c>
      <c r="AJ20" s="158"/>
      <c r="AK20" s="159"/>
      <c r="AL20" s="160"/>
      <c r="AM20" s="160"/>
    </row>
    <row r="21" spans="1:39" ht="34.9" customHeight="1">
      <c r="A21" s="1">
        <v>16</v>
      </c>
      <c r="B21" s="68" t="s">
        <v>458</v>
      </c>
      <c r="C21" s="108" t="s">
        <v>51</v>
      </c>
      <c r="D21" s="8"/>
      <c r="E21" s="8">
        <v>2</v>
      </c>
      <c r="F21" s="8"/>
      <c r="G21" s="8"/>
      <c r="H21" s="25"/>
      <c r="I21" s="8"/>
      <c r="J21" s="25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60">
        <f t="shared" si="0"/>
        <v>2</v>
      </c>
      <c r="AJ21" s="158"/>
      <c r="AK21" s="159"/>
      <c r="AL21" s="160"/>
      <c r="AM21" s="160"/>
    </row>
    <row r="22" spans="1:39" ht="34.9" customHeight="1">
      <c r="A22" s="1">
        <v>17</v>
      </c>
      <c r="B22" s="68" t="s">
        <v>295</v>
      </c>
      <c r="C22" s="108" t="s">
        <v>296</v>
      </c>
      <c r="D22" s="8"/>
      <c r="E22" s="8"/>
      <c r="F22" s="8"/>
      <c r="G22" s="8"/>
      <c r="H22" s="25"/>
      <c r="I22" s="8"/>
      <c r="J22" s="25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60">
        <f t="shared" si="0"/>
        <v>0</v>
      </c>
      <c r="AJ22" s="158"/>
      <c r="AK22" s="159"/>
      <c r="AL22" s="160"/>
      <c r="AM22" s="160"/>
    </row>
    <row r="23" spans="1:39" ht="34.9" customHeight="1">
      <c r="A23" s="1">
        <v>18</v>
      </c>
      <c r="B23" s="68" t="s">
        <v>513</v>
      </c>
      <c r="C23" s="108" t="s">
        <v>297</v>
      </c>
      <c r="D23" s="8"/>
      <c r="E23" s="8"/>
      <c r="F23" s="8"/>
      <c r="G23" s="8"/>
      <c r="H23" s="25">
        <v>1</v>
      </c>
      <c r="I23" s="8"/>
      <c r="J23" s="2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60">
        <f t="shared" si="0"/>
        <v>1</v>
      </c>
      <c r="AJ23" s="158"/>
      <c r="AK23" s="159"/>
      <c r="AL23" s="160"/>
      <c r="AM23" s="160"/>
    </row>
    <row r="24" spans="1:39" ht="34.9" customHeight="1">
      <c r="A24" s="1">
        <v>19</v>
      </c>
      <c r="B24" s="71" t="s">
        <v>298</v>
      </c>
      <c r="C24" s="81" t="s">
        <v>100</v>
      </c>
      <c r="D24" s="8"/>
      <c r="E24" s="8"/>
      <c r="F24" s="8">
        <v>1</v>
      </c>
      <c r="G24" s="8"/>
      <c r="H24" s="25"/>
      <c r="I24" s="8"/>
      <c r="J24" s="25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60">
        <f t="shared" si="0"/>
        <v>1</v>
      </c>
      <c r="AJ24" s="158">
        <f>SUM(AI24:AI35)</f>
        <v>16</v>
      </c>
      <c r="AK24" s="161"/>
      <c r="AL24" s="160" t="s">
        <v>505</v>
      </c>
      <c r="AM24" s="160"/>
    </row>
    <row r="25" spans="1:39" ht="34.9" customHeight="1">
      <c r="A25" s="1">
        <v>20</v>
      </c>
      <c r="B25" s="71" t="s">
        <v>299</v>
      </c>
      <c r="C25" s="81" t="s">
        <v>61</v>
      </c>
      <c r="D25" s="8"/>
      <c r="E25" s="8">
        <v>1</v>
      </c>
      <c r="F25" s="8">
        <v>1</v>
      </c>
      <c r="G25" s="8"/>
      <c r="H25" s="25"/>
      <c r="I25" s="8"/>
      <c r="J25" s="25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60">
        <f t="shared" si="0"/>
        <v>2</v>
      </c>
      <c r="AJ25" s="158"/>
      <c r="AK25" s="161"/>
      <c r="AL25" s="160"/>
      <c r="AM25" s="160"/>
    </row>
    <row r="26" spans="1:39" ht="34.9" customHeight="1">
      <c r="A26" s="1">
        <v>21</v>
      </c>
      <c r="B26" s="71" t="s">
        <v>363</v>
      </c>
      <c r="C26" s="81" t="s">
        <v>63</v>
      </c>
      <c r="D26" s="8"/>
      <c r="E26" s="8"/>
      <c r="F26" s="8"/>
      <c r="G26" s="8"/>
      <c r="H26" s="25"/>
      <c r="I26" s="8">
        <v>1</v>
      </c>
      <c r="J26" s="25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60">
        <f t="shared" si="0"/>
        <v>1</v>
      </c>
      <c r="AJ26" s="158"/>
      <c r="AK26" s="161"/>
      <c r="AL26" s="160"/>
      <c r="AM26" s="160"/>
    </row>
    <row r="27" spans="1:39" ht="34.9" customHeight="1">
      <c r="A27" s="1">
        <v>22</v>
      </c>
      <c r="B27" s="71" t="s">
        <v>300</v>
      </c>
      <c r="C27" s="81" t="s">
        <v>63</v>
      </c>
      <c r="D27" s="8">
        <v>1</v>
      </c>
      <c r="E27" s="8"/>
      <c r="F27" s="8"/>
      <c r="G27" s="8">
        <v>1</v>
      </c>
      <c r="H27" s="25"/>
      <c r="I27" s="8"/>
      <c r="J27" s="25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60">
        <f t="shared" si="0"/>
        <v>2</v>
      </c>
      <c r="AJ27" s="158"/>
      <c r="AK27" s="161"/>
      <c r="AL27" s="160"/>
      <c r="AM27" s="160"/>
    </row>
    <row r="28" spans="1:39" ht="34.9" customHeight="1">
      <c r="A28" s="1">
        <v>23</v>
      </c>
      <c r="B28" s="71" t="s">
        <v>422</v>
      </c>
      <c r="C28" s="81" t="s">
        <v>301</v>
      </c>
      <c r="D28" s="8"/>
      <c r="E28" s="8"/>
      <c r="F28" s="8"/>
      <c r="G28" s="8">
        <v>1</v>
      </c>
      <c r="H28" s="25"/>
      <c r="I28" s="25"/>
      <c r="J28" s="25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60">
        <f t="shared" si="0"/>
        <v>1</v>
      </c>
      <c r="AJ28" s="158"/>
      <c r="AK28" s="161"/>
      <c r="AL28" s="160"/>
      <c r="AM28" s="160"/>
    </row>
    <row r="29" spans="1:39" ht="34.9" customHeight="1">
      <c r="A29" s="1">
        <v>24</v>
      </c>
      <c r="B29" s="71" t="s">
        <v>478</v>
      </c>
      <c r="C29" s="82" t="s">
        <v>440</v>
      </c>
      <c r="D29" s="8"/>
      <c r="E29" s="8"/>
      <c r="F29" s="8"/>
      <c r="G29" s="8"/>
      <c r="H29" s="25"/>
      <c r="I29" s="25"/>
      <c r="J29" s="25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60">
        <f t="shared" si="0"/>
        <v>0</v>
      </c>
      <c r="AJ29" s="158"/>
      <c r="AK29" s="161"/>
      <c r="AL29" s="160"/>
      <c r="AM29" s="160"/>
    </row>
    <row r="30" spans="1:39" ht="34.9" customHeight="1">
      <c r="A30" s="1">
        <v>25</v>
      </c>
      <c r="B30" s="71" t="s">
        <v>302</v>
      </c>
      <c r="C30" s="81" t="s">
        <v>67</v>
      </c>
      <c r="D30" s="8"/>
      <c r="E30" s="8"/>
      <c r="F30" s="8"/>
      <c r="G30" s="8"/>
      <c r="H30" s="25"/>
      <c r="I30" s="25"/>
      <c r="J30" s="25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60">
        <f t="shared" si="0"/>
        <v>0</v>
      </c>
      <c r="AJ30" s="158"/>
      <c r="AK30" s="161"/>
      <c r="AL30" s="160"/>
      <c r="AM30" s="160"/>
    </row>
    <row r="31" spans="1:39" ht="34.9" customHeight="1">
      <c r="A31" s="1">
        <v>26</v>
      </c>
      <c r="B31" s="71" t="s">
        <v>303</v>
      </c>
      <c r="C31" s="81" t="s">
        <v>237</v>
      </c>
      <c r="D31" s="8"/>
      <c r="E31" s="8"/>
      <c r="F31" s="8"/>
      <c r="G31" s="8"/>
      <c r="H31" s="8">
        <v>2</v>
      </c>
      <c r="I31" s="8"/>
      <c r="J31" s="25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60">
        <f t="shared" si="0"/>
        <v>2</v>
      </c>
      <c r="AJ31" s="158"/>
      <c r="AK31" s="161"/>
      <c r="AL31" s="160"/>
      <c r="AM31" s="160"/>
    </row>
    <row r="32" spans="1:39" ht="34.9" customHeight="1">
      <c r="A32" s="1">
        <v>27</v>
      </c>
      <c r="B32" s="71" t="s">
        <v>304</v>
      </c>
      <c r="C32" s="81" t="s">
        <v>71</v>
      </c>
      <c r="D32" s="8"/>
      <c r="E32" s="8"/>
      <c r="F32" s="8"/>
      <c r="G32" s="8"/>
      <c r="H32" s="8"/>
      <c r="I32" s="8"/>
      <c r="J32" s="25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60">
        <f t="shared" si="0"/>
        <v>0</v>
      </c>
      <c r="AJ32" s="158"/>
      <c r="AK32" s="161"/>
      <c r="AL32" s="160"/>
      <c r="AM32" s="160"/>
    </row>
    <row r="33" spans="1:39" ht="34.9" customHeight="1">
      <c r="A33" s="1">
        <v>28</v>
      </c>
      <c r="B33" s="71" t="s">
        <v>305</v>
      </c>
      <c r="C33" s="81" t="s">
        <v>71</v>
      </c>
      <c r="D33" s="8"/>
      <c r="E33" s="8"/>
      <c r="F33" s="8"/>
      <c r="G33" s="8"/>
      <c r="H33" s="8"/>
      <c r="I33" s="8"/>
      <c r="J33" s="25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60">
        <f t="shared" si="0"/>
        <v>0</v>
      </c>
      <c r="AJ33" s="158"/>
      <c r="AK33" s="161"/>
      <c r="AL33" s="160"/>
      <c r="AM33" s="160"/>
    </row>
    <row r="34" spans="1:39" ht="34.9" customHeight="1">
      <c r="A34" s="1">
        <v>29</v>
      </c>
      <c r="B34" s="71" t="s">
        <v>306</v>
      </c>
      <c r="C34" s="81" t="s">
        <v>71</v>
      </c>
      <c r="D34" s="8"/>
      <c r="E34" s="8"/>
      <c r="F34" s="8"/>
      <c r="G34" s="8"/>
      <c r="H34" s="25">
        <v>1</v>
      </c>
      <c r="I34" s="25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60">
        <f t="shared" si="0"/>
        <v>1</v>
      </c>
      <c r="AJ34" s="158"/>
      <c r="AK34" s="161"/>
      <c r="AL34" s="160"/>
      <c r="AM34" s="160"/>
    </row>
    <row r="35" spans="1:39" ht="34.9" customHeight="1">
      <c r="A35" s="1">
        <v>30</v>
      </c>
      <c r="B35" s="71" t="s">
        <v>459</v>
      </c>
      <c r="C35" s="81" t="s">
        <v>180</v>
      </c>
      <c r="D35" s="8"/>
      <c r="E35" s="8"/>
      <c r="F35" s="8"/>
      <c r="G35" s="8"/>
      <c r="H35" s="8"/>
      <c r="I35" s="8"/>
      <c r="J35" s="25"/>
      <c r="K35" s="8"/>
      <c r="L35" s="8"/>
      <c r="M35" s="8">
        <v>1</v>
      </c>
      <c r="N35" s="8">
        <v>1</v>
      </c>
      <c r="O35" s="8">
        <v>1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>
        <v>2</v>
      </c>
      <c r="AA35" s="8">
        <v>1</v>
      </c>
      <c r="AB35" s="8"/>
      <c r="AC35" s="8"/>
      <c r="AD35" s="8"/>
      <c r="AE35" s="8"/>
      <c r="AF35" s="8"/>
      <c r="AG35" s="8"/>
      <c r="AH35" s="8"/>
      <c r="AI35" s="60">
        <f t="shared" si="0"/>
        <v>6</v>
      </c>
      <c r="AJ35" s="158"/>
      <c r="AK35" s="161"/>
      <c r="AL35" s="160"/>
      <c r="AM35" s="160"/>
    </row>
    <row r="36" spans="1:39" ht="34.9" customHeight="1">
      <c r="A36" s="1">
        <v>31</v>
      </c>
      <c r="B36" s="70" t="s">
        <v>307</v>
      </c>
      <c r="C36" s="84" t="s">
        <v>308</v>
      </c>
      <c r="D36" s="8">
        <v>1</v>
      </c>
      <c r="E36" s="8"/>
      <c r="F36" s="8"/>
      <c r="G36" s="8"/>
      <c r="H36" s="8"/>
      <c r="I36" s="8"/>
      <c r="J36" s="25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60">
        <f t="shared" si="0"/>
        <v>1</v>
      </c>
      <c r="AJ36" s="158">
        <f>SUM(AI36:AI37)</f>
        <v>2</v>
      </c>
      <c r="AK36" s="161"/>
      <c r="AL36" s="187" t="s">
        <v>507</v>
      </c>
      <c r="AM36" s="187"/>
    </row>
    <row r="37" spans="1:39" ht="34.9" customHeight="1">
      <c r="A37" s="1">
        <v>32</v>
      </c>
      <c r="B37" s="70" t="s">
        <v>309</v>
      </c>
      <c r="C37" s="84" t="s">
        <v>179</v>
      </c>
      <c r="D37" s="8"/>
      <c r="E37" s="8"/>
      <c r="F37" s="8"/>
      <c r="G37" s="8"/>
      <c r="H37" s="25">
        <v>1</v>
      </c>
      <c r="I37" s="8"/>
      <c r="J37" s="25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60">
        <f t="shared" si="0"/>
        <v>1</v>
      </c>
      <c r="AJ37" s="158"/>
      <c r="AK37" s="161"/>
      <c r="AL37" s="187"/>
      <c r="AM37" s="187"/>
    </row>
    <row r="38" spans="1:39" ht="34.9" customHeight="1">
      <c r="A38" s="1">
        <v>33</v>
      </c>
      <c r="B38" s="72" t="s">
        <v>399</v>
      </c>
      <c r="C38" s="85" t="s">
        <v>403</v>
      </c>
      <c r="D38" s="8"/>
      <c r="E38" s="8"/>
      <c r="F38" s="8"/>
      <c r="G38" s="8"/>
      <c r="H38" s="8">
        <v>1</v>
      </c>
      <c r="I38" s="8"/>
      <c r="J38" s="25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60">
        <f t="shared" si="0"/>
        <v>1</v>
      </c>
      <c r="AJ38" s="158">
        <f>SUM(AI38:AI41)</f>
        <v>14</v>
      </c>
      <c r="AK38" s="161"/>
      <c r="AL38" s="160" t="s">
        <v>508</v>
      </c>
      <c r="AM38" s="160"/>
    </row>
    <row r="39" spans="1:39" ht="34.9" customHeight="1">
      <c r="A39" s="1">
        <v>34</v>
      </c>
      <c r="B39" s="72" t="s">
        <v>400</v>
      </c>
      <c r="C39" s="85" t="s">
        <v>403</v>
      </c>
      <c r="D39" s="8"/>
      <c r="E39" s="8"/>
      <c r="F39" s="8"/>
      <c r="G39" s="8"/>
      <c r="H39" s="8"/>
      <c r="I39" s="8"/>
      <c r="J39" s="25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60">
        <f t="shared" si="0"/>
        <v>0</v>
      </c>
      <c r="AJ39" s="158"/>
      <c r="AK39" s="161"/>
      <c r="AL39" s="160"/>
      <c r="AM39" s="160"/>
    </row>
    <row r="40" spans="1:39" ht="34.9" customHeight="1">
      <c r="A40" s="1">
        <v>35</v>
      </c>
      <c r="B40" s="72" t="s">
        <v>401</v>
      </c>
      <c r="C40" s="85" t="s">
        <v>403</v>
      </c>
      <c r="D40" s="8">
        <v>7</v>
      </c>
      <c r="E40" s="8">
        <v>4</v>
      </c>
      <c r="F40" s="8">
        <v>2</v>
      </c>
      <c r="G40" s="8"/>
      <c r="H40" s="8"/>
      <c r="I40" s="8"/>
      <c r="J40" s="25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60">
        <f t="shared" si="0"/>
        <v>13</v>
      </c>
      <c r="AJ40" s="158"/>
      <c r="AK40" s="161"/>
      <c r="AL40" s="160"/>
      <c r="AM40" s="160"/>
    </row>
    <row r="41" spans="1:39" ht="34.9" customHeight="1">
      <c r="A41" s="1">
        <v>36</v>
      </c>
      <c r="B41" s="72" t="s">
        <v>402</v>
      </c>
      <c r="C41" s="85" t="s">
        <v>403</v>
      </c>
      <c r="D41" s="8"/>
      <c r="E41" s="8"/>
      <c r="F41" s="8"/>
      <c r="G41" s="8"/>
      <c r="H41" s="8"/>
      <c r="I41" s="8"/>
      <c r="J41" s="25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60">
        <f t="shared" si="0"/>
        <v>0</v>
      </c>
      <c r="AJ41" s="158"/>
      <c r="AK41" s="161"/>
      <c r="AL41" s="160"/>
      <c r="AM41" s="160"/>
    </row>
    <row r="42" spans="1:39" ht="34.9" customHeight="1">
      <c r="A42" s="1">
        <v>37</v>
      </c>
      <c r="B42" s="71" t="s">
        <v>520</v>
      </c>
      <c r="C42" s="81" t="s">
        <v>180</v>
      </c>
      <c r="D42" s="8"/>
      <c r="E42" s="8"/>
      <c r="F42" s="8"/>
      <c r="G42" s="8"/>
      <c r="H42" s="8"/>
      <c r="I42" s="8">
        <v>1</v>
      </c>
      <c r="J42" s="25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60">
        <f t="shared" si="0"/>
        <v>1</v>
      </c>
    </row>
    <row r="43" spans="1:39" ht="34.9" customHeight="1">
      <c r="A43" s="1">
        <v>38</v>
      </c>
      <c r="B43" s="17"/>
      <c r="C43" s="7"/>
      <c r="D43" s="8"/>
      <c r="E43" s="8"/>
      <c r="F43" s="8"/>
      <c r="G43" s="8"/>
      <c r="H43" s="8"/>
      <c r="I43" s="8"/>
      <c r="J43" s="25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60">
        <f t="shared" si="0"/>
        <v>0</v>
      </c>
    </row>
    <row r="44" spans="1:39" ht="34.9" customHeight="1">
      <c r="A44" s="1">
        <v>39</v>
      </c>
      <c r="B44" s="17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60">
        <f t="shared" si="0"/>
        <v>0</v>
      </c>
    </row>
    <row r="45" spans="1:39" ht="34.9" customHeight="1">
      <c r="A45" s="1">
        <v>40</v>
      </c>
      <c r="B45" s="17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60">
        <f t="shared" si="0"/>
        <v>0</v>
      </c>
    </row>
    <row r="46" spans="1:39" ht="34.9" customHeight="1">
      <c r="A46" s="1">
        <v>41</v>
      </c>
      <c r="B46" s="17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60">
        <f t="shared" si="0"/>
        <v>0</v>
      </c>
    </row>
    <row r="47" spans="1:39" ht="34.9" customHeight="1">
      <c r="A47" s="1">
        <v>42</v>
      </c>
      <c r="B47" s="7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60">
        <f t="shared" si="0"/>
        <v>0</v>
      </c>
    </row>
    <row r="48" spans="1:39" ht="34.9" customHeight="1">
      <c r="A48" s="1">
        <v>43</v>
      </c>
      <c r="B48" s="7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60">
        <f t="shared" si="0"/>
        <v>0</v>
      </c>
    </row>
    <row r="49" spans="1:35" ht="34.9" customHeight="1">
      <c r="A49" s="1">
        <v>44</v>
      </c>
      <c r="B49" s="7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60">
        <f t="shared" si="0"/>
        <v>0</v>
      </c>
    </row>
    <row r="50" spans="1:35" ht="34.9" customHeight="1">
      <c r="A50" s="1">
        <v>45</v>
      </c>
      <c r="B50" s="6"/>
      <c r="C50" s="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0">
        <f t="shared" si="0"/>
        <v>0</v>
      </c>
    </row>
    <row r="51" spans="1:35" ht="34.9" customHeight="1">
      <c r="A51" s="1">
        <v>46</v>
      </c>
      <c r="B51" s="6"/>
      <c r="C51" s="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0">
        <f t="shared" si="0"/>
        <v>0</v>
      </c>
    </row>
    <row r="52" spans="1:35" ht="34.9" customHeight="1">
      <c r="A52" s="179"/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  <c r="AA52" s="180"/>
      <c r="AB52" s="180"/>
      <c r="AC52" s="180"/>
      <c r="AD52" s="180"/>
      <c r="AE52" s="180"/>
      <c r="AF52" s="180"/>
      <c r="AG52" s="180"/>
      <c r="AH52" s="180"/>
      <c r="AI52" s="181"/>
    </row>
    <row r="53" spans="1:35" ht="51" customHeight="1">
      <c r="A53" s="182" t="s">
        <v>331</v>
      </c>
      <c r="B53" s="183"/>
      <c r="C53" s="183"/>
      <c r="D53" s="60">
        <f t="shared" ref="D53:AH53" si="1">SUM(D6:D51)</f>
        <v>31</v>
      </c>
      <c r="E53" s="60">
        <f t="shared" si="1"/>
        <v>18</v>
      </c>
      <c r="F53" s="60">
        <f t="shared" si="1"/>
        <v>40</v>
      </c>
      <c r="G53" s="60">
        <f t="shared" si="1"/>
        <v>37</v>
      </c>
      <c r="H53" s="60">
        <f t="shared" si="1"/>
        <v>85</v>
      </c>
      <c r="I53" s="60">
        <f t="shared" si="1"/>
        <v>2</v>
      </c>
      <c r="J53" s="60">
        <f t="shared" si="1"/>
        <v>1</v>
      </c>
      <c r="K53" s="60">
        <f t="shared" si="1"/>
        <v>5</v>
      </c>
      <c r="L53" s="60">
        <f t="shared" si="1"/>
        <v>0</v>
      </c>
      <c r="M53" s="60">
        <f t="shared" si="1"/>
        <v>1</v>
      </c>
      <c r="N53" s="60">
        <f t="shared" si="1"/>
        <v>1</v>
      </c>
      <c r="O53" s="60">
        <f t="shared" si="1"/>
        <v>2</v>
      </c>
      <c r="P53" s="60">
        <f t="shared" si="1"/>
        <v>0</v>
      </c>
      <c r="Q53" s="60">
        <f t="shared" si="1"/>
        <v>0</v>
      </c>
      <c r="R53" s="60">
        <f t="shared" si="1"/>
        <v>0</v>
      </c>
      <c r="S53" s="60">
        <f t="shared" si="1"/>
        <v>0</v>
      </c>
      <c r="T53" s="60">
        <f t="shared" si="1"/>
        <v>0</v>
      </c>
      <c r="U53" s="60">
        <f t="shared" si="1"/>
        <v>0</v>
      </c>
      <c r="V53" s="60">
        <f t="shared" si="1"/>
        <v>0</v>
      </c>
      <c r="W53" s="60">
        <f t="shared" si="1"/>
        <v>0</v>
      </c>
      <c r="X53" s="60">
        <f t="shared" si="1"/>
        <v>0</v>
      </c>
      <c r="Y53" s="60">
        <f t="shared" si="1"/>
        <v>0</v>
      </c>
      <c r="Z53" s="60">
        <f t="shared" si="1"/>
        <v>2</v>
      </c>
      <c r="AA53" s="60">
        <f t="shared" si="1"/>
        <v>1</v>
      </c>
      <c r="AB53" s="60">
        <f t="shared" si="1"/>
        <v>0</v>
      </c>
      <c r="AC53" s="60">
        <f t="shared" si="1"/>
        <v>0</v>
      </c>
      <c r="AD53" s="60">
        <f t="shared" si="1"/>
        <v>0</v>
      </c>
      <c r="AE53" s="60">
        <f t="shared" si="1"/>
        <v>0</v>
      </c>
      <c r="AF53" s="60">
        <f t="shared" si="1"/>
        <v>0</v>
      </c>
      <c r="AG53" s="60">
        <f t="shared" si="1"/>
        <v>0</v>
      </c>
      <c r="AH53" s="60">
        <f t="shared" si="1"/>
        <v>0</v>
      </c>
      <c r="AI53" s="60">
        <f>SUM(D53:AH53)</f>
        <v>226</v>
      </c>
    </row>
  </sheetData>
  <mergeCells count="18">
    <mergeCell ref="A52:AI52"/>
    <mergeCell ref="A53:C53"/>
    <mergeCell ref="A1:C3"/>
    <mergeCell ref="D1:AI1"/>
    <mergeCell ref="D2:AI2"/>
    <mergeCell ref="D3:AI3"/>
    <mergeCell ref="A4:C4"/>
    <mergeCell ref="AI4:AI5"/>
    <mergeCell ref="AJ36:AK37"/>
    <mergeCell ref="AL36:AM37"/>
    <mergeCell ref="AJ38:AK41"/>
    <mergeCell ref="AL38:AM41"/>
    <mergeCell ref="AJ6:AK15"/>
    <mergeCell ref="AL6:AM15"/>
    <mergeCell ref="AJ16:AK23"/>
    <mergeCell ref="AL16:AM23"/>
    <mergeCell ref="AJ24:AK35"/>
    <mergeCell ref="AL24:AM35"/>
  </mergeCells>
  <printOptions horizontalCentered="1"/>
  <pageMargins left="0" right="0" top="0.39370078740157483" bottom="0" header="0.31496062992125984" footer="0.31496062992125984"/>
  <pageSetup paperSize="9" scale="27" orientation="landscape" r:id="rId1"/>
  <ignoredErrors>
    <ignoredError sqref="D53:AH5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TOTAL</vt:lpstr>
      <vt:lpstr>Feedback</vt:lpstr>
      <vt:lpstr>Crew A</vt:lpstr>
      <vt:lpstr>Crew B</vt:lpstr>
      <vt:lpstr>Crew C</vt:lpstr>
      <vt:lpstr>Crew D</vt:lpstr>
      <vt:lpstr>Crew E</vt:lpstr>
      <vt:lpstr>Crew F</vt:lpstr>
      <vt:lpstr>Crew G</vt:lpstr>
      <vt:lpstr>Crew H</vt:lpstr>
      <vt:lpstr>Service</vt:lpstr>
      <vt:lpstr>Plantilla Emp</vt:lpstr>
      <vt:lpstr>Operator</vt:lpstr>
      <vt:lpstr>'Crew A'!Print_Area</vt:lpstr>
      <vt:lpstr>'Crew B'!Print_Area</vt:lpstr>
      <vt:lpstr>'Crew C'!Print_Area</vt:lpstr>
      <vt:lpstr>'Crew D'!Print_Area</vt:lpstr>
      <vt:lpstr>'Crew E'!Print_Area</vt:lpstr>
      <vt:lpstr>'Crew F'!Print_Area</vt:lpstr>
      <vt:lpstr>'Crew G'!Print_Area</vt:lpstr>
      <vt:lpstr>'Crew H'!Print_Area</vt:lpstr>
      <vt:lpstr>'Plantilla Emp'!Print_Area</vt:lpstr>
      <vt:lpstr>TOTAL!Print_Area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AlfredoLeon</dc:creator>
  <cp:lastModifiedBy>Windows User</cp:lastModifiedBy>
  <cp:lastPrinted>2013-01-02T22:56:00Z</cp:lastPrinted>
  <dcterms:created xsi:type="dcterms:W3CDTF">2012-03-27T21:13:53Z</dcterms:created>
  <dcterms:modified xsi:type="dcterms:W3CDTF">2013-01-28T00:29:03Z</dcterms:modified>
</cp:coreProperties>
</file>