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rco\Desktop\finale\"/>
    </mc:Choice>
  </mc:AlternateContent>
  <xr:revisionPtr revIDLastSave="0" documentId="13_ncr:1_{7A0ACDFA-A758-4596-A57E-272ADA363151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Analysis" sheetId="1" r:id="rId1"/>
  </sheets>
  <definedNames>
    <definedName name="SCORES">Analysis!$F$3:$G$17</definedName>
    <definedName name="SCORES2">Analysis!$M$3:$N$31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IpW8iTWwekxpqqSKV2lt8HWYjyQ==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16" i="1" l="1"/>
  <c r="K17" i="1" s="1"/>
  <c r="D13" i="1"/>
  <c r="D14" i="1" s="1"/>
</calcChain>
</file>

<file path=xl/sharedStrings.xml><?xml version="1.0" encoding="utf-8"?>
<sst xmlns="http://schemas.openxmlformats.org/spreadsheetml/2006/main" count="108" uniqueCount="78">
  <si>
    <t>Static Analysis</t>
  </si>
  <si>
    <t>Dynamic Analysis</t>
  </si>
  <si>
    <t>Category</t>
  </si>
  <si>
    <t>Select</t>
  </si>
  <si>
    <t>Score</t>
  </si>
  <si>
    <t>Key</t>
  </si>
  <si>
    <t>Packed</t>
  </si>
  <si>
    <t>Not Packed</t>
  </si>
  <si>
    <t>Persistence</t>
  </si>
  <si>
    <t>No Persistence</t>
  </si>
  <si>
    <t>Strings</t>
  </si>
  <si>
    <t>Suspicious Strings</t>
  </si>
  <si>
    <t>File Manipulation</t>
  </si>
  <si>
    <t>Single Entry</t>
  </si>
  <si>
    <t>Imports</t>
  </si>
  <si>
    <t>Suspicious</t>
  </si>
  <si>
    <t>No Strings</t>
  </si>
  <si>
    <t>Process Manipulation</t>
  </si>
  <si>
    <t>Multiple Entries</t>
  </si>
  <si>
    <t>Sections</t>
  </si>
  <si>
    <t>Abnormal Sections</t>
  </si>
  <si>
    <t>Registry Manipulation</t>
  </si>
  <si>
    <t>Doesn't affect other files</t>
  </si>
  <si>
    <t>Main Icon</t>
  </si>
  <si>
    <t>Legitimate Icon</t>
  </si>
  <si>
    <t>Legitimate Strings</t>
  </si>
  <si>
    <t>Additional Processes</t>
  </si>
  <si>
    <t>Affects other files</t>
  </si>
  <si>
    <t>Additional Icons</t>
  </si>
  <si>
    <t>Legitimate</t>
  </si>
  <si>
    <t>Normal Sections</t>
  </si>
  <si>
    <t>Removal Resistance</t>
  </si>
  <si>
    <t>Doesn't affect other processes</t>
  </si>
  <si>
    <t>Dialogs</t>
  </si>
  <si>
    <t>Analysis Resistance</t>
  </si>
  <si>
    <t>Affects other processes</t>
  </si>
  <si>
    <t>Version Information</t>
  </si>
  <si>
    <t>Present</t>
  </si>
  <si>
    <t>No Icon</t>
  </si>
  <si>
    <t>Interface/Visibile Activity</t>
  </si>
  <si>
    <t>No Registry manipulation</t>
  </si>
  <si>
    <t>Digital Signature</t>
  </si>
  <si>
    <t>Not Present</t>
  </si>
  <si>
    <t>Network Activity</t>
  </si>
  <si>
    <t>Registry manipulation</t>
  </si>
  <si>
    <t>Suspicious Icon</t>
  </si>
  <si>
    <t>Rootkit Behaviour</t>
  </si>
  <si>
    <t>Suspicious Registry manipulation</t>
  </si>
  <si>
    <t>Total Score</t>
  </si>
  <si>
    <t>None</t>
  </si>
  <si>
    <t>System Calls</t>
  </si>
  <si>
    <t>Doesn't start other processes</t>
  </si>
  <si>
    <t>Verdict</t>
  </si>
  <si>
    <t>Behaviour</t>
  </si>
  <si>
    <t>Starts other processes</t>
  </si>
  <si>
    <t>Moves to other processes</t>
  </si>
  <si>
    <t>No removal prevention</t>
  </si>
  <si>
    <t>Prevents removal</t>
  </si>
  <si>
    <t>No analysis prevention</t>
  </si>
  <si>
    <t>Prevents analysis</t>
  </si>
  <si>
    <t>GUI/Interface</t>
  </si>
  <si>
    <t>No GUI/Interface</t>
  </si>
  <si>
    <t>No Network Activity</t>
  </si>
  <si>
    <t>Suspicious Network Activity</t>
  </si>
  <si>
    <t>No Rootkit Behaviour</t>
  </si>
  <si>
    <t>No abnormal calls</t>
  </si>
  <si>
    <t>Suspicious system calls</t>
  </si>
  <si>
    <t>Expected behaviour</t>
  </si>
  <si>
    <t>No apparent behaviour</t>
  </si>
  <si>
    <t>Unexpected behaviour</t>
  </si>
  <si>
    <t>*</t>
  </si>
  <si>
    <t>* = le sezioni sono UPX0, UPX1, UPX2</t>
  </si>
  <si>
    <t>**</t>
  </si>
  <si>
    <t>** = sia su HKLM che su HKCU</t>
  </si>
  <si>
    <t>***</t>
  </si>
  <si>
    <t>*** = sono presenti delle tracce che fanno pensare al fatto che</t>
  </si>
  <si>
    <t>il malware faccia Privilege Escalation  ma a lato pratico non è</t>
  </si>
  <si>
    <t>presente alcun comportamento di questo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</si>
</sst>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rial"/>
    </font>
    <font>
      <sz val="12"/>
      <color theme="0"/>
      <name val="Calibri"/>
    </font>
    <font>
      <sz val="12"/>
      <name val="Arial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e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Analysi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Analysis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D11">
  <tableColumns count="3">
    <tableColumn id="1" xr3:uid="{00000000-0010-0000-0000-000001000000}" name="Category"/>
    <tableColumn id="2" xr3:uid="{00000000-0010-0000-0000-000002000000}" name="Select"/>
    <tableColumn id="3" xr3:uid="{00000000-0010-0000-0000-000003000000}" name="Score"/>
  </tableColumns>
  <tableStyleInfo name="Analysi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2:K14">
  <tableColumns count="3">
    <tableColumn id="1" xr3:uid="{00000000-0010-0000-0100-000001000000}" name="Category"/>
    <tableColumn id="2" xr3:uid="{00000000-0010-0000-0100-000002000000}" name="Select"/>
    <tableColumn id="3" xr3:uid="{00000000-0010-0000-0100-000003000000}" name="Score"/>
  </tableColumns>
  <tableStyleInfo name="Analysi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J25" sqref="J25"/>
    </sheetView>
  </sheetViews>
  <sheetFormatPr defaultColWidth="11.1796875" defaultRowHeight="15" customHeight="1" x14ac:dyDescent="0.25"/>
  <cols>
    <col min="1" max="1" width="5.08984375" customWidth="1"/>
    <col min="2" max="2" width="13.54296875" customWidth="1"/>
    <col min="3" max="3" width="12" customWidth="1"/>
    <col min="4" max="4" width="16.36328125" customWidth="1"/>
    <col min="5" max="5" width="5.08984375" customWidth="1"/>
    <col min="6" max="6" width="12.81640625" customWidth="1"/>
    <col min="7" max="7" width="1.6328125" customWidth="1"/>
    <col min="8" max="8" width="5.26953125" customWidth="1"/>
    <col min="9" max="9" width="16.6328125" customWidth="1"/>
    <col min="10" max="10" width="20.08984375" customWidth="1"/>
    <col min="11" max="11" width="11.36328125" customWidth="1"/>
    <col min="12" max="12" width="5.6328125" customWidth="1"/>
    <col min="13" max="13" width="21.6328125" customWidth="1"/>
    <col min="14" max="26" width="8.54296875" customWidth="1"/>
  </cols>
  <sheetData>
    <row r="1" spans="2:14" ht="15.75" customHeight="1" x14ac:dyDescent="0.3">
      <c r="B1" s="17" t="s">
        <v>0</v>
      </c>
      <c r="C1" s="18"/>
      <c r="D1" s="19"/>
      <c r="I1" s="17" t="s">
        <v>1</v>
      </c>
      <c r="J1" s="18"/>
      <c r="K1" s="19"/>
    </row>
    <row r="2" spans="2:14" ht="15.75" customHeight="1" x14ac:dyDescent="0.3">
      <c r="B2" s="1" t="s">
        <v>2</v>
      </c>
      <c r="C2" s="1" t="s">
        <v>3</v>
      </c>
      <c r="D2" s="1" t="s">
        <v>4</v>
      </c>
      <c r="F2" s="15" t="s">
        <v>5</v>
      </c>
      <c r="G2" s="16"/>
      <c r="I2" s="1" t="s">
        <v>2</v>
      </c>
      <c r="J2" s="1" t="s">
        <v>3</v>
      </c>
      <c r="K2" s="1" t="s">
        <v>4</v>
      </c>
      <c r="M2" s="20" t="s">
        <v>5</v>
      </c>
      <c r="N2" s="21"/>
    </row>
    <row r="3" spans="2:14" ht="15.75" customHeight="1" x14ac:dyDescent="0.3">
      <c r="B3" s="1" t="s">
        <v>6</v>
      </c>
      <c r="C3" s="2" t="s">
        <v>6</v>
      </c>
      <c r="D3" s="1">
        <f t="shared" ref="D3:D11" si="0">IF(ISNA(VLOOKUP(C3,SCORES,2,FALSE)),0,VLOOKUP(C3,SCORES,2,FALSE))</f>
        <v>2</v>
      </c>
      <c r="F3" s="3" t="s">
        <v>7</v>
      </c>
      <c r="G3" s="4">
        <v>0</v>
      </c>
      <c r="I3" s="1" t="s">
        <v>8</v>
      </c>
      <c r="J3" s="1" t="s">
        <v>18</v>
      </c>
      <c r="K3" s="1">
        <f t="shared" ref="K3:K14" si="1">IF(ISNA(VLOOKUP(J3,SCORES2,2,FALSE)),0,VLOOKUP(J3,SCORES2,2,FALSE))</f>
        <v>2</v>
      </c>
      <c r="L3" t="s">
        <v>72</v>
      </c>
      <c r="M3" s="3" t="s">
        <v>9</v>
      </c>
      <c r="N3" s="4">
        <v>0</v>
      </c>
    </row>
    <row r="4" spans="2:14" ht="15.75" customHeight="1" x14ac:dyDescent="0.3">
      <c r="B4" s="1" t="s">
        <v>10</v>
      </c>
      <c r="C4" s="2" t="s">
        <v>11</v>
      </c>
      <c r="D4" s="1">
        <f t="shared" si="0"/>
        <v>3</v>
      </c>
      <c r="F4" s="5" t="s">
        <v>6</v>
      </c>
      <c r="G4" s="6">
        <v>2</v>
      </c>
      <c r="I4" s="1" t="s">
        <v>12</v>
      </c>
      <c r="J4" s="1" t="s">
        <v>27</v>
      </c>
      <c r="K4" s="1">
        <f t="shared" si="1"/>
        <v>2</v>
      </c>
      <c r="M4" s="5" t="s">
        <v>13</v>
      </c>
      <c r="N4" s="6">
        <v>1</v>
      </c>
    </row>
    <row r="5" spans="2:14" ht="15.75" customHeight="1" x14ac:dyDescent="0.3">
      <c r="B5" s="1" t="s">
        <v>14</v>
      </c>
      <c r="C5" s="2" t="s">
        <v>15</v>
      </c>
      <c r="D5" s="1">
        <f t="shared" si="0"/>
        <v>2</v>
      </c>
      <c r="F5" s="5" t="s">
        <v>16</v>
      </c>
      <c r="G5" s="6">
        <v>2</v>
      </c>
      <c r="I5" s="1" t="s">
        <v>17</v>
      </c>
      <c r="J5" s="1" t="s">
        <v>35</v>
      </c>
      <c r="K5" s="1">
        <f t="shared" si="1"/>
        <v>2</v>
      </c>
      <c r="M5" s="5" t="s">
        <v>18</v>
      </c>
      <c r="N5" s="6">
        <v>2</v>
      </c>
    </row>
    <row r="6" spans="2:14" ht="15.75" customHeight="1" x14ac:dyDescent="0.3">
      <c r="B6" s="1" t="s">
        <v>19</v>
      </c>
      <c r="C6" s="2" t="s">
        <v>20</v>
      </c>
      <c r="D6" s="1">
        <f t="shared" si="0"/>
        <v>1</v>
      </c>
      <c r="E6" t="s">
        <v>70</v>
      </c>
      <c r="F6" s="5" t="s">
        <v>11</v>
      </c>
      <c r="G6" s="6">
        <v>3</v>
      </c>
      <c r="I6" s="1" t="s">
        <v>21</v>
      </c>
      <c r="J6" s="1" t="s">
        <v>47</v>
      </c>
      <c r="K6" s="1">
        <f t="shared" si="1"/>
        <v>2</v>
      </c>
      <c r="M6" s="5" t="s">
        <v>22</v>
      </c>
      <c r="N6" s="6">
        <v>0</v>
      </c>
    </row>
    <row r="7" spans="2:14" ht="15.75" customHeight="1" x14ac:dyDescent="0.3">
      <c r="B7" s="1" t="s">
        <v>23</v>
      </c>
      <c r="C7" s="2" t="s">
        <v>38</v>
      </c>
      <c r="D7" s="1">
        <f t="shared" si="0"/>
        <v>1</v>
      </c>
      <c r="F7" s="5" t="s">
        <v>25</v>
      </c>
      <c r="G7" s="6">
        <v>0</v>
      </c>
      <c r="I7" s="1" t="s">
        <v>26</v>
      </c>
      <c r="J7" s="1" t="s">
        <v>54</v>
      </c>
      <c r="K7" s="1">
        <f t="shared" si="1"/>
        <v>1</v>
      </c>
      <c r="M7" s="5" t="s">
        <v>27</v>
      </c>
      <c r="N7" s="6">
        <v>2</v>
      </c>
    </row>
    <row r="8" spans="2:14" ht="15.75" customHeight="1" x14ac:dyDescent="0.3">
      <c r="B8" s="1" t="s">
        <v>28</v>
      </c>
      <c r="C8" s="2" t="s">
        <v>49</v>
      </c>
      <c r="D8" s="1">
        <f t="shared" si="0"/>
        <v>1</v>
      </c>
      <c r="F8" s="5" t="s">
        <v>30</v>
      </c>
      <c r="G8" s="6">
        <v>0</v>
      </c>
      <c r="I8" s="1" t="s">
        <v>31</v>
      </c>
      <c r="J8" s="1" t="s">
        <v>57</v>
      </c>
      <c r="K8" s="1">
        <f t="shared" si="1"/>
        <v>2</v>
      </c>
      <c r="M8" s="5" t="s">
        <v>32</v>
      </c>
      <c r="N8" s="6">
        <v>0</v>
      </c>
    </row>
    <row r="9" spans="2:14" ht="15.75" customHeight="1" x14ac:dyDescent="0.3">
      <c r="B9" s="1" t="s">
        <v>33</v>
      </c>
      <c r="C9" s="2" t="s">
        <v>49</v>
      </c>
      <c r="D9" s="1">
        <f t="shared" si="0"/>
        <v>1</v>
      </c>
      <c r="F9" s="5" t="s">
        <v>20</v>
      </c>
      <c r="G9" s="6">
        <v>1</v>
      </c>
      <c r="I9" s="1" t="s">
        <v>34</v>
      </c>
      <c r="J9" s="1" t="s">
        <v>59</v>
      </c>
      <c r="K9" s="1">
        <f t="shared" si="1"/>
        <v>2</v>
      </c>
      <c r="M9" s="5" t="s">
        <v>35</v>
      </c>
      <c r="N9" s="6">
        <v>2</v>
      </c>
    </row>
    <row r="10" spans="2:14" ht="15.75" customHeight="1" x14ac:dyDescent="0.3">
      <c r="B10" s="1" t="s">
        <v>36</v>
      </c>
      <c r="C10" s="2" t="s">
        <v>42</v>
      </c>
      <c r="D10" s="1">
        <f t="shared" si="0"/>
        <v>2</v>
      </c>
      <c r="F10" s="5" t="s">
        <v>38</v>
      </c>
      <c r="G10" s="6">
        <v>1</v>
      </c>
      <c r="I10" s="1" t="s">
        <v>39</v>
      </c>
      <c r="J10" s="1" t="s">
        <v>61</v>
      </c>
      <c r="K10" s="1">
        <f t="shared" si="1"/>
        <v>2</v>
      </c>
      <c r="M10" s="5" t="s">
        <v>40</v>
      </c>
      <c r="N10" s="6">
        <v>0</v>
      </c>
    </row>
    <row r="11" spans="2:14" ht="15.75" customHeight="1" x14ac:dyDescent="0.3">
      <c r="B11" s="1" t="s">
        <v>41</v>
      </c>
      <c r="C11" s="2" t="s">
        <v>42</v>
      </c>
      <c r="D11" s="1">
        <f t="shared" si="0"/>
        <v>2</v>
      </c>
      <c r="F11" s="5" t="s">
        <v>24</v>
      </c>
      <c r="G11" s="6">
        <v>0</v>
      </c>
      <c r="I11" s="1" t="s">
        <v>43</v>
      </c>
      <c r="J11" s="1" t="s">
        <v>63</v>
      </c>
      <c r="K11" s="1">
        <f t="shared" si="1"/>
        <v>2</v>
      </c>
      <c r="M11" s="5" t="s">
        <v>44</v>
      </c>
      <c r="N11" s="6">
        <v>1</v>
      </c>
    </row>
    <row r="12" spans="2:14" ht="15.75" customHeight="1" x14ac:dyDescent="0.3">
      <c r="F12" s="5" t="s">
        <v>45</v>
      </c>
      <c r="G12" s="6">
        <v>2</v>
      </c>
      <c r="I12" s="1" t="s">
        <v>46</v>
      </c>
      <c r="J12" s="1" t="s">
        <v>64</v>
      </c>
      <c r="K12" s="1">
        <f t="shared" si="1"/>
        <v>0</v>
      </c>
      <c r="L12" t="s">
        <v>74</v>
      </c>
      <c r="M12" s="5" t="s">
        <v>47</v>
      </c>
      <c r="N12" s="6">
        <v>2</v>
      </c>
    </row>
    <row r="13" spans="2:14" ht="15.75" customHeight="1" x14ac:dyDescent="0.3">
      <c r="C13" s="7" t="s">
        <v>48</v>
      </c>
      <c r="D13" s="8">
        <f>SUM(D3:D11)</f>
        <v>15</v>
      </c>
      <c r="F13" s="5" t="s">
        <v>49</v>
      </c>
      <c r="G13" s="6">
        <v>1</v>
      </c>
      <c r="I13" s="1" t="s">
        <v>50</v>
      </c>
      <c r="J13" s="1" t="s">
        <v>66</v>
      </c>
      <c r="K13" s="1">
        <f t="shared" si="1"/>
        <v>1</v>
      </c>
      <c r="M13" s="5" t="s">
        <v>51</v>
      </c>
      <c r="N13" s="6">
        <v>0</v>
      </c>
    </row>
    <row r="14" spans="2:14" ht="15.75" customHeight="1" x14ac:dyDescent="0.3">
      <c r="C14" s="9" t="s">
        <v>52</v>
      </c>
      <c r="D14" s="10" t="str">
        <f>IF(D13&gt;10,"Suspicious",IF(D13&gt;5,"Potentially Suspicious","Not Suspicious"))</f>
        <v>Suspicious</v>
      </c>
      <c r="F14" s="5" t="s">
        <v>15</v>
      </c>
      <c r="G14" s="6">
        <v>2</v>
      </c>
      <c r="I14" s="1" t="s">
        <v>53</v>
      </c>
      <c r="J14" s="1" t="s">
        <v>68</v>
      </c>
      <c r="K14" s="1">
        <f t="shared" si="1"/>
        <v>1</v>
      </c>
      <c r="M14" s="5" t="s">
        <v>54</v>
      </c>
      <c r="N14" s="6">
        <v>1</v>
      </c>
    </row>
    <row r="15" spans="2:14" ht="15.75" customHeight="1" x14ac:dyDescent="0.3">
      <c r="F15" s="5" t="s">
        <v>29</v>
      </c>
      <c r="G15" s="6">
        <v>0</v>
      </c>
      <c r="M15" s="5" t="s">
        <v>55</v>
      </c>
      <c r="N15" s="6">
        <v>2</v>
      </c>
    </row>
    <row r="16" spans="2:14" ht="15.75" customHeight="1" x14ac:dyDescent="0.3">
      <c r="B16" t="s">
        <v>71</v>
      </c>
      <c r="F16" s="5" t="s">
        <v>42</v>
      </c>
      <c r="G16" s="6">
        <v>2</v>
      </c>
      <c r="J16" s="7" t="s">
        <v>48</v>
      </c>
      <c r="K16" s="8">
        <f>SUM(K3:K14)</f>
        <v>19</v>
      </c>
      <c r="M16" s="5" t="s">
        <v>56</v>
      </c>
      <c r="N16" s="6">
        <v>0</v>
      </c>
    </row>
    <row r="17" spans="6:14" ht="15.75" customHeight="1" x14ac:dyDescent="0.3">
      <c r="F17" s="11" t="s">
        <v>37</v>
      </c>
      <c r="G17" s="12">
        <v>0</v>
      </c>
      <c r="J17" s="9" t="s">
        <v>52</v>
      </c>
      <c r="K17" s="10" t="str">
        <f>IF(K16&gt;10,"Suspicious",IF(K16&gt;5,"Potentially Suspicious","Not Suspicious"))</f>
        <v>Suspicious</v>
      </c>
      <c r="M17" s="5" t="s">
        <v>57</v>
      </c>
      <c r="N17" s="6">
        <v>2</v>
      </c>
    </row>
    <row r="18" spans="6:14" ht="15.75" customHeight="1" x14ac:dyDescent="0.3">
      <c r="M18" s="13" t="s">
        <v>58</v>
      </c>
      <c r="N18" s="14">
        <v>0</v>
      </c>
    </row>
    <row r="19" spans="6:14" ht="15.75" customHeight="1" x14ac:dyDescent="0.3">
      <c r="I19" t="s">
        <v>73</v>
      </c>
      <c r="M19" s="5" t="s">
        <v>59</v>
      </c>
      <c r="N19" s="6">
        <v>2</v>
      </c>
    </row>
    <row r="20" spans="6:14" ht="15.75" customHeight="1" x14ac:dyDescent="0.3">
      <c r="I20" t="s">
        <v>75</v>
      </c>
      <c r="M20" s="5" t="s">
        <v>60</v>
      </c>
      <c r="N20" s="6">
        <v>0</v>
      </c>
    </row>
    <row r="21" spans="6:14" ht="15.75" customHeight="1" x14ac:dyDescent="0.3">
      <c r="I21" t="s">
        <v>76</v>
      </c>
      <c r="M21" s="5" t="s">
        <v>61</v>
      </c>
      <c r="N21" s="6">
        <v>2</v>
      </c>
    </row>
    <row r="22" spans="6:14" ht="15.75" customHeight="1" x14ac:dyDescent="0.3">
      <c r="I22" t="s">
        <v>77</v>
      </c>
      <c r="M22" s="5" t="s">
        <v>62</v>
      </c>
      <c r="N22" s="6">
        <v>0</v>
      </c>
    </row>
    <row r="23" spans="6:14" ht="15.75" customHeight="1" x14ac:dyDescent="0.3">
      <c r="M23" s="5" t="s">
        <v>43</v>
      </c>
      <c r="N23" s="6">
        <v>1</v>
      </c>
    </row>
    <row r="24" spans="6:14" ht="15.75" customHeight="1" x14ac:dyDescent="0.3">
      <c r="M24" s="5" t="s">
        <v>63</v>
      </c>
      <c r="N24" s="6">
        <v>2</v>
      </c>
    </row>
    <row r="25" spans="6:14" ht="15.75" customHeight="1" x14ac:dyDescent="0.3">
      <c r="M25" s="5" t="s">
        <v>64</v>
      </c>
      <c r="N25" s="6">
        <v>0</v>
      </c>
    </row>
    <row r="26" spans="6:14" ht="15.75" customHeight="1" x14ac:dyDescent="0.3">
      <c r="M26" s="5" t="s">
        <v>46</v>
      </c>
      <c r="N26" s="6">
        <v>2</v>
      </c>
    </row>
    <row r="27" spans="6:14" ht="15.75" customHeight="1" x14ac:dyDescent="0.3">
      <c r="M27" s="5" t="s">
        <v>65</v>
      </c>
      <c r="N27" s="6">
        <v>0</v>
      </c>
    </row>
    <row r="28" spans="6:14" ht="15.75" customHeight="1" x14ac:dyDescent="0.3">
      <c r="M28" s="5" t="s">
        <v>66</v>
      </c>
      <c r="N28" s="6">
        <v>1</v>
      </c>
    </row>
    <row r="29" spans="6:14" ht="15.75" customHeight="1" x14ac:dyDescent="0.3">
      <c r="M29" s="5" t="s">
        <v>67</v>
      </c>
      <c r="N29" s="6">
        <v>0</v>
      </c>
    </row>
    <row r="30" spans="6:14" ht="15.75" customHeight="1" x14ac:dyDescent="0.3">
      <c r="M30" s="5" t="s">
        <v>68</v>
      </c>
      <c r="N30" s="6">
        <v>1</v>
      </c>
    </row>
    <row r="31" spans="6:14" ht="15.75" customHeight="1" x14ac:dyDescent="0.3">
      <c r="M31" s="11" t="s">
        <v>69</v>
      </c>
      <c r="N31" s="12">
        <v>2</v>
      </c>
    </row>
    <row r="32" spans="6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F2:G2"/>
    <mergeCell ref="B1:D1"/>
    <mergeCell ref="I1:K1"/>
    <mergeCell ref="M2:N2"/>
  </mergeCells>
  <conditionalFormatting sqref="D3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3">
      <colorScale>
        <cfvo type="formula" val="0"/>
        <cfvo type="formula" val="5"/>
        <cfvo type="formula" val="15"/>
        <color theme="9"/>
        <color theme="7"/>
        <color rgb="FFC00000"/>
      </colorScale>
    </cfRule>
  </conditionalFormatting>
  <conditionalFormatting sqref="G3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5">
      <colorScale>
        <cfvo type="formula" val="0"/>
        <cfvo type="formula" val="5"/>
        <cfvo type="formula" val="15"/>
        <color theme="9"/>
        <color theme="7"/>
        <color rgb="FFC00000"/>
      </colorScale>
    </cfRule>
  </conditionalFormatting>
  <conditionalFormatting sqref="K3:K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8">
    <dataValidation type="list" allowBlank="1" showErrorMessage="1" sqref="C3" xr:uid="{00000000-0002-0000-0000-000000000000}">
      <formula1>$F$3:$F$4</formula1>
    </dataValidation>
    <dataValidation type="list" allowBlank="1" showErrorMessage="1" sqref="C5 C8:C9" xr:uid="{00000000-0002-0000-0000-000001000000}">
      <formula1>$F$13:$F$15</formula1>
    </dataValidation>
    <dataValidation type="list" allowBlank="1" showErrorMessage="1" sqref="J3" xr:uid="{00000000-0002-0000-0000-000002000000}">
      <formula1>$M$3:$M$5</formula1>
    </dataValidation>
    <dataValidation type="list" allowBlank="1" showErrorMessage="1" sqref="J8" xr:uid="{00000000-0002-0000-0000-000003000000}">
      <formula1>$M$16:$M$17</formula1>
    </dataValidation>
    <dataValidation type="list" allowBlank="1" showErrorMessage="1" sqref="J11" xr:uid="{00000000-0002-0000-0000-000004000000}">
      <formula1>$M$22:$M$24</formula1>
    </dataValidation>
    <dataValidation type="list" allowBlank="1" showErrorMessage="1" sqref="J5" xr:uid="{00000000-0002-0000-0000-000005000000}">
      <formula1>$M$8:$M$9</formula1>
    </dataValidation>
    <dataValidation type="list" allowBlank="1" showErrorMessage="1" sqref="C7" xr:uid="{00000000-0002-0000-0000-000006000000}">
      <formula1>$F$10:$F$12</formula1>
    </dataValidation>
    <dataValidation type="list" allowBlank="1" showErrorMessage="1" sqref="C10:C11" xr:uid="{00000000-0002-0000-0000-000007000000}">
      <formula1>$F$16:$F$17</formula1>
    </dataValidation>
    <dataValidation type="list" allowBlank="1" showErrorMessage="1" sqref="J6" xr:uid="{00000000-0002-0000-0000-000008000000}">
      <formula1>$M$10:$M$12</formula1>
    </dataValidation>
    <dataValidation type="list" allowBlank="1" showErrorMessage="1" sqref="C6" xr:uid="{00000000-0002-0000-0000-000009000000}">
      <formula1>F8:F9</formula1>
    </dataValidation>
    <dataValidation type="list" allowBlank="1" showErrorMessage="1" sqref="J7" xr:uid="{00000000-0002-0000-0000-00000A000000}">
      <formula1>$M$13:$M$15</formula1>
    </dataValidation>
    <dataValidation type="list" allowBlank="1" showErrorMessage="1" sqref="J13" xr:uid="{00000000-0002-0000-0000-00000B000000}">
      <formula1>$M$27:$M$28</formula1>
    </dataValidation>
    <dataValidation type="list" allowBlank="1" showErrorMessage="1" sqref="C4" xr:uid="{00000000-0002-0000-0000-00000C000000}">
      <formula1>$F$5:$F$7</formula1>
    </dataValidation>
    <dataValidation type="list" allowBlank="1" showErrorMessage="1" sqref="J9" xr:uid="{00000000-0002-0000-0000-00000D000000}">
      <formula1>$M$18:$M$19</formula1>
    </dataValidation>
    <dataValidation type="list" allowBlank="1" showErrorMessage="1" sqref="J14" xr:uid="{00000000-0002-0000-0000-00000E000000}">
      <formula1>$M$29:$M$31</formula1>
    </dataValidation>
    <dataValidation type="list" allowBlank="1" showErrorMessage="1" sqref="J4" xr:uid="{00000000-0002-0000-0000-00000F000000}">
      <formula1>$M$6:$M$7</formula1>
    </dataValidation>
    <dataValidation type="list" allowBlank="1" showErrorMessage="1" sqref="J10" xr:uid="{00000000-0002-0000-0000-000010000000}">
      <formula1>$M$20:$M$21</formula1>
    </dataValidation>
    <dataValidation type="list" allowBlank="1" showErrorMessage="1" sqref="J12" xr:uid="{00000000-0002-0000-0000-000011000000}">
      <formula1>$M$25:$M$26</formula1>
    </dataValidation>
  </dataValidations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Analysis</vt:lpstr>
      <vt:lpstr>SCORES</vt:lpstr>
      <vt:lpstr>SCORES2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</cp:lastModifiedBy>
  <dcterms:created xsi:type="dcterms:W3CDTF">2016-05-11T03:50:50Z</dcterms:created>
  <dcterms:modified xsi:type="dcterms:W3CDTF">2020-04-21T21:20:31Z</dcterms:modified>
</cp:coreProperties>
</file>