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 Multiplexx\DATI DA USARE\Layer misure anti Covid\"/>
    </mc:Choice>
  </mc:AlternateContent>
  <xr:revisionPtr revIDLastSave="0" documentId="13_ncr:1_{080447DC-FF9F-4AA7-B64D-A91F14E41E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8" i="3" l="1"/>
  <c r="AI8" i="3" s="1"/>
  <c r="AH7" i="3"/>
  <c r="AI7" i="3" s="1"/>
  <c r="AD7" i="3"/>
  <c r="AE7" i="3" s="1"/>
  <c r="AC7" i="3"/>
  <c r="AK9" i="3"/>
  <c r="AG9" i="3"/>
  <c r="AC9" i="3"/>
  <c r="AA9" i="3"/>
  <c r="Y9" i="3"/>
  <c r="W9" i="3"/>
  <c r="U9" i="3"/>
  <c r="AK8" i="3"/>
  <c r="AG8" i="3"/>
  <c r="AC8" i="3"/>
  <c r="AA8" i="3"/>
  <c r="Y8" i="3"/>
  <c r="W8" i="3"/>
  <c r="U8" i="3"/>
  <c r="AK6" i="3"/>
  <c r="AG6" i="3"/>
  <c r="AC6" i="3"/>
  <c r="AA6" i="3"/>
  <c r="Y6" i="3"/>
  <c r="W6" i="3"/>
  <c r="U6" i="3"/>
  <c r="AK2" i="3"/>
  <c r="AG2" i="3"/>
  <c r="AC2" i="3"/>
  <c r="AA2" i="3"/>
  <c r="Y2" i="3"/>
  <c r="W2" i="3"/>
  <c r="U2" i="3"/>
  <c r="AG3" i="3"/>
  <c r="AK3" i="3"/>
  <c r="AC3" i="3"/>
  <c r="AA3" i="3"/>
  <c r="Y3" i="3"/>
  <c r="W3" i="3"/>
  <c r="U3" i="3"/>
  <c r="AK5" i="3"/>
  <c r="AG5" i="3"/>
  <c r="AC5" i="3"/>
  <c r="AA5" i="3"/>
  <c r="Y5" i="3"/>
  <c r="W5" i="3"/>
  <c r="U5" i="3"/>
  <c r="AK4" i="3"/>
  <c r="AG4" i="3"/>
  <c r="AC4" i="3"/>
  <c r="AA4" i="3"/>
  <c r="Y4" i="3"/>
  <c r="W4" i="3"/>
  <c r="U4" i="3"/>
  <c r="AK7" i="3"/>
  <c r="AG7" i="3"/>
  <c r="AA7" i="3"/>
  <c r="Y7" i="3"/>
  <c r="W7" i="3"/>
  <c r="U7" i="3"/>
  <c r="S9" i="3"/>
  <c r="S8" i="3"/>
  <c r="S6" i="3"/>
  <c r="S2" i="3"/>
  <c r="S3" i="3"/>
  <c r="S5" i="3"/>
  <c r="S4" i="3"/>
  <c r="S7" i="3"/>
  <c r="AH4" i="3"/>
  <c r="AI4" i="3" s="1"/>
  <c r="AH5" i="3"/>
  <c r="AI5" i="3" s="1"/>
  <c r="AH3" i="3"/>
  <c r="AI3" i="3" s="1"/>
  <c r="AH2" i="3"/>
  <c r="AI2" i="3" s="1"/>
  <c r="AH6" i="3"/>
  <c r="AI6" i="3" s="1"/>
  <c r="AH9" i="3"/>
  <c r="AI9" i="3" s="1"/>
  <c r="AD4" i="3"/>
  <c r="AE4" i="3" s="1"/>
  <c r="AD5" i="3"/>
  <c r="AE5" i="3" s="1"/>
  <c r="AD3" i="3"/>
  <c r="AE3" i="3" s="1"/>
  <c r="AD2" i="3"/>
  <c r="AE2" i="3" s="1"/>
  <c r="AD6" i="3"/>
  <c r="AE6" i="3" s="1"/>
  <c r="AD8" i="3"/>
  <c r="AE8" i="3" s="1"/>
  <c r="AD9" i="3"/>
  <c r="AE9" i="3" s="1"/>
</calcChain>
</file>

<file path=xl/sharedStrings.xml><?xml version="1.0" encoding="utf-8"?>
<sst xmlns="http://schemas.openxmlformats.org/spreadsheetml/2006/main" count="33" uniqueCount="33">
  <si>
    <t>Belgium</t>
  </si>
  <si>
    <t>Germany (until 1990 former territory of the FRG)</t>
  </si>
  <si>
    <t>Spain</t>
  </si>
  <si>
    <t>France</t>
  </si>
  <si>
    <t>Italy</t>
  </si>
  <si>
    <t>Netherlands</t>
  </si>
  <si>
    <t>Austria</t>
  </si>
  <si>
    <t>Sweden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</si>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</sst>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"/>
    <numFmt numFmtId="166" formatCode="#,##0.00000"/>
  </numFmts>
  <fonts count="9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b/>
      <i/>
      <sz val="9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none">
        <fgColor rgb="FFF6F6F6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4" fillId="4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4" fontId="2" fillId="7" borderId="0" xfId="0" applyNumberFormat="1" applyFont="1" applyFill="1" applyAlignment="1">
      <alignment horizontal="right" vertical="center" shrinkToFit="1"/>
    </xf>
    <xf numFmtId="165" fontId="2" fillId="7" borderId="0" xfId="0" applyNumberFormat="1" applyFont="1" applyFill="1" applyAlignment="1">
      <alignment horizontal="right" vertical="center" shrinkToFit="1"/>
    </xf>
    <xf numFmtId="166" fontId="2" fillId="5" borderId="0" xfId="0" applyNumberFormat="1" applyFont="1" applyFill="1" applyAlignment="1">
      <alignment horizontal="right" vertical="center" shrinkToFit="1"/>
    </xf>
    <xf numFmtId="164" fontId="5" fillId="5" borderId="0" xfId="1" applyNumberFormat="1" applyFont="1" applyFill="1" applyAlignment="1">
      <alignment horizontal="right" vertical="center" shrinkToFit="1"/>
    </xf>
    <xf numFmtId="0" fontId="3" fillId="8" borderId="1" xfId="0" applyFont="1" applyFill="1" applyBorder="1" applyAlignment="1">
      <alignment horizontal="left" vertical="center"/>
    </xf>
    <xf numFmtId="3" fontId="2" fillId="8" borderId="0" xfId="0" applyNumberFormat="1" applyFont="1" applyFill="1" applyAlignment="1">
      <alignment horizontal="right" vertical="center" shrinkToFit="1"/>
    </xf>
    <xf numFmtId="0" fontId="0" fillId="8" borderId="0" xfId="0" applyFill="1"/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166" fontId="6" fillId="9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66" fontId="7" fillId="10" borderId="0" xfId="0" applyNumberFormat="1" applyFont="1" applyFill="1" applyAlignment="1">
      <alignment horizontal="right" vertical="center" shrinkToFit="1"/>
    </xf>
    <xf numFmtId="166" fontId="8" fillId="10" borderId="2" xfId="0" applyNumberFormat="1" applyFont="1" applyFill="1" applyBorder="1" applyAlignment="1">
      <alignment horizontal="right" vertical="center" shrinkToFit="1"/>
    </xf>
  </cellXfs>
  <cellStyles count="2">
    <cellStyle name="Normal 2" xfId="1" xr:uid="{3517891F-3803-41D2-8752-3672C04B83F5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9"/>
  <sheetViews>
    <sheetView tabSelected="1" zoomScale="90" zoomScaleNormal="90" workbookViewId="0">
      <pane xSplit="1" ySplit="1" topLeftCell="B2" activePane="bottomRight" state="frozen"/>
      <selection pane="topRight"/>
      <selection pane="bottomLeft"/>
      <selection pane="bottomRight" activeCell="AE9" sqref="AE9"/>
    </sheetView>
  </sheetViews>
  <sheetFormatPr defaultRowHeight="11.4" customHeight="1" x14ac:dyDescent="0.3"/>
  <cols>
    <col min="1" max="1" width="12" customWidth="1"/>
    <col min="2" max="17" width="10" customWidth="1"/>
    <col min="18" max="18" width="11" customWidth="1"/>
    <col min="19" max="19" width="7.44140625" bestFit="1" customWidth="1"/>
    <col min="20" max="20" width="10" customWidth="1"/>
    <col min="21" max="21" width="7.44140625" bestFit="1" customWidth="1"/>
    <col min="22" max="22" width="11.44140625" customWidth="1"/>
    <col min="23" max="23" width="7.44140625" bestFit="1" customWidth="1"/>
    <col min="24" max="24" width="10.5546875" customWidth="1"/>
    <col min="25" max="25" width="7.44140625" bestFit="1" customWidth="1"/>
    <col min="26" max="26" width="10" customWidth="1"/>
    <col min="27" max="27" width="6.44140625" bestFit="1" customWidth="1"/>
    <col min="28" max="28" width="10" customWidth="1"/>
    <col min="29" max="29" width="6.44140625" bestFit="1" customWidth="1"/>
    <col min="30" max="30" width="18" customWidth="1"/>
    <col min="31" max="31" width="18" style="15" customWidth="1"/>
    <col min="32" max="32" width="10" customWidth="1"/>
    <col min="33" max="33" width="7.44140625" bestFit="1" customWidth="1"/>
    <col min="34" max="34" width="16.5546875" customWidth="1"/>
    <col min="35" max="35" width="16.5546875" style="15" customWidth="1"/>
    <col min="36" max="36" width="10" customWidth="1"/>
    <col min="37" max="37" width="6.44140625" bestFit="1" customWidth="1"/>
    <col min="39" max="39" width="20.6640625" bestFit="1" customWidth="1"/>
    <col min="40" max="40" width="40.33203125" bestFit="1" customWidth="1"/>
  </cols>
  <sheetData>
    <row r="1" spans="1:38" ht="14.4" x14ac:dyDescent="0.3">
      <c r="A1" s="19" t="s">
        <v>32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20" t="s">
        <v>14</v>
      </c>
      <c r="I1" s="20" t="s">
        <v>15</v>
      </c>
      <c r="J1" s="20" t="s">
        <v>16</v>
      </c>
      <c r="K1" s="20" t="s">
        <v>17</v>
      </c>
      <c r="L1" s="20" t="s">
        <v>18</v>
      </c>
      <c r="M1" s="20" t="s">
        <v>19</v>
      </c>
      <c r="N1" s="20" t="s">
        <v>20</v>
      </c>
      <c r="O1" s="20" t="s">
        <v>21</v>
      </c>
      <c r="P1" s="20" t="s">
        <v>22</v>
      </c>
      <c r="Q1" s="20" t="s">
        <v>23</v>
      </c>
      <c r="R1" s="20" t="s">
        <v>24</v>
      </c>
      <c r="S1" s="12"/>
      <c r="T1" s="20" t="s">
        <v>25</v>
      </c>
      <c r="U1" s="12"/>
      <c r="V1" s="20" t="s">
        <v>26</v>
      </c>
      <c r="W1" s="12"/>
      <c r="X1" s="20" t="s">
        <v>27</v>
      </c>
      <c r="Y1" s="12"/>
      <c r="Z1" s="20" t="s">
        <v>28</v>
      </c>
      <c r="AA1" s="12"/>
      <c r="AB1" s="20" t="s">
        <v>29</v>
      </c>
      <c r="AC1" s="12"/>
      <c r="AD1" s="1"/>
      <c r="AE1" s="16"/>
      <c r="AF1" s="20" t="s">
        <v>30</v>
      </c>
      <c r="AG1" s="12"/>
      <c r="AH1" s="1"/>
      <c r="AI1" s="16"/>
      <c r="AJ1" s="20" t="s">
        <v>31</v>
      </c>
      <c r="AK1" s="14"/>
    </row>
    <row r="2" spans="1:38" ht="14.4" x14ac:dyDescent="0.3">
      <c r="A2" s="2" t="s">
        <v>4</v>
      </c>
      <c r="B2" s="4">
        <v>77.099999999999994</v>
      </c>
      <c r="C2" s="4">
        <v>104.3</v>
      </c>
      <c r="D2" s="4">
        <v>130.1</v>
      </c>
      <c r="E2" s="4">
        <v>88.5</v>
      </c>
      <c r="F2" s="4">
        <v>79.900000000000006</v>
      </c>
      <c r="G2" s="4">
        <v>104.1</v>
      </c>
      <c r="H2" s="4">
        <v>133.6</v>
      </c>
      <c r="I2" s="4">
        <v>88.7</v>
      </c>
      <c r="J2" s="4">
        <v>81.099999999999994</v>
      </c>
      <c r="K2" s="4">
        <v>110.8</v>
      </c>
      <c r="L2" s="6">
        <v>137</v>
      </c>
      <c r="M2" s="4">
        <v>90.7</v>
      </c>
      <c r="N2" s="4">
        <v>82.3</v>
      </c>
      <c r="O2" s="4">
        <v>113.7</v>
      </c>
      <c r="P2" s="4">
        <v>139.30000000000001</v>
      </c>
      <c r="Q2" s="4">
        <v>93.3</v>
      </c>
      <c r="R2" s="4">
        <v>84.6</v>
      </c>
      <c r="S2" s="13">
        <f>$AL2*R2/100</f>
        <v>64445.488199999993</v>
      </c>
      <c r="T2" s="7">
        <v>113.8</v>
      </c>
      <c r="U2" s="13">
        <f>$AL2*T2/100</f>
        <v>86689.084599999987</v>
      </c>
      <c r="V2" s="8">
        <v>141.5</v>
      </c>
      <c r="W2" s="13">
        <f>$AL2*V2/100</f>
        <v>107790.03049999999</v>
      </c>
      <c r="X2" s="4">
        <v>95.4</v>
      </c>
      <c r="Y2" s="13">
        <f>$AL2*X2/100</f>
        <v>72672.571799999991</v>
      </c>
      <c r="Z2" s="4">
        <v>64.900000000000006</v>
      </c>
      <c r="AA2" s="13">
        <f>$AL2*Z2/100</f>
        <v>49438.6783</v>
      </c>
      <c r="AB2" s="7">
        <v>32.5</v>
      </c>
      <c r="AC2" s="13">
        <f>$AL2*AB2/100</f>
        <v>24757.427500000002</v>
      </c>
      <c r="AD2" s="10">
        <f>AB2/T2</f>
        <v>0.28558875219683655</v>
      </c>
      <c r="AE2" s="21">
        <f>1-AD2</f>
        <v>0.71441124780316345</v>
      </c>
      <c r="AF2" s="8">
        <v>105.3</v>
      </c>
      <c r="AG2" s="13">
        <f>$AL2*AF2/100</f>
        <v>80214.065099999993</v>
      </c>
      <c r="AH2" s="10">
        <f>AF2/V2</f>
        <v>0.74416961130742043</v>
      </c>
      <c r="AI2" s="21">
        <f>1-AH2</f>
        <v>0.25583038869257957</v>
      </c>
      <c r="AJ2" s="4">
        <v>47.7</v>
      </c>
      <c r="AK2" s="13">
        <f>$AL2*AJ2/100</f>
        <v>36336.285899999995</v>
      </c>
      <c r="AL2" s="11">
        <v>76176.7</v>
      </c>
    </row>
    <row r="3" spans="1:38" ht="14.4" x14ac:dyDescent="0.3">
      <c r="A3" s="2" t="s">
        <v>3</v>
      </c>
      <c r="B3" s="3">
        <v>87.2</v>
      </c>
      <c r="C3" s="3">
        <v>104.4</v>
      </c>
      <c r="D3" s="3">
        <v>112.4</v>
      </c>
      <c r="E3" s="3">
        <v>96.1</v>
      </c>
      <c r="F3" s="3">
        <v>92.9</v>
      </c>
      <c r="G3" s="3">
        <v>107.7</v>
      </c>
      <c r="H3" s="5">
        <v>118</v>
      </c>
      <c r="I3" s="3">
        <v>100.2</v>
      </c>
      <c r="J3" s="3">
        <v>97.9</v>
      </c>
      <c r="K3" s="3">
        <v>113.4</v>
      </c>
      <c r="L3" s="3">
        <v>126.2</v>
      </c>
      <c r="M3" s="5">
        <v>108</v>
      </c>
      <c r="N3" s="3">
        <v>105.1</v>
      </c>
      <c r="O3" s="3">
        <v>121.3</v>
      </c>
      <c r="P3" s="3">
        <v>134.69999999999999</v>
      </c>
      <c r="Q3" s="3">
        <v>114.5</v>
      </c>
      <c r="R3" s="3">
        <v>112.1</v>
      </c>
      <c r="S3" s="13">
        <f>$AL3*R3/100</f>
        <v>104300.19410000001</v>
      </c>
      <c r="T3" s="7">
        <v>129.4</v>
      </c>
      <c r="U3" s="13">
        <f>$AL3*T3/100</f>
        <v>120396.47740000002</v>
      </c>
      <c r="V3" s="8">
        <v>142.6</v>
      </c>
      <c r="W3" s="13">
        <f>$AL3*V3/100</f>
        <v>132678.03460000001</v>
      </c>
      <c r="X3" s="3">
        <v>121.4</v>
      </c>
      <c r="Y3" s="13">
        <f>$AL3*X3/100</f>
        <v>112953.10940000002</v>
      </c>
      <c r="Z3" s="3">
        <v>96.6</v>
      </c>
      <c r="AA3" s="13">
        <f>$AL3*Z3/100</f>
        <v>89878.66859999999</v>
      </c>
      <c r="AB3" s="7">
        <v>48.3</v>
      </c>
      <c r="AC3" s="13">
        <f>$AL3*AB3/100</f>
        <v>44939.334299999995</v>
      </c>
      <c r="AD3" s="10">
        <f>AB3/T3</f>
        <v>0.37326120556414216</v>
      </c>
      <c r="AE3" s="21">
        <f>1-AD3</f>
        <v>0.62673879443585778</v>
      </c>
      <c r="AF3" s="9">
        <v>122</v>
      </c>
      <c r="AG3" s="13">
        <f>$AL3*AF3/100</f>
        <v>113511.36200000001</v>
      </c>
      <c r="AH3" s="10">
        <f>AF3/V3</f>
        <v>0.85553997194950915</v>
      </c>
      <c r="AI3" s="21">
        <f>1-AH3</f>
        <v>0.14446002805049085</v>
      </c>
      <c r="AJ3" s="3">
        <v>64.900000000000006</v>
      </c>
      <c r="AK3" s="13">
        <f>$AL3*AJ3/100</f>
        <v>60384.322900000006</v>
      </c>
      <c r="AL3" s="11">
        <v>93042.1</v>
      </c>
    </row>
    <row r="4" spans="1:38" ht="14.4" x14ac:dyDescent="0.3">
      <c r="A4" s="2" t="s">
        <v>1</v>
      </c>
      <c r="B4" s="3">
        <v>83.9</v>
      </c>
      <c r="C4" s="5">
        <v>103</v>
      </c>
      <c r="D4" s="3">
        <v>110.7</v>
      </c>
      <c r="E4" s="3">
        <v>102.3</v>
      </c>
      <c r="F4" s="3">
        <v>87.2</v>
      </c>
      <c r="G4" s="3">
        <v>105.7</v>
      </c>
      <c r="H4" s="3">
        <v>114.8</v>
      </c>
      <c r="I4" s="5">
        <v>104</v>
      </c>
      <c r="J4" s="3">
        <v>90.4</v>
      </c>
      <c r="K4" s="3">
        <v>110.2</v>
      </c>
      <c r="L4" s="3">
        <v>117.6</v>
      </c>
      <c r="M4" s="3">
        <v>108.2</v>
      </c>
      <c r="N4" s="3">
        <v>93.3</v>
      </c>
      <c r="O4" s="3">
        <v>113.9</v>
      </c>
      <c r="P4" s="3">
        <v>121.5</v>
      </c>
      <c r="Q4" s="3">
        <v>112.9</v>
      </c>
      <c r="R4" s="3">
        <v>97.7</v>
      </c>
      <c r="S4" s="13">
        <f>$AL4*R4/100</f>
        <v>81682.182700000005</v>
      </c>
      <c r="T4" s="7">
        <v>117.4</v>
      </c>
      <c r="U4" s="13">
        <f>$AL4*T4/100</f>
        <v>98152.387400000021</v>
      </c>
      <c r="V4" s="8">
        <v>123.9</v>
      </c>
      <c r="W4" s="13">
        <f>$AL4*V4/100</f>
        <v>103586.71890000001</v>
      </c>
      <c r="X4" s="3">
        <v>117.1</v>
      </c>
      <c r="Y4" s="13">
        <f>$AL4*X4/100</f>
        <v>97901.572100000005</v>
      </c>
      <c r="Z4" s="3">
        <v>85.1</v>
      </c>
      <c r="AA4" s="13">
        <f>$AL4*Z4/100</f>
        <v>71147.940099999993</v>
      </c>
      <c r="AB4" s="7">
        <v>48.9</v>
      </c>
      <c r="AC4" s="13">
        <f>$AL4*AB4/100</f>
        <v>40882.893900000003</v>
      </c>
      <c r="AD4" s="10">
        <f>AB4/T4</f>
        <v>0.41652470187393525</v>
      </c>
      <c r="AE4" s="21">
        <f t="shared" ref="AE4:AE9" si="0">1-AD4</f>
        <v>0.58347529812606469</v>
      </c>
      <c r="AF4" s="8">
        <v>101.6</v>
      </c>
      <c r="AG4" s="13">
        <f>$AL4*AF4/100</f>
        <v>84942.781600000002</v>
      </c>
      <c r="AH4" s="10">
        <f>AF4/V4</f>
        <v>0.82001614205004025</v>
      </c>
      <c r="AI4" s="21">
        <f t="shared" ref="AI4:AI9" si="1">1-AH4</f>
        <v>0.17998385794995975</v>
      </c>
      <c r="AJ4" s="3">
        <v>54.6</v>
      </c>
      <c r="AK4" s="13">
        <f>$AL4*AJ4/100</f>
        <v>45648.384600000012</v>
      </c>
      <c r="AL4" s="11">
        <v>83605.100000000006</v>
      </c>
    </row>
    <row r="5" spans="1:38" ht="15" thickBot="1" x14ac:dyDescent="0.35">
      <c r="A5" s="2" t="s">
        <v>2</v>
      </c>
      <c r="B5" s="4">
        <v>79.900000000000006</v>
      </c>
      <c r="C5" s="4">
        <v>101.6</v>
      </c>
      <c r="D5" s="4">
        <v>123.9</v>
      </c>
      <c r="E5" s="4">
        <v>94.6</v>
      </c>
      <c r="F5" s="4">
        <v>87.1</v>
      </c>
      <c r="G5" s="4">
        <v>107.8</v>
      </c>
      <c r="H5" s="4">
        <v>133.5</v>
      </c>
      <c r="I5" s="4">
        <v>100.7</v>
      </c>
      <c r="J5" s="4">
        <v>89.5</v>
      </c>
      <c r="K5" s="4">
        <v>116.6</v>
      </c>
      <c r="L5" s="4">
        <v>139.1</v>
      </c>
      <c r="M5" s="4">
        <v>104.2</v>
      </c>
      <c r="N5" s="4">
        <v>93.3</v>
      </c>
      <c r="O5" s="4">
        <v>117.4</v>
      </c>
      <c r="P5" s="4">
        <v>141.19999999999999</v>
      </c>
      <c r="Q5" s="4">
        <v>108.4</v>
      </c>
      <c r="R5" s="4">
        <v>97.1</v>
      </c>
      <c r="S5" s="13">
        <f>$AL5*R5/100</f>
        <v>60343.571799999998</v>
      </c>
      <c r="T5" s="7">
        <v>123.1</v>
      </c>
      <c r="U5" s="13">
        <f>$AL5*T5/100</f>
        <v>76501.479800000001</v>
      </c>
      <c r="V5" s="8">
        <v>145.5</v>
      </c>
      <c r="W5" s="13">
        <f>$AL5*V5/100</f>
        <v>90422.13900000001</v>
      </c>
      <c r="X5" s="6">
        <v>111</v>
      </c>
      <c r="Y5" s="13">
        <f>$AL5*X5/100</f>
        <v>68981.838000000003</v>
      </c>
      <c r="Z5" s="4">
        <v>79.400000000000006</v>
      </c>
      <c r="AA5" s="13">
        <f>$AL5*Z5/100</f>
        <v>49343.765200000002</v>
      </c>
      <c r="AB5" s="7">
        <v>23.1</v>
      </c>
      <c r="AC5" s="13">
        <f>$AL5*AB5/100</f>
        <v>14355.679800000002</v>
      </c>
      <c r="AD5" s="10">
        <f>AB5/T5</f>
        <v>0.18765231519090173</v>
      </c>
      <c r="AE5" s="21">
        <f t="shared" si="0"/>
        <v>0.81234768480909825</v>
      </c>
      <c r="AF5" s="9">
        <v>79</v>
      </c>
      <c r="AG5" s="13">
        <f>$AL5*AF5/100</f>
        <v>49095.182000000001</v>
      </c>
      <c r="AH5" s="10">
        <f>AF5/V5</f>
        <v>0.54295532646048106</v>
      </c>
      <c r="AI5" s="21">
        <f t="shared" si="1"/>
        <v>0.45704467353951894</v>
      </c>
      <c r="AJ5" s="4">
        <v>50.1</v>
      </c>
      <c r="AK5" s="13">
        <f>$AL5*AJ5/100</f>
        <v>31135.0458</v>
      </c>
      <c r="AL5" s="11">
        <v>62145.8</v>
      </c>
    </row>
    <row r="6" spans="1:38" ht="14.4" x14ac:dyDescent="0.3">
      <c r="A6" s="17" t="s">
        <v>5</v>
      </c>
      <c r="B6" s="3">
        <v>83.1</v>
      </c>
      <c r="C6" s="3">
        <v>106.1</v>
      </c>
      <c r="D6" s="5">
        <v>109</v>
      </c>
      <c r="E6" s="3">
        <v>101.9</v>
      </c>
      <c r="F6" s="3">
        <v>88.9</v>
      </c>
      <c r="G6" s="3">
        <v>111.2</v>
      </c>
      <c r="H6" s="3">
        <v>117.8</v>
      </c>
      <c r="I6" s="5">
        <v>107</v>
      </c>
      <c r="J6" s="3">
        <v>94.4</v>
      </c>
      <c r="K6" s="3">
        <v>120.4</v>
      </c>
      <c r="L6" s="3">
        <v>124.2</v>
      </c>
      <c r="M6" s="3">
        <v>113.8</v>
      </c>
      <c r="N6" s="3">
        <v>100.4</v>
      </c>
      <c r="O6" s="3">
        <v>128.69999999999999</v>
      </c>
      <c r="P6" s="3">
        <v>131.6</v>
      </c>
      <c r="Q6" s="3">
        <v>122.9</v>
      </c>
      <c r="R6" s="3">
        <v>104.5</v>
      </c>
      <c r="S6" s="13">
        <f>$AL6*R6/100</f>
        <v>23530.891999999996</v>
      </c>
      <c r="T6" s="7">
        <v>133.80000000000001</v>
      </c>
      <c r="U6" s="13">
        <f>$AL6*T6/100</f>
        <v>30128.5488</v>
      </c>
      <c r="V6" s="9">
        <v>136</v>
      </c>
      <c r="W6" s="13">
        <f>$AL6*V6/100</f>
        <v>30623.935999999998</v>
      </c>
      <c r="X6" s="3">
        <v>127.6</v>
      </c>
      <c r="Y6" s="13">
        <f>$AL6*X6/100</f>
        <v>28732.457599999998</v>
      </c>
      <c r="Z6" s="3">
        <v>94.2</v>
      </c>
      <c r="AA6" s="13">
        <f>$AL6*Z6/100</f>
        <v>21211.5792</v>
      </c>
      <c r="AB6" s="7">
        <v>57.3</v>
      </c>
      <c r="AC6" s="13">
        <f>$AL6*AB6/100</f>
        <v>12902.584799999997</v>
      </c>
      <c r="AD6" s="18">
        <f>AB6/T6</f>
        <v>0.42825112107623314</v>
      </c>
      <c r="AE6" s="22">
        <f t="shared" si="0"/>
        <v>0.5717488789237668</v>
      </c>
      <c r="AF6" s="8">
        <v>119.4</v>
      </c>
      <c r="AG6" s="13">
        <f>$AL6*AF6/100</f>
        <v>26886.0144</v>
      </c>
      <c r="AH6" s="18">
        <f>AF6/V6</f>
        <v>0.87794117647058822</v>
      </c>
      <c r="AI6" s="22">
        <f t="shared" si="1"/>
        <v>0.12205882352941178</v>
      </c>
      <c r="AJ6" s="3">
        <v>61.1</v>
      </c>
      <c r="AK6" s="13">
        <f>$AL6*AJ6/100</f>
        <v>13758.253599999998</v>
      </c>
      <c r="AL6" s="11">
        <v>22517.599999999999</v>
      </c>
    </row>
    <row r="7" spans="1:38" ht="15" thickBot="1" x14ac:dyDescent="0.35">
      <c r="A7" s="2" t="s">
        <v>0</v>
      </c>
      <c r="B7" s="4">
        <v>89.9</v>
      </c>
      <c r="C7" s="4">
        <v>103.9</v>
      </c>
      <c r="D7" s="4">
        <v>103.1</v>
      </c>
      <c r="E7" s="4">
        <v>103.2</v>
      </c>
      <c r="F7" s="4">
        <v>93.8</v>
      </c>
      <c r="G7" s="4">
        <v>104.8</v>
      </c>
      <c r="H7" s="4">
        <v>107.8</v>
      </c>
      <c r="I7" s="4">
        <v>107.6</v>
      </c>
      <c r="J7" s="4">
        <v>97.7</v>
      </c>
      <c r="K7" s="4">
        <v>113.5</v>
      </c>
      <c r="L7" s="4">
        <v>115.4</v>
      </c>
      <c r="M7" s="4">
        <v>114.5</v>
      </c>
      <c r="N7" s="4">
        <v>104.4</v>
      </c>
      <c r="O7" s="4">
        <v>119.8</v>
      </c>
      <c r="P7" s="6">
        <v>121</v>
      </c>
      <c r="Q7" s="4">
        <v>121.5</v>
      </c>
      <c r="R7" s="4">
        <v>108.5</v>
      </c>
      <c r="S7" s="13">
        <f>$AL7*R7/100</f>
        <v>15961.760499999999</v>
      </c>
      <c r="T7" s="7">
        <v>125.8</v>
      </c>
      <c r="U7" s="13">
        <f>$AL7*T7/100</f>
        <v>18506.815399999999</v>
      </c>
      <c r="V7" s="8">
        <v>127.1</v>
      </c>
      <c r="W7" s="13">
        <f>$AL7*V7/100</f>
        <v>18698.062299999998</v>
      </c>
      <c r="X7" s="4">
        <v>127.2</v>
      </c>
      <c r="Y7" s="13">
        <f>$AL7*X7/100</f>
        <v>18712.7736</v>
      </c>
      <c r="Z7" s="4">
        <v>94.5</v>
      </c>
      <c r="AA7" s="13">
        <f>$AL7*Z7/100</f>
        <v>13902.178499999998</v>
      </c>
      <c r="AB7" s="7">
        <v>50.4</v>
      </c>
      <c r="AC7" s="13">
        <f>$AL7*AB7/100</f>
        <v>7414.4951999999994</v>
      </c>
      <c r="AD7" s="10">
        <f>AB7/T7</f>
        <v>0.40063593004769477</v>
      </c>
      <c r="AE7" s="21">
        <f>1-AD7</f>
        <v>0.59936406995230529</v>
      </c>
      <c r="AF7" s="8">
        <v>108.6</v>
      </c>
      <c r="AG7" s="13">
        <f>$AL7*AF7/100</f>
        <v>15976.471799999999</v>
      </c>
      <c r="AH7" s="10">
        <f>AF7/V7</f>
        <v>0.8544453186467349</v>
      </c>
      <c r="AI7" s="21">
        <f>1-AH7</f>
        <v>0.1455546813532651</v>
      </c>
      <c r="AJ7" s="4">
        <v>61.3</v>
      </c>
      <c r="AK7" s="13">
        <f>$AL7*AJ7/100</f>
        <v>9018.0268999999989</v>
      </c>
      <c r="AL7" s="11">
        <v>14711.3</v>
      </c>
    </row>
    <row r="8" spans="1:38" ht="14.4" x14ac:dyDescent="0.3">
      <c r="A8" s="17" t="s">
        <v>6</v>
      </c>
      <c r="B8" s="4">
        <v>116.3</v>
      </c>
      <c r="C8" s="6">
        <v>86</v>
      </c>
      <c r="D8" s="4">
        <v>105.2</v>
      </c>
      <c r="E8" s="4">
        <v>92.5</v>
      </c>
      <c r="F8" s="4">
        <v>125.1</v>
      </c>
      <c r="G8" s="4">
        <v>89.2</v>
      </c>
      <c r="H8" s="4">
        <v>112.2</v>
      </c>
      <c r="I8" s="4">
        <v>96.8</v>
      </c>
      <c r="J8" s="4">
        <v>127.9</v>
      </c>
      <c r="K8" s="4">
        <v>96.6</v>
      </c>
      <c r="L8" s="4">
        <v>116.9</v>
      </c>
      <c r="M8" s="4">
        <v>102.1</v>
      </c>
      <c r="N8" s="4">
        <v>138.30000000000001</v>
      </c>
      <c r="O8" s="4">
        <v>102.7</v>
      </c>
      <c r="P8" s="4">
        <v>123.7</v>
      </c>
      <c r="Q8" s="6">
        <v>112</v>
      </c>
      <c r="R8" s="4">
        <v>144.6</v>
      </c>
      <c r="S8" s="13">
        <f>$AL8*R8/100</f>
        <v>26066.0298</v>
      </c>
      <c r="T8" s="7">
        <v>107.7</v>
      </c>
      <c r="U8" s="13">
        <f>$AL8*T8/100</f>
        <v>19414.325100000002</v>
      </c>
      <c r="V8" s="8">
        <v>130.30000000000001</v>
      </c>
      <c r="W8" s="13">
        <f>$AL8*V8/100</f>
        <v>23488.268900000003</v>
      </c>
      <c r="X8" s="4">
        <v>116.2</v>
      </c>
      <c r="Y8" s="13">
        <f>$AL8*X8/100</f>
        <v>20946.560600000001</v>
      </c>
      <c r="Z8" s="4">
        <v>125.2</v>
      </c>
      <c r="AA8" s="13">
        <f>$AL8*Z8/100</f>
        <v>22568.927599999999</v>
      </c>
      <c r="AB8" s="7">
        <v>40.9</v>
      </c>
      <c r="AC8" s="13">
        <f>$AL8*AB8/100</f>
        <v>7372.756699999999</v>
      </c>
      <c r="AD8" s="18">
        <f>AB8/T8</f>
        <v>0.37975858867223766</v>
      </c>
      <c r="AE8" s="22">
        <f t="shared" si="0"/>
        <v>0.62024141132776234</v>
      </c>
      <c r="AF8" s="8">
        <v>123.3</v>
      </c>
      <c r="AG8" s="13">
        <f>$AL8*AF8/100</f>
        <v>22226.427899999999</v>
      </c>
      <c r="AH8" s="18">
        <f>AF8/V8</f>
        <v>0.94627782041442809</v>
      </c>
      <c r="AI8" s="22">
        <f t="shared" si="1"/>
        <v>5.3722179585571905E-2</v>
      </c>
      <c r="AJ8" s="4">
        <v>45.3</v>
      </c>
      <c r="AK8" s="13">
        <f>$AL8*AJ8/100</f>
        <v>8165.9138999999986</v>
      </c>
      <c r="AL8" s="11">
        <v>18026.3</v>
      </c>
    </row>
    <row r="9" spans="1:38" ht="14.4" x14ac:dyDescent="0.3">
      <c r="A9" s="2" t="s">
        <v>7</v>
      </c>
      <c r="B9" s="3">
        <v>83.5</v>
      </c>
      <c r="C9" s="3">
        <v>102.1</v>
      </c>
      <c r="D9" s="3">
        <v>110.5</v>
      </c>
      <c r="E9" s="5">
        <v>104</v>
      </c>
      <c r="F9" s="3">
        <v>89.9</v>
      </c>
      <c r="G9" s="3">
        <v>110.7</v>
      </c>
      <c r="H9" s="5">
        <v>117</v>
      </c>
      <c r="I9" s="3">
        <v>108.2</v>
      </c>
      <c r="J9" s="3">
        <v>95.4</v>
      </c>
      <c r="K9" s="3">
        <v>114.2</v>
      </c>
      <c r="L9" s="3">
        <v>120.9</v>
      </c>
      <c r="M9" s="3">
        <v>112.2</v>
      </c>
      <c r="N9" s="3">
        <v>96.7</v>
      </c>
      <c r="O9" s="3">
        <v>119.6</v>
      </c>
      <c r="P9" s="3">
        <v>124.9</v>
      </c>
      <c r="Q9" s="3">
        <v>116.3</v>
      </c>
      <c r="R9" s="3">
        <v>100.4</v>
      </c>
      <c r="S9" s="13">
        <f>$AL9*R9/100</f>
        <v>15070.341200000001</v>
      </c>
      <c r="T9" s="7">
        <v>122.1</v>
      </c>
      <c r="U9" s="13">
        <f>$AL9*T9/100</f>
        <v>18327.576300000001</v>
      </c>
      <c r="V9" s="8">
        <v>130.1</v>
      </c>
      <c r="W9" s="13">
        <f>$AL9*V9/100</f>
        <v>19528.400299999998</v>
      </c>
      <c r="X9" s="3">
        <v>119.4</v>
      </c>
      <c r="Y9" s="13">
        <f>$AL9*X9/100</f>
        <v>17922.298200000001</v>
      </c>
      <c r="Z9" s="3">
        <v>93.4</v>
      </c>
      <c r="AA9" s="13">
        <f>$AL9*Z9/100</f>
        <v>14019.620199999999</v>
      </c>
      <c r="AB9" s="7">
        <v>68.3</v>
      </c>
      <c r="AC9" s="13">
        <f>$AL9*AB9/100</f>
        <v>10252.034899999999</v>
      </c>
      <c r="AD9" s="10">
        <f>AB9/T9</f>
        <v>0.5593775593775594</v>
      </c>
      <c r="AE9" s="21">
        <f t="shared" si="0"/>
        <v>0.4406224406224406</v>
      </c>
      <c r="AF9" s="8">
        <v>101.5</v>
      </c>
      <c r="AG9" s="13">
        <f>$AL9*AF9/100</f>
        <v>15235.4545</v>
      </c>
      <c r="AH9" s="10">
        <f>AF9/V9</f>
        <v>0.78016910069177559</v>
      </c>
      <c r="AI9" s="21">
        <f t="shared" si="1"/>
        <v>0.21983089930822441</v>
      </c>
      <c r="AJ9" s="3">
        <v>74.900000000000006</v>
      </c>
      <c r="AK9" s="13">
        <f>$AL9*AJ9/100</f>
        <v>11242.7147</v>
      </c>
      <c r="AL9" s="11">
        <v>15010.3</v>
      </c>
    </row>
    <row r="11" spans="1:38" ht="14.4" x14ac:dyDescent="0.3">
      <c r="AD11" s="15"/>
      <c r="AE11"/>
      <c r="AI11"/>
    </row>
    <row r="12" spans="1:38" ht="14.4" x14ac:dyDescent="0.3">
      <c r="AD12" s="15"/>
      <c r="AE12"/>
      <c r="AI12"/>
    </row>
    <row r="13" spans="1:38" ht="14.4" x14ac:dyDescent="0.3">
      <c r="AD13" s="15"/>
      <c r="AE13"/>
      <c r="AI13"/>
    </row>
    <row r="14" spans="1:38" ht="14.4" x14ac:dyDescent="0.3">
      <c r="AD14" s="15"/>
      <c r="AE14"/>
      <c r="AI14"/>
    </row>
    <row r="15" spans="1:38" ht="14.4" x14ac:dyDescent="0.3">
      <c r="AD15" s="15"/>
      <c r="AE15"/>
      <c r="AI15"/>
    </row>
    <row r="16" spans="1:38" ht="14.4" x14ac:dyDescent="0.3">
      <c r="AD16" s="15"/>
      <c r="AE16"/>
      <c r="AI16"/>
    </row>
    <row r="17" spans="30:35" ht="14.4" x14ac:dyDescent="0.3">
      <c r="AD17" s="15"/>
      <c r="AE17"/>
      <c r="AI17"/>
    </row>
    <row r="18" spans="30:35" ht="11.4" customHeight="1" x14ac:dyDescent="0.3">
      <c r="AD18" s="15"/>
      <c r="AE18"/>
      <c r="AI18"/>
    </row>
    <row r="19" spans="30:35" ht="11.4" customHeight="1" x14ac:dyDescent="0.3">
      <c r="AD19" s="15"/>
      <c r="AE19"/>
      <c r="AI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Della Torre</cp:lastModifiedBy>
  <dcterms:created xsi:type="dcterms:W3CDTF">2021-03-27T21:41:27Z</dcterms:created>
  <dcterms:modified xsi:type="dcterms:W3CDTF">2021-04-16T13:26:15Z</dcterms:modified>
</cp:coreProperties>
</file>