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arco/Desktop/EPICODE - DATA ANALYSIS/WEEK 1 /"/>
    </mc:Choice>
  </mc:AlternateContent>
  <xr:revisionPtr revIDLastSave="0" documentId="13_ncr:1_{4D69266B-FAD9-E44B-901F-48BDBEC63334}" xr6:coauthVersionLast="47" xr6:coauthVersionMax="47" xr10:uidLastSave="{00000000-0000-0000-0000-000000000000}"/>
  <bookViews>
    <workbookView xWindow="60" yWindow="500" windowWidth="28800" windowHeight="1750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Assoluti_Iva!$H$3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I9" i="3" l="1"/>
  <c r="I10" i="3"/>
  <c r="I11" i="3"/>
  <c r="I12" i="3"/>
  <c r="I13" i="3"/>
  <c r="I14" i="3"/>
  <c r="I15" i="3"/>
  <c r="I8" i="3"/>
  <c r="I2" i="3"/>
  <c r="I3" i="3"/>
  <c r="I4" i="3"/>
  <c r="I5" i="3"/>
  <c r="H15" i="3"/>
  <c r="H9" i="3"/>
  <c r="H10" i="3"/>
  <c r="H11" i="3"/>
  <c r="H12" i="3"/>
  <c r="H13" i="3"/>
  <c r="H14" i="3"/>
  <c r="H8" i="3"/>
  <c r="C3" i="2"/>
  <c r="C4" i="2"/>
  <c r="C5" i="2"/>
  <c r="C6" i="2"/>
  <c r="C7" i="2"/>
  <c r="C8" i="2"/>
  <c r="C2" i="2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<sst xmlns="http://schemas.openxmlformats.org/spreadsheetml/2006/main" count="822" uniqueCount="581">
  <si>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</si>
  <si>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</si>
  <si>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</si>
  <si>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</si>
  <si>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</si>
  <si>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</si>
  <si>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</si>
  <si>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</si>
  <si>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</si>
  <si>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</si>
  <si>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</si>
  <si>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</si>
  <si>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</si>
  <si>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</si>
  <si>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</si>
  <si>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</si>
  <si>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</si>
  <si>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</si>
  <si>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</si>
  <si>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</si>
  <si>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</si>
  <si>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</si>
  <si>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</si>
  <si>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</si>
  <si>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</si>
  <si>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</si>
  <si>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</si>
  <si>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</si>
  <si>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</si>
  <si>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</si>
  <si>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</si>
  <si>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</si>
  <si>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</si>
  <si>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</si>
  <si>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</si>
  <si>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</si>
  <si>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</si>
  <si>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</si>
  <si>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</si>
  <si>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</si>
  <si>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</si>
  <si>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</si>
  <si>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</si>
  <si>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</si>
  <si>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</si>
  <si>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</si>
  <si>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</si>
  <si>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</si>
  <si>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</si>
  <si>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</si>
  <si>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</si>
  <si>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</si>
  <si>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</si>
  <si>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</si>
  <si>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</si>
  <si>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</si>
  <si>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</si>
  <si>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</si>
  <si>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</si>
  <si>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</si>
  <si>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</si>
  <si>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</si>
  <si>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</si>
  <si>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</si>
  <si>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</si>
  <si>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</si>
  <si>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</si>
  <si>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</si>
  <si>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</si>
  <si>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</si>
  <si>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</si>
  <si>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</si>
  <si>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</si>
  <si>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</si>
  <si>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</si>
  <si>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</si>
  <si>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</si>
  <si>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</si>
  <si>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</si>
  <si>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</si>
  <si>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</si>
  <si>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</si>
  <si>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</si>
  <si>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</si>
  <si>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</si>
  <si>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</si>
  <si>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</si>
  <si>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</si>
  <si>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</si>
  <si>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</si>
  <si>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</si>
  <si>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</si>
  <si>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</si>
  <si>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</si>
  <si>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</si>
  <si>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</si>
  <si>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</si>
  <si>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</si>
  <si>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</si>
  <si>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</si>
  <si>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</si>
  <si>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</si>
  <si>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</si>
  <si>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</si>
  <si>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</si>
  <si>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</si>
  <si>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</si>
  <si>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</si>
  <si>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</si>
  <si>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</si>
  <si>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</si>
  <si>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</si>
  <si>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</si>
  <si>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</si>
  <si>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</si>
  <si>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</si>
  <si>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</si>
  <si>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</si>
  <si>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</si>
  <si>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</si>
  <si>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</si>
  <si>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</si>
  <si>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</si>
  <si>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</si>
  <si>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</si>
  <si>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</si>
  <si>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</si>
  <si>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</si>
  <si>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</si>
  <si>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</si>
  <si>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</si>
  <si>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</si>
  <si>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</si>
  <si>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</si>
  <si>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</si>
  <si>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</si>
  <si>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</si>
  <si>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</si>
  <si>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</si>
  <si>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</si>
  <si>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</si>
  <si>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</si>
  <si>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</si>
  <si>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</si>
  <si>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</si>
  <si>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</si>
  <si>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</si>
  <si>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</si>
  <si>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</si>
  <si>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</si>
  <si>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</si>
  <si>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</si>
  <si>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</si>
  <si>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</si>
  <si>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</si>
  <si>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</si>
  <si>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</si>
  <si>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</si>
  <si>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</si>
  <si>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</si>
  <si>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</si>
  <si>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</si>
  <si>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</si>
  <si>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</si>
  <si>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</si>
  <si>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</si>
  <si>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</si>
  <si>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</si>
  <si>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</si>
  <si>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</si>
  <si>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</si>
  <si>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</si>
  <si>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</si>
  <si>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</si>
  <si>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</si>
  <si>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</si>
  <si>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</si>
  <si>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</si>
  <si>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</si>
  <si>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</si>
  <si>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</si>
  <si>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</si>
  <si>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</si>
  <si>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</si>
  <si>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</si>
  <si>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</si>
  <si>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</si>
  <si>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</si>
  <si>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</si>
  <si>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</si>
  <si>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</si>
  <si>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</si>
  <si>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</si>
  <si>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</si>
  <si>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</si>
  <si>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</si>
  <si>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</si>
  <si>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</si>
  <si>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</si>
  <si>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</si>
  <si>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</si>
  <si>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</si>
  <si>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</si>
  <si>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</si>
  <si>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</si>
  <si>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</si>
  <si>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</si>
  <si>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</si>
  <si>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</si>
  <si>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</si>
  <si>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</si>
  <si>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</si>
  <si>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</si>
  <si>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</si>
  <si>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</si>
  <si>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</si>
  <si>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</si>
  <si>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</si>
  <si>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</si>
  <si>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</si>
  <si>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</si>
  <si>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</si>
  <si>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</si>
  <si>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</si>
  <si>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</si>
  <si>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</si>
  <si>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</si>
  <si>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</si>
  <si>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</si>
  <si>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</si>
  <si>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</si>
  <si>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</si>
  <si>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</si>
  <si>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</si>
  <si>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</si>
  <si>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</si>
  <si>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</si>
  <si>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</si>
  <si>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</si>
  <si>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</si>
  <si>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</si>
  <si>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</si>
  <si>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</si>
  <si>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</si>
  <si>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</si>
  <si>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</si>
  <si>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</si>
  <si>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</si>
  <si>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</si>
  <si>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</si>
  <si>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</si>
  <si>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</si>
  <si>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</si>
  <si>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</si>
  <si>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</si>
  <si>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</si>
  <si>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</si>
  <si>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</si>
  <si>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</si>
  <si>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</si>
  <si>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</si>
  <si>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</si>
  <si>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</si>
  <si>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</si>
  <si>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</si>
  <si>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</si>
  <si>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</si>
  <si>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</si>
  <si>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</si>
  <si>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</si>
  <si>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</si>
  <si>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</si>
  <si>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</si>
  <si>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</si>
  <si>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</si>
  <si>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</si>
  <si>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</si>
  <si>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</si>
  <si>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</si>
  <si>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</si>
  <si>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</si>
  <si>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</si>
  <si>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</si>
  <si>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</si>
  <si>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</si>
  <si>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</si>
  <si>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</si>
  <si>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</si>
  <si>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</si>
  <si>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</si>
  <si>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</si>
  <si>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</si>
  <si>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</si>
  <si>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</si>
  <si>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</si>
  <si>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</si>
  <si>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</si>
  <si>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</si>
  <si>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</si>
  <si>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</si>
  <si>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</si>
  <si>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</si>
  <si>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</si>
  <si>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</si>
  <si>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</si>
  <si>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</si>
  <si>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</si>
  <si>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</si>
  <si>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</si>
  <si>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</si>
  <si>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</si>
  <si>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</si>
  <si>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</si>
  <si>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</si>
  <si>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</si>
  <si>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</si>
  <si>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</si>
  <si>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</si>
  <si>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</si>
  <si>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</si>
  <si>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</si>
  <si>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</si>
  <si>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</si>
  <si>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</si>
  <si>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</si>
  <si>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</si>
  <si>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</si>
  <si>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</si>
  <si>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</si>
  <si>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</si>
  <si>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</si>
  <si>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</si>
  <si>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</si>
  <si>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</si>
  <si>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</si>
  <si>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</si>
  <si>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</si>
  <si>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</si>
  <si>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</si>
  <si>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</si>
  <si>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</si>
  <si>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</si>
  <si>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</si>
  <si>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</si>
  <si>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</si>
  <si>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</si>
  <si>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</si>
  <si>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</si>
  <si>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</si>
  <si>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</si>
  <si>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</si>
  <si>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</si>
  <si>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</si>
  <si>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</si>
  <si>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</si>
  <si>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</si>
  <si>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</si>
  <si>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</si>
  <si>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</si>
  <si>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</si>
  <si>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</si>
  <si>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</si>
  <si>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</si>
  <si>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</si>
  <si>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</si>
  <si>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</si>
  <si>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</si>
  <si>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</si>
  <si>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</si>
  <si>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</si>
  <si>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</si>
  <si>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</si>
  <si>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</si>
  <si>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</si>
  <si>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</si>
  <si>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</si>
  <si>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</si>
  <si>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</si>
  <si>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</si>
  <si>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</si>
  <si>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</si>
  <si>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</si>
  <si>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</si>
  <si>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</si>
  <si>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</si>
  <si>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</si>
  <si>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</si>
  <si>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</si>
  <si>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</si>
  <si>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</si>
  <si>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</si>
  <si>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</si>
  <si>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</si>
  <si>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</si>
  <si>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</si>
  <si>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</si>
  <si>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</si>
  <si>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</si>
  <si>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</si>
  <si>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</si>
  <si>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</si>
  <si>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</si>
  <si>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</si>
  <si>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</si>
  <si>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</si>
  <si>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</si>
  <si>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</si>
  <si>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</si>
  <si>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</si>
  <si>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</si>
  <si>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</si>
  <si>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</si>
  <si>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</si>
  <si>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</si>
  <si>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</si>
  <si>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</si>
  <si>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</si>
  <si>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</si>
  <si>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</si>
  <si>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</si>
  <si>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</si>
  <si>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</si>
  <si>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</si>
  <si>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</si>
  <si>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</si>
  <si>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</si>
  <si>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</si>
  <si>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</si>
  <si>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</si>
  <si>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</si>
  <si>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</si>
  <si>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</si>
  <si>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</si>
  <si>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</si>
  <si>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</si>
  <si>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</si>
  <si>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</si>
  <si>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</si>
  <si>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</si>
  <si>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</si>
  <si>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</si>
  <si>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</si>
  <si>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</si>
  <si>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</si>
  <si>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</si>
  <si>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</si>
  <si>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</si>
  <si>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</si>
  <si>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</si>
  <si>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</si>
  <si>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</si>
  <si>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</si>
  <si>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</si>
  <si>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</si>
  <si>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</si>
  <si>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</si>
  <si>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</si>
  <si>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</si>
  <si>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</si>
  <si>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</si>
  <si>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</si>
  <si>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</si>
  <si>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</si>
  <si>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</si>
  <si>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</si>
  <si>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</si>
  <si>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</si>
  <si>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</si>
  <si>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</si>
  <si>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</si>
  <si>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</si>
  <si>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</si>
  <si>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</si>
  <si>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</si>
  <si>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</si>
  <si>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</si>
  <si>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</si>
  <si>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</si>
  <si>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</si>
  <si>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</si>
  <si>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</si>
  <si>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</si>
  <si>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</si>
  <si>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</si>
  <si>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</si>
  <si>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</si>
  <si>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</si>
  <si>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</si>
  <si>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</si>
  <si>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</si>
  <si>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</si>
  <si>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</si>
  <si>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</si>
  <si>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</si>
  <si>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</si>
  <si>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</si>
  <si>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</si>
  <si>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</si>
  <si>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</si>
  <si>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</si>
  <si>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</si>
  <si>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</si>
  <si>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</si>
  <si>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</si>
  <si>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</si>
  <si>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</si>
  <si>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</si>
  <si>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</si>
  <si>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</si>
  <si>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</si>
  <si>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</si>
  <si>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</si>
  <si>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</si>
  <si>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</si>
  <si>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</si>
  <si>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</si>
  <si>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</si>
  <si>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</si>
  <si>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</si>
  <si>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</si>
  <si>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</si>
  <si>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</si>
  <si>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</si>
  <si>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</si>
  <si>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</si>
  <si>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</si>
  <si>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</si>
  <si>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</si>
  <si>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</si>
  <si>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</si>
  <si>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</si>
  <si>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</si>
  <si>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</si>
  <si>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</si>
  <si>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</si>
  <si>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</si>
  <si>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</si>
  <si>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</si>
  <si>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</si>
  <si>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</si>
  <si>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</si>
  <si>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</si>
  <si>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</si>
  <si>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</si>
  <si>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</si>
  <si>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</si>
  <si>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</si>
  <si>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</si>
  <si>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</si>
  <si>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</si>
  <si>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</si>
  <si>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</si>
  <si>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</si>
  <si>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</si>
  <si>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</si>
  <si>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</si>
  <si>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</si>
  <si>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</si>
  <si>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</si>
  <si>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</si>
  <si>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</si>
  <si>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</si>
  <si>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</si>
  <si>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</si>
  <si>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</si>
  <si>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</si>
  <si>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</si>
  <si>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</si>
  <si>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</si>
  <si>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</si>
  <si>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IMPONIBILE IVA ESCLUSA</t>
  </si>
  <si>
    <t xml:space="preserve"> CONCAT</t>
  </si>
  <si>
    <t>ESITO</t>
  </si>
  <si>
    <t>PUNTEGGIO</t>
  </si>
  <si>
    <t>RESPINTO</t>
  </si>
  <si>
    <t>SUFFICIENTE</t>
  </si>
  <si>
    <t>DISCRETO</t>
  </si>
  <si>
    <t>BUONO</t>
  </si>
  <si>
    <t>CATEGORIA</t>
  </si>
  <si>
    <t>Numero Fatture</t>
  </si>
  <si>
    <t xml:space="preserve">TOT Fatturato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</si>
</sst>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0" fontId="8" fillId="0" borderId="0" xfId="0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C1" workbookViewId="0">
      <pane ySplit="1" topLeftCell="A2" activePane="bottomLeft" state="frozen"/>
      <selection pane="bottomLeft" activeCell="F10" sqref="F10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29.796875" customWidth="1"/>
    <col min="5" max="5" width="47.796875" customWidth="1"/>
    <col min="6" max="6" width="104" bestFit="1" customWidth="1"/>
    <col min="7" max="7" width="22.5976562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570</v>
      </c>
      <c r="E1" s="1" t="s">
        <v>569</v>
      </c>
      <c r="F1" s="1" t="s">
        <v>571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C2/(1+IVA)</f>
        <v>234166.66666666669</v>
      </c>
      <c r="E2" s="16">
        <f>D2*IVA</f>
        <v>46833.333333333343</v>
      </c>
      <c r="F2" s="16" t="str">
        <f>_xlfn.CONCAT(A2," ",B2)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>C3/(1+IVA)</f>
        <v>269166.66666666669</v>
      </c>
      <c r="E3" s="16">
        <f>D3*IVA</f>
        <v>53833.333333333343</v>
      </c>
      <c r="F3" s="16" t="str">
        <f t="shared" ref="F3:F66" si="0">_xlfn.CONCAT(A3," ",B3)</f>
        <v>MON.SVGA 0,28 15" AOC 5VLR 1280 x 1024, MPR II, N.I., Energy Star Digital</v>
      </c>
      <c r="G3" s="4"/>
      <c r="H3" s="15">
        <v>0.2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>C4/(1+IVA)</f>
        <v>286666.66666666669</v>
      </c>
      <c r="E4" s="16">
        <f>D4*IVA</f>
        <v>57333.333333333343</v>
      </c>
      <c r="F4" s="16" t="str">
        <f t="shared" si="0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>C5/(1+IVA)</f>
        <v>300833.33333333337</v>
      </c>
      <c r="E5" s="16">
        <f>D5*IVA</f>
        <v>60166.666666666679</v>
      </c>
      <c r="F5" s="16" t="str">
        <f t="shared" si="0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>C6/(1+IVA)</f>
        <v>434166.66666666669</v>
      </c>
      <c r="E6" s="16">
        <f>D6*IVA</f>
        <v>86833.333333333343</v>
      </c>
      <c r="F6" s="16" t="str">
        <f t="shared" si="0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>C7/(1+IVA)</f>
        <v>439166.66666666669</v>
      </c>
      <c r="E7" s="16">
        <f>D7*IVA</f>
        <v>87833.333333333343</v>
      </c>
      <c r="F7" s="16" t="str">
        <f t="shared" si="0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>C8/(1+IVA)</f>
        <v>521666.66666666669</v>
      </c>
      <c r="E8" s="16">
        <f>D8*IVA</f>
        <v>104333.33333333334</v>
      </c>
      <c r="F8" s="16" t="str">
        <f t="shared" si="0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>C9/(1+IVA)</f>
        <v>546666.66666666674</v>
      </c>
      <c r="E9" s="16">
        <f>D9*IVA</f>
        <v>109333.33333333336</v>
      </c>
      <c r="F9" s="16" t="str">
        <f t="shared" si="0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>C10/(1+IVA)</f>
        <v>555000</v>
      </c>
      <c r="E10" s="16">
        <f>D10*IVA</f>
        <v>111000</v>
      </c>
      <c r="F10" s="16" t="str">
        <f t="shared" si="0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>C11/(1+IVA)</f>
        <v>735000</v>
      </c>
      <c r="E11" s="16">
        <f>D11*IVA</f>
        <v>147000</v>
      </c>
      <c r="F11" s="16" t="str">
        <f t="shared" si="0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>C12/(1+IVA)</f>
        <v>923333.33333333337</v>
      </c>
      <c r="E12" s="16">
        <f>D12*IVA</f>
        <v>184666.66666666669</v>
      </c>
      <c r="F12" s="16" t="str">
        <f t="shared" si="0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>C13/(1+IVA)</f>
        <v>1096666.6666666667</v>
      </c>
      <c r="E13" s="16">
        <f>D13*IVA</f>
        <v>219333.33333333337</v>
      </c>
      <c r="F13" s="16" t="str">
        <f t="shared" si="0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>C14/(1+IVA)</f>
        <v>1328333.3333333335</v>
      </c>
      <c r="E14" s="16">
        <f>D14*IVA</f>
        <v>265666.66666666669</v>
      </c>
      <c r="F14" s="16" t="str">
        <f t="shared" si="0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>C15/(1+IVA)</f>
        <v>2265833.3333333335</v>
      </c>
      <c r="E15" s="16">
        <f>D15*IVA</f>
        <v>453166.66666666674</v>
      </c>
      <c r="F15" s="16" t="str">
        <f t="shared" si="0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>C16/(1+IVA)</f>
        <v>0</v>
      </c>
      <c r="E16" s="16">
        <f>D16*IVA</f>
        <v>0</v>
      </c>
      <c r="F16" s="16" t="str">
        <f t="shared" si="0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>C17/(1+IVA)</f>
        <v>3410000</v>
      </c>
      <c r="E17" s="16">
        <f>D17*IVA</f>
        <v>682000</v>
      </c>
      <c r="F17" s="16" t="str">
        <f t="shared" si="0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>C18/(1+IVA)</f>
        <v>11549166.666666668</v>
      </c>
      <c r="E18" s="16">
        <f>D18*IVA</f>
        <v>2309833.3333333335</v>
      </c>
      <c r="F18" s="16" t="str">
        <f t="shared" si="0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>C19/(1+IVA)</f>
        <v>0</v>
      </c>
      <c r="E19" s="16">
        <f>D19*IVA</f>
        <v>0</v>
      </c>
      <c r="F19" s="16" t="str">
        <f t="shared" si="0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>C20/(1+IVA)</f>
        <v>139166.66666666669</v>
      </c>
      <c r="E20" s="16">
        <f>D20*IVA</f>
        <v>27833.333333333339</v>
      </c>
      <c r="F20" s="16" t="str">
        <f t="shared" si="0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>C21/(1+IVA)</f>
        <v>168333.33333333334</v>
      </c>
      <c r="E21" s="16">
        <f>D21*IVA</f>
        <v>33666.666666666672</v>
      </c>
      <c r="F21" s="16" t="str">
        <f t="shared" si="0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>C22/(1+IVA)</f>
        <v>169166.66666666669</v>
      </c>
      <c r="E22" s="16">
        <f>D22*IVA</f>
        <v>33833.333333333336</v>
      </c>
      <c r="F22" s="16" t="str">
        <f t="shared" si="0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>C23/(1+IVA)</f>
        <v>195000</v>
      </c>
      <c r="E23" s="16">
        <f>D23*IVA</f>
        <v>39000</v>
      </c>
      <c r="F23" s="16" t="str">
        <f t="shared" si="0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>C24/(1+IVA)</f>
        <v>210000</v>
      </c>
      <c r="E24" s="16">
        <f>D24*IVA</f>
        <v>42000</v>
      </c>
      <c r="F24" s="16" t="str">
        <f t="shared" si="0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>C25/(1+IVA)</f>
        <v>215833.33333333334</v>
      </c>
      <c r="E25" s="16">
        <f>D25*IVA</f>
        <v>43166.666666666672</v>
      </c>
      <c r="F25" s="16" t="str">
        <f t="shared" si="0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>C26/(1+IVA)</f>
        <v>224166.66666666669</v>
      </c>
      <c r="E26" s="16">
        <f>D26*IVA</f>
        <v>44833.333333333343</v>
      </c>
      <c r="F26" s="16" t="str">
        <f t="shared" si="0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>C27/(1+IVA)</f>
        <v>225833.33333333334</v>
      </c>
      <c r="E27" s="16">
        <f>D27*IVA</f>
        <v>45166.666666666672</v>
      </c>
      <c r="F27" s="16" t="str">
        <f t="shared" si="0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>C28/(1+IVA)</f>
        <v>243333.33333333334</v>
      </c>
      <c r="E28" s="16">
        <f>D28*IVA</f>
        <v>48666.666666666672</v>
      </c>
      <c r="F28" s="16" t="str">
        <f t="shared" si="0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>C29/(1+IVA)</f>
        <v>244166.66666666669</v>
      </c>
      <c r="E29" s="16">
        <f>D29*IVA</f>
        <v>48833.333333333343</v>
      </c>
      <c r="F29" s="16" t="str">
        <f t="shared" si="0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>C30/(1+IVA)</f>
        <v>255833.33333333334</v>
      </c>
      <c r="E30" s="16">
        <f>D30*IVA</f>
        <v>51166.666666666672</v>
      </c>
      <c r="F30" s="16" t="str">
        <f t="shared" si="0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>C31/(1+IVA)</f>
        <v>366666.66666666669</v>
      </c>
      <c r="E31" s="16">
        <f>D31*IVA</f>
        <v>73333.333333333343</v>
      </c>
      <c r="F31" s="16" t="str">
        <f t="shared" si="0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>C32/(1+IVA)</f>
        <v>405833.33333333337</v>
      </c>
      <c r="E32" s="16">
        <f>D32*IVA</f>
        <v>81166.666666666686</v>
      </c>
      <c r="F32" s="16" t="str">
        <f t="shared" si="0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>C33/(1+IVA)</f>
        <v>471666.66666666669</v>
      </c>
      <c r="E33" s="16">
        <f>D33*IVA</f>
        <v>94333.333333333343</v>
      </c>
      <c r="F33" s="16" t="str">
        <f t="shared" si="0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>C34/(1+IVA)</f>
        <v>668333.33333333337</v>
      </c>
      <c r="E34" s="16">
        <f>D34*IVA</f>
        <v>133666.66666666669</v>
      </c>
      <c r="F34" s="16" t="str">
        <f t="shared" si="0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>C35/(1+IVA)</f>
        <v>1315833.3333333335</v>
      </c>
      <c r="E35" s="16">
        <f>D35*IVA</f>
        <v>263166.66666666669</v>
      </c>
      <c r="F35" s="16" t="str">
        <f t="shared" si="0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>C36/(1+IVA)</f>
        <v>0</v>
      </c>
      <c r="E36" s="16">
        <f>D36*IVA</f>
        <v>0</v>
      </c>
      <c r="F36" s="16" t="str">
        <f t="shared" si="0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>C37/(1+IVA)</f>
        <v>58333.333333333336</v>
      </c>
      <c r="E37" s="16">
        <f>D37*IVA</f>
        <v>11666.666666666668</v>
      </c>
      <c r="F37" s="16" t="str">
        <f t="shared" si="0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>C38/(1+IVA)</f>
        <v>86666.666666666672</v>
      </c>
      <c r="E38" s="16">
        <f>D38*IVA</f>
        <v>17333.333333333336</v>
      </c>
      <c r="F38" s="16" t="str">
        <f t="shared" si="0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>C39/(1+IVA)</f>
        <v>105833.33333333334</v>
      </c>
      <c r="E39" s="16">
        <f>D39*IVA</f>
        <v>21166.666666666672</v>
      </c>
      <c r="F39" s="16" t="str">
        <f t="shared" si="0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>C40/(1+IVA)</f>
        <v>135000</v>
      </c>
      <c r="E40" s="16">
        <f>D40*IVA</f>
        <v>27000</v>
      </c>
      <c r="F40" s="16" t="str">
        <f t="shared" si="0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>C41/(1+IVA)</f>
        <v>149166.66666666669</v>
      </c>
      <c r="E41" s="16">
        <f>D41*IVA</f>
        <v>29833.333333333339</v>
      </c>
      <c r="F41" s="16" t="str">
        <f t="shared" si="0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>C42/(1+IVA)</f>
        <v>155000</v>
      </c>
      <c r="E42" s="16">
        <f>D42*IVA</f>
        <v>31000</v>
      </c>
      <c r="F42" s="16" t="str">
        <f t="shared" si="0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>C43/(1+IVA)</f>
        <v>155000</v>
      </c>
      <c r="E43" s="16">
        <f>D43*IVA</f>
        <v>31000</v>
      </c>
      <c r="F43" s="16" t="str">
        <f t="shared" si="0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>C44/(1+IVA)</f>
        <v>169166.66666666669</v>
      </c>
      <c r="E44" s="16">
        <f>D44*IVA</f>
        <v>33833.333333333336</v>
      </c>
      <c r="F44" s="16" t="str">
        <f t="shared" si="0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>C45/(1+IVA)</f>
        <v>176666.66666666669</v>
      </c>
      <c r="E45" s="16">
        <f>D45*IVA</f>
        <v>35333.333333333336</v>
      </c>
      <c r="F45" s="16" t="str">
        <f t="shared" si="0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>C46/(1+IVA)</f>
        <v>185000</v>
      </c>
      <c r="E46" s="16">
        <f>D46*IVA</f>
        <v>37000</v>
      </c>
      <c r="F46" s="16" t="str">
        <f t="shared" si="0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>C47/(1+IVA)</f>
        <v>204166.66666666669</v>
      </c>
      <c r="E47" s="16">
        <f>D47*IVA</f>
        <v>40833.333333333343</v>
      </c>
      <c r="F47" s="16" t="str">
        <f t="shared" si="0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>C48/(1+IVA)</f>
        <v>209166.66666666669</v>
      </c>
      <c r="E48" s="16">
        <f>D48*IVA</f>
        <v>41833.333333333343</v>
      </c>
      <c r="F48" s="16" t="str">
        <f t="shared" si="0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>C49/(1+IVA)</f>
        <v>214166.66666666669</v>
      </c>
      <c r="E49" s="16">
        <f>D49*IVA</f>
        <v>42833.333333333343</v>
      </c>
      <c r="F49" s="16" t="str">
        <f t="shared" si="0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>C50/(1+IVA)</f>
        <v>224166.66666666669</v>
      </c>
      <c r="E50" s="16">
        <f>D50*IVA</f>
        <v>44833.333333333343</v>
      </c>
      <c r="F50" s="16" t="str">
        <f t="shared" si="0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>C51/(1+IVA)</f>
        <v>261666.66666666669</v>
      </c>
      <c r="E51" s="16">
        <f>D51*IVA</f>
        <v>52333.333333333343</v>
      </c>
      <c r="F51" s="16" t="str">
        <f t="shared" si="0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>C52/(1+IVA)</f>
        <v>270833.33333333337</v>
      </c>
      <c r="E52" s="16">
        <f>D52*IVA</f>
        <v>54166.666666666679</v>
      </c>
      <c r="F52" s="16" t="str">
        <f t="shared" si="0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>C53/(1+IVA)</f>
        <v>289166.66666666669</v>
      </c>
      <c r="E53" s="16">
        <f>D53*IVA</f>
        <v>57833.333333333343</v>
      </c>
      <c r="F53" s="16" t="str">
        <f t="shared" si="0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>C54/(1+IVA)</f>
        <v>307500</v>
      </c>
      <c r="E54" s="16">
        <f>D54*IVA</f>
        <v>61500</v>
      </c>
      <c r="F54" s="16" t="str">
        <f t="shared" si="0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>C55/(1+IVA)</f>
        <v>335000</v>
      </c>
      <c r="E55" s="16">
        <f>D55*IVA</f>
        <v>67000</v>
      </c>
      <c r="F55" s="16" t="str">
        <f t="shared" si="0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>C56/(1+IVA)</f>
        <v>392500</v>
      </c>
      <c r="E56" s="16">
        <f>D56*IVA</f>
        <v>78500</v>
      </c>
      <c r="F56" s="16" t="str">
        <f t="shared" si="0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>C57/(1+IVA)</f>
        <v>396666.66666666669</v>
      </c>
      <c r="E57" s="16">
        <f>D57*IVA</f>
        <v>79333.333333333343</v>
      </c>
      <c r="F57" s="16" t="str">
        <f t="shared" si="0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>C58/(1+IVA)</f>
        <v>410000</v>
      </c>
      <c r="E58" s="16">
        <f>D58*IVA</f>
        <v>82000</v>
      </c>
      <c r="F58" s="16" t="str">
        <f t="shared" si="0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>C59/(1+IVA)</f>
        <v>442500</v>
      </c>
      <c r="E59" s="16">
        <f>D59*IVA</f>
        <v>88500</v>
      </c>
      <c r="F59" s="16" t="str">
        <f t="shared" si="0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>C60/(1+IVA)</f>
        <v>460000</v>
      </c>
      <c r="E60" s="16">
        <f>D60*IVA</f>
        <v>92000</v>
      </c>
      <c r="F60" s="16" t="str">
        <f t="shared" si="0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>C61/(1+IVA)</f>
        <v>1239166.6666666667</v>
      </c>
      <c r="E61" s="16">
        <f>D61*IVA</f>
        <v>247833.33333333337</v>
      </c>
      <c r="F61" s="16" t="str">
        <f t="shared" si="0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>C62/(1+IVA)</f>
        <v>0</v>
      </c>
      <c r="E62" s="16">
        <f>D62*IVA</f>
        <v>0</v>
      </c>
      <c r="F62" s="16" t="str">
        <f t="shared" si="0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>C63/(1+IVA)</f>
        <v>84166.666666666672</v>
      </c>
      <c r="E63" s="16">
        <f>D63*IVA</f>
        <v>16833.333333333336</v>
      </c>
      <c r="F63" s="16" t="str">
        <f t="shared" si="0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>C64/(1+IVA)</f>
        <v>31666.666666666668</v>
      </c>
      <c r="E64" s="16">
        <f>D64*IVA</f>
        <v>6333.3333333333339</v>
      </c>
      <c r="F64" s="16" t="str">
        <f t="shared" si="0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>C65/(1+IVA)</f>
        <v>114166.66666666667</v>
      </c>
      <c r="E65" s="16">
        <f>D65*IVA</f>
        <v>22833.333333333336</v>
      </c>
      <c r="F65" s="16" t="str">
        <f t="shared" si="0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>C66/(1+IVA)</f>
        <v>185000</v>
      </c>
      <c r="E66" s="16">
        <f>D66*IVA</f>
        <v>37000</v>
      </c>
      <c r="F66" s="16" t="str">
        <f t="shared" si="0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>C67/(1+IVA)</f>
        <v>417500</v>
      </c>
      <c r="E67" s="16">
        <f>D67*IVA</f>
        <v>83500</v>
      </c>
      <c r="F67" s="16" t="str">
        <f t="shared" ref="F67:F130" si="1">_xlfn.CONCAT(A67," ",B67)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>C68/(1+IVA)</f>
        <v>356666.66666666669</v>
      </c>
      <c r="E68" s="16">
        <f>D68*IVA</f>
        <v>71333.333333333343</v>
      </c>
      <c r="F68" s="16" t="str">
        <f t="shared" si="1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>C69/(1+IVA)</f>
        <v>467500</v>
      </c>
      <c r="E69" s="16">
        <f>D69*IVA</f>
        <v>93500</v>
      </c>
      <c r="F69" s="16" t="str">
        <f t="shared" si="1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>C70/(1+IVA)</f>
        <v>1315000</v>
      </c>
      <c r="E70" s="16">
        <f>D70*IVA</f>
        <v>263000</v>
      </c>
      <c r="F70" s="16" t="str">
        <f t="shared" si="1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>C71/(1+IVA)</f>
        <v>28333.333333333336</v>
      </c>
      <c r="E71" s="16">
        <f>D71*IVA</f>
        <v>5666.6666666666679</v>
      </c>
      <c r="F71" s="16" t="str">
        <f t="shared" si="1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>C72/(1+IVA)</f>
        <v>16666.666666666668</v>
      </c>
      <c r="E72" s="16">
        <f>D72*IVA</f>
        <v>3333.3333333333339</v>
      </c>
      <c r="F72" s="16" t="str">
        <f t="shared" si="1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>C73/(1+IVA)</f>
        <v>19166.666666666668</v>
      </c>
      <c r="E73" s="16">
        <f>D73*IVA</f>
        <v>3833.3333333333339</v>
      </c>
      <c r="F73" s="16" t="str">
        <f t="shared" si="1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>C74/(1+IVA)</f>
        <v>81666.666666666672</v>
      </c>
      <c r="E74" s="16">
        <f>D74*IVA</f>
        <v>16333.333333333336</v>
      </c>
      <c r="F74" s="16" t="str">
        <f t="shared" si="1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>C75/(1+IVA)</f>
        <v>209166.66666666669</v>
      </c>
      <c r="E75" s="16">
        <f>D75*IVA</f>
        <v>41833.333333333343</v>
      </c>
      <c r="F75" s="16" t="str">
        <f t="shared" si="1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>C76/(1+IVA)</f>
        <v>12500</v>
      </c>
      <c r="E76" s="16">
        <f>D76*IVA</f>
        <v>2500</v>
      </c>
      <c r="F76" s="16" t="str">
        <f t="shared" si="1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>C77/(1+IVA)</f>
        <v>11666.666666666668</v>
      </c>
      <c r="E77" s="16">
        <f>D77*IVA</f>
        <v>2333.3333333333335</v>
      </c>
      <c r="F77" s="16" t="str">
        <f t="shared" si="1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>C78/(1+IVA)</f>
        <v>0</v>
      </c>
      <c r="E78" s="16">
        <f>D78*IVA</f>
        <v>0</v>
      </c>
      <c r="F78" s="16" t="str">
        <f t="shared" si="1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>C79/(1+IVA)</f>
        <v>332500</v>
      </c>
      <c r="E79" s="16">
        <f>D79*IVA</f>
        <v>66500</v>
      </c>
      <c r="F79" s="16" t="str">
        <f t="shared" si="1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>C80/(1+IVA)</f>
        <v>215833.33333333334</v>
      </c>
      <c r="E80" s="16">
        <f>D80*IVA</f>
        <v>43166.666666666672</v>
      </c>
      <c r="F80" s="16" t="str">
        <f t="shared" si="1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>C81/(1+IVA)</f>
        <v>270000</v>
      </c>
      <c r="E81" s="16">
        <f>D81*IVA</f>
        <v>54000</v>
      </c>
      <c r="F81" s="16" t="str">
        <f t="shared" si="1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>C82/(1+IVA)</f>
        <v>315000</v>
      </c>
      <c r="E82" s="16">
        <f>D82*IVA</f>
        <v>63000</v>
      </c>
      <c r="F82" s="16" t="str">
        <f t="shared" si="1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>C83/(1+IVA)</f>
        <v>390833.33333333337</v>
      </c>
      <c r="E83" s="16">
        <f>D83*IVA</f>
        <v>78166.666666666672</v>
      </c>
      <c r="F83" s="16" t="str">
        <f t="shared" si="1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>C84/(1+IVA)</f>
        <v>463333.33333333337</v>
      </c>
      <c r="E84" s="16">
        <f>D84*IVA</f>
        <v>92666.666666666686</v>
      </c>
      <c r="F84" s="16" t="str">
        <f t="shared" si="1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>C85/(1+IVA)</f>
        <v>396666.66666666669</v>
      </c>
      <c r="E85" s="16">
        <f>D85*IVA</f>
        <v>79333.333333333343</v>
      </c>
      <c r="F85" s="16" t="str">
        <f t="shared" si="1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>C86/(1+IVA)</f>
        <v>397500</v>
      </c>
      <c r="E86" s="16">
        <f>D86*IVA</f>
        <v>79500</v>
      </c>
      <c r="F86" s="16" t="str">
        <f t="shared" si="1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>C87/(1+IVA)</f>
        <v>463333.33333333337</v>
      </c>
      <c r="E87" s="16">
        <f>D87*IVA</f>
        <v>92666.666666666686</v>
      </c>
      <c r="F87" s="16" t="str">
        <f t="shared" si="1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>C88/(1+IVA)</f>
        <v>579166.66666666674</v>
      </c>
      <c r="E88" s="16">
        <f>D88*IVA</f>
        <v>115833.33333333336</v>
      </c>
      <c r="F88" s="16" t="str">
        <f t="shared" si="1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>C89/(1+IVA)</f>
        <v>1065833.3333333335</v>
      </c>
      <c r="E89" s="16">
        <f>D89*IVA</f>
        <v>213166.66666666672</v>
      </c>
      <c r="F89" s="16" t="str">
        <f t="shared" si="1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>C90/(1+IVA)</f>
        <v>29166.666666666668</v>
      </c>
      <c r="E90" s="16">
        <f>D90*IVA</f>
        <v>5833.3333333333339</v>
      </c>
      <c r="F90" s="16" t="str">
        <f t="shared" si="1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>C91/(1+IVA)</f>
        <v>145833.33333333334</v>
      </c>
      <c r="E91" s="16">
        <f>D91*IVA</f>
        <v>29166.666666666672</v>
      </c>
      <c r="F91" s="16" t="str">
        <f t="shared" si="1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>C92/(1+IVA)</f>
        <v>226666.66666666669</v>
      </c>
      <c r="E92" s="16">
        <f>D92*IVA</f>
        <v>45333.333333333343</v>
      </c>
      <c r="F92" s="16" t="str">
        <f t="shared" si="1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>C93/(1+IVA)</f>
        <v>165000</v>
      </c>
      <c r="E93" s="16">
        <f>D93*IVA</f>
        <v>33000</v>
      </c>
      <c r="F93" s="16" t="str">
        <f t="shared" si="1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>C94/(1+IVA)</f>
        <v>241666.66666666669</v>
      </c>
      <c r="E94" s="16">
        <f>D94*IVA</f>
        <v>48333.333333333343</v>
      </c>
      <c r="F94" s="16" t="str">
        <f t="shared" si="1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>C95/(1+IVA)</f>
        <v>490833.33333333337</v>
      </c>
      <c r="E95" s="16">
        <f>D95*IVA</f>
        <v>98166.666666666686</v>
      </c>
      <c r="F95" s="16" t="str">
        <f t="shared" si="1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>C96/(1+IVA)</f>
        <v>619166.66666666674</v>
      </c>
      <c r="E96" s="16">
        <f>D96*IVA</f>
        <v>123833.33333333336</v>
      </c>
      <c r="F96" s="16" t="str">
        <f t="shared" si="1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>C97/(1+IVA)</f>
        <v>225833.33333333334</v>
      </c>
      <c r="E97" s="16">
        <f>D97*IVA</f>
        <v>45166.666666666672</v>
      </c>
      <c r="F97" s="16" t="str">
        <f t="shared" si="1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>C98/(1+IVA)</f>
        <v>526666.66666666674</v>
      </c>
      <c r="E98" s="16">
        <f>D98*IVA</f>
        <v>105333.33333333336</v>
      </c>
      <c r="F98" s="16" t="str">
        <f t="shared" si="1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>C99/(1+IVA)</f>
        <v>75000</v>
      </c>
      <c r="E99" s="16">
        <f>D99*IVA</f>
        <v>15000</v>
      </c>
      <c r="F99" s="16" t="str">
        <f t="shared" si="1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>C100/(1+IVA)</f>
        <v>3333.3333333333335</v>
      </c>
      <c r="E100" s="16">
        <f>D100*IVA</f>
        <v>666.66666666666674</v>
      </c>
      <c r="F100" s="16" t="str">
        <f t="shared" si="1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>C101/(1+IVA)</f>
        <v>4166.666666666667</v>
      </c>
      <c r="E101" s="16">
        <f>D101*IVA</f>
        <v>833.33333333333348</v>
      </c>
      <c r="F101" s="16" t="str">
        <f t="shared" si="1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>C102/(1+IVA)</f>
        <v>34166.666666666672</v>
      </c>
      <c r="E102" s="16">
        <f>D102*IVA</f>
        <v>6833.3333333333348</v>
      </c>
      <c r="F102" s="16" t="str">
        <f t="shared" si="1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>C103/(1+IVA)</f>
        <v>0</v>
      </c>
      <c r="E103" s="16">
        <f>D103*IVA</f>
        <v>0</v>
      </c>
      <c r="F103" s="16" t="str">
        <f t="shared" si="1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>C104/(1+IVA)</f>
        <v>614166.66666666674</v>
      </c>
      <c r="E104" s="16">
        <f>D104*IVA</f>
        <v>122833.33333333336</v>
      </c>
      <c r="F104" s="16" t="str">
        <f t="shared" si="1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>C105/(1+IVA)</f>
        <v>758333.33333333337</v>
      </c>
      <c r="E105" s="16">
        <f>D105*IVA</f>
        <v>151666.66666666669</v>
      </c>
      <c r="F105" s="16" t="str">
        <f t="shared" si="1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>C106/(1+IVA)</f>
        <v>200833.33333333334</v>
      </c>
      <c r="E106" s="16">
        <f>D106*IVA</f>
        <v>40166.666666666672</v>
      </c>
      <c r="F106" s="16" t="str">
        <f t="shared" si="1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>C107/(1+IVA)</f>
        <v>0</v>
      </c>
      <c r="E107" s="16">
        <f>D107*IVA</f>
        <v>0</v>
      </c>
      <c r="F107" s="16" t="str">
        <f t="shared" si="1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>C108/(1+IVA)</f>
        <v>93333.333333333343</v>
      </c>
      <c r="E108" s="16">
        <f>D108*IVA</f>
        <v>18666.666666666668</v>
      </c>
      <c r="F108" s="16" t="str">
        <f t="shared" si="1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>C109/(1+IVA)</f>
        <v>94166.666666666672</v>
      </c>
      <c r="E109" s="16">
        <f>D109*IVA</f>
        <v>18833.333333333336</v>
      </c>
      <c r="F109" s="16" t="str">
        <f t="shared" si="1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>C110/(1+IVA)</f>
        <v>100833.33333333334</v>
      </c>
      <c r="E110" s="16">
        <f>D110*IVA</f>
        <v>20166.666666666672</v>
      </c>
      <c r="F110" s="16" t="str">
        <f t="shared" si="1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>C111/(1+IVA)</f>
        <v>133333.33333333334</v>
      </c>
      <c r="E111" s="16">
        <f>D111*IVA</f>
        <v>26666.666666666672</v>
      </c>
      <c r="F111" s="16" t="str">
        <f t="shared" si="1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>C112/(1+IVA)</f>
        <v>162500</v>
      </c>
      <c r="E112" s="16">
        <f>D112*IVA</f>
        <v>32500</v>
      </c>
      <c r="F112" s="16" t="str">
        <f t="shared" si="1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>C113/(1+IVA)</f>
        <v>179166.66666666669</v>
      </c>
      <c r="E113" s="16">
        <f>D113*IVA</f>
        <v>35833.333333333336</v>
      </c>
      <c r="F113" s="16" t="str">
        <f t="shared" si="1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>C114/(1+IVA)</f>
        <v>267500</v>
      </c>
      <c r="E114" s="16">
        <f>D114*IVA</f>
        <v>53500</v>
      </c>
      <c r="F114" s="16" t="str">
        <f t="shared" si="1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>C115/(1+IVA)</f>
        <v>511666.66666666669</v>
      </c>
      <c r="E115" s="16">
        <f>D115*IVA</f>
        <v>102333.33333333334</v>
      </c>
      <c r="F115" s="16" t="str">
        <f t="shared" si="1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>C116/(1+IVA)</f>
        <v>0</v>
      </c>
      <c r="E116" s="16">
        <f>D116*IVA</f>
        <v>0</v>
      </c>
      <c r="F116" s="16" t="str">
        <f t="shared" si="1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>C117/(1+IVA)</f>
        <v>25000</v>
      </c>
      <c r="E117" s="16">
        <f>D117*IVA</f>
        <v>5000</v>
      </c>
      <c r="F117" s="16" t="str">
        <f t="shared" si="1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>C118/(1+IVA)</f>
        <v>28333.333333333336</v>
      </c>
      <c r="E118" s="16">
        <f>D118*IVA</f>
        <v>5666.6666666666679</v>
      </c>
      <c r="F118" s="16" t="str">
        <f t="shared" si="1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>C119/(1+IVA)</f>
        <v>29166.666666666668</v>
      </c>
      <c r="E119" s="16">
        <f>D119*IVA</f>
        <v>5833.3333333333339</v>
      </c>
      <c r="F119" s="16" t="str">
        <f t="shared" si="1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>C120/(1+IVA)</f>
        <v>64166.666666666672</v>
      </c>
      <c r="E120" s="16">
        <f>D120*IVA</f>
        <v>12833.333333333336</v>
      </c>
      <c r="F120" s="16" t="str">
        <f t="shared" si="1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>C121/(1+IVA)</f>
        <v>602500</v>
      </c>
      <c r="E121" s="16">
        <f>D121*IVA</f>
        <v>120500</v>
      </c>
      <c r="F121" s="16" t="str">
        <f t="shared" si="1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>C122/(1+IVA)</f>
        <v>618333.33333333337</v>
      </c>
      <c r="E122" s="16">
        <f>D122*IVA</f>
        <v>123666.66666666669</v>
      </c>
      <c r="F122" s="16" t="str">
        <f t="shared" si="1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>C123/(1+IVA)</f>
        <v>648333.33333333337</v>
      </c>
      <c r="E123" s="16">
        <f>D123*IVA</f>
        <v>129666.66666666669</v>
      </c>
      <c r="F123" s="16" t="str">
        <f t="shared" si="1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>C124/(1+IVA)</f>
        <v>731666.66666666674</v>
      </c>
      <c r="E124" s="16">
        <f>D124*IVA</f>
        <v>146333.33333333334</v>
      </c>
      <c r="F124" s="16" t="str">
        <f t="shared" si="1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>C125/(1+IVA)</f>
        <v>735833.33333333337</v>
      </c>
      <c r="E125" s="16">
        <f>D125*IVA</f>
        <v>147166.66666666669</v>
      </c>
      <c r="F125" s="16" t="str">
        <f t="shared" si="1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>C126/(1+IVA)</f>
        <v>760833.33333333337</v>
      </c>
      <c r="E126" s="16">
        <f>D126*IVA</f>
        <v>152166.66666666669</v>
      </c>
      <c r="F126" s="16" t="str">
        <f t="shared" si="1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>C127/(1+IVA)</f>
        <v>937500</v>
      </c>
      <c r="E127" s="16">
        <f>D127*IVA</f>
        <v>187500</v>
      </c>
      <c r="F127" s="16" t="str">
        <f t="shared" si="1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>C128/(1+IVA)</f>
        <v>0</v>
      </c>
      <c r="E128" s="16">
        <f>D128*IVA</f>
        <v>0</v>
      </c>
      <c r="F128" s="16" t="str">
        <f t="shared" si="1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>C129/(1+IVA)</f>
        <v>27500</v>
      </c>
      <c r="E129" s="16">
        <f>D129*IVA</f>
        <v>5500</v>
      </c>
      <c r="F129" s="16" t="str">
        <f t="shared" si="1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>C130/(1+IVA)</f>
        <v>43333.333333333336</v>
      </c>
      <c r="E130" s="16">
        <f>D130*IVA</f>
        <v>8666.6666666666679</v>
      </c>
      <c r="F130" s="16" t="str">
        <f t="shared" si="1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>C131/(1+IVA)</f>
        <v>80833.333333333343</v>
      </c>
      <c r="E131" s="16">
        <f>D131*IVA</f>
        <v>16166.66666666667</v>
      </c>
      <c r="F131" s="16" t="str">
        <f t="shared" ref="F131:F194" si="2">_xlfn.CONCAT(A131," ",B131)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>C132/(1+IVA)</f>
        <v>0</v>
      </c>
      <c r="E132" s="16">
        <f>D132*IVA</f>
        <v>0</v>
      </c>
      <c r="F132" s="16" t="str">
        <f t="shared" si="2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>C133/(1+IVA)</f>
        <v>109166.66666666667</v>
      </c>
      <c r="E133" s="16">
        <f>D133*IVA</f>
        <v>21833.333333333336</v>
      </c>
      <c r="F133" s="16" t="str">
        <f t="shared" si="2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>C134/(1+IVA)</f>
        <v>140833.33333333334</v>
      </c>
      <c r="E134" s="16">
        <f>D134*IVA</f>
        <v>28166.666666666672</v>
      </c>
      <c r="F134" s="16" t="str">
        <f t="shared" si="2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>C135/(1+IVA)</f>
        <v>158333.33333333334</v>
      </c>
      <c r="E135" s="16">
        <f>D135*IVA</f>
        <v>31666.666666666672</v>
      </c>
      <c r="F135" s="16" t="str">
        <f t="shared" si="2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>C136/(1+IVA)</f>
        <v>159166.66666666669</v>
      </c>
      <c r="E136" s="16">
        <f>D136*IVA</f>
        <v>31833.333333333339</v>
      </c>
      <c r="F136" s="16" t="str">
        <f t="shared" si="2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>C137/(1+IVA)</f>
        <v>164166.66666666669</v>
      </c>
      <c r="E137" s="16">
        <f>D137*IVA</f>
        <v>32833.333333333336</v>
      </c>
      <c r="F137" s="16" t="str">
        <f t="shared" si="2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>C138/(1+IVA)</f>
        <v>167500</v>
      </c>
      <c r="E138" s="16">
        <f>D138*IVA</f>
        <v>33500</v>
      </c>
      <c r="F138" s="16" t="str">
        <f t="shared" si="2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>C139/(1+IVA)</f>
        <v>183333.33333333334</v>
      </c>
      <c r="E139" s="16">
        <f>D139*IVA</f>
        <v>36666.666666666672</v>
      </c>
      <c r="F139" s="16" t="str">
        <f t="shared" si="2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>C140/(1+IVA)</f>
        <v>208333.33333333334</v>
      </c>
      <c r="E140" s="16">
        <f>D140*IVA</f>
        <v>41666.666666666672</v>
      </c>
      <c r="F140" s="16" t="str">
        <f t="shared" si="2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>C141/(1+IVA)</f>
        <v>214166.66666666669</v>
      </c>
      <c r="E141" s="16">
        <f>D141*IVA</f>
        <v>42833.333333333343</v>
      </c>
      <c r="F141" s="16" t="str">
        <f t="shared" si="2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>C142/(1+IVA)</f>
        <v>231666.66666666669</v>
      </c>
      <c r="E142" s="16">
        <f>D142*IVA</f>
        <v>46333.333333333343</v>
      </c>
      <c r="F142" s="16" t="str">
        <f t="shared" si="2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>C143/(1+IVA)</f>
        <v>233333.33333333334</v>
      </c>
      <c r="E143" s="16">
        <f>D143*IVA</f>
        <v>46666.666666666672</v>
      </c>
      <c r="F143" s="16" t="str">
        <f t="shared" si="2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>C144/(1+IVA)</f>
        <v>250000</v>
      </c>
      <c r="E144" s="16">
        <f>D144*IVA</f>
        <v>50000</v>
      </c>
      <c r="F144" s="16" t="str">
        <f t="shared" si="2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>C145/(1+IVA)</f>
        <v>254166.66666666669</v>
      </c>
      <c r="E145" s="16">
        <f>D145*IVA</f>
        <v>50833.333333333343</v>
      </c>
      <c r="F145" s="16" t="str">
        <f t="shared" si="2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>C146/(1+IVA)</f>
        <v>279166.66666666669</v>
      </c>
      <c r="E146" s="16">
        <f>D146*IVA</f>
        <v>55833.333333333343</v>
      </c>
      <c r="F146" s="16" t="str">
        <f t="shared" si="2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>C147/(1+IVA)</f>
        <v>300000</v>
      </c>
      <c r="E147" s="16">
        <f>D147*IVA</f>
        <v>60000</v>
      </c>
      <c r="F147" s="16" t="str">
        <f t="shared" si="2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>C148/(1+IVA)</f>
        <v>357500</v>
      </c>
      <c r="E148" s="16">
        <f>D148*IVA</f>
        <v>71500</v>
      </c>
      <c r="F148" s="16" t="str">
        <f t="shared" si="2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>C149/(1+IVA)</f>
        <v>584166.66666666674</v>
      </c>
      <c r="E149" s="16">
        <f>D149*IVA</f>
        <v>116833.33333333336</v>
      </c>
      <c r="F149" s="16" t="str">
        <f t="shared" si="2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>C150/(1+IVA)</f>
        <v>0</v>
      </c>
      <c r="E150" s="16">
        <f>D150*IVA</f>
        <v>0</v>
      </c>
      <c r="F150" s="16" t="str">
        <f t="shared" si="2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>C151/(1+IVA)</f>
        <v>75000</v>
      </c>
      <c r="E151" s="16">
        <f>D151*IVA</f>
        <v>15000</v>
      </c>
      <c r="F151" s="16" t="str">
        <f t="shared" si="2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>C152/(1+IVA)</f>
        <v>57500</v>
      </c>
      <c r="E152" s="16">
        <f>D152*IVA</f>
        <v>11500</v>
      </c>
      <c r="F152" s="16" t="str">
        <f t="shared" si="2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>C153/(1+IVA)</f>
        <v>74166.666666666672</v>
      </c>
      <c r="E153" s="16">
        <f>D153*IVA</f>
        <v>14833.333333333336</v>
      </c>
      <c r="F153" s="16" t="str">
        <f t="shared" si="2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>C154/(1+IVA)</f>
        <v>115000</v>
      </c>
      <c r="E154" s="16">
        <f>D154*IVA</f>
        <v>23000</v>
      </c>
      <c r="F154" s="16" t="str">
        <f t="shared" si="2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>C155/(1+IVA)</f>
        <v>163333.33333333334</v>
      </c>
      <c r="E155" s="16">
        <f>D155*IVA</f>
        <v>32666.666666666672</v>
      </c>
      <c r="F155" s="16" t="str">
        <f t="shared" si="2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>C156/(1+IVA)</f>
        <v>274166.66666666669</v>
      </c>
      <c r="E156" s="16">
        <f>D156*IVA</f>
        <v>54833.333333333343</v>
      </c>
      <c r="F156" s="16" t="str">
        <f t="shared" si="2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>C157/(1+IVA)</f>
        <v>245833.33333333334</v>
      </c>
      <c r="E157" s="16">
        <f>D157*IVA</f>
        <v>49166.666666666672</v>
      </c>
      <c r="F157" s="16" t="str">
        <f t="shared" si="2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>C158/(1+IVA)</f>
        <v>15833.333333333334</v>
      </c>
      <c r="E158" s="16">
        <f>D158*IVA</f>
        <v>3166.666666666667</v>
      </c>
      <c r="F158" s="16" t="str">
        <f t="shared" si="2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>C159/(1+IVA)</f>
        <v>21666.666666666668</v>
      </c>
      <c r="E159" s="16">
        <f>D159*IVA</f>
        <v>4333.3333333333339</v>
      </c>
      <c r="F159" s="16" t="str">
        <f t="shared" si="2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>C160/(1+IVA)</f>
        <v>23333.333333333336</v>
      </c>
      <c r="E160" s="16">
        <f>D160*IVA</f>
        <v>4666.666666666667</v>
      </c>
      <c r="F160" s="16" t="str">
        <f t="shared" si="2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>C161/(1+IVA)</f>
        <v>46666.666666666672</v>
      </c>
      <c r="E161" s="16">
        <f>D161*IVA</f>
        <v>9333.3333333333339</v>
      </c>
      <c r="F161" s="16" t="str">
        <f t="shared" si="2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>C162/(1+IVA)</f>
        <v>0</v>
      </c>
      <c r="E162" s="16">
        <f>D162*IVA</f>
        <v>0</v>
      </c>
      <c r="F162" s="16" t="str">
        <f t="shared" si="2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>C163/(1+IVA)</f>
        <v>180000</v>
      </c>
      <c r="E163" s="16">
        <f>D163*IVA</f>
        <v>36000</v>
      </c>
      <c r="F163" s="16" t="str">
        <f t="shared" si="2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>C164/(1+IVA)</f>
        <v>208333.33333333334</v>
      </c>
      <c r="E164" s="16">
        <f>D164*IVA</f>
        <v>41666.666666666672</v>
      </c>
      <c r="F164" s="16" t="str">
        <f t="shared" si="2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>C165/(1+IVA)</f>
        <v>318333.33333333337</v>
      </c>
      <c r="E165" s="16">
        <f>D165*IVA</f>
        <v>63666.666666666679</v>
      </c>
      <c r="F165" s="16" t="str">
        <f t="shared" si="2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>C166/(1+IVA)</f>
        <v>436666.66666666669</v>
      </c>
      <c r="E166" s="16">
        <f>D166*IVA</f>
        <v>87333.333333333343</v>
      </c>
      <c r="F166" s="16" t="str">
        <f t="shared" si="2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>C167/(1+IVA)</f>
        <v>630833.33333333337</v>
      </c>
      <c r="E167" s="16">
        <f>D167*IVA</f>
        <v>126166.66666666669</v>
      </c>
      <c r="F167" s="16" t="str">
        <f t="shared" si="2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>C168/(1+IVA)</f>
        <v>870833.33333333337</v>
      </c>
      <c r="E168" s="16">
        <f>D168*IVA</f>
        <v>174166.66666666669</v>
      </c>
      <c r="F168" s="16" t="str">
        <f t="shared" si="2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>C169/(1+IVA)</f>
        <v>1306666.6666666667</v>
      </c>
      <c r="E169" s="16">
        <f>D169*IVA</f>
        <v>261333.33333333337</v>
      </c>
      <c r="F169" s="16" t="str">
        <f t="shared" si="2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>C170/(1+IVA)</f>
        <v>97500</v>
      </c>
      <c r="E170" s="16">
        <f>D170*IVA</f>
        <v>19500</v>
      </c>
      <c r="F170" s="16" t="str">
        <f t="shared" si="2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>C171/(1+IVA)</f>
        <v>131666.66666666669</v>
      </c>
      <c r="E171" s="16">
        <f>D171*IVA</f>
        <v>26333.333333333339</v>
      </c>
      <c r="F171" s="16" t="str">
        <f t="shared" si="2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>C172/(1+IVA)</f>
        <v>216666.66666666669</v>
      </c>
      <c r="E172" s="16">
        <f>D172*IVA</f>
        <v>43333.333333333343</v>
      </c>
      <c r="F172" s="16" t="str">
        <f t="shared" si="2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>C173/(1+IVA)</f>
        <v>160833.33333333334</v>
      </c>
      <c r="E173" s="16">
        <f>D173*IVA</f>
        <v>32166.666666666672</v>
      </c>
      <c r="F173" s="16" t="str">
        <f t="shared" si="2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>C174/(1+IVA)</f>
        <v>225000</v>
      </c>
      <c r="E174" s="16">
        <f>D174*IVA</f>
        <v>45000</v>
      </c>
      <c r="F174" s="16" t="str">
        <f t="shared" si="2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>C175/(1+IVA)</f>
        <v>261666.66666666669</v>
      </c>
      <c r="E175" s="16">
        <f>D175*IVA</f>
        <v>52333.333333333343</v>
      </c>
      <c r="F175" s="16" t="str">
        <f t="shared" si="2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>C176/(1+IVA)</f>
        <v>745000</v>
      </c>
      <c r="E176" s="16">
        <f>D176*IVA</f>
        <v>149000</v>
      </c>
      <c r="F176" s="16" t="str">
        <f t="shared" si="2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>C177/(1+IVA)</f>
        <v>866666.66666666674</v>
      </c>
      <c r="E177" s="16">
        <f>D177*IVA</f>
        <v>173333.33333333337</v>
      </c>
      <c r="F177" s="16" t="str">
        <f t="shared" si="2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>C178/(1+IVA)</f>
        <v>6666.666666666667</v>
      </c>
      <c r="E178" s="16">
        <f>D178*IVA</f>
        <v>1333.3333333333335</v>
      </c>
      <c r="F178" s="16" t="str">
        <f t="shared" si="2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>C179/(1+IVA)</f>
        <v>8333.3333333333339</v>
      </c>
      <c r="E179" s="16">
        <f>D179*IVA</f>
        <v>1666.666666666667</v>
      </c>
      <c r="F179" s="16" t="str">
        <f t="shared" si="2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>C180/(1+IVA)</f>
        <v>20000</v>
      </c>
      <c r="E180" s="16">
        <f>D180*IVA</f>
        <v>4000</v>
      </c>
      <c r="F180" s="16" t="str">
        <f t="shared" si="2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>C181/(1+IVA)</f>
        <v>9166.6666666666679</v>
      </c>
      <c r="E181" s="16">
        <f>D181*IVA</f>
        <v>1833.3333333333337</v>
      </c>
      <c r="F181" s="16" t="str">
        <f t="shared" si="2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>C182/(1+IVA)</f>
        <v>8333.3333333333339</v>
      </c>
      <c r="E182" s="16">
        <f>D182*IVA</f>
        <v>1666.666666666667</v>
      </c>
      <c r="F182" s="16" t="str">
        <f t="shared" si="2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>C183/(1+IVA)</f>
        <v>21666.666666666668</v>
      </c>
      <c r="E183" s="16">
        <f>D183*IVA</f>
        <v>4333.3333333333339</v>
      </c>
      <c r="F183" s="16" t="str">
        <f t="shared" si="2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>C184/(1+IVA)</f>
        <v>0</v>
      </c>
      <c r="E184" s="16">
        <f>D184*IVA</f>
        <v>0</v>
      </c>
      <c r="F184" s="16" t="str">
        <f t="shared" si="2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>C185/(1+IVA)</f>
        <v>18333.333333333336</v>
      </c>
      <c r="E185" s="16">
        <f>D185*IVA</f>
        <v>3666.6666666666674</v>
      </c>
      <c r="F185" s="16" t="str">
        <f t="shared" si="2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>C186/(1+IVA)</f>
        <v>52500</v>
      </c>
      <c r="E186" s="16">
        <f>D186*IVA</f>
        <v>10500</v>
      </c>
      <c r="F186" s="16" t="str">
        <f t="shared" si="2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>C187/(1+IVA)</f>
        <v>52500</v>
      </c>
      <c r="E187" s="16">
        <f>D187*IVA</f>
        <v>10500</v>
      </c>
      <c r="F187" s="16" t="str">
        <f t="shared" si="2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>C188/(1+IVA)</f>
        <v>21666.666666666668</v>
      </c>
      <c r="E188" s="16">
        <f>D188*IVA</f>
        <v>4333.3333333333339</v>
      </c>
      <c r="F188" s="16" t="str">
        <f t="shared" si="2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>C189/(1+IVA)</f>
        <v>20833.333333333336</v>
      </c>
      <c r="E189" s="16">
        <f>D189*IVA</f>
        <v>4166.666666666667</v>
      </c>
      <c r="F189" s="16" t="str">
        <f t="shared" si="2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>C190/(1+IVA)</f>
        <v>20833.333333333336</v>
      </c>
      <c r="E190" s="16">
        <f>D190*IVA</f>
        <v>4166.666666666667</v>
      </c>
      <c r="F190" s="16" t="str">
        <f t="shared" si="2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>C191/(1+IVA)</f>
        <v>38333.333333333336</v>
      </c>
      <c r="E191" s="16">
        <f>D191*IVA</f>
        <v>7666.6666666666679</v>
      </c>
      <c r="F191" s="16" t="str">
        <f t="shared" si="2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>C192/(1+IVA)</f>
        <v>0</v>
      </c>
      <c r="E192" s="16">
        <f>D192*IVA</f>
        <v>0</v>
      </c>
      <c r="F192" s="16" t="str">
        <f t="shared" si="2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>C193/(1+IVA)</f>
        <v>30833.333333333336</v>
      </c>
      <c r="E193" s="16">
        <f>D193*IVA</f>
        <v>6166.6666666666679</v>
      </c>
      <c r="F193" s="16" t="str">
        <f t="shared" si="2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>C194/(1+IVA)</f>
        <v>30833.333333333336</v>
      </c>
      <c r="E194" s="16">
        <f>D194*IVA</f>
        <v>6166.6666666666679</v>
      </c>
      <c r="F194" s="16" t="str">
        <f t="shared" si="2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>C195/(1+IVA)</f>
        <v>9166.6666666666679</v>
      </c>
      <c r="E195" s="16">
        <f>D195*IVA</f>
        <v>1833.3333333333337</v>
      </c>
      <c r="F195" s="16" t="str">
        <f t="shared" ref="F195:F258" si="3">_xlfn.CONCAT(A195," ",B195)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>C196/(1+IVA)</f>
        <v>38333.333333333336</v>
      </c>
      <c r="E196" s="16">
        <f>D196*IVA</f>
        <v>7666.6666666666679</v>
      </c>
      <c r="F196" s="16" t="str">
        <f t="shared" si="3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>C197/(1+IVA)</f>
        <v>15833.333333333334</v>
      </c>
      <c r="E197" s="16">
        <f>D197*IVA</f>
        <v>3166.666666666667</v>
      </c>
      <c r="F197" s="16" t="str">
        <f t="shared" si="3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>C198/(1+IVA)</f>
        <v>10833.333333333334</v>
      </c>
      <c r="E198" s="16">
        <f>D198*IVA</f>
        <v>2166.666666666667</v>
      </c>
      <c r="F198" s="16" t="str">
        <f t="shared" si="3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>C199/(1+IVA)</f>
        <v>21666.666666666668</v>
      </c>
      <c r="E199" s="16">
        <f>D199*IVA</f>
        <v>4333.3333333333339</v>
      </c>
      <c r="F199" s="16" t="str">
        <f t="shared" si="3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>C200/(1+IVA)</f>
        <v>21666.666666666668</v>
      </c>
      <c r="E200" s="16">
        <f>D200*IVA</f>
        <v>4333.3333333333339</v>
      </c>
      <c r="F200" s="16" t="str">
        <f t="shared" si="3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>C201/(1+IVA)</f>
        <v>16666.666666666668</v>
      </c>
      <c r="E201" s="16">
        <f>D201*IVA</f>
        <v>3333.3333333333339</v>
      </c>
      <c r="F201" s="16" t="str">
        <f t="shared" si="3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>C202/(1+IVA)</f>
        <v>40833.333333333336</v>
      </c>
      <c r="E202" s="16">
        <f>D202*IVA</f>
        <v>8166.6666666666679</v>
      </c>
      <c r="F202" s="16" t="str">
        <f t="shared" si="3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>C203/(1+IVA)</f>
        <v>27500</v>
      </c>
      <c r="E203" s="16">
        <f>D203*IVA</f>
        <v>5500</v>
      </c>
      <c r="F203" s="16" t="str">
        <f t="shared" si="3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>C204/(1+IVA)</f>
        <v>56666.666666666672</v>
      </c>
      <c r="E204" s="16">
        <f>D204*IVA</f>
        <v>11333.333333333336</v>
      </c>
      <c r="F204" s="16" t="str">
        <f t="shared" si="3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>C205/(1+IVA)</f>
        <v>27500</v>
      </c>
      <c r="E205" s="16">
        <f>D205*IVA</f>
        <v>5500</v>
      </c>
      <c r="F205" s="16" t="str">
        <f t="shared" si="3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>C206/(1+IVA)</f>
        <v>122500</v>
      </c>
      <c r="E206" s="16">
        <f>D206*IVA</f>
        <v>24500</v>
      </c>
      <c r="F206" s="16" t="str">
        <f t="shared" si="3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>C207/(1+IVA)</f>
        <v>125833.33333333334</v>
      </c>
      <c r="E207" s="16">
        <f>D207*IVA</f>
        <v>25166.666666666672</v>
      </c>
      <c r="F207" s="16" t="str">
        <f t="shared" si="3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>C208/(1+IVA)</f>
        <v>164166.66666666669</v>
      </c>
      <c r="E208" s="16">
        <f>D208*IVA</f>
        <v>32833.333333333336</v>
      </c>
      <c r="F208" s="16" t="str">
        <f t="shared" si="3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>C209/(1+IVA)</f>
        <v>258333.33333333334</v>
      </c>
      <c r="E209" s="16">
        <f>D209*IVA</f>
        <v>51666.666666666672</v>
      </c>
      <c r="F209" s="16" t="str">
        <f t="shared" si="3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>C210/(1+IVA)</f>
        <v>225833.33333333334</v>
      </c>
      <c r="E210" s="16">
        <f>D210*IVA</f>
        <v>45166.666666666672</v>
      </c>
      <c r="F210" s="16" t="str">
        <f t="shared" si="3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>C211/(1+IVA)</f>
        <v>381666.66666666669</v>
      </c>
      <c r="E211" s="16">
        <f>D211*IVA</f>
        <v>76333.333333333343</v>
      </c>
      <c r="F211" s="16" t="str">
        <f t="shared" si="3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>C212/(1+IVA)</f>
        <v>343333.33333333337</v>
      </c>
      <c r="E212" s="16">
        <f>D212*IVA</f>
        <v>68666.666666666672</v>
      </c>
      <c r="F212" s="16" t="str">
        <f t="shared" si="3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>C213/(1+IVA)</f>
        <v>672500</v>
      </c>
      <c r="E213" s="16">
        <f>D213*IVA</f>
        <v>134500</v>
      </c>
      <c r="F213" s="16" t="str">
        <f t="shared" si="3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>C214/(1+IVA)</f>
        <v>3333.3333333333335</v>
      </c>
      <c r="E214" s="16">
        <f>D214*IVA</f>
        <v>666.66666666666674</v>
      </c>
      <c r="F214" s="16" t="str">
        <f t="shared" si="3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>C215/(1+IVA)</f>
        <v>67500</v>
      </c>
      <c r="E215" s="16">
        <f>D215*IVA</f>
        <v>13500</v>
      </c>
      <c r="F215" s="16" t="str">
        <f t="shared" si="3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>C216/(1+IVA)</f>
        <v>104166.66666666667</v>
      </c>
      <c r="E216" s="16">
        <f>D216*IVA</f>
        <v>20833.333333333336</v>
      </c>
      <c r="F216" s="16" t="str">
        <f t="shared" si="3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>C217/(1+IVA)</f>
        <v>81666.666666666672</v>
      </c>
      <c r="E217" s="16">
        <f>D217*IVA</f>
        <v>16333.333333333336</v>
      </c>
      <c r="F217" s="16" t="str">
        <f t="shared" si="3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>C218/(1+IVA)</f>
        <v>116666.66666666667</v>
      </c>
      <c r="E218" s="16">
        <f>D218*IVA</f>
        <v>23333.333333333336</v>
      </c>
      <c r="F218" s="16" t="str">
        <f t="shared" si="3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>C219/(1+IVA)</f>
        <v>4166.666666666667</v>
      </c>
      <c r="E219" s="16">
        <f>D219*IVA</f>
        <v>833.33333333333348</v>
      </c>
      <c r="F219" s="16" t="str">
        <f t="shared" si="3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>C220/(1+IVA)</f>
        <v>5000</v>
      </c>
      <c r="E220" s="16">
        <f>D220*IVA</f>
        <v>1000</v>
      </c>
      <c r="F220" s="16" t="str">
        <f t="shared" si="3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>C221/(1+IVA)</f>
        <v>7500</v>
      </c>
      <c r="E221" s="16">
        <f>D221*IVA</f>
        <v>1500</v>
      </c>
      <c r="F221" s="16" t="str">
        <f t="shared" si="3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>C222/(1+IVA)</f>
        <v>6666.666666666667</v>
      </c>
      <c r="E222" s="16">
        <f>D222*IVA</f>
        <v>1333.3333333333335</v>
      </c>
      <c r="F222" s="16" t="str">
        <f t="shared" si="3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>C223/(1+IVA)</f>
        <v>9166.6666666666679</v>
      </c>
      <c r="E223" s="16">
        <f>D223*IVA</f>
        <v>1833.3333333333337</v>
      </c>
      <c r="F223" s="16" t="str">
        <f t="shared" si="3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>C224/(1+IVA)</f>
        <v>17500</v>
      </c>
      <c r="E224" s="16">
        <f>D224*IVA</f>
        <v>3500</v>
      </c>
      <c r="F224" s="16" t="str">
        <f t="shared" si="3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>C225/(1+IVA)</f>
        <v>11666.666666666668</v>
      </c>
      <c r="E225" s="16">
        <f>D225*IVA</f>
        <v>2333.3333333333335</v>
      </c>
      <c r="F225" s="16" t="str">
        <f t="shared" si="3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>C226/(1+IVA)</f>
        <v>19166.666666666668</v>
      </c>
      <c r="E226" s="16">
        <f>D226*IVA</f>
        <v>3833.3333333333339</v>
      </c>
      <c r="F226" s="16" t="str">
        <f t="shared" si="3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>C227/(1+IVA)</f>
        <v>42500</v>
      </c>
      <c r="E227" s="16">
        <f>D227*IVA</f>
        <v>8500</v>
      </c>
      <c r="F227" s="16" t="str">
        <f t="shared" si="3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>C228/(1+IVA)</f>
        <v>0</v>
      </c>
      <c r="E228" s="16">
        <f>D228*IVA</f>
        <v>0</v>
      </c>
      <c r="F228" s="16" t="str">
        <f t="shared" si="3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>C229/(1+IVA)</f>
        <v>165000</v>
      </c>
      <c r="E229" s="16">
        <f>D229*IVA</f>
        <v>33000</v>
      </c>
      <c r="F229" s="16" t="str">
        <f t="shared" si="3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>C230/(1+IVA)</f>
        <v>139166.66666666669</v>
      </c>
      <c r="E230" s="16">
        <f>D230*IVA</f>
        <v>27833.333333333339</v>
      </c>
      <c r="F230" s="16" t="str">
        <f t="shared" si="3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>C231/(1+IVA)</f>
        <v>79166.666666666672</v>
      </c>
      <c r="E231" s="16">
        <f>D231*IVA</f>
        <v>15833.333333333336</v>
      </c>
      <c r="F231" s="16" t="str">
        <f t="shared" si="3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>C232/(1+IVA)</f>
        <v>117500</v>
      </c>
      <c r="E232" s="16">
        <f>D232*IVA</f>
        <v>23500</v>
      </c>
      <c r="F232" s="16" t="str">
        <f t="shared" si="3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>C233/(1+IVA)</f>
        <v>292500</v>
      </c>
      <c r="E233" s="16">
        <f>D233*IVA</f>
        <v>58500</v>
      </c>
      <c r="F233" s="16" t="str">
        <f t="shared" si="3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>C234/(1+IVA)</f>
        <v>345000</v>
      </c>
      <c r="E234" s="16">
        <f>D234*IVA</f>
        <v>69000</v>
      </c>
      <c r="F234" s="16" t="str">
        <f t="shared" si="3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>C235/(1+IVA)</f>
        <v>50833.333333333336</v>
      </c>
      <c r="E235" s="16">
        <f>D235*IVA</f>
        <v>10166.666666666668</v>
      </c>
      <c r="F235" s="16" t="str">
        <f t="shared" si="3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>C236/(1+IVA)</f>
        <v>744166.66666666674</v>
      </c>
      <c r="E236" s="16">
        <f>D236*IVA</f>
        <v>148833.33333333334</v>
      </c>
      <c r="F236" s="16" t="str">
        <f t="shared" si="3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>C237/(1+IVA)</f>
        <v>820833.33333333337</v>
      </c>
      <c r="E237" s="16">
        <f>D237*IVA</f>
        <v>164166.66666666669</v>
      </c>
      <c r="F237" s="16" t="str">
        <f t="shared" si="3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>C238/(1+IVA)</f>
        <v>246666.66666666669</v>
      </c>
      <c r="E238" s="16">
        <f>D238*IVA</f>
        <v>49333.333333333343</v>
      </c>
      <c r="F238" s="16" t="str">
        <f t="shared" si="3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>C239/(1+IVA)</f>
        <v>570833.33333333337</v>
      </c>
      <c r="E239" s="16">
        <f>D239*IVA</f>
        <v>114166.66666666669</v>
      </c>
      <c r="F239" s="16" t="str">
        <f t="shared" si="3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>C240/(1+IVA)</f>
        <v>948333.33333333337</v>
      </c>
      <c r="E240" s="16">
        <f>D240*IVA</f>
        <v>189666.66666666669</v>
      </c>
      <c r="F240" s="16" t="str">
        <f t="shared" si="3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>C241/(1+IVA)</f>
        <v>1111666.6666666667</v>
      </c>
      <c r="E241" s="16">
        <f>D241*IVA</f>
        <v>222333.33333333337</v>
      </c>
      <c r="F241" s="16" t="str">
        <f t="shared" si="3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>C242/(1+IVA)</f>
        <v>25000</v>
      </c>
      <c r="E242" s="16">
        <f>D242*IVA</f>
        <v>5000</v>
      </c>
      <c r="F242" s="16" t="str">
        <f t="shared" si="3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>C243/(1+IVA)</f>
        <v>25000</v>
      </c>
      <c r="E243" s="16">
        <f>D243*IVA</f>
        <v>5000</v>
      </c>
      <c r="F243" s="16" t="str">
        <f t="shared" si="3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>C244/(1+IVA)</f>
        <v>338333.33333333337</v>
      </c>
      <c r="E244" s="16">
        <f>D244*IVA</f>
        <v>67666.666666666672</v>
      </c>
      <c r="F244" s="16" t="str">
        <f t="shared" si="3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>C245/(1+IVA)</f>
        <v>164166.66666666669</v>
      </c>
      <c r="E245" s="16">
        <f>D245*IVA</f>
        <v>32833.333333333336</v>
      </c>
      <c r="F245" s="16" t="str">
        <f t="shared" si="3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>C246/(1+IVA)</f>
        <v>537500</v>
      </c>
      <c r="E246" s="16">
        <f>D246*IVA</f>
        <v>107500</v>
      </c>
      <c r="F246" s="16" t="str">
        <f t="shared" si="3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>C247/(1+IVA)</f>
        <v>537500</v>
      </c>
      <c r="E247" s="16">
        <f>D247*IVA</f>
        <v>107500</v>
      </c>
      <c r="F247" s="16" t="str">
        <f t="shared" si="3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>C248/(1+IVA)</f>
        <v>215833.33333333334</v>
      </c>
      <c r="E248" s="16">
        <f>D248*IVA</f>
        <v>43166.666666666672</v>
      </c>
      <c r="F248" s="16" t="str">
        <f t="shared" si="3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>C249/(1+IVA)</f>
        <v>538333.33333333337</v>
      </c>
      <c r="E249" s="16">
        <f>D249*IVA</f>
        <v>107666.66666666669</v>
      </c>
      <c r="F249" s="16" t="str">
        <f t="shared" si="3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>C250/(1+IVA)</f>
        <v>215833.33333333334</v>
      </c>
      <c r="E250" s="16">
        <f>D250*IVA</f>
        <v>43166.666666666672</v>
      </c>
      <c r="F250" s="16" t="str">
        <f t="shared" si="3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>C251/(1+IVA)</f>
        <v>537500</v>
      </c>
      <c r="E251" s="16">
        <f>D251*IVA</f>
        <v>107500</v>
      </c>
      <c r="F251" s="16" t="str">
        <f t="shared" si="3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>C252/(1+IVA)</f>
        <v>732500</v>
      </c>
      <c r="E252" s="16">
        <f>D252*IVA</f>
        <v>146500</v>
      </c>
      <c r="F252" s="16" t="str">
        <f t="shared" si="3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>C253/(1+IVA)</f>
        <v>215833.33333333334</v>
      </c>
      <c r="E253" s="16">
        <f>D253*IVA</f>
        <v>43166.666666666672</v>
      </c>
      <c r="F253" s="16" t="str">
        <f t="shared" si="3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>C254/(1+IVA)</f>
        <v>228333.33333333334</v>
      </c>
      <c r="E254" s="16">
        <f>D254*IVA</f>
        <v>45666.666666666672</v>
      </c>
      <c r="F254" s="16" t="str">
        <f t="shared" si="3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>C255/(1+IVA)</f>
        <v>812500</v>
      </c>
      <c r="E255" s="16">
        <f>D255*IVA</f>
        <v>162500</v>
      </c>
      <c r="F255" s="16" t="str">
        <f t="shared" si="3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>C256/(1+IVA)</f>
        <v>400000</v>
      </c>
      <c r="E256" s="16">
        <f>D256*IVA</f>
        <v>80000</v>
      </c>
      <c r="F256" s="16" t="str">
        <f t="shared" si="3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>C257/(1+IVA)</f>
        <v>989166.66666666674</v>
      </c>
      <c r="E257" s="16">
        <f>D257*IVA</f>
        <v>197833.33333333337</v>
      </c>
      <c r="F257" s="16" t="str">
        <f t="shared" si="3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>C258/(1+IVA)</f>
        <v>693333.33333333337</v>
      </c>
      <c r="E258" s="16">
        <f>D258*IVA</f>
        <v>138666.66666666669</v>
      </c>
      <c r="F258" s="16" t="str">
        <f t="shared" si="3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>C259/(1+IVA)</f>
        <v>189166.66666666669</v>
      </c>
      <c r="E259" s="16">
        <f>D259*IVA</f>
        <v>37833.333333333336</v>
      </c>
      <c r="F259" s="16" t="str">
        <f t="shared" ref="F259:F322" si="4">_xlfn.CONCAT(A259," ",B259)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>C260/(1+IVA)</f>
        <v>81666.666666666672</v>
      </c>
      <c r="E260" s="16">
        <f>D260*IVA</f>
        <v>16333.333333333336</v>
      </c>
      <c r="F260" s="16" t="str">
        <f t="shared" si="4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>C261/(1+IVA)</f>
        <v>991666.66666666674</v>
      </c>
      <c r="E261" s="16">
        <f>D261*IVA</f>
        <v>198333.33333333337</v>
      </c>
      <c r="F261" s="16" t="str">
        <f t="shared" si="4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>C262/(1+IVA)</f>
        <v>250000</v>
      </c>
      <c r="E262" s="16">
        <f>D262*IVA</f>
        <v>50000</v>
      </c>
      <c r="F262" s="16" t="str">
        <f t="shared" si="4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>C263/(1+IVA)</f>
        <v>2005833.3333333335</v>
      </c>
      <c r="E263" s="16">
        <f>D263*IVA</f>
        <v>401166.66666666674</v>
      </c>
      <c r="F263" s="16" t="str">
        <f t="shared" si="4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>C264/(1+IVA)</f>
        <v>850833.33333333337</v>
      </c>
      <c r="E264" s="16">
        <f>D264*IVA</f>
        <v>170166.66666666669</v>
      </c>
      <c r="F264" s="16" t="str">
        <f t="shared" si="4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>C265/(1+IVA)</f>
        <v>538333.33333333337</v>
      </c>
      <c r="E265" s="16">
        <f>D265*IVA</f>
        <v>107666.66666666669</v>
      </c>
      <c r="F265" s="16" t="str">
        <f t="shared" si="4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>C266/(1+IVA)</f>
        <v>215833.33333333334</v>
      </c>
      <c r="E266" s="16">
        <f>D266*IVA</f>
        <v>43166.666666666672</v>
      </c>
      <c r="F266" s="16" t="str">
        <f t="shared" si="4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>C267/(1+IVA)</f>
        <v>160833.33333333334</v>
      </c>
      <c r="E267" s="16">
        <f>D267*IVA</f>
        <v>32166.666666666672</v>
      </c>
      <c r="F267" s="16" t="str">
        <f t="shared" si="4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>C268/(1+IVA)</f>
        <v>80000</v>
      </c>
      <c r="E268" s="16">
        <f>D268*IVA</f>
        <v>16000</v>
      </c>
      <c r="F268" s="16" t="str">
        <f t="shared" si="4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>C269/(1+IVA)</f>
        <v>495000</v>
      </c>
      <c r="E269" s="16">
        <f>D269*IVA</f>
        <v>99000</v>
      </c>
      <c r="F269" s="16" t="str">
        <f t="shared" si="4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>C270/(1+IVA)</f>
        <v>235000</v>
      </c>
      <c r="E270" s="16">
        <f>D270*IVA</f>
        <v>47000</v>
      </c>
      <c r="F270" s="16" t="str">
        <f t="shared" si="4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>C271/(1+IVA)</f>
        <v>1511666.6666666667</v>
      </c>
      <c r="E271" s="16">
        <f>D271*IVA</f>
        <v>302333.33333333337</v>
      </c>
      <c r="F271" s="16" t="str">
        <f t="shared" si="4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>C272/(1+IVA)</f>
        <v>160833.33333333334</v>
      </c>
      <c r="E272" s="16">
        <f>D272*IVA</f>
        <v>32166.666666666672</v>
      </c>
      <c r="F272" s="16" t="str">
        <f t="shared" si="4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>C273/(1+IVA)</f>
        <v>545000</v>
      </c>
      <c r="E273" s="16">
        <f>D273*IVA</f>
        <v>109000</v>
      </c>
      <c r="F273" s="16" t="str">
        <f t="shared" si="4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>C274/(1+IVA)</f>
        <v>607500</v>
      </c>
      <c r="E274" s="16">
        <f>D274*IVA</f>
        <v>121500</v>
      </c>
      <c r="F274" s="16" t="str">
        <f t="shared" si="4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>C275/(1+IVA)</f>
        <v>526666.66666666674</v>
      </c>
      <c r="E275" s="16">
        <f>D275*IVA</f>
        <v>105333.33333333336</v>
      </c>
      <c r="F275" s="16" t="str">
        <f t="shared" si="4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>C276/(1+IVA)</f>
        <v>200000</v>
      </c>
      <c r="E276" s="16">
        <f>D276*IVA</f>
        <v>40000</v>
      </c>
      <c r="F276" s="16" t="str">
        <f t="shared" si="4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>C277/(1+IVA)</f>
        <v>795833.33333333337</v>
      </c>
      <c r="E277" s="16">
        <f>D277*IVA</f>
        <v>159166.66666666669</v>
      </c>
      <c r="F277" s="16" t="str">
        <f t="shared" si="4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>C278/(1+IVA)</f>
        <v>938333.33333333337</v>
      </c>
      <c r="E278" s="16">
        <f>D278*IVA</f>
        <v>187666.66666666669</v>
      </c>
      <c r="F278" s="16" t="str">
        <f t="shared" si="4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>C279/(1+IVA)</f>
        <v>0</v>
      </c>
      <c r="E279" s="16">
        <f>D279*IVA</f>
        <v>0</v>
      </c>
      <c r="F279" s="16" t="str">
        <f t="shared" si="4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>C280/(1+IVA)</f>
        <v>247500</v>
      </c>
      <c r="E280" s="16">
        <f>D280*IVA</f>
        <v>49500</v>
      </c>
      <c r="F280" s="16" t="str">
        <f t="shared" si="4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>C281/(1+IVA)</f>
        <v>538333.33333333337</v>
      </c>
      <c r="E281" s="16">
        <f>D281*IVA</f>
        <v>107666.66666666669</v>
      </c>
      <c r="F281" s="16" t="str">
        <f t="shared" si="4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>C282/(1+IVA)</f>
        <v>595000</v>
      </c>
      <c r="E282" s="16">
        <f>D282*IVA</f>
        <v>119000</v>
      </c>
      <c r="F282" s="16" t="str">
        <f t="shared" si="4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>C283/(1+IVA)</f>
        <v>672500</v>
      </c>
      <c r="E283" s="16">
        <f>D283*IVA</f>
        <v>134500</v>
      </c>
      <c r="F283" s="16" t="str">
        <f t="shared" si="4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>C284/(1+IVA)</f>
        <v>492500</v>
      </c>
      <c r="E284" s="16">
        <f>D284*IVA</f>
        <v>98500</v>
      </c>
      <c r="F284" s="16" t="str">
        <f t="shared" si="4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>C285/(1+IVA)</f>
        <v>765000</v>
      </c>
      <c r="E285" s="16">
        <f>D285*IVA</f>
        <v>153000</v>
      </c>
      <c r="F285" s="16" t="str">
        <f t="shared" si="4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>C286/(1+IVA)</f>
        <v>1054166.6666666667</v>
      </c>
      <c r="E286" s="16">
        <f>D286*IVA</f>
        <v>210833.33333333337</v>
      </c>
      <c r="F286" s="16" t="str">
        <f t="shared" si="4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>C287/(1+IVA)</f>
        <v>213333.33333333334</v>
      </c>
      <c r="E287" s="16">
        <f>D287*IVA</f>
        <v>42666.666666666672</v>
      </c>
      <c r="F287" s="16" t="str">
        <f t="shared" si="4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>C288/(1+IVA)</f>
        <v>309166.66666666669</v>
      </c>
      <c r="E288" s="16">
        <f>D288*IVA</f>
        <v>61833.333333333343</v>
      </c>
      <c r="F288" s="16" t="str">
        <f t="shared" si="4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>C289/(1+IVA)</f>
        <v>380833.33333333337</v>
      </c>
      <c r="E289" s="16">
        <f>D289*IVA</f>
        <v>76166.666666666672</v>
      </c>
      <c r="F289" s="16" t="str">
        <f t="shared" si="4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>C290/(1+IVA)</f>
        <v>535000</v>
      </c>
      <c r="E290" s="16">
        <f>D290*IVA</f>
        <v>107000</v>
      </c>
      <c r="F290" s="16" t="str">
        <f t="shared" si="4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>C291/(1+IVA)</f>
        <v>1309166.6666666667</v>
      </c>
      <c r="E291" s="16">
        <f>D291*IVA</f>
        <v>261833.33333333337</v>
      </c>
      <c r="F291" s="16" t="str">
        <f t="shared" si="4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>C292/(1+IVA)</f>
        <v>630000</v>
      </c>
      <c r="E292" s="16">
        <f>D292*IVA</f>
        <v>126000</v>
      </c>
      <c r="F292" s="16" t="str">
        <f t="shared" si="4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>C293/(1+IVA)</f>
        <v>1309166.6666666667</v>
      </c>
      <c r="E293" s="16">
        <f>D293*IVA</f>
        <v>261833.33333333337</v>
      </c>
      <c r="F293" s="16" t="str">
        <f t="shared" si="4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>C294/(1+IVA)</f>
        <v>2263333.3333333335</v>
      </c>
      <c r="E294" s="16">
        <f>D294*IVA</f>
        <v>452666.66666666674</v>
      </c>
      <c r="F294" s="16" t="str">
        <f t="shared" si="4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>C295/(1+IVA)</f>
        <v>533333.33333333337</v>
      </c>
      <c r="E295" s="16">
        <f>D295*IVA</f>
        <v>106666.66666666669</v>
      </c>
      <c r="F295" s="16" t="str">
        <f t="shared" si="4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>C296/(1+IVA)</f>
        <v>212500</v>
      </c>
      <c r="E296" s="16">
        <f>D296*IVA</f>
        <v>42500</v>
      </c>
      <c r="F296" s="16" t="str">
        <f t="shared" si="4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>C297/(1+IVA)</f>
        <v>344166.66666666669</v>
      </c>
      <c r="E297" s="16">
        <f>D297*IVA</f>
        <v>68833.333333333343</v>
      </c>
      <c r="F297" s="16" t="str">
        <f t="shared" si="4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>C298/(1+IVA)</f>
        <v>300833.33333333337</v>
      </c>
      <c r="E298" s="16">
        <f>D298*IVA</f>
        <v>60166.666666666679</v>
      </c>
      <c r="F298" s="16" t="str">
        <f t="shared" si="4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>C299/(1+IVA)</f>
        <v>453333.33333333337</v>
      </c>
      <c r="E299" s="16">
        <f>D299*IVA</f>
        <v>90666.666666666686</v>
      </c>
      <c r="F299" s="16" t="str">
        <f t="shared" si="4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>C300/(1+IVA)</f>
        <v>565000</v>
      </c>
      <c r="E300" s="16">
        <f>D300*IVA</f>
        <v>113000</v>
      </c>
      <c r="F300" s="16" t="str">
        <f t="shared" si="4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>C301/(1+IVA)</f>
        <v>878333.33333333337</v>
      </c>
      <c r="E301" s="16">
        <f>D301*IVA</f>
        <v>175666.66666666669</v>
      </c>
      <c r="F301" s="16" t="str">
        <f t="shared" si="4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>C302/(1+IVA)</f>
        <v>401666.66666666669</v>
      </c>
      <c r="E302" s="16">
        <f>D302*IVA</f>
        <v>80333.333333333343</v>
      </c>
      <c r="F302" s="16" t="str">
        <f t="shared" si="4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>C303/(1+IVA)</f>
        <v>601666.66666666674</v>
      </c>
      <c r="E303" s="16">
        <f>D303*IVA</f>
        <v>120333.33333333336</v>
      </c>
      <c r="F303" s="16" t="str">
        <f t="shared" si="4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>C304/(1+IVA)</f>
        <v>224166.66666666669</v>
      </c>
      <c r="E304" s="16">
        <f>D304*IVA</f>
        <v>44833.333333333343</v>
      </c>
      <c r="F304" s="16" t="str">
        <f t="shared" si="4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>C305/(1+IVA)</f>
        <v>309166.66666666669</v>
      </c>
      <c r="E305" s="16">
        <f>D305*IVA</f>
        <v>61833.333333333343</v>
      </c>
      <c r="F305" s="16" t="str">
        <f t="shared" si="4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>C306/(1+IVA)</f>
        <v>385000</v>
      </c>
      <c r="E306" s="16">
        <f>D306*IVA</f>
        <v>77000</v>
      </c>
      <c r="F306" s="16" t="str">
        <f t="shared" si="4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>C307/(1+IVA)</f>
        <v>450833.33333333337</v>
      </c>
      <c r="E307" s="16">
        <f>D307*IVA</f>
        <v>90166.666666666686</v>
      </c>
      <c r="F307" s="16" t="str">
        <f t="shared" si="4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>C308/(1+IVA)</f>
        <v>540000</v>
      </c>
      <c r="E308" s="16">
        <f>D308*IVA</f>
        <v>108000</v>
      </c>
      <c r="F308" s="16" t="str">
        <f t="shared" si="4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>C309/(1+IVA)</f>
        <v>536666.66666666674</v>
      </c>
      <c r="E309" s="16">
        <f>D309*IVA</f>
        <v>107333.33333333336</v>
      </c>
      <c r="F309" s="16" t="str">
        <f t="shared" si="4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>C310/(1+IVA)</f>
        <v>751666.66666666674</v>
      </c>
      <c r="E310" s="16">
        <f>D310*IVA</f>
        <v>150333.33333333334</v>
      </c>
      <c r="F310" s="16" t="str">
        <f t="shared" si="4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>C311/(1+IVA)</f>
        <v>601666.66666666674</v>
      </c>
      <c r="E311" s="16">
        <f>D311*IVA</f>
        <v>120333.33333333336</v>
      </c>
      <c r="F311" s="16" t="str">
        <f t="shared" si="4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>C312/(1+IVA)</f>
        <v>1214166.6666666667</v>
      </c>
      <c r="E312" s="16">
        <f>D312*IVA</f>
        <v>242833.33333333337</v>
      </c>
      <c r="F312" s="16" t="str">
        <f t="shared" si="4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>C313/(1+IVA)</f>
        <v>1488333.3333333335</v>
      </c>
      <c r="E313" s="16">
        <f>D313*IVA</f>
        <v>297666.66666666669</v>
      </c>
      <c r="F313" s="16" t="str">
        <f t="shared" si="4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>C314/(1+IVA)</f>
        <v>0</v>
      </c>
      <c r="E314" s="16">
        <f>D314*IVA</f>
        <v>0</v>
      </c>
      <c r="F314" s="16" t="str">
        <f t="shared" si="4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>C315/(1+IVA)</f>
        <v>70833.333333333343</v>
      </c>
      <c r="E315" s="16">
        <f>D315*IVA</f>
        <v>14166.66666666667</v>
      </c>
      <c r="F315" s="16" t="str">
        <f t="shared" si="4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>C316/(1+IVA)</f>
        <v>70000</v>
      </c>
      <c r="E316" s="16">
        <f>D316*IVA</f>
        <v>14000</v>
      </c>
      <c r="F316" s="16" t="str">
        <f t="shared" si="4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>C317/(1+IVA)</f>
        <v>95833.333333333343</v>
      </c>
      <c r="E317" s="16">
        <f>D317*IVA</f>
        <v>19166.666666666668</v>
      </c>
      <c r="F317" s="16" t="str">
        <f t="shared" si="4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>C318/(1+IVA)</f>
        <v>126666.66666666667</v>
      </c>
      <c r="E318" s="16">
        <f>D318*IVA</f>
        <v>25333.333333333336</v>
      </c>
      <c r="F318" s="16" t="str">
        <f t="shared" si="4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>C319/(1+IVA)</f>
        <v>68333.333333333343</v>
      </c>
      <c r="E319" s="16">
        <f>D319*IVA</f>
        <v>13666.66666666667</v>
      </c>
      <c r="F319" s="16" t="str">
        <f t="shared" si="4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>C320/(1+IVA)</f>
        <v>70000</v>
      </c>
      <c r="E320" s="16">
        <f>D320*IVA</f>
        <v>14000</v>
      </c>
      <c r="F320" s="16" t="str">
        <f t="shared" si="4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>C321/(1+IVA)</f>
        <v>95833.333333333343</v>
      </c>
      <c r="E321" s="16">
        <f>D321*IVA</f>
        <v>19166.666666666668</v>
      </c>
      <c r="F321" s="16" t="str">
        <f t="shared" si="4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>C322/(1+IVA)</f>
        <v>127500</v>
      </c>
      <c r="E322" s="16">
        <f>D322*IVA</f>
        <v>25500</v>
      </c>
      <c r="F322" s="16" t="str">
        <f t="shared" si="4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>C323/(1+IVA)</f>
        <v>66666.666666666672</v>
      </c>
      <c r="E323" s="16">
        <f>D323*IVA</f>
        <v>13333.333333333336</v>
      </c>
      <c r="F323" s="16" t="str">
        <f t="shared" ref="F323:F337" si="5">_xlfn.CONCAT(A323," ",B323)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>C324/(1+IVA)</f>
        <v>85000</v>
      </c>
      <c r="E324" s="16">
        <f>D324*IVA</f>
        <v>17000</v>
      </c>
      <c r="F324" s="16" t="str">
        <f t="shared" si="5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>C325/(1+IVA)</f>
        <v>0</v>
      </c>
      <c r="E325" s="16">
        <f>D325*IVA</f>
        <v>0</v>
      </c>
      <c r="F325" s="16" t="str">
        <f t="shared" si="5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>C326/(1+IVA)</f>
        <v>165000</v>
      </c>
      <c r="E326" s="16">
        <f>D326*IVA</f>
        <v>33000</v>
      </c>
      <c r="F326" s="16" t="str">
        <f t="shared" si="5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>C327/(1+IVA)</f>
        <v>194166.66666666669</v>
      </c>
      <c r="E327" s="16">
        <f>D327*IVA</f>
        <v>38833.333333333336</v>
      </c>
      <c r="F327" s="16" t="str">
        <f t="shared" si="5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>C328/(1+IVA)</f>
        <v>232500</v>
      </c>
      <c r="E328" s="16">
        <f>D328*IVA</f>
        <v>46500</v>
      </c>
      <c r="F328" s="16" t="str">
        <f t="shared" si="5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>C329/(1+IVA)</f>
        <v>248333.33333333334</v>
      </c>
      <c r="E329" s="16">
        <f>D329*IVA</f>
        <v>49666.666666666672</v>
      </c>
      <c r="F329" s="16" t="str">
        <f t="shared" si="5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>C330/(1+IVA)</f>
        <v>398333.33333333337</v>
      </c>
      <c r="E330" s="16">
        <f>D330*IVA</f>
        <v>79666.666666666686</v>
      </c>
      <c r="F330" s="16" t="str">
        <f t="shared" si="5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>C331/(1+IVA)</f>
        <v>521666.66666666669</v>
      </c>
      <c r="E331" s="16">
        <f>D331*IVA</f>
        <v>104333.33333333334</v>
      </c>
      <c r="F331" s="16" t="str">
        <f t="shared" si="5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>C332/(1+IVA)</f>
        <v>630833.33333333337</v>
      </c>
      <c r="E332" s="16">
        <f>D332*IVA</f>
        <v>126166.66666666669</v>
      </c>
      <c r="F332" s="16" t="str">
        <f t="shared" si="5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>C333/(1+IVA)</f>
        <v>940000</v>
      </c>
      <c r="E333" s="16">
        <f>D333*IVA</f>
        <v>188000</v>
      </c>
      <c r="F333" s="16" t="str">
        <f t="shared" si="5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>C334/(1+IVA)</f>
        <v>1272500</v>
      </c>
      <c r="E334" s="16">
        <f>D334*IVA</f>
        <v>254500</v>
      </c>
      <c r="F334" s="16" t="str">
        <f t="shared" si="5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>C335/(1+IVA)</f>
        <v>3445000</v>
      </c>
      <c r="E335" s="16">
        <f>D335*IVA</f>
        <v>689000</v>
      </c>
      <c r="F335" s="16" t="str">
        <f t="shared" si="5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>C336/(1+IVA)</f>
        <v>5708333.333333334</v>
      </c>
      <c r="E336" s="16">
        <f>D336*IVA</f>
        <v>1141666.6666666667</v>
      </c>
      <c r="F336" s="16" t="str">
        <f t="shared" si="5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>C337/(1+IVA)</f>
        <v>9760000</v>
      </c>
      <c r="E337" s="16">
        <f>D337*IVA</f>
        <v>1952000</v>
      </c>
      <c r="F337" s="16" t="str">
        <f t="shared" si="5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I4" sqref="I4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7.19921875" customWidth="1"/>
    <col min="7" max="7" width="14.19921875" customWidth="1"/>
    <col min="8" max="8" width="13.59765625" bestFit="1" customWidth="1"/>
    <col min="9" max="9" width="15.59765625" customWidth="1"/>
    <col min="10" max="26" width="9.1992187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572</v>
      </c>
      <c r="D1" s="4"/>
      <c r="E1" s="4"/>
      <c r="F1" s="4"/>
      <c r="G1" s="4"/>
      <c r="H1" s="4" t="s">
        <v>573</v>
      </c>
      <c r="I1" s="4" t="s">
        <v>572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VLOOKUP(Table_1[[#This Row],[Column2]],$H$2:$I$5,2,FALSE)</f>
        <v>SUFFICIENTE</v>
      </c>
      <c r="D2" s="8"/>
      <c r="E2" s="8"/>
      <c r="F2" s="8"/>
      <c r="G2" s="8"/>
      <c r="H2" s="8">
        <v>0</v>
      </c>
      <c r="I2" s="8" t="s">
        <v>574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VLOOKUP(Table_1[[#This Row],[Column2]],$H$2:$I$5,2,FALSE)</f>
        <v>DISCRETO</v>
      </c>
      <c r="E3" s="8"/>
      <c r="F3" s="8"/>
      <c r="G3" s="8"/>
      <c r="H3" s="8">
        <v>40</v>
      </c>
      <c r="I3" s="8" t="s">
        <v>575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VLOOKUP(Table_1[[#This Row],[Column2]],$H$2:$I$5,2,FALSE)</f>
        <v>DISCRETO</v>
      </c>
      <c r="E4" s="8"/>
      <c r="F4" s="8"/>
      <c r="G4" s="8"/>
      <c r="H4" s="8">
        <v>60</v>
      </c>
      <c r="I4" s="8" t="s">
        <v>576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VLOOKUP(Table_1[[#This Row],[Column2]],$H$2:$I$5,2,FALSE)</f>
        <v>SUFFICIENTE</v>
      </c>
      <c r="E5" s="8"/>
      <c r="F5" s="8"/>
      <c r="G5" s="8"/>
      <c r="H5" s="8">
        <v>70</v>
      </c>
      <c r="I5" s="8" t="s">
        <v>577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VLOOKUP(Table_1[[#This Row],[Column2]],$H$2:$I$5,2,FALSE)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VLOOKUP(Table_1[[#This Row],[Column2]],$H$2:$I$5,2,FALSE)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VLOOKUP(Table_1[[#This Row],[Column2]],$H$2:$I$5,2,FALSE)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8" sqref="I8"/>
    </sheetView>
  </sheetViews>
  <sheetFormatPr baseColWidth="10" defaultColWidth="14.3984375" defaultRowHeight="15" customHeight="1" x14ac:dyDescent="0.2"/>
  <cols>
    <col min="1" max="1" width="17.3984375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7.3984375" customWidth="1"/>
    <col min="7" max="7" width="24.796875" customWidth="1"/>
    <col min="8" max="8" width="19.59765625" bestFit="1" customWidth="1"/>
    <col min="9" max="9" width="29.3984375" customWidth="1"/>
    <col min="10" max="24" width="8.796875" customWidth="1"/>
  </cols>
  <sheetData>
    <row r="1" spans="1:24" ht="13.5" customHeight="1" x14ac:dyDescent="0.2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578</v>
      </c>
      <c r="H1" s="11" t="s">
        <v>579</v>
      </c>
      <c r="I1" s="11" t="s">
        <v>580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>
        <f>SUMIF(C:C,G2,D:D)+SUMIF(C:C,G2,E:E)</f>
        <v>611998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7" t="s">
        <v>558</v>
      </c>
      <c r="H3">
        <f t="shared" ref="H3:H5" si="0">COUNTIF(C:C,G3)</f>
        <v>5</v>
      </c>
      <c r="I3">
        <f t="shared" ref="I3:I5" si="1">SUMIF(C:C,G3,D:D)+SUMIF(C:C,G3,E:E)</f>
        <v>30962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7" t="s">
        <v>506</v>
      </c>
      <c r="H4">
        <f t="shared" si="0"/>
        <v>4</v>
      </c>
      <c r="I4">
        <f t="shared" si="1"/>
        <v>54074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7" t="s">
        <v>547</v>
      </c>
      <c r="H5">
        <f t="shared" si="0"/>
        <v>4</v>
      </c>
      <c r="I5">
        <f t="shared" si="1"/>
        <v>6765662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7" t="s">
        <v>501</v>
      </c>
      <c r="H8">
        <f>COUNTIF(B:B,G8)</f>
        <v>2</v>
      </c>
      <c r="I8">
        <f>SUMIF(B:B,G8,D:D)+SUMIF(B:B,G8,E:E)</f>
        <v>73489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7" t="s">
        <v>507</v>
      </c>
      <c r="H9">
        <f t="shared" ref="H9:H15" si="2">COUNTIF(B:B,G9)</f>
        <v>1</v>
      </c>
      <c r="I9">
        <f t="shared" ref="I9:I15" si="3">SUMIF(B:B,G9,D:D)+SUMIF(B:B,G9,E:E)</f>
        <v>50822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7" t="s">
        <v>509</v>
      </c>
      <c r="H10">
        <f t="shared" si="2"/>
        <v>1</v>
      </c>
      <c r="I10">
        <f t="shared" si="3"/>
        <v>98471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7" t="s">
        <v>511</v>
      </c>
      <c r="H11">
        <f t="shared" si="2"/>
        <v>1</v>
      </c>
      <c r="I11">
        <f t="shared" si="3"/>
        <v>7973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7" t="s">
        <v>525</v>
      </c>
      <c r="H12">
        <f t="shared" si="2"/>
        <v>4</v>
      </c>
      <c r="I12">
        <f t="shared" si="3"/>
        <v>283071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7" t="s">
        <v>528</v>
      </c>
      <c r="H13">
        <f t="shared" si="2"/>
        <v>2</v>
      </c>
      <c r="I13">
        <f t="shared" si="3"/>
        <v>107734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7" t="s">
        <v>529</v>
      </c>
      <c r="H14">
        <f t="shared" si="2"/>
        <v>1</v>
      </c>
      <c r="I14">
        <f t="shared" si="3"/>
        <v>27284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7" t="s">
        <v>505</v>
      </c>
      <c r="H15">
        <f t="shared" si="2"/>
        <v>4</v>
      </c>
      <c r="I15">
        <f t="shared" si="3"/>
        <v>54074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Roberto Di Lauro</cp:lastModifiedBy>
  <dcterms:created xsi:type="dcterms:W3CDTF">2005-04-12T12:35:30Z</dcterms:created>
  <dcterms:modified xsi:type="dcterms:W3CDTF">2024-11-18T13:50:11Z</dcterms:modified>
</cp:coreProperties>
</file>