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B79F869E-8FF0-475B-857F-7F14D7DBCC39}" xr6:coauthVersionLast="47" xr6:coauthVersionMax="47" xr10:uidLastSave="{00000000-0000-0000-0000-000000000000}"/>
  <bookViews>
    <workbookView xWindow="-108" yWindow="-108" windowWidth="23256" windowHeight="12456" activeTab="1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<sst xmlns="http://schemas.openxmlformats.org/spreadsheetml/2006/main" count="79" uniqueCount="64">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</sst>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19" workbookViewId="0">
      <selection activeCell="C23" sqref="C23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7" ht="33.6" x14ac:dyDescent="0.3">
      <c r="A1" s="1" t="s">
        <v>0</v>
      </c>
      <c r="B1" s="2"/>
      <c r="C1" s="2"/>
    </row>
    <row r="2" spans="1:7" ht="31.2" x14ac:dyDescent="0.6">
      <c r="A2" s="3" t="s">
        <v>1</v>
      </c>
    </row>
    <row r="3" spans="1:7" s="4" customFormat="1" ht="30" customHeight="1" x14ac:dyDescent="0.3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">
      <c r="A4" s="5" t="s">
        <v>3</v>
      </c>
      <c r="B4" s="5"/>
      <c r="C4" s="5"/>
      <c r="D4" s="5"/>
    </row>
    <row r="5" spans="1:7" s="4" customFormat="1" ht="30" customHeight="1" x14ac:dyDescent="0.3">
      <c r="A5" s="6" t="s">
        <v>4</v>
      </c>
      <c r="B5" s="5"/>
      <c r="C5" s="5"/>
      <c r="D5" s="5"/>
    </row>
    <row r="6" spans="1:7" s="4" customFormat="1" ht="30" customHeight="1" x14ac:dyDescent="0.3">
      <c r="A6" s="5" t="s">
        <v>5</v>
      </c>
      <c r="B6" s="5"/>
      <c r="C6" s="5"/>
      <c r="D6" s="5"/>
    </row>
    <row r="7" spans="1:7" s="4" customFormat="1" ht="30" customHeight="1" x14ac:dyDescent="0.3">
      <c r="A7" s="5">
        <v>0</v>
      </c>
      <c r="B7" s="5" t="s">
        <v>6</v>
      </c>
      <c r="C7" s="5"/>
      <c r="D7" s="5"/>
    </row>
    <row r="8" spans="1:7" s="4" customFormat="1" ht="30" customHeight="1" x14ac:dyDescent="0.3">
      <c r="A8" s="5">
        <v>1</v>
      </c>
      <c r="B8" s="5" t="s">
        <v>7</v>
      </c>
      <c r="C8" s="5"/>
      <c r="D8" s="5"/>
    </row>
    <row r="9" spans="1:7" s="4" customFormat="1" ht="30" customHeight="1" x14ac:dyDescent="0.3">
      <c r="A9" s="5">
        <v>2</v>
      </c>
      <c r="B9" s="5" t="s">
        <v>8</v>
      </c>
      <c r="C9" s="5"/>
      <c r="D9" s="5"/>
    </row>
    <row r="10" spans="1:7" s="4" customFormat="1" ht="30" customHeight="1" x14ac:dyDescent="0.3">
      <c r="A10" s="5">
        <v>3</v>
      </c>
      <c r="B10" s="5" t="s">
        <v>9</v>
      </c>
      <c r="C10" s="5"/>
      <c r="D10" s="5"/>
    </row>
    <row r="11" spans="1:7" s="4" customFormat="1" ht="30" customHeight="1" x14ac:dyDescent="0.3">
      <c r="A11" s="5">
        <v>4</v>
      </c>
      <c r="B11" s="5" t="s">
        <v>10</v>
      </c>
      <c r="C11" s="5"/>
      <c r="D11" s="5"/>
    </row>
    <row r="12" spans="1:7" s="4" customFormat="1" ht="30" customHeight="1" x14ac:dyDescent="0.3">
      <c r="A12" s="5">
        <v>5</v>
      </c>
      <c r="B12" s="5" t="s">
        <v>11</v>
      </c>
      <c r="C12" s="5"/>
      <c r="D12" s="5"/>
    </row>
    <row r="13" spans="1:7" s="4" customFormat="1" ht="30" customHeight="1" x14ac:dyDescent="0.3">
      <c r="A13" s="5"/>
      <c r="B13" s="7"/>
      <c r="C13" s="7"/>
      <c r="D13" s="5"/>
    </row>
    <row r="14" spans="1:7" s="4" customFormat="1" ht="30" customHeight="1" x14ac:dyDescent="0.3">
      <c r="A14" s="8" t="s">
        <v>12</v>
      </c>
      <c r="B14" s="9">
        <v>19</v>
      </c>
      <c r="C14" s="7" t="s">
        <v>13</v>
      </c>
      <c r="D14" s="5"/>
    </row>
    <row r="15" spans="1:7" ht="18" x14ac:dyDescent="0.35">
      <c r="A15" s="10"/>
      <c r="B15" s="10"/>
      <c r="C15" s="10"/>
      <c r="D15" s="10"/>
    </row>
    <row r="16" spans="1:7" ht="18" x14ac:dyDescent="0.35">
      <c r="A16" s="11" t="s">
        <v>14</v>
      </c>
      <c r="B16" s="10"/>
      <c r="C16" s="10"/>
      <c r="D16" s="10"/>
    </row>
    <row r="17" spans="2:20" ht="16.2" thickBot="1" x14ac:dyDescent="0.35"/>
    <row r="18" spans="2:20" ht="16.05" customHeight="1" thickBot="1" x14ac:dyDescent="0.35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.05" customHeight="1" thickBot="1" x14ac:dyDescent="0.35">
      <c r="B19" s="2"/>
      <c r="C19" s="2"/>
      <c r="D19" s="13">
        <f>C20</f>
        <v>1220913</v>
      </c>
      <c r="E19" s="14">
        <f>C21</f>
        <v>1221286</v>
      </c>
      <c r="F19" s="14">
        <f>C22</f>
        <v>1221189</v>
      </c>
      <c r="G19" s="14">
        <f>C23</f>
        <v>1221194</v>
      </c>
      <c r="H19" s="14" t="str">
        <f>C24</f>
        <v>Student 5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2" thickBot="1" x14ac:dyDescent="0.35">
      <c r="B20" s="80" t="s">
        <v>17</v>
      </c>
      <c r="C20" s="16">
        <v>1220913</v>
      </c>
      <c r="D20" s="17">
        <v>5</v>
      </c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5</v>
      </c>
    </row>
    <row r="21" spans="2:20" ht="16.2" thickBot="1" x14ac:dyDescent="0.35">
      <c r="B21" s="81"/>
      <c r="C21" s="21">
        <v>1221286</v>
      </c>
      <c r="D21" s="22"/>
      <c r="E21" s="17">
        <v>5</v>
      </c>
      <c r="F21" s="2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5</v>
      </c>
    </row>
    <row r="22" spans="2:20" ht="16.2" thickBot="1" x14ac:dyDescent="0.35">
      <c r="B22" s="81"/>
      <c r="C22" s="21">
        <v>1221189</v>
      </c>
      <c r="D22" s="21"/>
      <c r="E22" s="22"/>
      <c r="F22" s="17">
        <v>5</v>
      </c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5</v>
      </c>
    </row>
    <row r="23" spans="2:20" ht="16.2" thickBot="1" x14ac:dyDescent="0.35">
      <c r="B23" s="81"/>
      <c r="C23" s="21">
        <v>1221194</v>
      </c>
      <c r="D23" s="21"/>
      <c r="E23" s="21"/>
      <c r="F23" s="22"/>
      <c r="G23" s="17">
        <v>5</v>
      </c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5</v>
      </c>
    </row>
    <row r="24" spans="2:20" ht="16.2" thickBot="1" x14ac:dyDescent="0.35">
      <c r="B24" s="81"/>
      <c r="C24" s="21" t="s">
        <v>18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.2" thickBot="1" x14ac:dyDescent="0.35">
      <c r="B25" s="81"/>
      <c r="C25" s="21" t="s">
        <v>19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2" thickBot="1" x14ac:dyDescent="0.35">
      <c r="B26" s="81"/>
      <c r="C26" s="21" t="s">
        <v>20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2" thickBot="1" x14ac:dyDescent="0.35">
      <c r="B27" s="81"/>
      <c r="C27" s="21" t="s">
        <v>21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2" thickBot="1" x14ac:dyDescent="0.35">
      <c r="B28" s="81"/>
      <c r="C28" s="21" t="s">
        <v>22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2" thickBot="1" x14ac:dyDescent="0.35">
      <c r="B29" s="81"/>
      <c r="C29" s="21" t="s">
        <v>23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2" thickBot="1" x14ac:dyDescent="0.35">
      <c r="B30" s="81"/>
      <c r="C30" s="21" t="s">
        <v>24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2" thickBot="1" x14ac:dyDescent="0.35">
      <c r="B31" s="81"/>
      <c r="C31" s="21" t="s">
        <v>25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2" thickBot="1" x14ac:dyDescent="0.35">
      <c r="B32" s="81"/>
      <c r="C32" s="21" t="s">
        <v>26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2" thickBot="1" x14ac:dyDescent="0.35">
      <c r="B33" s="81"/>
      <c r="C33" s="21" t="s">
        <v>27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2" thickBot="1" x14ac:dyDescent="0.35">
      <c r="B34" s="82"/>
      <c r="C34" s="27" t="s">
        <v>28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2" thickBot="1" x14ac:dyDescent="0.35">
      <c r="B35" s="2"/>
      <c r="C35" s="12" t="s">
        <v>16</v>
      </c>
      <c r="D35" s="31">
        <f>AVERAGE(D20:D34)</f>
        <v>5</v>
      </c>
      <c r="E35" s="31">
        <f t="shared" ref="E35:R35" si="1">AVERAGE(E20:E34)</f>
        <v>5</v>
      </c>
      <c r="F35" s="31">
        <f t="shared" si="1"/>
        <v>5</v>
      </c>
      <c r="G35" s="31">
        <f t="shared" si="1"/>
        <v>5</v>
      </c>
      <c r="H35" s="31" t="e">
        <f t="shared" si="1"/>
        <v>#DIV/0!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2" x14ac:dyDescent="0.6">
      <c r="A37" s="3"/>
    </row>
    <row r="39" spans="1:19" x14ac:dyDescent="0.3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topLeftCell="A6" workbookViewId="0">
      <selection activeCell="D4" sqref="D4"/>
    </sheetView>
  </sheetViews>
  <sheetFormatPr defaultColWidth="11" defaultRowHeight="15.6" x14ac:dyDescent="0.3"/>
  <cols>
    <col min="1" max="3" width="11" style="73"/>
    <col min="4" max="23" width="7.19921875" style="74" customWidth="1"/>
    <col min="24" max="24" width="11" style="74"/>
    <col min="25" max="26" width="11" style="73"/>
    <col min="27" max="27" width="11" style="75"/>
    <col min="28" max="28" width="13.19921875" style="74" bestFit="1" customWidth="1"/>
    <col min="29" max="29" width="35" style="74" customWidth="1"/>
    <col min="30" max="16384" width="11" style="74"/>
  </cols>
  <sheetData>
    <row r="1" spans="1:29" s="40" customFormat="1" ht="343.95" customHeight="1" x14ac:dyDescent="0.3">
      <c r="A1" s="35"/>
      <c r="B1" s="36"/>
      <c r="C1" s="35"/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  <c r="K1" s="37" t="s">
        <v>36</v>
      </c>
      <c r="L1" s="37" t="s">
        <v>37</v>
      </c>
      <c r="M1" s="37" t="s">
        <v>38</v>
      </c>
      <c r="N1" s="37" t="s">
        <v>39</v>
      </c>
      <c r="O1" s="37" t="s">
        <v>40</v>
      </c>
      <c r="P1" s="37" t="s">
        <v>41</v>
      </c>
      <c r="Q1" s="37" t="s">
        <v>42</v>
      </c>
      <c r="R1" s="37" t="s">
        <v>43</v>
      </c>
      <c r="S1" s="37" t="s">
        <v>44</v>
      </c>
      <c r="T1" s="37" t="s">
        <v>45</v>
      </c>
      <c r="U1" s="37" t="s">
        <v>46</v>
      </c>
      <c r="V1" s="37" t="s">
        <v>47</v>
      </c>
      <c r="W1" s="37" t="s">
        <v>48</v>
      </c>
      <c r="X1" s="38" t="s">
        <v>49</v>
      </c>
      <c r="Y1" s="37" t="s">
        <v>50</v>
      </c>
      <c r="Z1" s="37" t="s">
        <v>50</v>
      </c>
      <c r="AA1" s="37" t="s">
        <v>50</v>
      </c>
      <c r="AB1" s="37" t="s">
        <v>51</v>
      </c>
      <c r="AC1" s="39"/>
    </row>
    <row r="2" spans="1:29" s="40" customFormat="1" ht="19.05" customHeight="1" thickBot="1" x14ac:dyDescent="0.35">
      <c r="A2" s="41" t="s">
        <v>52</v>
      </c>
      <c r="B2" s="41" t="s">
        <v>53</v>
      </c>
      <c r="C2" s="41" t="s">
        <v>54</v>
      </c>
      <c r="D2" s="42">
        <v>7.2727272727272724E-2</v>
      </c>
      <c r="E2" s="42" t="s">
        <v>55</v>
      </c>
      <c r="F2" s="42">
        <v>0.11818181818181818</v>
      </c>
      <c r="G2" s="42">
        <v>4.5454545454545456E-2</v>
      </c>
      <c r="H2" s="42" t="s">
        <v>55</v>
      </c>
      <c r="I2" s="42" t="s">
        <v>55</v>
      </c>
      <c r="J2" s="42" t="s">
        <v>55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55</v>
      </c>
      <c r="S2" s="42" t="s">
        <v>55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56</v>
      </c>
      <c r="Z2" s="41" t="s">
        <v>57</v>
      </c>
      <c r="AA2" s="43" t="s">
        <v>58</v>
      </c>
      <c r="AB2" s="44" t="s">
        <v>59</v>
      </c>
      <c r="AC2" s="45" t="s">
        <v>60</v>
      </c>
    </row>
    <row r="3" spans="1:29" customFormat="1" ht="19.05" customHeight="1" x14ac:dyDescent="0.3">
      <c r="A3" s="83" t="s">
        <v>61</v>
      </c>
      <c r="B3" s="83">
        <f>'Group and Self Assessment'!B14</f>
        <v>19</v>
      </c>
      <c r="C3" s="46">
        <v>1220913</v>
      </c>
      <c r="D3" s="56">
        <v>5</v>
      </c>
      <c r="E3" s="48"/>
      <c r="F3" s="47">
        <v>5</v>
      </c>
      <c r="G3" s="47">
        <v>5</v>
      </c>
      <c r="H3" s="48"/>
      <c r="I3" s="48"/>
      <c r="J3" s="48"/>
      <c r="K3" s="47">
        <v>5</v>
      </c>
      <c r="L3" s="47">
        <v>5</v>
      </c>
      <c r="M3" s="47">
        <v>5</v>
      </c>
      <c r="N3" s="47">
        <v>5</v>
      </c>
      <c r="O3" s="47">
        <v>5</v>
      </c>
      <c r="P3" s="47">
        <v>5</v>
      </c>
      <c r="Q3" s="47">
        <v>5</v>
      </c>
      <c r="R3" s="48"/>
      <c r="S3" s="48"/>
      <c r="T3" s="47">
        <v>5</v>
      </c>
      <c r="U3" s="47">
        <v>5</v>
      </c>
      <c r="V3" s="47">
        <v>5</v>
      </c>
      <c r="W3" s="47">
        <v>5</v>
      </c>
      <c r="X3" s="49"/>
      <c r="Y3" s="50">
        <f>SUMPRODUCT(D2:W2,D3:W3)/5</f>
        <v>1</v>
      </c>
      <c r="Z3" s="51">
        <f>Y3*5</f>
        <v>5</v>
      </c>
      <c r="AA3" s="52">
        <f>MIN(ROUND(Y3*20,2),20)</f>
        <v>20</v>
      </c>
      <c r="AB3" s="53"/>
      <c r="AC3" s="54"/>
    </row>
    <row r="4" spans="1:29" customFormat="1" ht="19.05" customHeight="1" x14ac:dyDescent="0.3">
      <c r="A4" s="84"/>
      <c r="B4" s="84"/>
      <c r="C4" s="55">
        <v>1221286</v>
      </c>
      <c r="D4" s="86">
        <v>5</v>
      </c>
      <c r="E4" s="57"/>
      <c r="F4" s="56">
        <v>5</v>
      </c>
      <c r="G4" s="56">
        <v>5</v>
      </c>
      <c r="H4" s="57"/>
      <c r="I4" s="57"/>
      <c r="J4" s="57"/>
      <c r="K4" s="56">
        <v>5</v>
      </c>
      <c r="L4" s="56">
        <v>5</v>
      </c>
      <c r="M4" s="56">
        <v>5</v>
      </c>
      <c r="N4" s="56">
        <v>5</v>
      </c>
      <c r="O4" s="56">
        <v>5</v>
      </c>
      <c r="P4" s="56">
        <v>5</v>
      </c>
      <c r="Q4" s="56">
        <v>5</v>
      </c>
      <c r="R4" s="57"/>
      <c r="S4" s="57"/>
      <c r="T4" s="56">
        <v>5</v>
      </c>
      <c r="U4" s="56">
        <v>5</v>
      </c>
      <c r="V4" s="56">
        <v>5</v>
      </c>
      <c r="W4" s="56">
        <v>5</v>
      </c>
      <c r="X4" s="58"/>
      <c r="Y4" s="59">
        <f>SUMPRODUCT(D2:W2,D4:W4)/5</f>
        <v>1</v>
      </c>
      <c r="Z4" s="60">
        <f t="shared" ref="Z4:Z8" si="0">Y4*5</f>
        <v>5</v>
      </c>
      <c r="AA4" s="61">
        <f t="shared" ref="AA4:AA8" si="1">MIN(ROUND(Y4*20,2),20)</f>
        <v>20</v>
      </c>
      <c r="AB4" s="62"/>
      <c r="AC4" s="63"/>
    </row>
    <row r="5" spans="1:29" customFormat="1" ht="19.05" customHeight="1" x14ac:dyDescent="0.3">
      <c r="A5" s="84"/>
      <c r="B5" s="84"/>
      <c r="C5" s="55">
        <v>1221189</v>
      </c>
      <c r="D5" s="56">
        <v>5</v>
      </c>
      <c r="E5" s="57"/>
      <c r="F5" s="56">
        <v>5</v>
      </c>
      <c r="G5" s="56">
        <v>5</v>
      </c>
      <c r="H5" s="57"/>
      <c r="I5" s="57"/>
      <c r="J5" s="57"/>
      <c r="K5" s="56">
        <v>5</v>
      </c>
      <c r="L5" s="56">
        <v>5</v>
      </c>
      <c r="M5" s="56">
        <v>5</v>
      </c>
      <c r="N5" s="56">
        <v>5</v>
      </c>
      <c r="O5" s="56">
        <v>5</v>
      </c>
      <c r="P5" s="56">
        <v>5</v>
      </c>
      <c r="Q5" s="56">
        <v>5</v>
      </c>
      <c r="R5" s="57"/>
      <c r="S5" s="57"/>
      <c r="T5" s="56">
        <v>5</v>
      </c>
      <c r="U5" s="56">
        <v>5</v>
      </c>
      <c r="V5" s="56">
        <v>5</v>
      </c>
      <c r="W5" s="56">
        <v>5</v>
      </c>
      <c r="X5" s="58"/>
      <c r="Y5" s="59">
        <f>SUMPRODUCT(D2:W2,D5:W5)/5</f>
        <v>1</v>
      </c>
      <c r="Z5" s="60">
        <f t="shared" si="0"/>
        <v>5</v>
      </c>
      <c r="AA5" s="61">
        <f t="shared" si="1"/>
        <v>20</v>
      </c>
      <c r="AB5" s="62"/>
      <c r="AC5" s="63"/>
    </row>
    <row r="6" spans="1:29" customFormat="1" ht="19.05" customHeight="1" x14ac:dyDescent="0.3">
      <c r="A6" s="84"/>
      <c r="B6" s="84"/>
      <c r="C6" s="55">
        <v>1221194</v>
      </c>
      <c r="D6" s="56">
        <v>5</v>
      </c>
      <c r="E6" s="57"/>
      <c r="F6" s="56">
        <v>5</v>
      </c>
      <c r="G6" s="56">
        <v>5</v>
      </c>
      <c r="H6" s="57"/>
      <c r="I6" s="57"/>
      <c r="J6" s="57"/>
      <c r="K6" s="56">
        <v>5</v>
      </c>
      <c r="L6" s="56">
        <v>5</v>
      </c>
      <c r="M6" s="56">
        <v>5</v>
      </c>
      <c r="N6" s="56">
        <v>5</v>
      </c>
      <c r="O6" s="56">
        <v>5</v>
      </c>
      <c r="P6" s="56">
        <v>5</v>
      </c>
      <c r="Q6" s="56">
        <v>5</v>
      </c>
      <c r="R6" s="57"/>
      <c r="S6" s="57"/>
      <c r="T6" s="56">
        <v>5</v>
      </c>
      <c r="U6" s="56">
        <v>5</v>
      </c>
      <c r="V6" s="56">
        <v>5</v>
      </c>
      <c r="W6" s="56">
        <v>5</v>
      </c>
      <c r="X6" s="58"/>
      <c r="Y6" s="59">
        <f>SUMPRODUCT(D2:W2,D6:W6)/5</f>
        <v>1</v>
      </c>
      <c r="Z6" s="60">
        <f t="shared" si="0"/>
        <v>5</v>
      </c>
      <c r="AA6" s="61">
        <f t="shared" si="1"/>
        <v>20</v>
      </c>
      <c r="AB6" s="62"/>
      <c r="AC6" s="63"/>
    </row>
    <row r="7" spans="1:29" customFormat="1" ht="19.05" customHeight="1" x14ac:dyDescent="0.3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.05" customHeight="1" thickBot="1" x14ac:dyDescent="0.35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2" x14ac:dyDescent="0.6">
      <c r="A10" s="3" t="s">
        <v>1</v>
      </c>
      <c r="B10"/>
      <c r="C10"/>
      <c r="D10"/>
      <c r="E10"/>
      <c r="F10"/>
      <c r="G10"/>
    </row>
    <row r="11" spans="1:29" ht="18" x14ac:dyDescent="0.3">
      <c r="A11" s="5" t="s">
        <v>62</v>
      </c>
      <c r="B11" s="5"/>
      <c r="C11" s="5"/>
      <c r="D11" s="5"/>
      <c r="E11" s="4"/>
      <c r="F11" s="4"/>
      <c r="G11" s="4"/>
    </row>
    <row r="12" spans="1:29" ht="18" x14ac:dyDescent="0.3">
      <c r="A12" s="6" t="s">
        <v>63</v>
      </c>
      <c r="B12" s="5"/>
      <c r="C12" s="5"/>
      <c r="D12" s="5"/>
      <c r="E12" s="4"/>
      <c r="F12" s="4"/>
      <c r="G12" s="4"/>
    </row>
    <row r="13" spans="1:29" ht="18" x14ac:dyDescent="0.3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" x14ac:dyDescent="0.3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" x14ac:dyDescent="0.3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" x14ac:dyDescent="0.3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" x14ac:dyDescent="0.3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" x14ac:dyDescent="0.3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5:W8 E4:W4 D3:W3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Marco</cp:lastModifiedBy>
  <dcterms:created xsi:type="dcterms:W3CDTF">2023-04-25T19:53:46Z</dcterms:created>
  <dcterms:modified xsi:type="dcterms:W3CDTF">2023-04-28T22:59:04Z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