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drexmfg-my.sharepoint.com/personal/adriana_ramirez_cadrex_com/Documents/Desktop/"/>
    </mc:Choice>
  </mc:AlternateContent>
  <xr:revisionPtr revIDLastSave="0" documentId="8_{3E90CF46-736B-4BD0-96D0-A39B39FA832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acro1" sheetId="5" r:id="rId1"/>
    <sheet name="Resumen" sheetId="1" r:id="rId2"/>
    <sheet name="Notificacion" sheetId="4" r:id="rId3"/>
    <sheet name="Mapa de proceso" sheetId="3" r:id="rId4"/>
  </sheets>
  <definedNames>
    <definedName name="_xleta.IF" hidden="1" xlm="1">#NAME?</definedName>
    <definedName name="_xleta.N" hidden="1" xlm="1">#NAME?</definedName>
    <definedName name="_xleta.T" hidden="1" xlm="1">#NAME?</definedName>
  </definedNames>
  <calcPr calcId="191029"/>
  <customWorkbookViews>
    <customWorkbookView name="Kanban" guid="{581ECB82-EF99-4AEA-8937-886D7329BF3B}" maximized="1" xWindow="1358" yWindow="-8" windowWidth="1936" windowHeight="1056" activeSheetId="1" showFormulaBar="0"/>
    <customWorkbookView name="Niveles de inventario - Kanban" guid="{C7E1F7F2-66EB-454C-AD51-F22F7635647F}" includePrintSettings="0" includeHiddenRowCol="0" maximized="1" xWindow="1358" yWindow="-8" windowWidth="1936" windowHeight="1056" activeSheetId="1" showFormulaBar="0"/>
    <customWorkbookView name="Map" guid="{C4640B49-7831-4523-8A71-67ADD1B9885C}" includePrintSettings="0" includeHiddenRowCol="0" maximized="1" xWindow="1358" yWindow="-8" windowWidth="1936" windowHeight="1056" activeSheetId="3" showFormulaBar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1" l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C19" i="4" l="1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B99" i="4" l="1"/>
  <c r="B100" i="4"/>
  <c r="B101" i="4"/>
  <c r="B102" i="4"/>
  <c r="B103" i="4"/>
  <c r="B104" i="4"/>
  <c r="B105" i="4"/>
  <c r="S9" i="1" l="1" a="1"/>
  <c r="S9" i="1" s="1"/>
  <c r="M5" i="1" l="1"/>
  <c r="K105" i="1" l="1"/>
  <c r="K104" i="1"/>
  <c r="K103" i="1"/>
  <c r="K102" i="1"/>
  <c r="K101" i="1"/>
  <c r="K62" i="1"/>
  <c r="K60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56" i="1"/>
  <c r="K55" i="1"/>
  <c r="K54" i="1"/>
  <c r="K53" i="1"/>
  <c r="K52" i="1"/>
  <c r="K51" i="1"/>
  <c r="K50" i="1"/>
  <c r="K49" i="1"/>
  <c r="K48" i="1"/>
  <c r="K44" i="1"/>
  <c r="K43" i="1"/>
  <c r="K42" i="1"/>
  <c r="K41" i="1"/>
  <c r="K40" i="1"/>
  <c r="K39" i="1"/>
  <c r="K38" i="1"/>
  <c r="K37" i="1"/>
  <c r="K36" i="1"/>
  <c r="K72" i="1"/>
  <c r="K71" i="1"/>
  <c r="K70" i="1"/>
  <c r="K69" i="1"/>
  <c r="K68" i="1"/>
  <c r="K67" i="1"/>
  <c r="K66" i="1"/>
  <c r="K65" i="1"/>
  <c r="K64" i="1"/>
  <c r="K63" i="1"/>
  <c r="K61" i="1"/>
  <c r="K59" i="1"/>
  <c r="K58" i="1"/>
  <c r="K57" i="1"/>
  <c r="K30" i="1"/>
  <c r="K29" i="1"/>
  <c r="K47" i="1"/>
  <c r="K46" i="1"/>
  <c r="K45" i="1"/>
  <c r="K35" i="1"/>
  <c r="K34" i="1"/>
  <c r="K33" i="1"/>
  <c r="K32" i="1"/>
  <c r="K31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A2" i="4" l="1" a="1"/>
  <c r="G61" i="1"/>
  <c r="H61" i="1"/>
  <c r="F61" i="1"/>
  <c r="H70" i="1"/>
  <c r="G70" i="1"/>
  <c r="F70" i="1"/>
  <c r="H52" i="1"/>
  <c r="G52" i="1"/>
  <c r="F52" i="1"/>
  <c r="H76" i="1"/>
  <c r="F76" i="1"/>
  <c r="G76" i="1"/>
  <c r="H84" i="1"/>
  <c r="G84" i="1"/>
  <c r="F84" i="1"/>
  <c r="H92" i="1"/>
  <c r="G92" i="1"/>
  <c r="F92" i="1"/>
  <c r="F100" i="1"/>
  <c r="G100" i="1"/>
  <c r="H100" i="1"/>
  <c r="H77" i="1"/>
  <c r="G77" i="1"/>
  <c r="F77" i="1"/>
  <c r="G64" i="1"/>
  <c r="F64" i="1"/>
  <c r="H64" i="1"/>
  <c r="H72" i="1"/>
  <c r="F72" i="1"/>
  <c r="G72" i="1"/>
  <c r="H54" i="1"/>
  <c r="G54" i="1"/>
  <c r="F54" i="1"/>
  <c r="H78" i="1"/>
  <c r="F78" i="1"/>
  <c r="G78" i="1"/>
  <c r="H86" i="1"/>
  <c r="F86" i="1"/>
  <c r="G86" i="1"/>
  <c r="H94" i="1"/>
  <c r="G94" i="1"/>
  <c r="F94" i="1"/>
  <c r="H62" i="1"/>
  <c r="F62" i="1"/>
  <c r="G62" i="1"/>
  <c r="H63" i="1"/>
  <c r="G63" i="1"/>
  <c r="F63" i="1"/>
  <c r="G65" i="1"/>
  <c r="F65" i="1"/>
  <c r="H65" i="1"/>
  <c r="H55" i="1"/>
  <c r="F55" i="1"/>
  <c r="G55" i="1"/>
  <c r="F79" i="1"/>
  <c r="G79" i="1"/>
  <c r="H79" i="1"/>
  <c r="F87" i="1"/>
  <c r="H87" i="1"/>
  <c r="G87" i="1"/>
  <c r="H95" i="1"/>
  <c r="G95" i="1"/>
  <c r="F95" i="1"/>
  <c r="H101" i="1"/>
  <c r="G101" i="1"/>
  <c r="F101" i="1"/>
  <c r="H60" i="1"/>
  <c r="G60" i="1"/>
  <c r="F60" i="1"/>
  <c r="F66" i="1"/>
  <c r="H66" i="1"/>
  <c r="G66" i="1"/>
  <c r="H56" i="1"/>
  <c r="G56" i="1"/>
  <c r="F56" i="1"/>
  <c r="H80" i="1"/>
  <c r="G80" i="1"/>
  <c r="F80" i="1"/>
  <c r="G88" i="1"/>
  <c r="H88" i="1"/>
  <c r="F88" i="1"/>
  <c r="G96" i="1"/>
  <c r="H96" i="1"/>
  <c r="F96" i="1"/>
  <c r="H102" i="1"/>
  <c r="G102" i="1"/>
  <c r="F102" i="1"/>
  <c r="G85" i="1"/>
  <c r="F85" i="1"/>
  <c r="H85" i="1"/>
  <c r="H57" i="1"/>
  <c r="G57" i="1"/>
  <c r="F57" i="1"/>
  <c r="H67" i="1"/>
  <c r="G67" i="1"/>
  <c r="F67" i="1"/>
  <c r="G73" i="1"/>
  <c r="H73" i="1"/>
  <c r="F73" i="1"/>
  <c r="H81" i="1"/>
  <c r="G81" i="1"/>
  <c r="F81" i="1"/>
  <c r="H89" i="1"/>
  <c r="G89" i="1"/>
  <c r="F89" i="1"/>
  <c r="G97" i="1"/>
  <c r="F97" i="1"/>
  <c r="H97" i="1"/>
  <c r="H103" i="1"/>
  <c r="G103" i="1"/>
  <c r="F103" i="1"/>
  <c r="H71" i="1"/>
  <c r="G71" i="1"/>
  <c r="F71" i="1"/>
  <c r="H93" i="1"/>
  <c r="G93" i="1"/>
  <c r="F93" i="1"/>
  <c r="F58" i="1"/>
  <c r="H58" i="1"/>
  <c r="G58" i="1"/>
  <c r="F68" i="1"/>
  <c r="H68" i="1"/>
  <c r="G68" i="1"/>
  <c r="H50" i="1"/>
  <c r="G50" i="1"/>
  <c r="F50" i="1"/>
  <c r="H74" i="1"/>
  <c r="G74" i="1"/>
  <c r="F74" i="1"/>
  <c r="H82" i="1"/>
  <c r="G82" i="1"/>
  <c r="F82" i="1"/>
  <c r="F90" i="1"/>
  <c r="H90" i="1"/>
  <c r="G90" i="1"/>
  <c r="H98" i="1"/>
  <c r="F98" i="1"/>
  <c r="G98" i="1"/>
  <c r="G104" i="1"/>
  <c r="H104" i="1"/>
  <c r="F104" i="1"/>
  <c r="H53" i="1"/>
  <c r="G53" i="1"/>
  <c r="F53" i="1"/>
  <c r="H59" i="1"/>
  <c r="G59" i="1"/>
  <c r="F59" i="1"/>
  <c r="H69" i="1"/>
  <c r="G69" i="1"/>
  <c r="F69" i="1"/>
  <c r="F51" i="1"/>
  <c r="H51" i="1"/>
  <c r="G51" i="1"/>
  <c r="G75" i="1"/>
  <c r="F75" i="1"/>
  <c r="H75" i="1"/>
  <c r="G83" i="1"/>
  <c r="H83" i="1"/>
  <c r="F83" i="1"/>
  <c r="H91" i="1"/>
  <c r="G91" i="1"/>
  <c r="F91" i="1"/>
  <c r="H99" i="1"/>
  <c r="G99" i="1"/>
  <c r="F99" i="1"/>
  <c r="H105" i="1"/>
  <c r="F105" i="1"/>
  <c r="G105" i="1"/>
  <c r="H41" i="1"/>
  <c r="F41" i="1"/>
  <c r="G41" i="1"/>
  <c r="H27" i="1"/>
  <c r="G27" i="1"/>
  <c r="F27" i="1"/>
  <c r="F12" i="1"/>
  <c r="H12" i="1"/>
  <c r="G12" i="1"/>
  <c r="F20" i="1"/>
  <c r="H20" i="1"/>
  <c r="G20" i="1"/>
  <c r="F28" i="1"/>
  <c r="G28" i="1"/>
  <c r="H28" i="1"/>
  <c r="H47" i="1"/>
  <c r="G47" i="1"/>
  <c r="F47" i="1"/>
  <c r="G43" i="1"/>
  <c r="F43" i="1"/>
  <c r="H43" i="1"/>
  <c r="H18" i="1"/>
  <c r="F18" i="1"/>
  <c r="G18" i="1"/>
  <c r="G19" i="1"/>
  <c r="H19" i="1"/>
  <c r="F19" i="1"/>
  <c r="F13" i="1"/>
  <c r="G13" i="1"/>
  <c r="H13" i="1"/>
  <c r="H21" i="1"/>
  <c r="F21" i="1"/>
  <c r="G21" i="1"/>
  <c r="H31" i="1"/>
  <c r="F31" i="1"/>
  <c r="G31" i="1"/>
  <c r="H29" i="1"/>
  <c r="G29" i="1"/>
  <c r="F29" i="1"/>
  <c r="H36" i="1"/>
  <c r="F36" i="1"/>
  <c r="G36" i="1"/>
  <c r="H44" i="1"/>
  <c r="G44" i="1"/>
  <c r="F44" i="1"/>
  <c r="H26" i="1"/>
  <c r="G26" i="1"/>
  <c r="F26" i="1"/>
  <c r="H46" i="1"/>
  <c r="F46" i="1"/>
  <c r="G46" i="1"/>
  <c r="H14" i="1"/>
  <c r="G14" i="1"/>
  <c r="F14" i="1"/>
  <c r="H22" i="1"/>
  <c r="F22" i="1"/>
  <c r="G22" i="1"/>
  <c r="F32" i="1"/>
  <c r="H32" i="1"/>
  <c r="G32" i="1"/>
  <c r="H30" i="1"/>
  <c r="G30" i="1"/>
  <c r="F30" i="1"/>
  <c r="H37" i="1"/>
  <c r="G37" i="1"/>
  <c r="F37" i="1"/>
  <c r="H48" i="1"/>
  <c r="G48" i="1"/>
  <c r="F48" i="1"/>
  <c r="F45" i="1"/>
  <c r="G45" i="1"/>
  <c r="H45" i="1"/>
  <c r="G11" i="1"/>
  <c r="F11" i="1"/>
  <c r="H11" i="1"/>
  <c r="H42" i="1"/>
  <c r="F42" i="1"/>
  <c r="G42" i="1"/>
  <c r="G15" i="1"/>
  <c r="H15" i="1"/>
  <c r="F15" i="1"/>
  <c r="F23" i="1"/>
  <c r="G23" i="1"/>
  <c r="H23" i="1"/>
  <c r="H33" i="1"/>
  <c r="F33" i="1"/>
  <c r="G33" i="1"/>
  <c r="H38" i="1"/>
  <c r="F38" i="1"/>
  <c r="G38" i="1"/>
  <c r="H49" i="1"/>
  <c r="G49" i="1"/>
  <c r="F49" i="1"/>
  <c r="H10" i="1"/>
  <c r="F10" i="1"/>
  <c r="G10" i="1"/>
  <c r="G16" i="1"/>
  <c r="F16" i="1"/>
  <c r="H16" i="1"/>
  <c r="G24" i="1"/>
  <c r="H24" i="1"/>
  <c r="F24" i="1"/>
  <c r="G34" i="1"/>
  <c r="H34" i="1"/>
  <c r="F34" i="1"/>
  <c r="H39" i="1"/>
  <c r="G39" i="1"/>
  <c r="F39" i="1"/>
  <c r="H9" i="1"/>
  <c r="F9" i="1"/>
  <c r="G9" i="1"/>
  <c r="F17" i="1"/>
  <c r="G17" i="1"/>
  <c r="H17" i="1"/>
  <c r="H25" i="1"/>
  <c r="G25" i="1"/>
  <c r="F25" i="1"/>
  <c r="G35" i="1"/>
  <c r="F35" i="1"/>
  <c r="H35" i="1"/>
  <c r="H40" i="1"/>
  <c r="F40" i="1"/>
  <c r="G40" i="1"/>
  <c r="C17" i="4" l="1"/>
  <c r="C18" i="4"/>
  <c r="C8" i="4"/>
  <c r="C6" i="4"/>
  <c r="C12" i="4"/>
  <c r="C14" i="4"/>
  <c r="C16" i="4"/>
  <c r="C3" i="4"/>
  <c r="C5" i="4"/>
  <c r="C7" i="4"/>
  <c r="C9" i="4"/>
  <c r="C11" i="4"/>
  <c r="C13" i="4"/>
  <c r="C15" i="4"/>
  <c r="C10" i="4"/>
  <c r="C4" i="4"/>
  <c r="A2" i="4"/>
  <c r="C2" i="4" s="1"/>
  <c r="B98" i="4"/>
  <c r="B83" i="4"/>
  <c r="B97" i="4"/>
  <c r="B32" i="4"/>
  <c r="B67" i="4"/>
  <c r="B52" i="4"/>
  <c r="B57" i="4"/>
  <c r="B55" i="4"/>
  <c r="B71" i="4"/>
  <c r="B13" i="4"/>
  <c r="B46" i="4"/>
  <c r="B59" i="4"/>
  <c r="B43" i="4"/>
  <c r="B66" i="4"/>
  <c r="B69" i="4"/>
  <c r="B80" i="4"/>
  <c r="B30" i="4"/>
  <c r="B79" i="4"/>
  <c r="B6" i="4"/>
  <c r="B19" i="4"/>
  <c r="B26" i="4"/>
  <c r="B11" i="4"/>
  <c r="B38" i="4"/>
  <c r="B70" i="4"/>
  <c r="B68" i="4"/>
  <c r="B73" i="4"/>
  <c r="B29" i="4"/>
  <c r="B8" i="4"/>
  <c r="B36" i="4"/>
  <c r="B31" i="4"/>
  <c r="B33" i="4"/>
  <c r="B93" i="4"/>
  <c r="B22" i="4"/>
  <c r="B7" i="4"/>
  <c r="B61" i="4"/>
  <c r="B82" i="4"/>
  <c r="B40" i="4"/>
  <c r="B72" i="4"/>
  <c r="B16" i="4"/>
  <c r="B47" i="4"/>
  <c r="B37" i="4"/>
  <c r="B58" i="4"/>
  <c r="B49" i="4"/>
  <c r="B56" i="4"/>
  <c r="B18" i="4"/>
  <c r="B15" i="4"/>
  <c r="B39" i="4"/>
  <c r="B12" i="4"/>
  <c r="B17" i="4"/>
  <c r="B51" i="4"/>
  <c r="B90" i="4"/>
  <c r="B96" i="4"/>
  <c r="B92" i="4"/>
  <c r="B27" i="4"/>
  <c r="B42" i="4"/>
  <c r="B75" i="4"/>
  <c r="B88" i="4"/>
  <c r="B76" i="4"/>
  <c r="B81" i="4"/>
  <c r="B20" i="4"/>
  <c r="B25" i="4"/>
  <c r="B44" i="4"/>
  <c r="B94" i="4"/>
  <c r="B21" i="4"/>
  <c r="B91" i="4"/>
  <c r="B95" i="4"/>
  <c r="B10" i="4"/>
  <c r="B64" i="4"/>
  <c r="B3" i="4"/>
  <c r="B85" i="4"/>
  <c r="B77" i="4"/>
  <c r="B84" i="4"/>
  <c r="B89" i="4"/>
  <c r="B86" i="4"/>
  <c r="B63" i="4"/>
  <c r="B14" i="4"/>
  <c r="B60" i="4"/>
  <c r="B65" i="4"/>
  <c r="B35" i="4"/>
  <c r="B50" i="4"/>
  <c r="B78" i="4"/>
  <c r="B54" i="4"/>
  <c r="B28" i="4"/>
  <c r="B5" i="4"/>
  <c r="B87" i="4"/>
  <c r="B34" i="4"/>
  <c r="B48" i="4"/>
  <c r="B41" i="4"/>
  <c r="B53" i="4"/>
  <c r="B74" i="4"/>
  <c r="B4" i="4"/>
  <c r="B9" i="4"/>
  <c r="B45" i="4"/>
  <c r="B23" i="4"/>
  <c r="B24" i="4"/>
  <c r="B62" i="4"/>
  <c r="B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Tovias</author>
  </authors>
  <commentList>
    <comment ref="C9" authorId="0" shapeId="0" xr:uid="{D991B035-3AB8-407C-B0B1-CF33F6E4D6D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 xr:uid="{08E89B2E-6C52-49A4-AFB9-05DE74FE0BBA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A90EC278-707A-4A35-9A69-03AB69921F1A}">
      <text/>
    </comment>
    <comment ref="C12" authorId="0" shapeId="0" xr:uid="{54AAFCE1-CE93-4492-B95D-5D0999C5869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 xr:uid="{860055ED-170A-423F-8FC6-FC74C65B037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 xr:uid="{10EB61EC-84C3-4D50-90FD-CA2A8302684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5" authorId="0" shapeId="0" xr:uid="{627C596B-2E42-413A-AEFA-9A9ED972CAB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8D44991B-4929-48F1-B9D5-60BF366930D1}">
      <text/>
    </comment>
    <comment ref="C17" authorId="0" shapeId="0" xr:uid="{91ED59BF-FBEF-4D5C-ACAA-DD0099FC48B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8" authorId="0" shapeId="0" xr:uid="{5E9810D0-8E22-4DB7-B337-EB3338E5EC02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 xr:uid="{D428C2D7-1CDF-4B48-BEEC-22095C36361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0" shapeId="0" xr:uid="{2F9BAB26-8C14-480C-B10A-3DB986CD96E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 xr:uid="{8EB60E24-1658-41BC-8DA9-087600431166}">
      <text/>
    </comment>
    <comment ref="C23" authorId="0" shapeId="0" xr:uid="{84E4A93F-B8CD-4BF1-B9B0-4117D05D179B}">
      <text/>
    </comment>
    <comment ref="C24" authorId="0" shapeId="0" xr:uid="{C11D33EE-A953-46AA-B24C-467ACC3FFB1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 xr:uid="{D2B9D163-DDE8-42C4-99C6-E15A1C40266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6" authorId="0" shapeId="0" xr:uid="{6E7B909D-B8BE-4EB0-96A2-764049D20AF6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7" authorId="0" shapeId="0" xr:uid="{F0D2AA6B-080C-48A9-A45D-76A6BEA0A029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28" authorId="0" shapeId="0" xr:uid="{DB43F6ED-DAE9-4058-BA2B-CCAEB2B30CC4}">
      <text/>
    </comment>
    <comment ref="C29" authorId="0" shapeId="0" xr:uid="{0248ECB0-EA48-41DB-8610-E70221E7A55E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30" authorId="0" shapeId="0" xr:uid="{5CCC9810-D265-4783-AC46-A18DBFDB321D}">
      <text/>
    </comment>
    <comment ref="C31" authorId="0" shapeId="0" xr:uid="{02E85DC8-0AA7-49CE-96AA-B777212596C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32" authorId="0" shapeId="0" xr:uid="{97C6BC0A-FD84-414B-8D72-7A00DAD33DA8}">
      <text/>
    </comment>
    <comment ref="C57" authorId="0" shapeId="0" xr:uid="{0DDCB4E5-8308-4A83-BCA0-AD68B7E954B1}">
      <text/>
    </comment>
    <comment ref="C58" authorId="0" shapeId="0" xr:uid="{C8FE4336-033B-4200-B0D1-9735E22FE338}">
      <text/>
    </comment>
    <comment ref="C59" authorId="0" shapeId="0" xr:uid="{82DA57D8-66A7-4C7F-B6F7-C000513C246A}">
      <text/>
    </comment>
    <comment ref="C60" authorId="0" shapeId="0" xr:uid="{D7DBBBC0-374D-4BF6-B13A-E5765849E5AB}">
      <text/>
    </comment>
    <comment ref="C61" authorId="0" shapeId="0" xr:uid="{005A9A4B-12DB-4E60-9DED-530ECEA2F01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62" authorId="0" shapeId="0" xr:uid="{03054923-8E69-4412-8476-1DA1AD7921A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63" authorId="0" shapeId="0" xr:uid="{FA95D4A9-16D3-4A45-A3EA-88C9092A1DD7}">
      <text/>
    </comment>
    <comment ref="C64" authorId="0" shapeId="0" xr:uid="{AC825EF1-57AB-48C2-8FD3-6968E65EEEAE}">
      <text/>
    </comment>
    <comment ref="C65" authorId="0" shapeId="0" xr:uid="{23AE72CB-BE7B-4413-9D47-F6322F8ECB3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66" authorId="0" shapeId="0" xr:uid="{DD60106E-7703-4C1E-8C18-87C3C61384E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67" authorId="0" shapeId="0" xr:uid="{799C8F1D-462B-4C48-BCF4-381C2CC4CE02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68" authorId="0" shapeId="0" xr:uid="{3A6EDA92-C7D5-4C5A-B2ED-B9DD281BE6C7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69" authorId="0" shapeId="0" xr:uid="{6EC244A4-38A0-4034-BD85-009CE54BD459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0" authorId="0" shapeId="0" xr:uid="{868D3218-DE9A-42F4-A222-EAD6622CC314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1" authorId="0" shapeId="0" xr:uid="{010C00CB-BFFB-4AE1-ACC2-E8327E0ADEBA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2" authorId="0" shapeId="0" xr:uid="{BC67665E-0D58-40F2-B4E9-2202A7ED635E}">
      <text/>
    </comment>
    <comment ref="C73" authorId="0" shapeId="0" xr:uid="{834957B9-2E9C-411A-858F-6D13730D5AA4}">
      <text/>
    </comment>
    <comment ref="C74" authorId="0" shapeId="0" xr:uid="{97C1B7B1-FD26-4710-A2C0-798CA2840B6C}">
      <text/>
    </comment>
    <comment ref="C75" authorId="0" shapeId="0" xr:uid="{9E6B47A5-2AD4-45BE-8B0F-7D13BAFC605F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6" authorId="0" shapeId="0" xr:uid="{053DD328-7C8B-483A-9FDD-4DD34A738A8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7" authorId="0" shapeId="0" xr:uid="{877390AD-0E99-478B-BD60-FDA065C6938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8" authorId="0" shapeId="0" xr:uid="{53155BE1-3E06-4C69-A35C-C340A0A2B8ED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79" authorId="0" shapeId="0" xr:uid="{C47BB9CB-1B6E-4310-A047-2E0A7062FC0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0" authorId="0" shapeId="0" xr:uid="{F22E05AA-0086-40E7-9475-F5E59FA51446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1" authorId="0" shapeId="0" xr:uid="{12C234A0-BC99-4F8C-A47A-61A7587160C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2" authorId="0" shapeId="0" xr:uid="{B31B7EDC-D35D-453A-9E57-3CFBE76A0919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3" authorId="0" shapeId="0" xr:uid="{37CD4690-B395-47B8-B666-20E8A648F17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4" authorId="0" shapeId="0" xr:uid="{67166E12-B092-4335-AEDF-34D4DF7291E0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5" authorId="0" shapeId="0" xr:uid="{53D4B61A-7E30-4924-84E8-7D6521BC541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6" authorId="0" shapeId="0" xr:uid="{A4E4B3E7-BC3F-4ABD-ADBC-B60B568BB5AF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87" authorId="0" shapeId="0" xr:uid="{C363F9D4-2C79-4BF2-8E9C-9D35060D72CD}">
      <text/>
    </comment>
    <comment ref="C88" authorId="0" shapeId="0" xr:uid="{1EF9E680-23F9-4B2A-B98F-09363E304B17}">
      <text/>
    </comment>
    <comment ref="C89" authorId="0" shapeId="0" xr:uid="{7718A397-903D-4CB4-82F8-650BEA171212}">
      <text/>
    </comment>
    <comment ref="C90" authorId="0" shapeId="0" xr:uid="{89B38002-3BA1-4464-840A-2178772A2204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1" authorId="0" shapeId="0" xr:uid="{5D267C1B-5926-4D43-8B3E-0C4D1D44E678}">
      <text/>
    </comment>
    <comment ref="C92" authorId="0" shapeId="0" xr:uid="{6C47AE10-A9F4-4558-A88B-8A0084D6FD55}">
      <text/>
    </comment>
    <comment ref="C93" authorId="0" shapeId="0" xr:uid="{BB9048A2-7EC7-475D-B194-31C95C0D14F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4" authorId="0" shapeId="0" xr:uid="{EE4EC38B-4017-410C-9889-07A105D1A57C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5" authorId="0" shapeId="0" xr:uid="{8CA5B9D5-ABCB-4216-94AE-577296DE333A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6" authorId="0" shapeId="0" xr:uid="{D484C8DD-9AA4-4E06-BD8D-B3F08C1FB611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7" authorId="0" shapeId="0" xr:uid="{09432C48-8AEC-46A5-9641-4CF0BFC7F73F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8" authorId="0" shapeId="0" xr:uid="{225B8D2B-0669-463C-9207-A8F5178D882F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99" authorId="0" shapeId="0" xr:uid="{883B028F-7BFE-447E-9086-E4158F3985F4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00" authorId="0" shapeId="0" xr:uid="{DCEC90C8-584F-49F0-A15E-13705C64B332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01" authorId="0" shapeId="0" xr:uid="{D6DA359C-F6DB-4FA9-8280-96E22D9200F8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02" authorId="0" shapeId="0" xr:uid="{F935104F-EDF7-4C94-A555-B97B1C014A8B}">
      <text/>
    </comment>
    <comment ref="C103" authorId="0" shapeId="0" xr:uid="{4936489F-9950-4EA8-8139-0C5B513D4F0F}">
      <text/>
    </comment>
    <comment ref="C104" authorId="0" shapeId="0" xr:uid="{85C187D4-38C4-4509-9F08-94B6B21E2783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C105" authorId="0" shapeId="0" xr:uid="{F52CFAF5-87EC-4A1A-9211-2E34C115E9CE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Tovias</author>
  </authors>
  <commentList>
    <comment ref="B9" authorId="0" shapeId="0" xr:uid="{FB120509-40CB-405C-932D-1C1B8EB01E83}">
      <text>
        <r>
          <rPr>
            <b/>
            <sz val="9"/>
            <color indexed="81"/>
            <rFont val="Tahoma"/>
            <family val="2"/>
          </rPr>
          <t xml:space="preserve">Install stack lights with an specific color to make material shortage visual in each workstation to alert water-spyders to replenish
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<sst xmlns="http://schemas.openxmlformats.org/spreadsheetml/2006/main" count="225" uniqueCount="129">
  <si>
    <t>Numero de parte:</t>
  </si>
  <si>
    <t>Cantidad por producto:</t>
  </si>
  <si>
    <t>Consumo por hora:</t>
  </si>
  <si>
    <t>Horas proyectadas:</t>
  </si>
  <si>
    <t>Fecha de resurtimiento:</t>
  </si>
  <si>
    <t>Hora de resurtimiento:</t>
  </si>
  <si>
    <t>Responsable:</t>
  </si>
  <si>
    <t>Comentarios:</t>
  </si>
  <si>
    <t>4RU</t>
  </si>
  <si>
    <t>Niveles de inventario(Kanban) - AFL Ascend Ensamble</t>
  </si>
  <si>
    <t>A FM003939</t>
  </si>
  <si>
    <t>A FM003940</t>
  </si>
  <si>
    <t>A FM003965</t>
  </si>
  <si>
    <t>A FM004716</t>
  </si>
  <si>
    <t>A FM004728</t>
  </si>
  <si>
    <t>H ASCENDSCREWKIT</t>
  </si>
  <si>
    <t>A ASC_CD_4RU_12</t>
  </si>
  <si>
    <t>A ASC_CD_4RU_8</t>
  </si>
  <si>
    <t>H CM-C406</t>
  </si>
  <si>
    <t>H CM-1-1B101-1B</t>
  </si>
  <si>
    <t>H HW000450</t>
  </si>
  <si>
    <t>HW000438</t>
  </si>
  <si>
    <t>HW000439</t>
  </si>
  <si>
    <t>P 4R FRICTIONB12</t>
  </si>
  <si>
    <t>P 4R FRICTIONB8</t>
  </si>
  <si>
    <t>P 4R PRESS FIT</t>
  </si>
  <si>
    <t>P CS016118</t>
  </si>
  <si>
    <t>P CS016120</t>
  </si>
  <si>
    <t>P CS016133</t>
  </si>
  <si>
    <t>P CS016142</t>
  </si>
  <si>
    <t>P S-10925</t>
  </si>
  <si>
    <t>A FM003998</t>
  </si>
  <si>
    <t>H M3 X 32MM PIN</t>
  </si>
  <si>
    <t>A FM003966</t>
  </si>
  <si>
    <t>FM003914;7</t>
  </si>
  <si>
    <t>FM003959;7</t>
  </si>
  <si>
    <t>FM003969;9</t>
  </si>
  <si>
    <t>FM003984;9</t>
  </si>
  <si>
    <t>FM003985;5</t>
  </si>
  <si>
    <t>A ASC_CD_1RU_12</t>
  </si>
  <si>
    <t>A FM003949</t>
  </si>
  <si>
    <t>A FM003950</t>
  </si>
  <si>
    <t>A FM003952</t>
  </si>
  <si>
    <t>A FM003992</t>
  </si>
  <si>
    <t>P 1R FRICTION B12</t>
  </si>
  <si>
    <t>P 1R PRESS FIT</t>
  </si>
  <si>
    <t>P CS016117</t>
  </si>
  <si>
    <t>P CS016119</t>
  </si>
  <si>
    <t>P CS016132</t>
  </si>
  <si>
    <t>P CS016140</t>
  </si>
  <si>
    <t>A ASC_CD_1RU_8</t>
  </si>
  <si>
    <t>A FM003951</t>
  </si>
  <si>
    <t>A FM003953</t>
  </si>
  <si>
    <t>P 1R FRICTION B8</t>
  </si>
  <si>
    <t>A ASC_CD_2RU_12</t>
  </si>
  <si>
    <t>P 2R FRICTION B12</t>
  </si>
  <si>
    <t>P 2R PRESS FIT</t>
  </si>
  <si>
    <t>P CS016056</t>
  </si>
  <si>
    <t>P CS016057</t>
  </si>
  <si>
    <t>P CS016131</t>
  </si>
  <si>
    <t>P CS016141</t>
  </si>
  <si>
    <t>A ASC_CD_2RU_8</t>
  </si>
  <si>
    <t>P 2R FRICTION B8</t>
  </si>
  <si>
    <t>A FM004695-MS</t>
  </si>
  <si>
    <t>FM003916;7</t>
  </si>
  <si>
    <t>FM003971;5</t>
  </si>
  <si>
    <t>FM003972-MS;6</t>
  </si>
  <si>
    <t>FM004664-MS;0</t>
  </si>
  <si>
    <t>FM004739;2</t>
  </si>
  <si>
    <t>Linea 1:</t>
  </si>
  <si>
    <t>Linea 2:</t>
  </si>
  <si>
    <t>1RU</t>
  </si>
  <si>
    <t>2RU</t>
  </si>
  <si>
    <t>A B841 5906 ADH</t>
  </si>
  <si>
    <t>Productos:</t>
  </si>
  <si>
    <t>1RU, 2RU y 4RU</t>
  </si>
  <si>
    <t>ASCEND TRAY R12</t>
  </si>
  <si>
    <t>FM004725</t>
  </si>
  <si>
    <t>FM003901</t>
  </si>
  <si>
    <t>FM003912</t>
  </si>
  <si>
    <t>FM003933</t>
  </si>
  <si>
    <t>FM003957</t>
  </si>
  <si>
    <t>FM003974</t>
  </si>
  <si>
    <t>FM003976</t>
  </si>
  <si>
    <t>ASCEND TRAY R8</t>
  </si>
  <si>
    <t>ASCND TRY R0801</t>
  </si>
  <si>
    <t>ASCND TRY R0802</t>
  </si>
  <si>
    <t>ASCND TRY R0803</t>
  </si>
  <si>
    <t>ASCND TRY R0804</t>
  </si>
  <si>
    <t>ASCND TRY R0805</t>
  </si>
  <si>
    <t>ASCND TRY R0806</t>
  </si>
  <si>
    <t>ASCND TRY R0807</t>
  </si>
  <si>
    <t>ASCND TRY R0808</t>
  </si>
  <si>
    <t>ASCND TRY R0809</t>
  </si>
  <si>
    <t>ASCND TRY R0810</t>
  </si>
  <si>
    <t>ASCND TRY R0811</t>
  </si>
  <si>
    <t>ASCND TRY R0812</t>
  </si>
  <si>
    <t>ASCND TRY R1201</t>
  </si>
  <si>
    <t>ASCND TRY R1202</t>
  </si>
  <si>
    <t>ASCND TRY R1203</t>
  </si>
  <si>
    <t>ASCND TRY R1204</t>
  </si>
  <si>
    <t>ASCND TRY R1205</t>
  </si>
  <si>
    <t>ASCND TRY R1206</t>
  </si>
  <si>
    <t>ASCND TRY R1207</t>
  </si>
  <si>
    <t>ASCND TRY R1208</t>
  </si>
  <si>
    <t>ASCND TRY R1209</t>
  </si>
  <si>
    <t>ASCND TRY R1210</t>
  </si>
  <si>
    <t>ASCND TRY R1211</t>
  </si>
  <si>
    <t>ASCND TRY R1212</t>
  </si>
  <si>
    <t>FM003961</t>
  </si>
  <si>
    <t>FM003962-MS</t>
  </si>
  <si>
    <t>Fecha:</t>
  </si>
  <si>
    <t>Inventario en supermercado:</t>
  </si>
  <si>
    <t>Supplying processes</t>
  </si>
  <si>
    <t>Linea 3</t>
  </si>
  <si>
    <t>Indicador:</t>
  </si>
  <si>
    <t>FM004694</t>
  </si>
  <si>
    <t>A CS015701</t>
  </si>
  <si>
    <t>Linea 4</t>
  </si>
  <si>
    <t>Fecha y hora de conteo:</t>
  </si>
  <si>
    <t>Painting</t>
  </si>
  <si>
    <t>P Number:</t>
  </si>
  <si>
    <t>Left:</t>
  </si>
  <si>
    <t>Owner:</t>
  </si>
  <si>
    <t>Warehouse</t>
  </si>
  <si>
    <t>Production</t>
  </si>
  <si>
    <t>Press</t>
  </si>
  <si>
    <t>Aassembly line</t>
  </si>
  <si>
    <t>Assembly supermarket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</si>
</sst>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yy\ hh:mm\ AM/P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6"/>
      <color theme="1"/>
      <name val="Aptos Narrow"/>
      <family val="2"/>
    </font>
    <font>
      <sz val="9"/>
      <color indexed="81"/>
      <name val="Tahoma"/>
      <family val="2"/>
    </font>
    <font>
      <b/>
      <i/>
      <sz val="18"/>
      <color theme="1"/>
      <name val="Aptos Narrow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2" borderId="0" xfId="0" applyFont="1" applyFill="1"/>
    <xf numFmtId="0" fontId="5" fillId="0" borderId="0" xfId="0" applyFont="1"/>
    <xf numFmtId="0" fontId="1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top"/>
    </xf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0" fillId="0" borderId="0" xfId="0" applyAlignment="1">
      <alignment horizontal="center" vertical="center"/>
    </xf>
    <xf numFmtId="0" fontId="0" fillId="6" borderId="0" xfId="0" applyFill="1"/>
    <xf numFmtId="0" fontId="6" fillId="0" borderId="0" xfId="0" applyFont="1" applyAlignment="1">
      <alignment horizontal="center" vertical="center"/>
    </xf>
    <xf numFmtId="0" fontId="7" fillId="6" borderId="0" xfId="0" applyFont="1" applyFill="1"/>
    <xf numFmtId="0" fontId="1" fillId="0" borderId="0" xfId="0" applyFont="1" applyAlignment="1">
      <alignment horizontal="left"/>
    </xf>
    <xf numFmtId="0" fontId="1" fillId="0" borderId="0" xfId="0" applyFont="1" applyProtection="1">
      <protection locked="0"/>
    </xf>
    <xf numFmtId="14" fontId="0" fillId="0" borderId="0" xfId="0" applyNumberFormat="1" applyAlignment="1">
      <alignment horizontal="center"/>
    </xf>
    <xf numFmtId="1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4" fontId="1" fillId="0" borderId="0" xfId="0" applyNumberFormat="1" applyFont="1" applyAlignment="1" applyProtection="1">
      <alignment horizontal="center"/>
      <protection locked="0"/>
    </xf>
    <xf numFmtId="18" fontId="1" fillId="0" borderId="0" xfId="0" applyNumberFormat="1" applyFont="1" applyAlignment="1" applyProtection="1">
      <alignment horizontal="center"/>
      <protection locked="0"/>
    </xf>
    <xf numFmtId="165" fontId="1" fillId="0" borderId="0" xfId="0" applyNumberFormat="1" applyFont="1" applyAlignment="1" applyProtection="1">
      <alignment horizontal="center"/>
      <protection locked="0"/>
    </xf>
    <xf numFmtId="165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A3A3"/>
      <color rgb="FFFA6F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4" Type="http://schemas.openxmlformats.org/officeDocument/2006/relationships/image" Target="../media/image65.sv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488326</xdr:colOff>
      <xdr:row>0</xdr:row>
      <xdr:rowOff>154494</xdr:rowOff>
    </xdr:from>
    <xdr:to>
      <xdr:col>18</xdr:col>
      <xdr:colOff>989714</xdr:colOff>
      <xdr:row>2</xdr:row>
      <xdr:rowOff>33712</xdr:rowOff>
    </xdr:to>
    <xdr:pic macro="[0]!ShowCustomViewsAlternative">
      <xdr:nvPicPr>
        <xdr:cNvPr id="131" name="Picture 130" descr="Cadrex Manufacturing Solutions - CNC Machinist - All Locations">
          <a:extLst>
            <a:ext uri="{FF2B5EF4-FFF2-40B4-BE49-F238E27FC236}">
              <a16:creationId xmlns:a16="http://schemas.microsoft.com/office/drawing/2014/main" id="{B4D671A4-C26B-4338-BF8A-F01EF08A1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9217" y="154494"/>
          <a:ext cx="1934853" cy="369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1182322</xdr:colOff>
      <xdr:row>1</xdr:row>
      <xdr:rowOff>94669</xdr:rowOff>
    </xdr:from>
    <xdr:to>
      <xdr:col>12</xdr:col>
      <xdr:colOff>115880</xdr:colOff>
      <xdr:row>1</xdr:row>
      <xdr:rowOff>274669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9DF94E86-A448-625F-1EFC-4A109BB763FA}"/>
            </a:ext>
          </a:extLst>
        </xdr:cNvPr>
        <xdr:cNvSpPr/>
      </xdr:nvSpPr>
      <xdr:spPr>
        <a:xfrm>
          <a:off x="8792797" y="285169"/>
          <a:ext cx="181333" cy="180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12</xdr:col>
      <xdr:colOff>124108</xdr:colOff>
      <xdr:row>1</xdr:row>
      <xdr:rowOff>34765</xdr:rowOff>
    </xdr:from>
    <xdr:to>
      <xdr:col>12</xdr:col>
      <xdr:colOff>946639</xdr:colOff>
      <xdr:row>2</xdr:row>
      <xdr:rowOff>41821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B48025F6-CCED-5E5C-E5B1-5DF8736E468E}"/>
            </a:ext>
          </a:extLst>
        </xdr:cNvPr>
        <xdr:cNvSpPr txBox="1"/>
      </xdr:nvSpPr>
      <xdr:spPr>
        <a:xfrm>
          <a:off x="8982358" y="225265"/>
          <a:ext cx="822531" cy="311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1" kern="1200">
              <a:latin typeface="Arial Narrow" panose="020B0606020202030204" pitchFamily="34" charset="0"/>
            </a:rPr>
            <a:t>&lt;6 Horas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274320</xdr:colOff>
          <xdr:row>3</xdr:row>
          <xdr:rowOff>76200</xdr:rowOff>
        </xdr:from>
        <xdr:to>
          <xdr:col>14</xdr:col>
          <xdr:colOff>1645920</xdr:colOff>
          <xdr:row>4</xdr:row>
          <xdr:rowOff>137160</xdr:rowOff>
        </xdr:to>
        <xdr:sp macro="" textlink="">
          <xdr:nvSpPr>
            <xdr:cNvPr id="1135" name="Button 111" descr="Enviar notificacion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notificacion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2171700</xdr:colOff>
          <xdr:row>3</xdr:row>
          <xdr:rowOff>76200</xdr:rowOff>
        </xdr:from>
        <xdr:to>
          <xdr:col>16</xdr:col>
          <xdr:colOff>38100</xdr:colOff>
          <xdr:row>4</xdr:row>
          <xdr:rowOff>144780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fechas obsoletas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3299</xdr:colOff>
      <xdr:row>8</xdr:row>
      <xdr:rowOff>95250</xdr:rowOff>
    </xdr:from>
    <xdr:to>
      <xdr:col>8</xdr:col>
      <xdr:colOff>2688</xdr:colOff>
      <xdr:row>9</xdr:row>
      <xdr:rowOff>1254</xdr:rowOff>
    </xdr:to>
    <xdr:grpSp>
      <xdr:nvGrpSpPr>
        <xdr:cNvPr id="2037" name="Group 2036">
          <a:extLst>
            <a:ext uri="{FF2B5EF4-FFF2-40B4-BE49-F238E27FC236}">
              <a16:creationId xmlns:a16="http://schemas.microsoft.com/office/drawing/2014/main" id="{739A0E6F-738D-47FA-AE8F-5F303771152B}"/>
            </a:ext>
          </a:extLst>
        </xdr:cNvPr>
        <xdr:cNvGrpSpPr/>
      </xdr:nvGrpSpPr>
      <xdr:grpSpPr>
        <a:xfrm>
          <a:off x="3455159" y="1687830"/>
          <a:ext cx="1165249" cy="88884"/>
          <a:chOff x="3672590" y="2344992"/>
          <a:chExt cx="1901817" cy="293276"/>
        </a:xfrm>
      </xdr:grpSpPr>
      <xdr:sp macro="" textlink="">
        <xdr:nvSpPr>
          <xdr:cNvPr id="2038" name="Rectangle 2037">
            <a:extLst>
              <a:ext uri="{FF2B5EF4-FFF2-40B4-BE49-F238E27FC236}">
                <a16:creationId xmlns:a16="http://schemas.microsoft.com/office/drawing/2014/main" id="{1B904EBE-E3FF-511E-B18B-9507A63B4052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39" name="Rectangle 2038">
            <a:extLst>
              <a:ext uri="{FF2B5EF4-FFF2-40B4-BE49-F238E27FC236}">
                <a16:creationId xmlns:a16="http://schemas.microsoft.com/office/drawing/2014/main" id="{5F8767B4-DD7D-E486-6111-DF4367559C1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40" name="Rectangle 2039">
            <a:extLst>
              <a:ext uri="{FF2B5EF4-FFF2-40B4-BE49-F238E27FC236}">
                <a16:creationId xmlns:a16="http://schemas.microsoft.com/office/drawing/2014/main" id="{E24E4500-9EF0-E55F-3ED1-6640413A7CF9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</xdr:row>
      <xdr:rowOff>95250</xdr:rowOff>
    </xdr:from>
    <xdr:to>
      <xdr:col>8</xdr:col>
      <xdr:colOff>2688</xdr:colOff>
      <xdr:row>10</xdr:row>
      <xdr:rowOff>1254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6DC875-0E99-4A3D-B18A-97A5D03AF50A}"/>
            </a:ext>
          </a:extLst>
        </xdr:cNvPr>
        <xdr:cNvGrpSpPr/>
      </xdr:nvGrpSpPr>
      <xdr:grpSpPr>
        <a:xfrm>
          <a:off x="3455159" y="1870710"/>
          <a:ext cx="1165249" cy="88884"/>
          <a:chOff x="3672590" y="2344992"/>
          <a:chExt cx="1901817" cy="29327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18B0082-FC52-30DD-3F1F-29AC7188D91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EA42E0D5-5279-1F8F-066E-A4961C34503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86F2BC6-B53A-0700-F654-7BD421C127AF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10</xdr:row>
      <xdr:rowOff>95250</xdr:rowOff>
    </xdr:from>
    <xdr:to>
      <xdr:col>8</xdr:col>
      <xdr:colOff>2688</xdr:colOff>
      <xdr:row>11</xdr:row>
      <xdr:rowOff>1254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3C980B3-793B-4127-89F1-9035B41BB862}"/>
            </a:ext>
          </a:extLst>
        </xdr:cNvPr>
        <xdr:cNvGrpSpPr/>
      </xdr:nvGrpSpPr>
      <xdr:grpSpPr>
        <a:xfrm>
          <a:off x="3455159" y="2053590"/>
          <a:ext cx="1165249" cy="88884"/>
          <a:chOff x="3672590" y="2344992"/>
          <a:chExt cx="1901817" cy="293276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9CCD171-9422-3A6E-6972-26E7BF08919D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81CB68FB-9B6F-700E-2BED-BA01EE02C09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6C5667B2-AE27-662B-D751-101437089BA3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11</xdr:row>
      <xdr:rowOff>95250</xdr:rowOff>
    </xdr:from>
    <xdr:to>
      <xdr:col>8</xdr:col>
      <xdr:colOff>2688</xdr:colOff>
      <xdr:row>12</xdr:row>
      <xdr:rowOff>1254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7FD0246-EE93-4B3E-9C05-112609906A4B}"/>
            </a:ext>
          </a:extLst>
        </xdr:cNvPr>
        <xdr:cNvGrpSpPr/>
      </xdr:nvGrpSpPr>
      <xdr:grpSpPr>
        <a:xfrm>
          <a:off x="3455159" y="2236470"/>
          <a:ext cx="1165249" cy="88884"/>
          <a:chOff x="3672590" y="2344992"/>
          <a:chExt cx="1901817" cy="293276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4E741D78-2038-F3DB-AE51-3968E4FD671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90BFFD9A-0943-BF07-7E1C-BB549064165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E9ABAD49-11DB-C226-F7D3-20E9AF890297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12</xdr:row>
      <xdr:rowOff>95250</xdr:rowOff>
    </xdr:from>
    <xdr:to>
      <xdr:col>8</xdr:col>
      <xdr:colOff>2688</xdr:colOff>
      <xdr:row>13</xdr:row>
      <xdr:rowOff>1254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761B90A-E002-43F6-85D5-E7317C0109E2}"/>
            </a:ext>
          </a:extLst>
        </xdr:cNvPr>
        <xdr:cNvGrpSpPr/>
      </xdr:nvGrpSpPr>
      <xdr:grpSpPr>
        <a:xfrm>
          <a:off x="3455159" y="2419350"/>
          <a:ext cx="1165249" cy="88884"/>
          <a:chOff x="3672590" y="2344992"/>
          <a:chExt cx="1901817" cy="293276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B8FAAD1C-C523-CEDE-73F2-63823EA1E53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B7B0D227-BCD6-B42C-CFDB-64C7D1AE9EE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8344471A-569D-81E6-672A-506E5406E70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13</xdr:row>
      <xdr:rowOff>95250</xdr:rowOff>
    </xdr:from>
    <xdr:to>
      <xdr:col>8</xdr:col>
      <xdr:colOff>2688</xdr:colOff>
      <xdr:row>14</xdr:row>
      <xdr:rowOff>1254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8F6E0B6E-DC15-4EBC-BEFD-86CE9E9198F7}"/>
            </a:ext>
          </a:extLst>
        </xdr:cNvPr>
        <xdr:cNvGrpSpPr/>
      </xdr:nvGrpSpPr>
      <xdr:grpSpPr>
        <a:xfrm>
          <a:off x="3455159" y="2602230"/>
          <a:ext cx="1165249" cy="88884"/>
          <a:chOff x="3672590" y="2344992"/>
          <a:chExt cx="1901817" cy="293276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26EF6F4E-E90D-6830-0B65-1894044961C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8E4E7040-B6A4-48CF-79E0-E8E54773D511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F9F09A3A-B471-0EFD-FB99-20E70B8B685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14</xdr:row>
      <xdr:rowOff>95250</xdr:rowOff>
    </xdr:from>
    <xdr:to>
      <xdr:col>8</xdr:col>
      <xdr:colOff>2688</xdr:colOff>
      <xdr:row>15</xdr:row>
      <xdr:rowOff>1254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A761E706-C327-47F0-A691-3359C723614F}"/>
            </a:ext>
          </a:extLst>
        </xdr:cNvPr>
        <xdr:cNvGrpSpPr/>
      </xdr:nvGrpSpPr>
      <xdr:grpSpPr>
        <a:xfrm>
          <a:off x="3455159" y="2785110"/>
          <a:ext cx="1165249" cy="88884"/>
          <a:chOff x="3672590" y="2344992"/>
          <a:chExt cx="1901817" cy="293276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CCD32DC2-2DCF-DBE0-BB8B-B9D4C93357A1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6EEA892-98ED-D911-4F43-FFA640204DA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2C99840-7C3D-C43D-0C96-F0B149C5BDD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15</xdr:row>
      <xdr:rowOff>95250</xdr:rowOff>
    </xdr:from>
    <xdr:to>
      <xdr:col>8</xdr:col>
      <xdr:colOff>2688</xdr:colOff>
      <xdr:row>16</xdr:row>
      <xdr:rowOff>1254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184959E8-072E-4117-9381-83C5299EF81F}"/>
            </a:ext>
          </a:extLst>
        </xdr:cNvPr>
        <xdr:cNvGrpSpPr/>
      </xdr:nvGrpSpPr>
      <xdr:grpSpPr>
        <a:xfrm>
          <a:off x="3455159" y="2967990"/>
          <a:ext cx="1165249" cy="88884"/>
          <a:chOff x="3672590" y="2344992"/>
          <a:chExt cx="1901817" cy="293276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B599A43F-138F-CC83-34E6-0A537887A5E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488F217F-9DB8-D554-5F74-7A6E89500BE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DB07EA7A-A9B2-511E-80FC-F6FDA97D088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16</xdr:row>
      <xdr:rowOff>95250</xdr:rowOff>
    </xdr:from>
    <xdr:to>
      <xdr:col>8</xdr:col>
      <xdr:colOff>2688</xdr:colOff>
      <xdr:row>17</xdr:row>
      <xdr:rowOff>1254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3723E319-AA15-4D3E-BFD4-5B16954A5A04}"/>
            </a:ext>
          </a:extLst>
        </xdr:cNvPr>
        <xdr:cNvGrpSpPr/>
      </xdr:nvGrpSpPr>
      <xdr:grpSpPr>
        <a:xfrm>
          <a:off x="3455159" y="3150870"/>
          <a:ext cx="1165249" cy="88884"/>
          <a:chOff x="3672590" y="2344992"/>
          <a:chExt cx="1901817" cy="293276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5ECC746B-3844-7606-43B5-30470C8332B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28" name="Rectangle 127">
            <a:extLst>
              <a:ext uri="{FF2B5EF4-FFF2-40B4-BE49-F238E27FC236}">
                <a16:creationId xmlns:a16="http://schemas.microsoft.com/office/drawing/2014/main" id="{0E89D1D7-DF53-47DF-057A-809155618349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29" name="Rectangle 128">
            <a:extLst>
              <a:ext uri="{FF2B5EF4-FFF2-40B4-BE49-F238E27FC236}">
                <a16:creationId xmlns:a16="http://schemas.microsoft.com/office/drawing/2014/main" id="{3BCFBF32-BAB6-4B27-54BA-39C8CA78507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17</xdr:row>
      <xdr:rowOff>95250</xdr:rowOff>
    </xdr:from>
    <xdr:to>
      <xdr:col>8</xdr:col>
      <xdr:colOff>2688</xdr:colOff>
      <xdr:row>18</xdr:row>
      <xdr:rowOff>1254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EB0004E-D547-4F5A-B99E-E9E799E33E93}"/>
            </a:ext>
          </a:extLst>
        </xdr:cNvPr>
        <xdr:cNvGrpSpPr/>
      </xdr:nvGrpSpPr>
      <xdr:grpSpPr>
        <a:xfrm>
          <a:off x="3455159" y="3333750"/>
          <a:ext cx="1165249" cy="88884"/>
          <a:chOff x="3672590" y="2344992"/>
          <a:chExt cx="1901817" cy="293276"/>
        </a:xfrm>
      </xdr:grpSpPr>
      <xdr:sp macro="" textlink="">
        <xdr:nvSpPr>
          <xdr:cNvPr id="138" name="Rectangle 137">
            <a:extLst>
              <a:ext uri="{FF2B5EF4-FFF2-40B4-BE49-F238E27FC236}">
                <a16:creationId xmlns:a16="http://schemas.microsoft.com/office/drawing/2014/main" id="{FFE6E61D-13D2-3C94-3398-83799153666B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2EA0ED78-1BF8-FDE9-C720-910FC9290A34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0" name="Rectangle 139">
            <a:extLst>
              <a:ext uri="{FF2B5EF4-FFF2-40B4-BE49-F238E27FC236}">
                <a16:creationId xmlns:a16="http://schemas.microsoft.com/office/drawing/2014/main" id="{C267715E-71AA-5B7E-8D4A-61D328030EE2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18</xdr:row>
      <xdr:rowOff>95250</xdr:rowOff>
    </xdr:from>
    <xdr:to>
      <xdr:col>8</xdr:col>
      <xdr:colOff>2688</xdr:colOff>
      <xdr:row>19</xdr:row>
      <xdr:rowOff>1254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33D9FD5E-AA97-4959-BEA7-F1B1F4F6DE17}"/>
            </a:ext>
          </a:extLst>
        </xdr:cNvPr>
        <xdr:cNvGrpSpPr/>
      </xdr:nvGrpSpPr>
      <xdr:grpSpPr>
        <a:xfrm>
          <a:off x="3455159" y="3516630"/>
          <a:ext cx="1165249" cy="88884"/>
          <a:chOff x="3672590" y="2344992"/>
          <a:chExt cx="1901817" cy="293276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24176137-997F-1C0C-CA9C-1EFA40FFE1A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54623F16-B3F6-D5AB-C4D0-624E70E3147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AF74E6A8-1147-047E-6CF2-444E66F99A9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19</xdr:row>
      <xdr:rowOff>95250</xdr:rowOff>
    </xdr:from>
    <xdr:to>
      <xdr:col>8</xdr:col>
      <xdr:colOff>2688</xdr:colOff>
      <xdr:row>20</xdr:row>
      <xdr:rowOff>1254</xdr:rowOff>
    </xdr:to>
    <xdr:grpSp>
      <xdr:nvGrpSpPr>
        <xdr:cNvPr id="145" name="Group 144">
          <a:extLst>
            <a:ext uri="{FF2B5EF4-FFF2-40B4-BE49-F238E27FC236}">
              <a16:creationId xmlns:a16="http://schemas.microsoft.com/office/drawing/2014/main" id="{413DB79A-ED67-4247-9280-718C5429F116}"/>
            </a:ext>
          </a:extLst>
        </xdr:cNvPr>
        <xdr:cNvGrpSpPr/>
      </xdr:nvGrpSpPr>
      <xdr:grpSpPr>
        <a:xfrm>
          <a:off x="3455159" y="3699510"/>
          <a:ext cx="1165249" cy="88884"/>
          <a:chOff x="3672590" y="2344992"/>
          <a:chExt cx="1901817" cy="293276"/>
        </a:xfrm>
      </xdr:grpSpPr>
      <xdr:sp macro="" textlink="">
        <xdr:nvSpPr>
          <xdr:cNvPr id="146" name="Rectangle 145">
            <a:extLst>
              <a:ext uri="{FF2B5EF4-FFF2-40B4-BE49-F238E27FC236}">
                <a16:creationId xmlns:a16="http://schemas.microsoft.com/office/drawing/2014/main" id="{5B835C95-0F35-B4BD-D310-649562F9CC8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7" name="Rectangle 146">
            <a:extLst>
              <a:ext uri="{FF2B5EF4-FFF2-40B4-BE49-F238E27FC236}">
                <a16:creationId xmlns:a16="http://schemas.microsoft.com/office/drawing/2014/main" id="{1413E486-455C-A56C-C85B-D472768EBB09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8987CBDD-8D02-FF04-DA63-6E45E7A0E5F7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20</xdr:row>
      <xdr:rowOff>95250</xdr:rowOff>
    </xdr:from>
    <xdr:to>
      <xdr:col>8</xdr:col>
      <xdr:colOff>2688</xdr:colOff>
      <xdr:row>21</xdr:row>
      <xdr:rowOff>1254</xdr:rowOff>
    </xdr:to>
    <xdr:grpSp>
      <xdr:nvGrpSpPr>
        <xdr:cNvPr id="149" name="Group 148">
          <a:extLst>
            <a:ext uri="{FF2B5EF4-FFF2-40B4-BE49-F238E27FC236}">
              <a16:creationId xmlns:a16="http://schemas.microsoft.com/office/drawing/2014/main" id="{94E328A5-DBB4-4E9A-B502-D5C3458BD93C}"/>
            </a:ext>
          </a:extLst>
        </xdr:cNvPr>
        <xdr:cNvGrpSpPr/>
      </xdr:nvGrpSpPr>
      <xdr:grpSpPr>
        <a:xfrm>
          <a:off x="3455159" y="3882390"/>
          <a:ext cx="1165249" cy="88884"/>
          <a:chOff x="3672590" y="2344992"/>
          <a:chExt cx="1901817" cy="293276"/>
        </a:xfrm>
      </xdr:grpSpPr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C3CBF267-F33F-CE9B-63E9-983F9434FF5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159E32CF-AE25-B4C6-C5B3-62E0BB5D62F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238BDC0D-DC00-DD1D-ACC0-2D379F03001A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21</xdr:row>
      <xdr:rowOff>95250</xdr:rowOff>
    </xdr:from>
    <xdr:to>
      <xdr:col>8</xdr:col>
      <xdr:colOff>2688</xdr:colOff>
      <xdr:row>22</xdr:row>
      <xdr:rowOff>1254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626531E9-AAB9-475E-B9D8-56AFAA7CAF7F}"/>
            </a:ext>
          </a:extLst>
        </xdr:cNvPr>
        <xdr:cNvGrpSpPr/>
      </xdr:nvGrpSpPr>
      <xdr:grpSpPr>
        <a:xfrm>
          <a:off x="3455159" y="4065270"/>
          <a:ext cx="1165249" cy="88884"/>
          <a:chOff x="3672590" y="2344992"/>
          <a:chExt cx="1901817" cy="293276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49D8EBE7-BF76-9676-CB17-7D8B2B8C8F0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27C4A4F2-C438-F97D-BB75-CBEB4A78237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56" name="Rectangle 155">
            <a:extLst>
              <a:ext uri="{FF2B5EF4-FFF2-40B4-BE49-F238E27FC236}">
                <a16:creationId xmlns:a16="http://schemas.microsoft.com/office/drawing/2014/main" id="{D0FBFBE9-09DB-9E85-38C7-C84EBB139C2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22</xdr:row>
      <xdr:rowOff>95250</xdr:rowOff>
    </xdr:from>
    <xdr:to>
      <xdr:col>8</xdr:col>
      <xdr:colOff>2688</xdr:colOff>
      <xdr:row>23</xdr:row>
      <xdr:rowOff>1254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74F81DE9-480E-4F4D-B1BD-996D9041D2A5}"/>
            </a:ext>
          </a:extLst>
        </xdr:cNvPr>
        <xdr:cNvGrpSpPr/>
      </xdr:nvGrpSpPr>
      <xdr:grpSpPr>
        <a:xfrm>
          <a:off x="3455159" y="4248150"/>
          <a:ext cx="1165249" cy="88884"/>
          <a:chOff x="3672590" y="2344992"/>
          <a:chExt cx="1901817" cy="293276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4814F916-51A6-4BFF-44C3-F55FC3D7CF5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4B036815-4916-4E65-8720-B2063D3DE62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16" name="Rectangle 2015">
            <a:extLst>
              <a:ext uri="{FF2B5EF4-FFF2-40B4-BE49-F238E27FC236}">
                <a16:creationId xmlns:a16="http://schemas.microsoft.com/office/drawing/2014/main" id="{29484073-6685-6BCE-26DB-44DA981C1BBE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23</xdr:row>
      <xdr:rowOff>95250</xdr:rowOff>
    </xdr:from>
    <xdr:to>
      <xdr:col>8</xdr:col>
      <xdr:colOff>2688</xdr:colOff>
      <xdr:row>24</xdr:row>
      <xdr:rowOff>1254</xdr:rowOff>
    </xdr:to>
    <xdr:grpSp>
      <xdr:nvGrpSpPr>
        <xdr:cNvPr id="2017" name="Group 2016">
          <a:extLst>
            <a:ext uri="{FF2B5EF4-FFF2-40B4-BE49-F238E27FC236}">
              <a16:creationId xmlns:a16="http://schemas.microsoft.com/office/drawing/2014/main" id="{87E89320-8494-4A1D-AD07-EEAE1716986C}"/>
            </a:ext>
          </a:extLst>
        </xdr:cNvPr>
        <xdr:cNvGrpSpPr/>
      </xdr:nvGrpSpPr>
      <xdr:grpSpPr>
        <a:xfrm>
          <a:off x="3455159" y="4431030"/>
          <a:ext cx="1165249" cy="88884"/>
          <a:chOff x="3672590" y="2344992"/>
          <a:chExt cx="1901817" cy="293276"/>
        </a:xfrm>
      </xdr:grpSpPr>
      <xdr:sp macro="" textlink="">
        <xdr:nvSpPr>
          <xdr:cNvPr id="2018" name="Rectangle 2017">
            <a:extLst>
              <a:ext uri="{FF2B5EF4-FFF2-40B4-BE49-F238E27FC236}">
                <a16:creationId xmlns:a16="http://schemas.microsoft.com/office/drawing/2014/main" id="{21D30642-40EC-9065-BF58-BC59184C820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19" name="Rectangle 2018">
            <a:extLst>
              <a:ext uri="{FF2B5EF4-FFF2-40B4-BE49-F238E27FC236}">
                <a16:creationId xmlns:a16="http://schemas.microsoft.com/office/drawing/2014/main" id="{FD1613F7-3049-06AB-84E5-D34C99DE852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20" name="Rectangle 2019">
            <a:extLst>
              <a:ext uri="{FF2B5EF4-FFF2-40B4-BE49-F238E27FC236}">
                <a16:creationId xmlns:a16="http://schemas.microsoft.com/office/drawing/2014/main" id="{8409E9BC-ECBE-267F-3E4F-08A4C76A9257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24</xdr:row>
      <xdr:rowOff>95250</xdr:rowOff>
    </xdr:from>
    <xdr:to>
      <xdr:col>8</xdr:col>
      <xdr:colOff>2688</xdr:colOff>
      <xdr:row>25</xdr:row>
      <xdr:rowOff>1254</xdr:rowOff>
    </xdr:to>
    <xdr:grpSp>
      <xdr:nvGrpSpPr>
        <xdr:cNvPr id="2021" name="Group 2020">
          <a:extLst>
            <a:ext uri="{FF2B5EF4-FFF2-40B4-BE49-F238E27FC236}">
              <a16:creationId xmlns:a16="http://schemas.microsoft.com/office/drawing/2014/main" id="{383C25D7-2EED-4A6F-977C-7CA4C6BE5546}"/>
            </a:ext>
          </a:extLst>
        </xdr:cNvPr>
        <xdr:cNvGrpSpPr/>
      </xdr:nvGrpSpPr>
      <xdr:grpSpPr>
        <a:xfrm>
          <a:off x="3455159" y="4613910"/>
          <a:ext cx="1165249" cy="88884"/>
          <a:chOff x="3672590" y="2344992"/>
          <a:chExt cx="1901817" cy="293276"/>
        </a:xfrm>
      </xdr:grpSpPr>
      <xdr:sp macro="" textlink="">
        <xdr:nvSpPr>
          <xdr:cNvPr id="2022" name="Rectangle 2021">
            <a:extLst>
              <a:ext uri="{FF2B5EF4-FFF2-40B4-BE49-F238E27FC236}">
                <a16:creationId xmlns:a16="http://schemas.microsoft.com/office/drawing/2014/main" id="{4F13FEE6-51BE-02B8-170F-A6C8C45C8533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23" name="Rectangle 2022">
            <a:extLst>
              <a:ext uri="{FF2B5EF4-FFF2-40B4-BE49-F238E27FC236}">
                <a16:creationId xmlns:a16="http://schemas.microsoft.com/office/drawing/2014/main" id="{3863DB3E-C6A8-3991-126C-700DBFF63449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24" name="Rectangle 2023">
            <a:extLst>
              <a:ext uri="{FF2B5EF4-FFF2-40B4-BE49-F238E27FC236}">
                <a16:creationId xmlns:a16="http://schemas.microsoft.com/office/drawing/2014/main" id="{C0B60E52-66DD-405A-D867-4DE923A6FB4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25</xdr:row>
      <xdr:rowOff>95250</xdr:rowOff>
    </xdr:from>
    <xdr:to>
      <xdr:col>8</xdr:col>
      <xdr:colOff>2688</xdr:colOff>
      <xdr:row>26</xdr:row>
      <xdr:rowOff>1254</xdr:rowOff>
    </xdr:to>
    <xdr:grpSp>
      <xdr:nvGrpSpPr>
        <xdr:cNvPr id="2025" name="Group 2024">
          <a:extLst>
            <a:ext uri="{FF2B5EF4-FFF2-40B4-BE49-F238E27FC236}">
              <a16:creationId xmlns:a16="http://schemas.microsoft.com/office/drawing/2014/main" id="{AA82F172-BCAA-4861-AA3C-73E7AD916774}"/>
            </a:ext>
          </a:extLst>
        </xdr:cNvPr>
        <xdr:cNvGrpSpPr/>
      </xdr:nvGrpSpPr>
      <xdr:grpSpPr>
        <a:xfrm>
          <a:off x="3455159" y="4796790"/>
          <a:ext cx="1165249" cy="88884"/>
          <a:chOff x="3672590" y="2344992"/>
          <a:chExt cx="1901817" cy="293276"/>
        </a:xfrm>
      </xdr:grpSpPr>
      <xdr:sp macro="" textlink="">
        <xdr:nvSpPr>
          <xdr:cNvPr id="2026" name="Rectangle 2025">
            <a:extLst>
              <a:ext uri="{FF2B5EF4-FFF2-40B4-BE49-F238E27FC236}">
                <a16:creationId xmlns:a16="http://schemas.microsoft.com/office/drawing/2014/main" id="{07900599-F6A8-3484-D2C5-CC58FD06BD7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27" name="Rectangle 2026">
            <a:extLst>
              <a:ext uri="{FF2B5EF4-FFF2-40B4-BE49-F238E27FC236}">
                <a16:creationId xmlns:a16="http://schemas.microsoft.com/office/drawing/2014/main" id="{B349105B-FC32-3B33-36E4-275C25FE6E9B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28" name="Rectangle 2027">
            <a:extLst>
              <a:ext uri="{FF2B5EF4-FFF2-40B4-BE49-F238E27FC236}">
                <a16:creationId xmlns:a16="http://schemas.microsoft.com/office/drawing/2014/main" id="{6087541A-E0B3-28C6-A7DD-C539795E1025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26</xdr:row>
      <xdr:rowOff>95250</xdr:rowOff>
    </xdr:from>
    <xdr:to>
      <xdr:col>8</xdr:col>
      <xdr:colOff>2688</xdr:colOff>
      <xdr:row>27</xdr:row>
      <xdr:rowOff>1254</xdr:rowOff>
    </xdr:to>
    <xdr:grpSp>
      <xdr:nvGrpSpPr>
        <xdr:cNvPr id="2029" name="Group 2028">
          <a:extLst>
            <a:ext uri="{FF2B5EF4-FFF2-40B4-BE49-F238E27FC236}">
              <a16:creationId xmlns:a16="http://schemas.microsoft.com/office/drawing/2014/main" id="{A0AC3E25-ABA4-4363-A5CB-D7ACAE036D8D}"/>
            </a:ext>
          </a:extLst>
        </xdr:cNvPr>
        <xdr:cNvGrpSpPr/>
      </xdr:nvGrpSpPr>
      <xdr:grpSpPr>
        <a:xfrm>
          <a:off x="3455159" y="4979670"/>
          <a:ext cx="1165249" cy="88884"/>
          <a:chOff x="3672590" y="2344992"/>
          <a:chExt cx="1901817" cy="293276"/>
        </a:xfrm>
      </xdr:grpSpPr>
      <xdr:sp macro="" textlink="">
        <xdr:nvSpPr>
          <xdr:cNvPr id="2030" name="Rectangle 2029">
            <a:extLst>
              <a:ext uri="{FF2B5EF4-FFF2-40B4-BE49-F238E27FC236}">
                <a16:creationId xmlns:a16="http://schemas.microsoft.com/office/drawing/2014/main" id="{4F9D8896-FB07-E0C9-AA88-63D0FAA3DD1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31" name="Rectangle 2030">
            <a:extLst>
              <a:ext uri="{FF2B5EF4-FFF2-40B4-BE49-F238E27FC236}">
                <a16:creationId xmlns:a16="http://schemas.microsoft.com/office/drawing/2014/main" id="{949FA254-5A3D-15AF-0BD0-F88FD202C76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32" name="Rectangle 2031">
            <a:extLst>
              <a:ext uri="{FF2B5EF4-FFF2-40B4-BE49-F238E27FC236}">
                <a16:creationId xmlns:a16="http://schemas.microsoft.com/office/drawing/2014/main" id="{A071C126-2242-4A89-4B25-D570D79DE43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27</xdr:row>
      <xdr:rowOff>95250</xdr:rowOff>
    </xdr:from>
    <xdr:to>
      <xdr:col>8</xdr:col>
      <xdr:colOff>2688</xdr:colOff>
      <xdr:row>28</xdr:row>
      <xdr:rowOff>1254</xdr:rowOff>
    </xdr:to>
    <xdr:grpSp>
      <xdr:nvGrpSpPr>
        <xdr:cNvPr id="2033" name="Group 2032">
          <a:extLst>
            <a:ext uri="{FF2B5EF4-FFF2-40B4-BE49-F238E27FC236}">
              <a16:creationId xmlns:a16="http://schemas.microsoft.com/office/drawing/2014/main" id="{D5F92922-6C7E-43C7-8DA4-A842688A9F56}"/>
            </a:ext>
          </a:extLst>
        </xdr:cNvPr>
        <xdr:cNvGrpSpPr/>
      </xdr:nvGrpSpPr>
      <xdr:grpSpPr>
        <a:xfrm>
          <a:off x="3455159" y="5162550"/>
          <a:ext cx="1165249" cy="88884"/>
          <a:chOff x="3672590" y="2344992"/>
          <a:chExt cx="1901817" cy="293276"/>
        </a:xfrm>
      </xdr:grpSpPr>
      <xdr:sp macro="" textlink="">
        <xdr:nvSpPr>
          <xdr:cNvPr id="2034" name="Rectangle 2033">
            <a:extLst>
              <a:ext uri="{FF2B5EF4-FFF2-40B4-BE49-F238E27FC236}">
                <a16:creationId xmlns:a16="http://schemas.microsoft.com/office/drawing/2014/main" id="{DC57BA2F-791B-C1B6-65AE-4B2319D60BBD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35" name="Rectangle 2034">
            <a:extLst>
              <a:ext uri="{FF2B5EF4-FFF2-40B4-BE49-F238E27FC236}">
                <a16:creationId xmlns:a16="http://schemas.microsoft.com/office/drawing/2014/main" id="{FE70226A-444A-3866-476B-663A9CD4542B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036" name="Rectangle 2035">
            <a:extLst>
              <a:ext uri="{FF2B5EF4-FFF2-40B4-BE49-F238E27FC236}">
                <a16:creationId xmlns:a16="http://schemas.microsoft.com/office/drawing/2014/main" id="{A7C6222A-E1F4-339C-D716-4CFF276C80D5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28</xdr:row>
      <xdr:rowOff>95250</xdr:rowOff>
    </xdr:from>
    <xdr:to>
      <xdr:col>8</xdr:col>
      <xdr:colOff>2688</xdr:colOff>
      <xdr:row>29</xdr:row>
      <xdr:rowOff>1254</xdr:rowOff>
    </xdr:to>
    <xdr:grpSp>
      <xdr:nvGrpSpPr>
        <xdr:cNvPr id="1120" name="Group 1119">
          <a:extLst>
            <a:ext uri="{FF2B5EF4-FFF2-40B4-BE49-F238E27FC236}">
              <a16:creationId xmlns:a16="http://schemas.microsoft.com/office/drawing/2014/main" id="{EA1B3110-2255-41F8-A2F4-A2FB7B9F9DBE}"/>
            </a:ext>
          </a:extLst>
        </xdr:cNvPr>
        <xdr:cNvGrpSpPr/>
      </xdr:nvGrpSpPr>
      <xdr:grpSpPr>
        <a:xfrm>
          <a:off x="3455159" y="5345430"/>
          <a:ext cx="1165249" cy="88884"/>
          <a:chOff x="3672590" y="2344992"/>
          <a:chExt cx="1901817" cy="293276"/>
        </a:xfrm>
      </xdr:grpSpPr>
      <xdr:sp macro="" textlink="">
        <xdr:nvSpPr>
          <xdr:cNvPr id="1121" name="Rectangle 1120">
            <a:extLst>
              <a:ext uri="{FF2B5EF4-FFF2-40B4-BE49-F238E27FC236}">
                <a16:creationId xmlns:a16="http://schemas.microsoft.com/office/drawing/2014/main" id="{A5CE161D-C05A-0BF6-623D-A1EF618162DD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22" name="Rectangle 1121">
            <a:extLst>
              <a:ext uri="{FF2B5EF4-FFF2-40B4-BE49-F238E27FC236}">
                <a16:creationId xmlns:a16="http://schemas.microsoft.com/office/drawing/2014/main" id="{20FBBF6F-13EA-A0C7-6006-233A155E8FB1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23" name="Rectangle 1122">
            <a:extLst>
              <a:ext uri="{FF2B5EF4-FFF2-40B4-BE49-F238E27FC236}">
                <a16:creationId xmlns:a16="http://schemas.microsoft.com/office/drawing/2014/main" id="{AC186AA7-188E-B522-31AA-1858123F65B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29</xdr:row>
      <xdr:rowOff>95250</xdr:rowOff>
    </xdr:from>
    <xdr:to>
      <xdr:col>8</xdr:col>
      <xdr:colOff>2688</xdr:colOff>
      <xdr:row>30</xdr:row>
      <xdr:rowOff>1254</xdr:rowOff>
    </xdr:to>
    <xdr:grpSp>
      <xdr:nvGrpSpPr>
        <xdr:cNvPr id="1124" name="Group 1123">
          <a:extLst>
            <a:ext uri="{FF2B5EF4-FFF2-40B4-BE49-F238E27FC236}">
              <a16:creationId xmlns:a16="http://schemas.microsoft.com/office/drawing/2014/main" id="{B66E6B69-9F82-47AB-A354-F8FB562D2790}"/>
            </a:ext>
          </a:extLst>
        </xdr:cNvPr>
        <xdr:cNvGrpSpPr/>
      </xdr:nvGrpSpPr>
      <xdr:grpSpPr>
        <a:xfrm>
          <a:off x="3455159" y="5528310"/>
          <a:ext cx="1165249" cy="88884"/>
          <a:chOff x="3672590" y="2344992"/>
          <a:chExt cx="1901817" cy="293276"/>
        </a:xfrm>
      </xdr:grpSpPr>
      <xdr:sp macro="" textlink="">
        <xdr:nvSpPr>
          <xdr:cNvPr id="1125" name="Rectangle 1124">
            <a:extLst>
              <a:ext uri="{FF2B5EF4-FFF2-40B4-BE49-F238E27FC236}">
                <a16:creationId xmlns:a16="http://schemas.microsoft.com/office/drawing/2014/main" id="{3307CD8C-2DA8-0C1E-B8D4-0F78E267A0CF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26" name="Rectangle 1125">
            <a:extLst>
              <a:ext uri="{FF2B5EF4-FFF2-40B4-BE49-F238E27FC236}">
                <a16:creationId xmlns:a16="http://schemas.microsoft.com/office/drawing/2014/main" id="{EFFEACB8-3709-1EA9-A3AF-97478723DAE5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27" name="Rectangle 1126">
            <a:extLst>
              <a:ext uri="{FF2B5EF4-FFF2-40B4-BE49-F238E27FC236}">
                <a16:creationId xmlns:a16="http://schemas.microsoft.com/office/drawing/2014/main" id="{A674D83E-DC55-B704-70C6-6D62ACCAEDA6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30</xdr:row>
      <xdr:rowOff>95250</xdr:rowOff>
    </xdr:from>
    <xdr:to>
      <xdr:col>8</xdr:col>
      <xdr:colOff>2688</xdr:colOff>
      <xdr:row>31</xdr:row>
      <xdr:rowOff>1254</xdr:rowOff>
    </xdr:to>
    <xdr:grpSp>
      <xdr:nvGrpSpPr>
        <xdr:cNvPr id="1128" name="Group 1127">
          <a:extLst>
            <a:ext uri="{FF2B5EF4-FFF2-40B4-BE49-F238E27FC236}">
              <a16:creationId xmlns:a16="http://schemas.microsoft.com/office/drawing/2014/main" id="{6B700A15-2BCE-4FFD-A638-D8C6BC2A1893}"/>
            </a:ext>
          </a:extLst>
        </xdr:cNvPr>
        <xdr:cNvGrpSpPr/>
      </xdr:nvGrpSpPr>
      <xdr:grpSpPr>
        <a:xfrm>
          <a:off x="3455159" y="5711190"/>
          <a:ext cx="1165249" cy="88884"/>
          <a:chOff x="3672590" y="2344992"/>
          <a:chExt cx="1901817" cy="293276"/>
        </a:xfrm>
      </xdr:grpSpPr>
      <xdr:sp macro="" textlink="">
        <xdr:nvSpPr>
          <xdr:cNvPr id="1129" name="Rectangle 1128">
            <a:extLst>
              <a:ext uri="{FF2B5EF4-FFF2-40B4-BE49-F238E27FC236}">
                <a16:creationId xmlns:a16="http://schemas.microsoft.com/office/drawing/2014/main" id="{5DDF4F8C-D9E4-B4B5-0AD7-55E7B80A9C6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30" name="Rectangle 1129">
            <a:extLst>
              <a:ext uri="{FF2B5EF4-FFF2-40B4-BE49-F238E27FC236}">
                <a16:creationId xmlns:a16="http://schemas.microsoft.com/office/drawing/2014/main" id="{56A2AD52-4AF6-B868-71A1-28DEDBF86EB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31" name="Rectangle 1130">
            <a:extLst>
              <a:ext uri="{FF2B5EF4-FFF2-40B4-BE49-F238E27FC236}">
                <a16:creationId xmlns:a16="http://schemas.microsoft.com/office/drawing/2014/main" id="{22080742-AD71-D0D4-4C2D-509442B3DF0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31</xdr:row>
      <xdr:rowOff>95250</xdr:rowOff>
    </xdr:from>
    <xdr:to>
      <xdr:col>8</xdr:col>
      <xdr:colOff>2688</xdr:colOff>
      <xdr:row>32</xdr:row>
      <xdr:rowOff>1254</xdr:rowOff>
    </xdr:to>
    <xdr:grpSp>
      <xdr:nvGrpSpPr>
        <xdr:cNvPr id="1132" name="Group 1131">
          <a:extLst>
            <a:ext uri="{FF2B5EF4-FFF2-40B4-BE49-F238E27FC236}">
              <a16:creationId xmlns:a16="http://schemas.microsoft.com/office/drawing/2014/main" id="{84611EFD-D932-4E62-8451-9EC1B9FC4A01}"/>
            </a:ext>
          </a:extLst>
        </xdr:cNvPr>
        <xdr:cNvGrpSpPr/>
      </xdr:nvGrpSpPr>
      <xdr:grpSpPr>
        <a:xfrm>
          <a:off x="3455159" y="5894070"/>
          <a:ext cx="1165249" cy="88884"/>
          <a:chOff x="3672590" y="2344992"/>
          <a:chExt cx="1901817" cy="293276"/>
        </a:xfrm>
      </xdr:grpSpPr>
      <xdr:sp macro="" textlink="">
        <xdr:nvSpPr>
          <xdr:cNvPr id="1133" name="Rectangle 1132">
            <a:extLst>
              <a:ext uri="{FF2B5EF4-FFF2-40B4-BE49-F238E27FC236}">
                <a16:creationId xmlns:a16="http://schemas.microsoft.com/office/drawing/2014/main" id="{E1C7FF41-4E92-B795-CA3F-4EC4435B781A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34" name="Rectangle 1133">
            <a:extLst>
              <a:ext uri="{FF2B5EF4-FFF2-40B4-BE49-F238E27FC236}">
                <a16:creationId xmlns:a16="http://schemas.microsoft.com/office/drawing/2014/main" id="{85C52A5F-FE74-1045-7E13-59E860A745A9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37" name="Rectangle 1136">
            <a:extLst>
              <a:ext uri="{FF2B5EF4-FFF2-40B4-BE49-F238E27FC236}">
                <a16:creationId xmlns:a16="http://schemas.microsoft.com/office/drawing/2014/main" id="{D9CBC081-880E-972E-A95A-3A305BE22AD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32</xdr:row>
      <xdr:rowOff>95250</xdr:rowOff>
    </xdr:from>
    <xdr:to>
      <xdr:col>8</xdr:col>
      <xdr:colOff>2688</xdr:colOff>
      <xdr:row>33</xdr:row>
      <xdr:rowOff>1254</xdr:rowOff>
    </xdr:to>
    <xdr:grpSp>
      <xdr:nvGrpSpPr>
        <xdr:cNvPr id="1138" name="Group 1137">
          <a:extLst>
            <a:ext uri="{FF2B5EF4-FFF2-40B4-BE49-F238E27FC236}">
              <a16:creationId xmlns:a16="http://schemas.microsoft.com/office/drawing/2014/main" id="{D5814E67-1410-4F13-A4F2-E07B3FE7C6EC}"/>
            </a:ext>
          </a:extLst>
        </xdr:cNvPr>
        <xdr:cNvGrpSpPr/>
      </xdr:nvGrpSpPr>
      <xdr:grpSpPr>
        <a:xfrm>
          <a:off x="3455159" y="6076950"/>
          <a:ext cx="1165249" cy="88884"/>
          <a:chOff x="3672590" y="2344992"/>
          <a:chExt cx="1901817" cy="293276"/>
        </a:xfrm>
      </xdr:grpSpPr>
      <xdr:sp macro="" textlink="">
        <xdr:nvSpPr>
          <xdr:cNvPr id="1139" name="Rectangle 1138">
            <a:extLst>
              <a:ext uri="{FF2B5EF4-FFF2-40B4-BE49-F238E27FC236}">
                <a16:creationId xmlns:a16="http://schemas.microsoft.com/office/drawing/2014/main" id="{FB562DDD-541B-E8CF-D442-F28D27EE765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40" name="Rectangle 1139">
            <a:extLst>
              <a:ext uri="{FF2B5EF4-FFF2-40B4-BE49-F238E27FC236}">
                <a16:creationId xmlns:a16="http://schemas.microsoft.com/office/drawing/2014/main" id="{C80EA4B2-C6D9-1BCF-4913-D692E42DD135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41" name="Rectangle 1140">
            <a:extLst>
              <a:ext uri="{FF2B5EF4-FFF2-40B4-BE49-F238E27FC236}">
                <a16:creationId xmlns:a16="http://schemas.microsoft.com/office/drawing/2014/main" id="{5CBCD0AE-FF9E-FD7E-9A7F-D15CB0E6421D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33</xdr:row>
      <xdr:rowOff>95250</xdr:rowOff>
    </xdr:from>
    <xdr:to>
      <xdr:col>8</xdr:col>
      <xdr:colOff>2688</xdr:colOff>
      <xdr:row>34</xdr:row>
      <xdr:rowOff>1254</xdr:rowOff>
    </xdr:to>
    <xdr:grpSp>
      <xdr:nvGrpSpPr>
        <xdr:cNvPr id="1142" name="Group 1141">
          <a:extLst>
            <a:ext uri="{FF2B5EF4-FFF2-40B4-BE49-F238E27FC236}">
              <a16:creationId xmlns:a16="http://schemas.microsoft.com/office/drawing/2014/main" id="{90F38621-C7AF-4D17-83B5-F6405AA1054E}"/>
            </a:ext>
          </a:extLst>
        </xdr:cNvPr>
        <xdr:cNvGrpSpPr/>
      </xdr:nvGrpSpPr>
      <xdr:grpSpPr>
        <a:xfrm>
          <a:off x="3455159" y="6259830"/>
          <a:ext cx="1165249" cy="88884"/>
          <a:chOff x="3672590" y="2344992"/>
          <a:chExt cx="1901817" cy="293276"/>
        </a:xfrm>
      </xdr:grpSpPr>
      <xdr:sp macro="" textlink="">
        <xdr:nvSpPr>
          <xdr:cNvPr id="1143" name="Rectangle 1142">
            <a:extLst>
              <a:ext uri="{FF2B5EF4-FFF2-40B4-BE49-F238E27FC236}">
                <a16:creationId xmlns:a16="http://schemas.microsoft.com/office/drawing/2014/main" id="{2D6D57C0-2032-322A-D40A-49BD13B7BAC7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44" name="Rectangle 1143">
            <a:extLst>
              <a:ext uri="{FF2B5EF4-FFF2-40B4-BE49-F238E27FC236}">
                <a16:creationId xmlns:a16="http://schemas.microsoft.com/office/drawing/2014/main" id="{22900547-E5F6-ED29-4942-B67BB5BE386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45" name="Rectangle 1144">
            <a:extLst>
              <a:ext uri="{FF2B5EF4-FFF2-40B4-BE49-F238E27FC236}">
                <a16:creationId xmlns:a16="http://schemas.microsoft.com/office/drawing/2014/main" id="{A2F787F6-30DA-B501-5EA6-73081987FDCA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34</xdr:row>
      <xdr:rowOff>95250</xdr:rowOff>
    </xdr:from>
    <xdr:to>
      <xdr:col>8</xdr:col>
      <xdr:colOff>2688</xdr:colOff>
      <xdr:row>35</xdr:row>
      <xdr:rowOff>1254</xdr:rowOff>
    </xdr:to>
    <xdr:grpSp>
      <xdr:nvGrpSpPr>
        <xdr:cNvPr id="1146" name="Group 1145">
          <a:extLst>
            <a:ext uri="{FF2B5EF4-FFF2-40B4-BE49-F238E27FC236}">
              <a16:creationId xmlns:a16="http://schemas.microsoft.com/office/drawing/2014/main" id="{73ACC99B-CD1E-4FA0-8407-F26723F50337}"/>
            </a:ext>
          </a:extLst>
        </xdr:cNvPr>
        <xdr:cNvGrpSpPr/>
      </xdr:nvGrpSpPr>
      <xdr:grpSpPr>
        <a:xfrm>
          <a:off x="3455159" y="6442710"/>
          <a:ext cx="1165249" cy="88884"/>
          <a:chOff x="3672590" y="2344992"/>
          <a:chExt cx="1901817" cy="293276"/>
        </a:xfrm>
      </xdr:grpSpPr>
      <xdr:sp macro="" textlink="">
        <xdr:nvSpPr>
          <xdr:cNvPr id="1147" name="Rectangle 1146">
            <a:extLst>
              <a:ext uri="{FF2B5EF4-FFF2-40B4-BE49-F238E27FC236}">
                <a16:creationId xmlns:a16="http://schemas.microsoft.com/office/drawing/2014/main" id="{01FFD621-2A92-4FD0-2007-6C12641C020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48" name="Rectangle 1147">
            <a:extLst>
              <a:ext uri="{FF2B5EF4-FFF2-40B4-BE49-F238E27FC236}">
                <a16:creationId xmlns:a16="http://schemas.microsoft.com/office/drawing/2014/main" id="{CC4EBD73-01F9-0ED6-1EB5-9FEA65AFB46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149" name="Rectangle 1148">
            <a:extLst>
              <a:ext uri="{FF2B5EF4-FFF2-40B4-BE49-F238E27FC236}">
                <a16:creationId xmlns:a16="http://schemas.microsoft.com/office/drawing/2014/main" id="{97093818-0DB1-FD63-F450-53941BD084C4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35</xdr:row>
      <xdr:rowOff>95250</xdr:rowOff>
    </xdr:from>
    <xdr:to>
      <xdr:col>8</xdr:col>
      <xdr:colOff>2688</xdr:colOff>
      <xdr:row>36</xdr:row>
      <xdr:rowOff>1254</xdr:rowOff>
    </xdr:to>
    <xdr:grpSp>
      <xdr:nvGrpSpPr>
        <xdr:cNvPr id="1150" name="Group 1149">
          <a:extLst>
            <a:ext uri="{FF2B5EF4-FFF2-40B4-BE49-F238E27FC236}">
              <a16:creationId xmlns:a16="http://schemas.microsoft.com/office/drawing/2014/main" id="{2492FD0A-B167-4552-80CD-1454692C6399}"/>
            </a:ext>
          </a:extLst>
        </xdr:cNvPr>
        <xdr:cNvGrpSpPr/>
      </xdr:nvGrpSpPr>
      <xdr:grpSpPr>
        <a:xfrm>
          <a:off x="3455159" y="6625590"/>
          <a:ext cx="1165249" cy="88884"/>
          <a:chOff x="3672590" y="2344992"/>
          <a:chExt cx="1901817" cy="293276"/>
        </a:xfrm>
      </xdr:grpSpPr>
      <xdr:sp macro="" textlink="">
        <xdr:nvSpPr>
          <xdr:cNvPr id="1151" name="Rectangle 1150">
            <a:extLst>
              <a:ext uri="{FF2B5EF4-FFF2-40B4-BE49-F238E27FC236}">
                <a16:creationId xmlns:a16="http://schemas.microsoft.com/office/drawing/2014/main" id="{5D591193-4097-CB71-5CED-96FAA22CA227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25" name="Rectangle 2424">
            <a:extLst>
              <a:ext uri="{FF2B5EF4-FFF2-40B4-BE49-F238E27FC236}">
                <a16:creationId xmlns:a16="http://schemas.microsoft.com/office/drawing/2014/main" id="{930BE7B3-1748-6074-7BB5-50051A1A021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26" name="Rectangle 2425">
            <a:extLst>
              <a:ext uri="{FF2B5EF4-FFF2-40B4-BE49-F238E27FC236}">
                <a16:creationId xmlns:a16="http://schemas.microsoft.com/office/drawing/2014/main" id="{B015C991-F217-8349-F3BC-4E4859BB1D94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36</xdr:row>
      <xdr:rowOff>95250</xdr:rowOff>
    </xdr:from>
    <xdr:to>
      <xdr:col>8</xdr:col>
      <xdr:colOff>2688</xdr:colOff>
      <xdr:row>37</xdr:row>
      <xdr:rowOff>1254</xdr:rowOff>
    </xdr:to>
    <xdr:grpSp>
      <xdr:nvGrpSpPr>
        <xdr:cNvPr id="2427" name="Group 2426">
          <a:extLst>
            <a:ext uri="{FF2B5EF4-FFF2-40B4-BE49-F238E27FC236}">
              <a16:creationId xmlns:a16="http://schemas.microsoft.com/office/drawing/2014/main" id="{9F247BA1-8A87-420B-927B-571B5DD0406E}"/>
            </a:ext>
          </a:extLst>
        </xdr:cNvPr>
        <xdr:cNvGrpSpPr/>
      </xdr:nvGrpSpPr>
      <xdr:grpSpPr>
        <a:xfrm>
          <a:off x="3455159" y="6808470"/>
          <a:ext cx="1165249" cy="88884"/>
          <a:chOff x="3672590" y="2344992"/>
          <a:chExt cx="1901817" cy="293276"/>
        </a:xfrm>
      </xdr:grpSpPr>
      <xdr:sp macro="" textlink="">
        <xdr:nvSpPr>
          <xdr:cNvPr id="2428" name="Rectangle 2427">
            <a:extLst>
              <a:ext uri="{FF2B5EF4-FFF2-40B4-BE49-F238E27FC236}">
                <a16:creationId xmlns:a16="http://schemas.microsoft.com/office/drawing/2014/main" id="{ADD9C11A-B235-8609-ABA4-460B9EC96693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29" name="Rectangle 2428">
            <a:extLst>
              <a:ext uri="{FF2B5EF4-FFF2-40B4-BE49-F238E27FC236}">
                <a16:creationId xmlns:a16="http://schemas.microsoft.com/office/drawing/2014/main" id="{C0329F5C-C12F-718A-F84D-59EDFB293F31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30" name="Rectangle 2429">
            <a:extLst>
              <a:ext uri="{FF2B5EF4-FFF2-40B4-BE49-F238E27FC236}">
                <a16:creationId xmlns:a16="http://schemas.microsoft.com/office/drawing/2014/main" id="{5D5FBC72-76B7-4C3A-F4F9-BA18CABC24B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37</xdr:row>
      <xdr:rowOff>95250</xdr:rowOff>
    </xdr:from>
    <xdr:to>
      <xdr:col>8</xdr:col>
      <xdr:colOff>2688</xdr:colOff>
      <xdr:row>38</xdr:row>
      <xdr:rowOff>1254</xdr:rowOff>
    </xdr:to>
    <xdr:grpSp>
      <xdr:nvGrpSpPr>
        <xdr:cNvPr id="2431" name="Group 2430">
          <a:extLst>
            <a:ext uri="{FF2B5EF4-FFF2-40B4-BE49-F238E27FC236}">
              <a16:creationId xmlns:a16="http://schemas.microsoft.com/office/drawing/2014/main" id="{09C43C79-7800-425D-9BEB-731388047669}"/>
            </a:ext>
          </a:extLst>
        </xdr:cNvPr>
        <xdr:cNvGrpSpPr/>
      </xdr:nvGrpSpPr>
      <xdr:grpSpPr>
        <a:xfrm>
          <a:off x="3455159" y="6991350"/>
          <a:ext cx="1165249" cy="88884"/>
          <a:chOff x="3672590" y="2344992"/>
          <a:chExt cx="1901817" cy="293276"/>
        </a:xfrm>
      </xdr:grpSpPr>
      <xdr:sp macro="" textlink="">
        <xdr:nvSpPr>
          <xdr:cNvPr id="2432" name="Rectangle 2431">
            <a:extLst>
              <a:ext uri="{FF2B5EF4-FFF2-40B4-BE49-F238E27FC236}">
                <a16:creationId xmlns:a16="http://schemas.microsoft.com/office/drawing/2014/main" id="{920ACD59-3F4F-D0FA-BEDB-90C12811A74E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33" name="Rectangle 2432">
            <a:extLst>
              <a:ext uri="{FF2B5EF4-FFF2-40B4-BE49-F238E27FC236}">
                <a16:creationId xmlns:a16="http://schemas.microsoft.com/office/drawing/2014/main" id="{7500CECF-C11C-8B3F-6D76-867B3C0FA43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34" name="Rectangle 2433">
            <a:extLst>
              <a:ext uri="{FF2B5EF4-FFF2-40B4-BE49-F238E27FC236}">
                <a16:creationId xmlns:a16="http://schemas.microsoft.com/office/drawing/2014/main" id="{AC666E79-BB55-5A3D-0A0F-917BBB2268CD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38</xdr:row>
      <xdr:rowOff>95250</xdr:rowOff>
    </xdr:from>
    <xdr:to>
      <xdr:col>8</xdr:col>
      <xdr:colOff>2688</xdr:colOff>
      <xdr:row>39</xdr:row>
      <xdr:rowOff>1254</xdr:rowOff>
    </xdr:to>
    <xdr:grpSp>
      <xdr:nvGrpSpPr>
        <xdr:cNvPr id="2435" name="Group 2434">
          <a:extLst>
            <a:ext uri="{FF2B5EF4-FFF2-40B4-BE49-F238E27FC236}">
              <a16:creationId xmlns:a16="http://schemas.microsoft.com/office/drawing/2014/main" id="{5AB219A7-70CB-4B38-9D4F-B802CD6CE811}"/>
            </a:ext>
          </a:extLst>
        </xdr:cNvPr>
        <xdr:cNvGrpSpPr/>
      </xdr:nvGrpSpPr>
      <xdr:grpSpPr>
        <a:xfrm>
          <a:off x="3455159" y="7174230"/>
          <a:ext cx="1165249" cy="88884"/>
          <a:chOff x="3672590" y="2344992"/>
          <a:chExt cx="1901817" cy="293276"/>
        </a:xfrm>
      </xdr:grpSpPr>
      <xdr:sp macro="" textlink="">
        <xdr:nvSpPr>
          <xdr:cNvPr id="2436" name="Rectangle 2435">
            <a:extLst>
              <a:ext uri="{FF2B5EF4-FFF2-40B4-BE49-F238E27FC236}">
                <a16:creationId xmlns:a16="http://schemas.microsoft.com/office/drawing/2014/main" id="{E382E025-CAE1-E85A-E3DF-146BF51E48B2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37" name="Rectangle 2436">
            <a:extLst>
              <a:ext uri="{FF2B5EF4-FFF2-40B4-BE49-F238E27FC236}">
                <a16:creationId xmlns:a16="http://schemas.microsoft.com/office/drawing/2014/main" id="{C7BEADA0-8B29-9C3C-E48B-F2F20FE4ED8A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38" name="Rectangle 2437">
            <a:extLst>
              <a:ext uri="{FF2B5EF4-FFF2-40B4-BE49-F238E27FC236}">
                <a16:creationId xmlns:a16="http://schemas.microsoft.com/office/drawing/2014/main" id="{72F428C5-8A9F-92A1-CFAF-E3EFBF534BE7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39</xdr:row>
      <xdr:rowOff>95250</xdr:rowOff>
    </xdr:from>
    <xdr:to>
      <xdr:col>8</xdr:col>
      <xdr:colOff>2688</xdr:colOff>
      <xdr:row>40</xdr:row>
      <xdr:rowOff>1254</xdr:rowOff>
    </xdr:to>
    <xdr:grpSp>
      <xdr:nvGrpSpPr>
        <xdr:cNvPr id="2439" name="Group 2438">
          <a:extLst>
            <a:ext uri="{FF2B5EF4-FFF2-40B4-BE49-F238E27FC236}">
              <a16:creationId xmlns:a16="http://schemas.microsoft.com/office/drawing/2014/main" id="{4096D792-C5F0-40E5-A1E3-B03D243A0C77}"/>
            </a:ext>
          </a:extLst>
        </xdr:cNvPr>
        <xdr:cNvGrpSpPr/>
      </xdr:nvGrpSpPr>
      <xdr:grpSpPr>
        <a:xfrm>
          <a:off x="3455159" y="7357110"/>
          <a:ext cx="1165249" cy="88884"/>
          <a:chOff x="3672590" y="2344992"/>
          <a:chExt cx="1901817" cy="293276"/>
        </a:xfrm>
      </xdr:grpSpPr>
      <xdr:sp macro="" textlink="">
        <xdr:nvSpPr>
          <xdr:cNvPr id="2440" name="Rectangle 2439">
            <a:extLst>
              <a:ext uri="{FF2B5EF4-FFF2-40B4-BE49-F238E27FC236}">
                <a16:creationId xmlns:a16="http://schemas.microsoft.com/office/drawing/2014/main" id="{C8C55AAA-CE75-A62A-E3D5-EF324D59EC1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41" name="Rectangle 2440">
            <a:extLst>
              <a:ext uri="{FF2B5EF4-FFF2-40B4-BE49-F238E27FC236}">
                <a16:creationId xmlns:a16="http://schemas.microsoft.com/office/drawing/2014/main" id="{E213C18A-7DCF-6232-47D9-D821BAE0082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42" name="Rectangle 2441">
            <a:extLst>
              <a:ext uri="{FF2B5EF4-FFF2-40B4-BE49-F238E27FC236}">
                <a16:creationId xmlns:a16="http://schemas.microsoft.com/office/drawing/2014/main" id="{660BE20D-F76F-75B5-B24E-12C37FFDD87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40</xdr:row>
      <xdr:rowOff>95250</xdr:rowOff>
    </xdr:from>
    <xdr:to>
      <xdr:col>8</xdr:col>
      <xdr:colOff>2688</xdr:colOff>
      <xdr:row>41</xdr:row>
      <xdr:rowOff>1254</xdr:rowOff>
    </xdr:to>
    <xdr:grpSp>
      <xdr:nvGrpSpPr>
        <xdr:cNvPr id="2443" name="Group 2442">
          <a:extLst>
            <a:ext uri="{FF2B5EF4-FFF2-40B4-BE49-F238E27FC236}">
              <a16:creationId xmlns:a16="http://schemas.microsoft.com/office/drawing/2014/main" id="{8E264D35-23F9-4354-B6EF-D0F296C09FAE}"/>
            </a:ext>
          </a:extLst>
        </xdr:cNvPr>
        <xdr:cNvGrpSpPr/>
      </xdr:nvGrpSpPr>
      <xdr:grpSpPr>
        <a:xfrm>
          <a:off x="3455159" y="7539990"/>
          <a:ext cx="1165249" cy="88884"/>
          <a:chOff x="3672590" y="2344992"/>
          <a:chExt cx="1901817" cy="293276"/>
        </a:xfrm>
      </xdr:grpSpPr>
      <xdr:sp macro="" textlink="">
        <xdr:nvSpPr>
          <xdr:cNvPr id="2444" name="Rectangle 2443">
            <a:extLst>
              <a:ext uri="{FF2B5EF4-FFF2-40B4-BE49-F238E27FC236}">
                <a16:creationId xmlns:a16="http://schemas.microsoft.com/office/drawing/2014/main" id="{F545D6BA-3E76-9E50-6754-8400BA6200D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45" name="Rectangle 2444">
            <a:extLst>
              <a:ext uri="{FF2B5EF4-FFF2-40B4-BE49-F238E27FC236}">
                <a16:creationId xmlns:a16="http://schemas.microsoft.com/office/drawing/2014/main" id="{A2EF7D8B-4972-2692-C88E-527752606C57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46" name="Rectangle 2445">
            <a:extLst>
              <a:ext uri="{FF2B5EF4-FFF2-40B4-BE49-F238E27FC236}">
                <a16:creationId xmlns:a16="http://schemas.microsoft.com/office/drawing/2014/main" id="{D51DF936-CECD-6EB4-F5A4-6665EA014F64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41</xdr:row>
      <xdr:rowOff>95250</xdr:rowOff>
    </xdr:from>
    <xdr:to>
      <xdr:col>8</xdr:col>
      <xdr:colOff>2688</xdr:colOff>
      <xdr:row>42</xdr:row>
      <xdr:rowOff>1254</xdr:rowOff>
    </xdr:to>
    <xdr:grpSp>
      <xdr:nvGrpSpPr>
        <xdr:cNvPr id="2447" name="Group 2446">
          <a:extLst>
            <a:ext uri="{FF2B5EF4-FFF2-40B4-BE49-F238E27FC236}">
              <a16:creationId xmlns:a16="http://schemas.microsoft.com/office/drawing/2014/main" id="{6A36CC7A-C262-4D57-9B19-305FAB4434F2}"/>
            </a:ext>
          </a:extLst>
        </xdr:cNvPr>
        <xdr:cNvGrpSpPr/>
      </xdr:nvGrpSpPr>
      <xdr:grpSpPr>
        <a:xfrm>
          <a:off x="3455159" y="7722870"/>
          <a:ext cx="1165249" cy="88884"/>
          <a:chOff x="3672590" y="2344992"/>
          <a:chExt cx="1901817" cy="293276"/>
        </a:xfrm>
      </xdr:grpSpPr>
      <xdr:sp macro="" textlink="">
        <xdr:nvSpPr>
          <xdr:cNvPr id="2448" name="Rectangle 2447">
            <a:extLst>
              <a:ext uri="{FF2B5EF4-FFF2-40B4-BE49-F238E27FC236}">
                <a16:creationId xmlns:a16="http://schemas.microsoft.com/office/drawing/2014/main" id="{DA98461F-1D84-88B6-58EC-05F727FDC1E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49" name="Rectangle 2448">
            <a:extLst>
              <a:ext uri="{FF2B5EF4-FFF2-40B4-BE49-F238E27FC236}">
                <a16:creationId xmlns:a16="http://schemas.microsoft.com/office/drawing/2014/main" id="{33EE01B2-CB53-F516-4714-7821DE11203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50" name="Rectangle 2449">
            <a:extLst>
              <a:ext uri="{FF2B5EF4-FFF2-40B4-BE49-F238E27FC236}">
                <a16:creationId xmlns:a16="http://schemas.microsoft.com/office/drawing/2014/main" id="{258C6BD5-068F-DAD5-34A1-6605EEC80D99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42</xdr:row>
      <xdr:rowOff>95250</xdr:rowOff>
    </xdr:from>
    <xdr:to>
      <xdr:col>8</xdr:col>
      <xdr:colOff>2688</xdr:colOff>
      <xdr:row>43</xdr:row>
      <xdr:rowOff>1254</xdr:rowOff>
    </xdr:to>
    <xdr:grpSp>
      <xdr:nvGrpSpPr>
        <xdr:cNvPr id="2451" name="Group 2450">
          <a:extLst>
            <a:ext uri="{FF2B5EF4-FFF2-40B4-BE49-F238E27FC236}">
              <a16:creationId xmlns:a16="http://schemas.microsoft.com/office/drawing/2014/main" id="{A323078A-016A-493C-908D-5A54F5D795A8}"/>
            </a:ext>
          </a:extLst>
        </xdr:cNvPr>
        <xdr:cNvGrpSpPr/>
      </xdr:nvGrpSpPr>
      <xdr:grpSpPr>
        <a:xfrm>
          <a:off x="3455159" y="7905750"/>
          <a:ext cx="1165249" cy="88884"/>
          <a:chOff x="3672590" y="2344992"/>
          <a:chExt cx="1901817" cy="293276"/>
        </a:xfrm>
      </xdr:grpSpPr>
      <xdr:sp macro="" textlink="">
        <xdr:nvSpPr>
          <xdr:cNvPr id="2452" name="Rectangle 2451">
            <a:extLst>
              <a:ext uri="{FF2B5EF4-FFF2-40B4-BE49-F238E27FC236}">
                <a16:creationId xmlns:a16="http://schemas.microsoft.com/office/drawing/2014/main" id="{2EE86A2A-8A2E-6E27-6153-940D904C03C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53" name="Rectangle 2452">
            <a:extLst>
              <a:ext uri="{FF2B5EF4-FFF2-40B4-BE49-F238E27FC236}">
                <a16:creationId xmlns:a16="http://schemas.microsoft.com/office/drawing/2014/main" id="{8DD39236-79A9-5C55-17FE-3605247577F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54" name="Rectangle 2453">
            <a:extLst>
              <a:ext uri="{FF2B5EF4-FFF2-40B4-BE49-F238E27FC236}">
                <a16:creationId xmlns:a16="http://schemas.microsoft.com/office/drawing/2014/main" id="{224C7985-7EB4-2B43-88C4-14A8A495AD72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43</xdr:row>
      <xdr:rowOff>95250</xdr:rowOff>
    </xdr:from>
    <xdr:to>
      <xdr:col>8</xdr:col>
      <xdr:colOff>2688</xdr:colOff>
      <xdr:row>44</xdr:row>
      <xdr:rowOff>1254</xdr:rowOff>
    </xdr:to>
    <xdr:grpSp>
      <xdr:nvGrpSpPr>
        <xdr:cNvPr id="2455" name="Group 2454">
          <a:extLst>
            <a:ext uri="{FF2B5EF4-FFF2-40B4-BE49-F238E27FC236}">
              <a16:creationId xmlns:a16="http://schemas.microsoft.com/office/drawing/2014/main" id="{EB9AECF8-0636-4C38-81B7-28A0E12E84DC}"/>
            </a:ext>
          </a:extLst>
        </xdr:cNvPr>
        <xdr:cNvGrpSpPr/>
      </xdr:nvGrpSpPr>
      <xdr:grpSpPr>
        <a:xfrm>
          <a:off x="3455159" y="8088630"/>
          <a:ext cx="1165249" cy="88884"/>
          <a:chOff x="3672590" y="2344992"/>
          <a:chExt cx="1901817" cy="293276"/>
        </a:xfrm>
      </xdr:grpSpPr>
      <xdr:sp macro="" textlink="">
        <xdr:nvSpPr>
          <xdr:cNvPr id="2456" name="Rectangle 2455">
            <a:extLst>
              <a:ext uri="{FF2B5EF4-FFF2-40B4-BE49-F238E27FC236}">
                <a16:creationId xmlns:a16="http://schemas.microsoft.com/office/drawing/2014/main" id="{57014CFE-7326-6DEA-B01F-3746B8A76911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57" name="Rectangle 2456">
            <a:extLst>
              <a:ext uri="{FF2B5EF4-FFF2-40B4-BE49-F238E27FC236}">
                <a16:creationId xmlns:a16="http://schemas.microsoft.com/office/drawing/2014/main" id="{29F140B6-2E54-13DB-9608-F67A1D22F40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58" name="Rectangle 2457">
            <a:extLst>
              <a:ext uri="{FF2B5EF4-FFF2-40B4-BE49-F238E27FC236}">
                <a16:creationId xmlns:a16="http://schemas.microsoft.com/office/drawing/2014/main" id="{20B0C5FD-2337-F9A2-9C8C-B597B0C1E3D9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44</xdr:row>
      <xdr:rowOff>95250</xdr:rowOff>
    </xdr:from>
    <xdr:to>
      <xdr:col>8</xdr:col>
      <xdr:colOff>2688</xdr:colOff>
      <xdr:row>45</xdr:row>
      <xdr:rowOff>1254</xdr:rowOff>
    </xdr:to>
    <xdr:grpSp>
      <xdr:nvGrpSpPr>
        <xdr:cNvPr id="2459" name="Group 2458">
          <a:extLst>
            <a:ext uri="{FF2B5EF4-FFF2-40B4-BE49-F238E27FC236}">
              <a16:creationId xmlns:a16="http://schemas.microsoft.com/office/drawing/2014/main" id="{341A7748-2145-4B5F-A585-357298490BF6}"/>
            </a:ext>
          </a:extLst>
        </xdr:cNvPr>
        <xdr:cNvGrpSpPr/>
      </xdr:nvGrpSpPr>
      <xdr:grpSpPr>
        <a:xfrm>
          <a:off x="3455159" y="8271510"/>
          <a:ext cx="1165249" cy="88884"/>
          <a:chOff x="3672590" y="2344992"/>
          <a:chExt cx="1901817" cy="293276"/>
        </a:xfrm>
      </xdr:grpSpPr>
      <xdr:sp macro="" textlink="">
        <xdr:nvSpPr>
          <xdr:cNvPr id="2460" name="Rectangle 2459">
            <a:extLst>
              <a:ext uri="{FF2B5EF4-FFF2-40B4-BE49-F238E27FC236}">
                <a16:creationId xmlns:a16="http://schemas.microsoft.com/office/drawing/2014/main" id="{81560A47-8A32-16C2-221C-DEE50613EA6B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61" name="Rectangle 2460">
            <a:extLst>
              <a:ext uri="{FF2B5EF4-FFF2-40B4-BE49-F238E27FC236}">
                <a16:creationId xmlns:a16="http://schemas.microsoft.com/office/drawing/2014/main" id="{FED5328C-9DDF-08CC-28B8-9ABD2BF54D4B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62" name="Rectangle 2461">
            <a:extLst>
              <a:ext uri="{FF2B5EF4-FFF2-40B4-BE49-F238E27FC236}">
                <a16:creationId xmlns:a16="http://schemas.microsoft.com/office/drawing/2014/main" id="{A1835DDB-A6D7-6208-7EB1-8F27A9CFB8C9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45</xdr:row>
      <xdr:rowOff>95250</xdr:rowOff>
    </xdr:from>
    <xdr:to>
      <xdr:col>8</xdr:col>
      <xdr:colOff>2688</xdr:colOff>
      <xdr:row>46</xdr:row>
      <xdr:rowOff>1254</xdr:rowOff>
    </xdr:to>
    <xdr:grpSp>
      <xdr:nvGrpSpPr>
        <xdr:cNvPr id="2463" name="Group 2462">
          <a:extLst>
            <a:ext uri="{FF2B5EF4-FFF2-40B4-BE49-F238E27FC236}">
              <a16:creationId xmlns:a16="http://schemas.microsoft.com/office/drawing/2014/main" id="{E8688DC2-41BA-4B27-96D5-240535547A0E}"/>
            </a:ext>
          </a:extLst>
        </xdr:cNvPr>
        <xdr:cNvGrpSpPr/>
      </xdr:nvGrpSpPr>
      <xdr:grpSpPr>
        <a:xfrm>
          <a:off x="3455159" y="8454390"/>
          <a:ext cx="1165249" cy="88884"/>
          <a:chOff x="3672590" y="2344992"/>
          <a:chExt cx="1901817" cy="293276"/>
        </a:xfrm>
      </xdr:grpSpPr>
      <xdr:sp macro="" textlink="">
        <xdr:nvSpPr>
          <xdr:cNvPr id="2464" name="Rectangle 2463">
            <a:extLst>
              <a:ext uri="{FF2B5EF4-FFF2-40B4-BE49-F238E27FC236}">
                <a16:creationId xmlns:a16="http://schemas.microsoft.com/office/drawing/2014/main" id="{0BEBA43C-90C6-C770-E10F-CA4F01DEFA2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65" name="Rectangle 2464">
            <a:extLst>
              <a:ext uri="{FF2B5EF4-FFF2-40B4-BE49-F238E27FC236}">
                <a16:creationId xmlns:a16="http://schemas.microsoft.com/office/drawing/2014/main" id="{E188803A-E1D3-6929-26C5-869A2046591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66" name="Rectangle 2465">
            <a:extLst>
              <a:ext uri="{FF2B5EF4-FFF2-40B4-BE49-F238E27FC236}">
                <a16:creationId xmlns:a16="http://schemas.microsoft.com/office/drawing/2014/main" id="{A77EDC44-4C2D-2669-2CEF-D451DB73012F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46</xdr:row>
      <xdr:rowOff>95250</xdr:rowOff>
    </xdr:from>
    <xdr:to>
      <xdr:col>8</xdr:col>
      <xdr:colOff>2688</xdr:colOff>
      <xdr:row>47</xdr:row>
      <xdr:rowOff>1254</xdr:rowOff>
    </xdr:to>
    <xdr:grpSp>
      <xdr:nvGrpSpPr>
        <xdr:cNvPr id="2467" name="Group 2466">
          <a:extLst>
            <a:ext uri="{FF2B5EF4-FFF2-40B4-BE49-F238E27FC236}">
              <a16:creationId xmlns:a16="http://schemas.microsoft.com/office/drawing/2014/main" id="{9E5221FA-0DD6-4CD0-AD1E-1712618B7BA1}"/>
            </a:ext>
          </a:extLst>
        </xdr:cNvPr>
        <xdr:cNvGrpSpPr/>
      </xdr:nvGrpSpPr>
      <xdr:grpSpPr>
        <a:xfrm>
          <a:off x="3455159" y="8637270"/>
          <a:ext cx="1165249" cy="88884"/>
          <a:chOff x="3672590" y="2344992"/>
          <a:chExt cx="1901817" cy="293276"/>
        </a:xfrm>
      </xdr:grpSpPr>
      <xdr:sp macro="" textlink="">
        <xdr:nvSpPr>
          <xdr:cNvPr id="2468" name="Rectangle 2467">
            <a:extLst>
              <a:ext uri="{FF2B5EF4-FFF2-40B4-BE49-F238E27FC236}">
                <a16:creationId xmlns:a16="http://schemas.microsoft.com/office/drawing/2014/main" id="{0A4AB109-4449-79B5-5B6E-B5011A7F524D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69" name="Rectangle 2468">
            <a:extLst>
              <a:ext uri="{FF2B5EF4-FFF2-40B4-BE49-F238E27FC236}">
                <a16:creationId xmlns:a16="http://schemas.microsoft.com/office/drawing/2014/main" id="{B93B8833-6825-01E9-0A81-865591A651A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70" name="Rectangle 2469">
            <a:extLst>
              <a:ext uri="{FF2B5EF4-FFF2-40B4-BE49-F238E27FC236}">
                <a16:creationId xmlns:a16="http://schemas.microsoft.com/office/drawing/2014/main" id="{B65E453F-3DB8-CA10-1393-B56AB190941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47</xdr:row>
      <xdr:rowOff>95250</xdr:rowOff>
    </xdr:from>
    <xdr:to>
      <xdr:col>8</xdr:col>
      <xdr:colOff>2688</xdr:colOff>
      <xdr:row>48</xdr:row>
      <xdr:rowOff>1254</xdr:rowOff>
    </xdr:to>
    <xdr:grpSp>
      <xdr:nvGrpSpPr>
        <xdr:cNvPr id="2471" name="Group 2470">
          <a:extLst>
            <a:ext uri="{FF2B5EF4-FFF2-40B4-BE49-F238E27FC236}">
              <a16:creationId xmlns:a16="http://schemas.microsoft.com/office/drawing/2014/main" id="{7B1837D6-2ABE-47B5-ACCB-510362ED01F8}"/>
            </a:ext>
          </a:extLst>
        </xdr:cNvPr>
        <xdr:cNvGrpSpPr/>
      </xdr:nvGrpSpPr>
      <xdr:grpSpPr>
        <a:xfrm>
          <a:off x="3455159" y="8820150"/>
          <a:ext cx="1165249" cy="88884"/>
          <a:chOff x="3672590" y="2344992"/>
          <a:chExt cx="1901817" cy="293276"/>
        </a:xfrm>
      </xdr:grpSpPr>
      <xdr:sp macro="" textlink="">
        <xdr:nvSpPr>
          <xdr:cNvPr id="2472" name="Rectangle 2471">
            <a:extLst>
              <a:ext uri="{FF2B5EF4-FFF2-40B4-BE49-F238E27FC236}">
                <a16:creationId xmlns:a16="http://schemas.microsoft.com/office/drawing/2014/main" id="{BC4E66A4-DB51-6AC3-26DA-A7C463A314A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73" name="Rectangle 2472">
            <a:extLst>
              <a:ext uri="{FF2B5EF4-FFF2-40B4-BE49-F238E27FC236}">
                <a16:creationId xmlns:a16="http://schemas.microsoft.com/office/drawing/2014/main" id="{46E80739-E92A-6047-5422-C25F2AFD3E0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74" name="Rectangle 2473">
            <a:extLst>
              <a:ext uri="{FF2B5EF4-FFF2-40B4-BE49-F238E27FC236}">
                <a16:creationId xmlns:a16="http://schemas.microsoft.com/office/drawing/2014/main" id="{A7932E9A-89C1-CE93-30B3-3A4058E22A9A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48</xdr:row>
      <xdr:rowOff>95250</xdr:rowOff>
    </xdr:from>
    <xdr:to>
      <xdr:col>8</xdr:col>
      <xdr:colOff>2688</xdr:colOff>
      <xdr:row>49</xdr:row>
      <xdr:rowOff>1254</xdr:rowOff>
    </xdr:to>
    <xdr:grpSp>
      <xdr:nvGrpSpPr>
        <xdr:cNvPr id="2475" name="Group 2474">
          <a:extLst>
            <a:ext uri="{FF2B5EF4-FFF2-40B4-BE49-F238E27FC236}">
              <a16:creationId xmlns:a16="http://schemas.microsoft.com/office/drawing/2014/main" id="{3ECED008-2024-40A2-9013-AACE8835DFD9}"/>
            </a:ext>
          </a:extLst>
        </xdr:cNvPr>
        <xdr:cNvGrpSpPr/>
      </xdr:nvGrpSpPr>
      <xdr:grpSpPr>
        <a:xfrm>
          <a:off x="3455159" y="9003030"/>
          <a:ext cx="1165249" cy="88884"/>
          <a:chOff x="3672590" y="2344992"/>
          <a:chExt cx="1901817" cy="293276"/>
        </a:xfrm>
      </xdr:grpSpPr>
      <xdr:sp macro="" textlink="">
        <xdr:nvSpPr>
          <xdr:cNvPr id="2476" name="Rectangle 2475">
            <a:extLst>
              <a:ext uri="{FF2B5EF4-FFF2-40B4-BE49-F238E27FC236}">
                <a16:creationId xmlns:a16="http://schemas.microsoft.com/office/drawing/2014/main" id="{2BA5BD71-DC06-FA40-4506-E8DFB5D9A27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77" name="Rectangle 2476">
            <a:extLst>
              <a:ext uri="{FF2B5EF4-FFF2-40B4-BE49-F238E27FC236}">
                <a16:creationId xmlns:a16="http://schemas.microsoft.com/office/drawing/2014/main" id="{6037B122-553D-C6C7-0BDB-9DCC4591F47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78" name="Rectangle 2477">
            <a:extLst>
              <a:ext uri="{FF2B5EF4-FFF2-40B4-BE49-F238E27FC236}">
                <a16:creationId xmlns:a16="http://schemas.microsoft.com/office/drawing/2014/main" id="{4BB9953E-59C4-9AEA-019F-42038C67C9A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12</xdr:col>
      <xdr:colOff>1167668</xdr:colOff>
      <xdr:row>1</xdr:row>
      <xdr:rowOff>94669</xdr:rowOff>
    </xdr:from>
    <xdr:to>
      <xdr:col>13</xdr:col>
      <xdr:colOff>101226</xdr:colOff>
      <xdr:row>1</xdr:row>
      <xdr:rowOff>274669</xdr:rowOff>
    </xdr:to>
    <xdr:sp macro="" textlink="">
      <xdr:nvSpPr>
        <xdr:cNvPr id="2479" name="Rectangle 2478">
          <a:extLst>
            <a:ext uri="{FF2B5EF4-FFF2-40B4-BE49-F238E27FC236}">
              <a16:creationId xmlns:a16="http://schemas.microsoft.com/office/drawing/2014/main" id="{0E48EB55-C5DE-2CB5-2BEC-4DAF9E1F29F2}"/>
            </a:ext>
          </a:extLst>
        </xdr:cNvPr>
        <xdr:cNvSpPr/>
      </xdr:nvSpPr>
      <xdr:spPr>
        <a:xfrm>
          <a:off x="10025918" y="285169"/>
          <a:ext cx="181333" cy="1800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13</xdr:col>
      <xdr:colOff>109454</xdr:colOff>
      <xdr:row>1</xdr:row>
      <xdr:rowOff>34765</xdr:rowOff>
    </xdr:from>
    <xdr:to>
      <xdr:col>13</xdr:col>
      <xdr:colOff>931985</xdr:colOff>
      <xdr:row>2</xdr:row>
      <xdr:rowOff>41821</xdr:rowOff>
    </xdr:to>
    <xdr:sp macro="" textlink="">
      <xdr:nvSpPr>
        <xdr:cNvPr id="2480" name="TextBox 2479">
          <a:extLst>
            <a:ext uri="{FF2B5EF4-FFF2-40B4-BE49-F238E27FC236}">
              <a16:creationId xmlns:a16="http://schemas.microsoft.com/office/drawing/2014/main" id="{9E6FF9E6-868F-61A2-A894-CAB902B599AA}"/>
            </a:ext>
          </a:extLst>
        </xdr:cNvPr>
        <xdr:cNvSpPr txBox="1"/>
      </xdr:nvSpPr>
      <xdr:spPr>
        <a:xfrm>
          <a:off x="10215479" y="225265"/>
          <a:ext cx="822531" cy="311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1" kern="1200">
              <a:latin typeface="Arial Narrow" panose="020B0606020202030204" pitchFamily="34" charset="0"/>
            </a:rPr>
            <a:t>&lt;12 Horas</a:t>
          </a:r>
        </a:p>
      </xdr:txBody>
    </xdr:sp>
    <xdr:clientData/>
  </xdr:twoCellAnchor>
  <xdr:twoCellAnchor>
    <xdr:from>
      <xdr:col>13</xdr:col>
      <xdr:colOff>1196975</xdr:colOff>
      <xdr:row>1</xdr:row>
      <xdr:rowOff>94669</xdr:rowOff>
    </xdr:from>
    <xdr:to>
      <xdr:col>13</xdr:col>
      <xdr:colOff>1378308</xdr:colOff>
      <xdr:row>1</xdr:row>
      <xdr:rowOff>274669</xdr:rowOff>
    </xdr:to>
    <xdr:sp macro="" textlink="">
      <xdr:nvSpPr>
        <xdr:cNvPr id="2481" name="Rectangle 2480">
          <a:extLst>
            <a:ext uri="{FF2B5EF4-FFF2-40B4-BE49-F238E27FC236}">
              <a16:creationId xmlns:a16="http://schemas.microsoft.com/office/drawing/2014/main" id="{67C56B8D-0378-E629-29ED-D3F47D002809}"/>
            </a:ext>
          </a:extLst>
        </xdr:cNvPr>
        <xdr:cNvSpPr/>
      </xdr:nvSpPr>
      <xdr:spPr>
        <a:xfrm>
          <a:off x="11303000" y="285169"/>
          <a:ext cx="181333" cy="1800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13</xdr:col>
      <xdr:colOff>1386536</xdr:colOff>
      <xdr:row>1</xdr:row>
      <xdr:rowOff>34765</xdr:rowOff>
    </xdr:from>
    <xdr:to>
      <xdr:col>14</xdr:col>
      <xdr:colOff>521677</xdr:colOff>
      <xdr:row>2</xdr:row>
      <xdr:rowOff>41821</xdr:rowOff>
    </xdr:to>
    <xdr:sp macro="" textlink="">
      <xdr:nvSpPr>
        <xdr:cNvPr id="2482" name="TextBox 2481">
          <a:extLst>
            <a:ext uri="{FF2B5EF4-FFF2-40B4-BE49-F238E27FC236}">
              <a16:creationId xmlns:a16="http://schemas.microsoft.com/office/drawing/2014/main" id="{E490885F-03F7-CE47-B8E9-BBE4178D642B}"/>
            </a:ext>
          </a:extLst>
        </xdr:cNvPr>
        <xdr:cNvSpPr txBox="1"/>
      </xdr:nvSpPr>
      <xdr:spPr>
        <a:xfrm>
          <a:off x="11492561" y="225265"/>
          <a:ext cx="821066" cy="311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 b="1" kern="1200">
              <a:latin typeface="Arial Narrow" panose="020B0606020202030204" pitchFamily="34" charset="0"/>
            </a:rPr>
            <a:t>&gt;12 Horas</a:t>
          </a:r>
        </a:p>
      </xdr:txBody>
    </xdr:sp>
    <xdr:clientData/>
  </xdr:twoCellAnchor>
  <xdr:twoCellAnchor>
    <xdr:from>
      <xdr:col>5</xdr:col>
      <xdr:colOff>3299</xdr:colOff>
      <xdr:row>49</xdr:row>
      <xdr:rowOff>95250</xdr:rowOff>
    </xdr:from>
    <xdr:to>
      <xdr:col>8</xdr:col>
      <xdr:colOff>2688</xdr:colOff>
      <xdr:row>50</xdr:row>
      <xdr:rowOff>1254</xdr:rowOff>
    </xdr:to>
    <xdr:grpSp>
      <xdr:nvGrpSpPr>
        <xdr:cNvPr id="2483" name="Group 2482">
          <a:extLst>
            <a:ext uri="{FF2B5EF4-FFF2-40B4-BE49-F238E27FC236}">
              <a16:creationId xmlns:a16="http://schemas.microsoft.com/office/drawing/2014/main" id="{F481BBA0-CF43-4137-821B-E9AAF5F22FA7}"/>
            </a:ext>
          </a:extLst>
        </xdr:cNvPr>
        <xdr:cNvGrpSpPr/>
      </xdr:nvGrpSpPr>
      <xdr:grpSpPr>
        <a:xfrm>
          <a:off x="3455159" y="9185910"/>
          <a:ext cx="1165249" cy="88884"/>
          <a:chOff x="3672590" y="2344992"/>
          <a:chExt cx="1901817" cy="293276"/>
        </a:xfrm>
      </xdr:grpSpPr>
      <xdr:sp macro="" textlink="">
        <xdr:nvSpPr>
          <xdr:cNvPr id="2484" name="Rectangle 2483">
            <a:extLst>
              <a:ext uri="{FF2B5EF4-FFF2-40B4-BE49-F238E27FC236}">
                <a16:creationId xmlns:a16="http://schemas.microsoft.com/office/drawing/2014/main" id="{351AC2BA-22EE-B4C0-B8B1-197B80CC127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85" name="Rectangle 2484">
            <a:extLst>
              <a:ext uri="{FF2B5EF4-FFF2-40B4-BE49-F238E27FC236}">
                <a16:creationId xmlns:a16="http://schemas.microsoft.com/office/drawing/2014/main" id="{76BDD5FC-A6CF-3009-1FEE-13D9271AB4B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86" name="Rectangle 2485">
            <a:extLst>
              <a:ext uri="{FF2B5EF4-FFF2-40B4-BE49-F238E27FC236}">
                <a16:creationId xmlns:a16="http://schemas.microsoft.com/office/drawing/2014/main" id="{85C37CB8-A358-E623-D4E7-B1101FAA340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50</xdr:row>
      <xdr:rowOff>95250</xdr:rowOff>
    </xdr:from>
    <xdr:to>
      <xdr:col>8</xdr:col>
      <xdr:colOff>2688</xdr:colOff>
      <xdr:row>51</xdr:row>
      <xdr:rowOff>1254</xdr:rowOff>
    </xdr:to>
    <xdr:grpSp>
      <xdr:nvGrpSpPr>
        <xdr:cNvPr id="2487" name="Group 2486">
          <a:extLst>
            <a:ext uri="{FF2B5EF4-FFF2-40B4-BE49-F238E27FC236}">
              <a16:creationId xmlns:a16="http://schemas.microsoft.com/office/drawing/2014/main" id="{1CB58DF5-4501-4895-86EA-AECE0AB51ABA}"/>
            </a:ext>
          </a:extLst>
        </xdr:cNvPr>
        <xdr:cNvGrpSpPr/>
      </xdr:nvGrpSpPr>
      <xdr:grpSpPr>
        <a:xfrm>
          <a:off x="3455159" y="9368790"/>
          <a:ext cx="1165249" cy="88884"/>
          <a:chOff x="3672590" y="2344992"/>
          <a:chExt cx="1901817" cy="293276"/>
        </a:xfrm>
      </xdr:grpSpPr>
      <xdr:sp macro="" textlink="">
        <xdr:nvSpPr>
          <xdr:cNvPr id="2488" name="Rectangle 2487">
            <a:extLst>
              <a:ext uri="{FF2B5EF4-FFF2-40B4-BE49-F238E27FC236}">
                <a16:creationId xmlns:a16="http://schemas.microsoft.com/office/drawing/2014/main" id="{700E70D7-7D30-5A1B-E810-9BC67DF01ECF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89" name="Rectangle 2488">
            <a:extLst>
              <a:ext uri="{FF2B5EF4-FFF2-40B4-BE49-F238E27FC236}">
                <a16:creationId xmlns:a16="http://schemas.microsoft.com/office/drawing/2014/main" id="{B8E39B4A-DA7B-BC79-54AB-ACBCF71F0615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90" name="Rectangle 2489">
            <a:extLst>
              <a:ext uri="{FF2B5EF4-FFF2-40B4-BE49-F238E27FC236}">
                <a16:creationId xmlns:a16="http://schemas.microsoft.com/office/drawing/2014/main" id="{3C257917-D1EB-F79E-D685-4FF6301E47D5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51</xdr:row>
      <xdr:rowOff>95250</xdr:rowOff>
    </xdr:from>
    <xdr:to>
      <xdr:col>8</xdr:col>
      <xdr:colOff>2688</xdr:colOff>
      <xdr:row>52</xdr:row>
      <xdr:rowOff>1254</xdr:rowOff>
    </xdr:to>
    <xdr:grpSp>
      <xdr:nvGrpSpPr>
        <xdr:cNvPr id="2491" name="Group 2490">
          <a:extLst>
            <a:ext uri="{FF2B5EF4-FFF2-40B4-BE49-F238E27FC236}">
              <a16:creationId xmlns:a16="http://schemas.microsoft.com/office/drawing/2014/main" id="{2AC2A505-6631-40B9-8ACF-00EC02411FC3}"/>
            </a:ext>
          </a:extLst>
        </xdr:cNvPr>
        <xdr:cNvGrpSpPr/>
      </xdr:nvGrpSpPr>
      <xdr:grpSpPr>
        <a:xfrm>
          <a:off x="3455159" y="9551670"/>
          <a:ext cx="1165249" cy="88884"/>
          <a:chOff x="3672590" y="2344992"/>
          <a:chExt cx="1901817" cy="293276"/>
        </a:xfrm>
      </xdr:grpSpPr>
      <xdr:sp macro="" textlink="">
        <xdr:nvSpPr>
          <xdr:cNvPr id="2492" name="Rectangle 2491">
            <a:extLst>
              <a:ext uri="{FF2B5EF4-FFF2-40B4-BE49-F238E27FC236}">
                <a16:creationId xmlns:a16="http://schemas.microsoft.com/office/drawing/2014/main" id="{BE734635-F627-3100-E5C8-2062F1451D8F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93" name="Rectangle 2492">
            <a:extLst>
              <a:ext uri="{FF2B5EF4-FFF2-40B4-BE49-F238E27FC236}">
                <a16:creationId xmlns:a16="http://schemas.microsoft.com/office/drawing/2014/main" id="{0782180D-6871-7B77-2A9B-63C804BE503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94" name="Rectangle 2493">
            <a:extLst>
              <a:ext uri="{FF2B5EF4-FFF2-40B4-BE49-F238E27FC236}">
                <a16:creationId xmlns:a16="http://schemas.microsoft.com/office/drawing/2014/main" id="{A5838890-5AE7-54C5-7128-B5109D4091A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52</xdr:row>
      <xdr:rowOff>95250</xdr:rowOff>
    </xdr:from>
    <xdr:to>
      <xdr:col>8</xdr:col>
      <xdr:colOff>2688</xdr:colOff>
      <xdr:row>53</xdr:row>
      <xdr:rowOff>1254</xdr:rowOff>
    </xdr:to>
    <xdr:grpSp>
      <xdr:nvGrpSpPr>
        <xdr:cNvPr id="2495" name="Group 2494">
          <a:extLst>
            <a:ext uri="{FF2B5EF4-FFF2-40B4-BE49-F238E27FC236}">
              <a16:creationId xmlns:a16="http://schemas.microsoft.com/office/drawing/2014/main" id="{CE6EEDE0-DB3C-461E-B345-F2E47FFBF595}"/>
            </a:ext>
          </a:extLst>
        </xdr:cNvPr>
        <xdr:cNvGrpSpPr/>
      </xdr:nvGrpSpPr>
      <xdr:grpSpPr>
        <a:xfrm>
          <a:off x="3455159" y="9734550"/>
          <a:ext cx="1165249" cy="88884"/>
          <a:chOff x="3672590" y="2344992"/>
          <a:chExt cx="1901817" cy="293276"/>
        </a:xfrm>
      </xdr:grpSpPr>
      <xdr:sp macro="" textlink="">
        <xdr:nvSpPr>
          <xdr:cNvPr id="2496" name="Rectangle 2495">
            <a:extLst>
              <a:ext uri="{FF2B5EF4-FFF2-40B4-BE49-F238E27FC236}">
                <a16:creationId xmlns:a16="http://schemas.microsoft.com/office/drawing/2014/main" id="{494220A0-8023-FB6F-787A-B1878950892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97" name="Rectangle 2496">
            <a:extLst>
              <a:ext uri="{FF2B5EF4-FFF2-40B4-BE49-F238E27FC236}">
                <a16:creationId xmlns:a16="http://schemas.microsoft.com/office/drawing/2014/main" id="{1080A91C-14A8-3943-11B6-4D5C0948FD74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498" name="Rectangle 2497">
            <a:extLst>
              <a:ext uri="{FF2B5EF4-FFF2-40B4-BE49-F238E27FC236}">
                <a16:creationId xmlns:a16="http://schemas.microsoft.com/office/drawing/2014/main" id="{3096E0BF-B86C-1136-0BD0-995FCC30C6A4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53</xdr:row>
      <xdr:rowOff>95250</xdr:rowOff>
    </xdr:from>
    <xdr:to>
      <xdr:col>8</xdr:col>
      <xdr:colOff>2688</xdr:colOff>
      <xdr:row>54</xdr:row>
      <xdr:rowOff>1254</xdr:rowOff>
    </xdr:to>
    <xdr:grpSp>
      <xdr:nvGrpSpPr>
        <xdr:cNvPr id="2499" name="Group 2498">
          <a:extLst>
            <a:ext uri="{FF2B5EF4-FFF2-40B4-BE49-F238E27FC236}">
              <a16:creationId xmlns:a16="http://schemas.microsoft.com/office/drawing/2014/main" id="{9FFE6F7C-F716-436A-A7F2-8E5FE76B41B9}"/>
            </a:ext>
          </a:extLst>
        </xdr:cNvPr>
        <xdr:cNvGrpSpPr/>
      </xdr:nvGrpSpPr>
      <xdr:grpSpPr>
        <a:xfrm>
          <a:off x="3455159" y="9917430"/>
          <a:ext cx="1165249" cy="88884"/>
          <a:chOff x="3672590" y="2344992"/>
          <a:chExt cx="1901817" cy="293276"/>
        </a:xfrm>
      </xdr:grpSpPr>
      <xdr:sp macro="" textlink="">
        <xdr:nvSpPr>
          <xdr:cNvPr id="2500" name="Rectangle 2499">
            <a:extLst>
              <a:ext uri="{FF2B5EF4-FFF2-40B4-BE49-F238E27FC236}">
                <a16:creationId xmlns:a16="http://schemas.microsoft.com/office/drawing/2014/main" id="{082F8F56-6E27-9F42-80B5-B901684E7FD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01" name="Rectangle 2500">
            <a:extLst>
              <a:ext uri="{FF2B5EF4-FFF2-40B4-BE49-F238E27FC236}">
                <a16:creationId xmlns:a16="http://schemas.microsoft.com/office/drawing/2014/main" id="{7A19A778-6C20-E15B-EE20-0E7AE326ACD3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02" name="Rectangle 2501">
            <a:extLst>
              <a:ext uri="{FF2B5EF4-FFF2-40B4-BE49-F238E27FC236}">
                <a16:creationId xmlns:a16="http://schemas.microsoft.com/office/drawing/2014/main" id="{B407A839-C21A-35B0-366A-33C8AC40A69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54</xdr:row>
      <xdr:rowOff>95250</xdr:rowOff>
    </xdr:from>
    <xdr:to>
      <xdr:col>8</xdr:col>
      <xdr:colOff>2688</xdr:colOff>
      <xdr:row>55</xdr:row>
      <xdr:rowOff>1254</xdr:rowOff>
    </xdr:to>
    <xdr:grpSp>
      <xdr:nvGrpSpPr>
        <xdr:cNvPr id="2503" name="Group 2502">
          <a:extLst>
            <a:ext uri="{FF2B5EF4-FFF2-40B4-BE49-F238E27FC236}">
              <a16:creationId xmlns:a16="http://schemas.microsoft.com/office/drawing/2014/main" id="{F2D7AF9B-505D-4318-AECE-C883FB783196}"/>
            </a:ext>
          </a:extLst>
        </xdr:cNvPr>
        <xdr:cNvGrpSpPr/>
      </xdr:nvGrpSpPr>
      <xdr:grpSpPr>
        <a:xfrm>
          <a:off x="3455159" y="10100310"/>
          <a:ext cx="1165249" cy="88884"/>
          <a:chOff x="3672590" y="2344992"/>
          <a:chExt cx="1901817" cy="293276"/>
        </a:xfrm>
      </xdr:grpSpPr>
      <xdr:sp macro="" textlink="">
        <xdr:nvSpPr>
          <xdr:cNvPr id="2504" name="Rectangle 2503">
            <a:extLst>
              <a:ext uri="{FF2B5EF4-FFF2-40B4-BE49-F238E27FC236}">
                <a16:creationId xmlns:a16="http://schemas.microsoft.com/office/drawing/2014/main" id="{14233605-87BD-FE44-DD04-23FA270B5FF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05" name="Rectangle 2504">
            <a:extLst>
              <a:ext uri="{FF2B5EF4-FFF2-40B4-BE49-F238E27FC236}">
                <a16:creationId xmlns:a16="http://schemas.microsoft.com/office/drawing/2014/main" id="{EC4CEDA6-53D6-D9AA-690F-946F3F76739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06" name="Rectangle 2505">
            <a:extLst>
              <a:ext uri="{FF2B5EF4-FFF2-40B4-BE49-F238E27FC236}">
                <a16:creationId xmlns:a16="http://schemas.microsoft.com/office/drawing/2014/main" id="{C4389E2F-6032-7222-BE07-E1F1FA705224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55</xdr:row>
      <xdr:rowOff>95250</xdr:rowOff>
    </xdr:from>
    <xdr:to>
      <xdr:col>8</xdr:col>
      <xdr:colOff>2688</xdr:colOff>
      <xdr:row>56</xdr:row>
      <xdr:rowOff>1254</xdr:rowOff>
    </xdr:to>
    <xdr:grpSp>
      <xdr:nvGrpSpPr>
        <xdr:cNvPr id="2507" name="Group 2506">
          <a:extLst>
            <a:ext uri="{FF2B5EF4-FFF2-40B4-BE49-F238E27FC236}">
              <a16:creationId xmlns:a16="http://schemas.microsoft.com/office/drawing/2014/main" id="{00964A32-C2A6-417A-8AC6-FA79A1E9A4C5}"/>
            </a:ext>
          </a:extLst>
        </xdr:cNvPr>
        <xdr:cNvGrpSpPr/>
      </xdr:nvGrpSpPr>
      <xdr:grpSpPr>
        <a:xfrm>
          <a:off x="3455159" y="10283190"/>
          <a:ext cx="1165249" cy="88884"/>
          <a:chOff x="3672590" y="2344992"/>
          <a:chExt cx="1901817" cy="293276"/>
        </a:xfrm>
      </xdr:grpSpPr>
      <xdr:sp macro="" textlink="">
        <xdr:nvSpPr>
          <xdr:cNvPr id="2508" name="Rectangle 2507">
            <a:extLst>
              <a:ext uri="{FF2B5EF4-FFF2-40B4-BE49-F238E27FC236}">
                <a16:creationId xmlns:a16="http://schemas.microsoft.com/office/drawing/2014/main" id="{162BD546-158C-2D2D-E0F9-11471D91462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09" name="Rectangle 2508">
            <a:extLst>
              <a:ext uri="{FF2B5EF4-FFF2-40B4-BE49-F238E27FC236}">
                <a16:creationId xmlns:a16="http://schemas.microsoft.com/office/drawing/2014/main" id="{326844AE-6978-7B37-DFB4-6B73CA734CDB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10" name="Rectangle 2509">
            <a:extLst>
              <a:ext uri="{FF2B5EF4-FFF2-40B4-BE49-F238E27FC236}">
                <a16:creationId xmlns:a16="http://schemas.microsoft.com/office/drawing/2014/main" id="{992226DF-6C4F-FC0F-6C0C-056B7F519F0E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56</xdr:row>
      <xdr:rowOff>95250</xdr:rowOff>
    </xdr:from>
    <xdr:to>
      <xdr:col>8</xdr:col>
      <xdr:colOff>2688</xdr:colOff>
      <xdr:row>57</xdr:row>
      <xdr:rowOff>1254</xdr:rowOff>
    </xdr:to>
    <xdr:grpSp>
      <xdr:nvGrpSpPr>
        <xdr:cNvPr id="2511" name="Group 2510">
          <a:extLst>
            <a:ext uri="{FF2B5EF4-FFF2-40B4-BE49-F238E27FC236}">
              <a16:creationId xmlns:a16="http://schemas.microsoft.com/office/drawing/2014/main" id="{B47DB4AE-F558-4549-9244-2713E367EDC1}"/>
            </a:ext>
          </a:extLst>
        </xdr:cNvPr>
        <xdr:cNvGrpSpPr/>
      </xdr:nvGrpSpPr>
      <xdr:grpSpPr>
        <a:xfrm>
          <a:off x="3455159" y="10466070"/>
          <a:ext cx="1165249" cy="88884"/>
          <a:chOff x="3672590" y="2344992"/>
          <a:chExt cx="1901817" cy="293276"/>
        </a:xfrm>
      </xdr:grpSpPr>
      <xdr:sp macro="" textlink="">
        <xdr:nvSpPr>
          <xdr:cNvPr id="2512" name="Rectangle 2511">
            <a:extLst>
              <a:ext uri="{FF2B5EF4-FFF2-40B4-BE49-F238E27FC236}">
                <a16:creationId xmlns:a16="http://schemas.microsoft.com/office/drawing/2014/main" id="{6E57F752-0C7D-FBC1-5CDB-2EC15B0A22BA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13" name="Rectangle 2512">
            <a:extLst>
              <a:ext uri="{FF2B5EF4-FFF2-40B4-BE49-F238E27FC236}">
                <a16:creationId xmlns:a16="http://schemas.microsoft.com/office/drawing/2014/main" id="{ECF9AFDC-74E2-5889-0A89-2E3F614F0BF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14" name="Rectangle 2513">
            <a:extLst>
              <a:ext uri="{FF2B5EF4-FFF2-40B4-BE49-F238E27FC236}">
                <a16:creationId xmlns:a16="http://schemas.microsoft.com/office/drawing/2014/main" id="{68F4F2AF-14F4-9B93-8B82-699BA6E8EBD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57</xdr:row>
      <xdr:rowOff>95250</xdr:rowOff>
    </xdr:from>
    <xdr:to>
      <xdr:col>8</xdr:col>
      <xdr:colOff>2688</xdr:colOff>
      <xdr:row>58</xdr:row>
      <xdr:rowOff>1254</xdr:rowOff>
    </xdr:to>
    <xdr:grpSp>
      <xdr:nvGrpSpPr>
        <xdr:cNvPr id="2515" name="Group 2514">
          <a:extLst>
            <a:ext uri="{FF2B5EF4-FFF2-40B4-BE49-F238E27FC236}">
              <a16:creationId xmlns:a16="http://schemas.microsoft.com/office/drawing/2014/main" id="{0112A718-B764-4E2E-BEEF-2A9305F77280}"/>
            </a:ext>
          </a:extLst>
        </xdr:cNvPr>
        <xdr:cNvGrpSpPr/>
      </xdr:nvGrpSpPr>
      <xdr:grpSpPr>
        <a:xfrm>
          <a:off x="3455159" y="10648950"/>
          <a:ext cx="1165249" cy="88884"/>
          <a:chOff x="3672590" y="2344992"/>
          <a:chExt cx="1901817" cy="293276"/>
        </a:xfrm>
      </xdr:grpSpPr>
      <xdr:sp macro="" textlink="">
        <xdr:nvSpPr>
          <xdr:cNvPr id="2516" name="Rectangle 2515">
            <a:extLst>
              <a:ext uri="{FF2B5EF4-FFF2-40B4-BE49-F238E27FC236}">
                <a16:creationId xmlns:a16="http://schemas.microsoft.com/office/drawing/2014/main" id="{C67A372C-1F6D-FE10-8520-C7A9D372D75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17" name="Rectangle 2516">
            <a:extLst>
              <a:ext uri="{FF2B5EF4-FFF2-40B4-BE49-F238E27FC236}">
                <a16:creationId xmlns:a16="http://schemas.microsoft.com/office/drawing/2014/main" id="{60EA4D52-8033-C107-C921-AB9005495C01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18" name="Rectangle 2517">
            <a:extLst>
              <a:ext uri="{FF2B5EF4-FFF2-40B4-BE49-F238E27FC236}">
                <a16:creationId xmlns:a16="http://schemas.microsoft.com/office/drawing/2014/main" id="{03732F3B-CF27-3D6D-8B75-8F1D4B24655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58</xdr:row>
      <xdr:rowOff>95250</xdr:rowOff>
    </xdr:from>
    <xdr:to>
      <xdr:col>8</xdr:col>
      <xdr:colOff>2688</xdr:colOff>
      <xdr:row>59</xdr:row>
      <xdr:rowOff>1254</xdr:rowOff>
    </xdr:to>
    <xdr:grpSp>
      <xdr:nvGrpSpPr>
        <xdr:cNvPr id="2519" name="Group 2518">
          <a:extLst>
            <a:ext uri="{FF2B5EF4-FFF2-40B4-BE49-F238E27FC236}">
              <a16:creationId xmlns:a16="http://schemas.microsoft.com/office/drawing/2014/main" id="{4885171B-0A91-4E22-9479-B56995BE6F04}"/>
            </a:ext>
          </a:extLst>
        </xdr:cNvPr>
        <xdr:cNvGrpSpPr/>
      </xdr:nvGrpSpPr>
      <xdr:grpSpPr>
        <a:xfrm>
          <a:off x="3455159" y="10831830"/>
          <a:ext cx="1165249" cy="88884"/>
          <a:chOff x="3672590" y="2344992"/>
          <a:chExt cx="1901817" cy="293276"/>
        </a:xfrm>
      </xdr:grpSpPr>
      <xdr:sp macro="" textlink="">
        <xdr:nvSpPr>
          <xdr:cNvPr id="2520" name="Rectangle 2519">
            <a:extLst>
              <a:ext uri="{FF2B5EF4-FFF2-40B4-BE49-F238E27FC236}">
                <a16:creationId xmlns:a16="http://schemas.microsoft.com/office/drawing/2014/main" id="{BD022123-424B-89F2-2108-3F83D8D5DF12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21" name="Rectangle 2520">
            <a:extLst>
              <a:ext uri="{FF2B5EF4-FFF2-40B4-BE49-F238E27FC236}">
                <a16:creationId xmlns:a16="http://schemas.microsoft.com/office/drawing/2014/main" id="{22B5FBA3-A720-9CA4-5ED8-30F8BFF1E4D4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22" name="Rectangle 2521">
            <a:extLst>
              <a:ext uri="{FF2B5EF4-FFF2-40B4-BE49-F238E27FC236}">
                <a16:creationId xmlns:a16="http://schemas.microsoft.com/office/drawing/2014/main" id="{F89A5915-E3B2-14F6-D551-D66CF764E5D2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59</xdr:row>
      <xdr:rowOff>95250</xdr:rowOff>
    </xdr:from>
    <xdr:to>
      <xdr:col>8</xdr:col>
      <xdr:colOff>2688</xdr:colOff>
      <xdr:row>60</xdr:row>
      <xdr:rowOff>1254</xdr:rowOff>
    </xdr:to>
    <xdr:grpSp>
      <xdr:nvGrpSpPr>
        <xdr:cNvPr id="2523" name="Group 2522">
          <a:extLst>
            <a:ext uri="{FF2B5EF4-FFF2-40B4-BE49-F238E27FC236}">
              <a16:creationId xmlns:a16="http://schemas.microsoft.com/office/drawing/2014/main" id="{24DE04CC-CD6D-498C-97CD-B4100A32E029}"/>
            </a:ext>
          </a:extLst>
        </xdr:cNvPr>
        <xdr:cNvGrpSpPr/>
      </xdr:nvGrpSpPr>
      <xdr:grpSpPr>
        <a:xfrm>
          <a:off x="3455159" y="11014710"/>
          <a:ext cx="1165249" cy="88884"/>
          <a:chOff x="3672590" y="2344992"/>
          <a:chExt cx="1901817" cy="293276"/>
        </a:xfrm>
      </xdr:grpSpPr>
      <xdr:sp macro="" textlink="">
        <xdr:nvSpPr>
          <xdr:cNvPr id="2524" name="Rectangle 2523">
            <a:extLst>
              <a:ext uri="{FF2B5EF4-FFF2-40B4-BE49-F238E27FC236}">
                <a16:creationId xmlns:a16="http://schemas.microsoft.com/office/drawing/2014/main" id="{EA5B2164-9A6B-A455-ECAA-8444936E7C6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25" name="Rectangle 2524">
            <a:extLst>
              <a:ext uri="{FF2B5EF4-FFF2-40B4-BE49-F238E27FC236}">
                <a16:creationId xmlns:a16="http://schemas.microsoft.com/office/drawing/2014/main" id="{65AC2A81-AC01-8E93-C130-507471C8925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26" name="Rectangle 2525">
            <a:extLst>
              <a:ext uri="{FF2B5EF4-FFF2-40B4-BE49-F238E27FC236}">
                <a16:creationId xmlns:a16="http://schemas.microsoft.com/office/drawing/2014/main" id="{C0D061C9-C4CB-B189-0E5F-8AE26B897096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60</xdr:row>
      <xdr:rowOff>95250</xdr:rowOff>
    </xdr:from>
    <xdr:to>
      <xdr:col>8</xdr:col>
      <xdr:colOff>2688</xdr:colOff>
      <xdr:row>61</xdr:row>
      <xdr:rowOff>1254</xdr:rowOff>
    </xdr:to>
    <xdr:grpSp>
      <xdr:nvGrpSpPr>
        <xdr:cNvPr id="2527" name="Group 2526">
          <a:extLst>
            <a:ext uri="{FF2B5EF4-FFF2-40B4-BE49-F238E27FC236}">
              <a16:creationId xmlns:a16="http://schemas.microsoft.com/office/drawing/2014/main" id="{66B64EFC-3E6B-41B2-848D-5D033DA7236E}"/>
            </a:ext>
          </a:extLst>
        </xdr:cNvPr>
        <xdr:cNvGrpSpPr/>
      </xdr:nvGrpSpPr>
      <xdr:grpSpPr>
        <a:xfrm>
          <a:off x="3455159" y="11197590"/>
          <a:ext cx="1165249" cy="88884"/>
          <a:chOff x="3672590" y="2344992"/>
          <a:chExt cx="1901817" cy="293276"/>
        </a:xfrm>
      </xdr:grpSpPr>
      <xdr:sp macro="" textlink="">
        <xdr:nvSpPr>
          <xdr:cNvPr id="2528" name="Rectangle 2527">
            <a:extLst>
              <a:ext uri="{FF2B5EF4-FFF2-40B4-BE49-F238E27FC236}">
                <a16:creationId xmlns:a16="http://schemas.microsoft.com/office/drawing/2014/main" id="{D5672F78-C3EA-87E7-0FE0-18B0C246CC82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29" name="Rectangle 2528">
            <a:extLst>
              <a:ext uri="{FF2B5EF4-FFF2-40B4-BE49-F238E27FC236}">
                <a16:creationId xmlns:a16="http://schemas.microsoft.com/office/drawing/2014/main" id="{DA3C3BD3-7952-9E94-89CE-7605743698C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30" name="Rectangle 2529">
            <a:extLst>
              <a:ext uri="{FF2B5EF4-FFF2-40B4-BE49-F238E27FC236}">
                <a16:creationId xmlns:a16="http://schemas.microsoft.com/office/drawing/2014/main" id="{872B72FB-EF46-4D51-2FBD-DB9D4223BAF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61</xdr:row>
      <xdr:rowOff>95250</xdr:rowOff>
    </xdr:from>
    <xdr:to>
      <xdr:col>8</xdr:col>
      <xdr:colOff>2688</xdr:colOff>
      <xdr:row>62</xdr:row>
      <xdr:rowOff>1254</xdr:rowOff>
    </xdr:to>
    <xdr:grpSp>
      <xdr:nvGrpSpPr>
        <xdr:cNvPr id="2531" name="Group 2530">
          <a:extLst>
            <a:ext uri="{FF2B5EF4-FFF2-40B4-BE49-F238E27FC236}">
              <a16:creationId xmlns:a16="http://schemas.microsoft.com/office/drawing/2014/main" id="{8656EC33-A2F2-47BA-94AB-5872D316BD1F}"/>
            </a:ext>
          </a:extLst>
        </xdr:cNvPr>
        <xdr:cNvGrpSpPr/>
      </xdr:nvGrpSpPr>
      <xdr:grpSpPr>
        <a:xfrm>
          <a:off x="3455159" y="11380470"/>
          <a:ext cx="1165249" cy="88884"/>
          <a:chOff x="3672590" y="2344992"/>
          <a:chExt cx="1901817" cy="293276"/>
        </a:xfrm>
      </xdr:grpSpPr>
      <xdr:sp macro="" textlink="">
        <xdr:nvSpPr>
          <xdr:cNvPr id="2532" name="Rectangle 2531">
            <a:extLst>
              <a:ext uri="{FF2B5EF4-FFF2-40B4-BE49-F238E27FC236}">
                <a16:creationId xmlns:a16="http://schemas.microsoft.com/office/drawing/2014/main" id="{B96370C6-9348-716D-1BEC-E41662C780E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33" name="Rectangle 2532">
            <a:extLst>
              <a:ext uri="{FF2B5EF4-FFF2-40B4-BE49-F238E27FC236}">
                <a16:creationId xmlns:a16="http://schemas.microsoft.com/office/drawing/2014/main" id="{B7DA1DAE-D5B0-0E36-9173-BF7B48B73CD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34" name="Rectangle 2533">
            <a:extLst>
              <a:ext uri="{FF2B5EF4-FFF2-40B4-BE49-F238E27FC236}">
                <a16:creationId xmlns:a16="http://schemas.microsoft.com/office/drawing/2014/main" id="{2667E51E-F9F4-B97E-A24E-9E55BC19B302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62</xdr:row>
      <xdr:rowOff>95250</xdr:rowOff>
    </xdr:from>
    <xdr:to>
      <xdr:col>8</xdr:col>
      <xdr:colOff>2688</xdr:colOff>
      <xdr:row>63</xdr:row>
      <xdr:rowOff>1254</xdr:rowOff>
    </xdr:to>
    <xdr:grpSp>
      <xdr:nvGrpSpPr>
        <xdr:cNvPr id="2535" name="Group 2534">
          <a:extLst>
            <a:ext uri="{FF2B5EF4-FFF2-40B4-BE49-F238E27FC236}">
              <a16:creationId xmlns:a16="http://schemas.microsoft.com/office/drawing/2014/main" id="{43541C54-66D9-4B64-A62A-78B9A646CEA4}"/>
            </a:ext>
          </a:extLst>
        </xdr:cNvPr>
        <xdr:cNvGrpSpPr/>
      </xdr:nvGrpSpPr>
      <xdr:grpSpPr>
        <a:xfrm>
          <a:off x="3455159" y="11563350"/>
          <a:ext cx="1165249" cy="88884"/>
          <a:chOff x="3672590" y="2344992"/>
          <a:chExt cx="1901817" cy="293276"/>
        </a:xfrm>
      </xdr:grpSpPr>
      <xdr:sp macro="" textlink="">
        <xdr:nvSpPr>
          <xdr:cNvPr id="2536" name="Rectangle 2535">
            <a:extLst>
              <a:ext uri="{FF2B5EF4-FFF2-40B4-BE49-F238E27FC236}">
                <a16:creationId xmlns:a16="http://schemas.microsoft.com/office/drawing/2014/main" id="{1B426662-0E92-AF56-E670-8848E64F4B7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37" name="Rectangle 2536">
            <a:extLst>
              <a:ext uri="{FF2B5EF4-FFF2-40B4-BE49-F238E27FC236}">
                <a16:creationId xmlns:a16="http://schemas.microsoft.com/office/drawing/2014/main" id="{0AFBD126-7FB0-AD73-8084-281BC498D70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38" name="Rectangle 2537">
            <a:extLst>
              <a:ext uri="{FF2B5EF4-FFF2-40B4-BE49-F238E27FC236}">
                <a16:creationId xmlns:a16="http://schemas.microsoft.com/office/drawing/2014/main" id="{41558478-8FFE-2F02-FF90-85957B20E90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63</xdr:row>
      <xdr:rowOff>95250</xdr:rowOff>
    </xdr:from>
    <xdr:to>
      <xdr:col>8</xdr:col>
      <xdr:colOff>2688</xdr:colOff>
      <xdr:row>64</xdr:row>
      <xdr:rowOff>1254</xdr:rowOff>
    </xdr:to>
    <xdr:grpSp>
      <xdr:nvGrpSpPr>
        <xdr:cNvPr id="2539" name="Group 2538">
          <a:extLst>
            <a:ext uri="{FF2B5EF4-FFF2-40B4-BE49-F238E27FC236}">
              <a16:creationId xmlns:a16="http://schemas.microsoft.com/office/drawing/2014/main" id="{0036A6C6-87BF-4F3F-9BEE-FF87D0CE99D6}"/>
            </a:ext>
          </a:extLst>
        </xdr:cNvPr>
        <xdr:cNvGrpSpPr/>
      </xdr:nvGrpSpPr>
      <xdr:grpSpPr>
        <a:xfrm>
          <a:off x="3455159" y="11746230"/>
          <a:ext cx="1165249" cy="88884"/>
          <a:chOff x="3672590" y="2344992"/>
          <a:chExt cx="1901817" cy="293276"/>
        </a:xfrm>
      </xdr:grpSpPr>
      <xdr:sp macro="" textlink="">
        <xdr:nvSpPr>
          <xdr:cNvPr id="2540" name="Rectangle 2539">
            <a:extLst>
              <a:ext uri="{FF2B5EF4-FFF2-40B4-BE49-F238E27FC236}">
                <a16:creationId xmlns:a16="http://schemas.microsoft.com/office/drawing/2014/main" id="{3E1D516E-4F5E-AC11-9965-351171AD159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41" name="Rectangle 2540">
            <a:extLst>
              <a:ext uri="{FF2B5EF4-FFF2-40B4-BE49-F238E27FC236}">
                <a16:creationId xmlns:a16="http://schemas.microsoft.com/office/drawing/2014/main" id="{A6225CF8-F5F5-7123-6AAE-4FC26C826E9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42" name="Rectangle 2541">
            <a:extLst>
              <a:ext uri="{FF2B5EF4-FFF2-40B4-BE49-F238E27FC236}">
                <a16:creationId xmlns:a16="http://schemas.microsoft.com/office/drawing/2014/main" id="{57D09D46-00D8-C994-FC04-EB2CFA337526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64</xdr:row>
      <xdr:rowOff>95250</xdr:rowOff>
    </xdr:from>
    <xdr:to>
      <xdr:col>8</xdr:col>
      <xdr:colOff>2688</xdr:colOff>
      <xdr:row>65</xdr:row>
      <xdr:rowOff>1254</xdr:rowOff>
    </xdr:to>
    <xdr:grpSp>
      <xdr:nvGrpSpPr>
        <xdr:cNvPr id="2543" name="Group 2542">
          <a:extLst>
            <a:ext uri="{FF2B5EF4-FFF2-40B4-BE49-F238E27FC236}">
              <a16:creationId xmlns:a16="http://schemas.microsoft.com/office/drawing/2014/main" id="{511D23A6-2285-43EC-9467-6C7F44DFA6C5}"/>
            </a:ext>
          </a:extLst>
        </xdr:cNvPr>
        <xdr:cNvGrpSpPr/>
      </xdr:nvGrpSpPr>
      <xdr:grpSpPr>
        <a:xfrm>
          <a:off x="3455159" y="11929110"/>
          <a:ext cx="1165249" cy="88884"/>
          <a:chOff x="3672590" y="2344992"/>
          <a:chExt cx="1901817" cy="293276"/>
        </a:xfrm>
      </xdr:grpSpPr>
      <xdr:sp macro="" textlink="">
        <xdr:nvSpPr>
          <xdr:cNvPr id="2544" name="Rectangle 2543">
            <a:extLst>
              <a:ext uri="{FF2B5EF4-FFF2-40B4-BE49-F238E27FC236}">
                <a16:creationId xmlns:a16="http://schemas.microsoft.com/office/drawing/2014/main" id="{E2936D4C-7B8E-640B-0437-678522EDA96E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45" name="Rectangle 2544">
            <a:extLst>
              <a:ext uri="{FF2B5EF4-FFF2-40B4-BE49-F238E27FC236}">
                <a16:creationId xmlns:a16="http://schemas.microsoft.com/office/drawing/2014/main" id="{913EE053-9E2E-9A1D-32F9-1B050A4DA2E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46" name="Rectangle 2545">
            <a:extLst>
              <a:ext uri="{FF2B5EF4-FFF2-40B4-BE49-F238E27FC236}">
                <a16:creationId xmlns:a16="http://schemas.microsoft.com/office/drawing/2014/main" id="{70D5EC21-7787-C6E9-0146-0446B6936274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65</xdr:row>
      <xdr:rowOff>95250</xdr:rowOff>
    </xdr:from>
    <xdr:to>
      <xdr:col>8</xdr:col>
      <xdr:colOff>2688</xdr:colOff>
      <xdr:row>66</xdr:row>
      <xdr:rowOff>1254</xdr:rowOff>
    </xdr:to>
    <xdr:grpSp>
      <xdr:nvGrpSpPr>
        <xdr:cNvPr id="2547" name="Group 2546">
          <a:extLst>
            <a:ext uri="{FF2B5EF4-FFF2-40B4-BE49-F238E27FC236}">
              <a16:creationId xmlns:a16="http://schemas.microsoft.com/office/drawing/2014/main" id="{2CAD6C44-9867-4228-970A-15669106568D}"/>
            </a:ext>
          </a:extLst>
        </xdr:cNvPr>
        <xdr:cNvGrpSpPr/>
      </xdr:nvGrpSpPr>
      <xdr:grpSpPr>
        <a:xfrm>
          <a:off x="3455159" y="12111990"/>
          <a:ext cx="1165249" cy="88884"/>
          <a:chOff x="3672590" y="2344992"/>
          <a:chExt cx="1901817" cy="293276"/>
        </a:xfrm>
      </xdr:grpSpPr>
      <xdr:sp macro="" textlink="">
        <xdr:nvSpPr>
          <xdr:cNvPr id="2548" name="Rectangle 2547">
            <a:extLst>
              <a:ext uri="{FF2B5EF4-FFF2-40B4-BE49-F238E27FC236}">
                <a16:creationId xmlns:a16="http://schemas.microsoft.com/office/drawing/2014/main" id="{60680597-368E-9803-9445-212DF95A384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49" name="Rectangle 2548">
            <a:extLst>
              <a:ext uri="{FF2B5EF4-FFF2-40B4-BE49-F238E27FC236}">
                <a16:creationId xmlns:a16="http://schemas.microsoft.com/office/drawing/2014/main" id="{416F6974-2BE3-25B7-8781-0B5C5AE36C93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50" name="Rectangle 2549">
            <a:extLst>
              <a:ext uri="{FF2B5EF4-FFF2-40B4-BE49-F238E27FC236}">
                <a16:creationId xmlns:a16="http://schemas.microsoft.com/office/drawing/2014/main" id="{E645C425-F377-D9DE-364E-D9763A95E20A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66</xdr:row>
      <xdr:rowOff>95250</xdr:rowOff>
    </xdr:from>
    <xdr:to>
      <xdr:col>8</xdr:col>
      <xdr:colOff>2688</xdr:colOff>
      <xdr:row>67</xdr:row>
      <xdr:rowOff>1254</xdr:rowOff>
    </xdr:to>
    <xdr:grpSp>
      <xdr:nvGrpSpPr>
        <xdr:cNvPr id="2551" name="Group 2550">
          <a:extLst>
            <a:ext uri="{FF2B5EF4-FFF2-40B4-BE49-F238E27FC236}">
              <a16:creationId xmlns:a16="http://schemas.microsoft.com/office/drawing/2014/main" id="{DF2E0819-4F2E-485E-A457-AFF1F31C2F2D}"/>
            </a:ext>
          </a:extLst>
        </xdr:cNvPr>
        <xdr:cNvGrpSpPr/>
      </xdr:nvGrpSpPr>
      <xdr:grpSpPr>
        <a:xfrm>
          <a:off x="3455159" y="12294870"/>
          <a:ext cx="1165249" cy="88884"/>
          <a:chOff x="3672590" y="2344992"/>
          <a:chExt cx="1901817" cy="293276"/>
        </a:xfrm>
      </xdr:grpSpPr>
      <xdr:sp macro="" textlink="">
        <xdr:nvSpPr>
          <xdr:cNvPr id="2552" name="Rectangle 2551">
            <a:extLst>
              <a:ext uri="{FF2B5EF4-FFF2-40B4-BE49-F238E27FC236}">
                <a16:creationId xmlns:a16="http://schemas.microsoft.com/office/drawing/2014/main" id="{C78182FA-DA38-E6A9-B21E-084407E5382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53" name="Rectangle 2552">
            <a:extLst>
              <a:ext uri="{FF2B5EF4-FFF2-40B4-BE49-F238E27FC236}">
                <a16:creationId xmlns:a16="http://schemas.microsoft.com/office/drawing/2014/main" id="{C0F15A3D-E440-E942-831A-A5A7C54A5DDA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54" name="Rectangle 2553">
            <a:extLst>
              <a:ext uri="{FF2B5EF4-FFF2-40B4-BE49-F238E27FC236}">
                <a16:creationId xmlns:a16="http://schemas.microsoft.com/office/drawing/2014/main" id="{F713B2D6-05D6-A100-BC62-81C5930DDE92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67</xdr:row>
      <xdr:rowOff>95250</xdr:rowOff>
    </xdr:from>
    <xdr:to>
      <xdr:col>8</xdr:col>
      <xdr:colOff>2688</xdr:colOff>
      <xdr:row>68</xdr:row>
      <xdr:rowOff>1254</xdr:rowOff>
    </xdr:to>
    <xdr:grpSp>
      <xdr:nvGrpSpPr>
        <xdr:cNvPr id="2555" name="Group 2554">
          <a:extLst>
            <a:ext uri="{FF2B5EF4-FFF2-40B4-BE49-F238E27FC236}">
              <a16:creationId xmlns:a16="http://schemas.microsoft.com/office/drawing/2014/main" id="{912F0FB6-7C07-4C56-A70B-9B0645044366}"/>
            </a:ext>
          </a:extLst>
        </xdr:cNvPr>
        <xdr:cNvGrpSpPr/>
      </xdr:nvGrpSpPr>
      <xdr:grpSpPr>
        <a:xfrm>
          <a:off x="3455159" y="12477750"/>
          <a:ext cx="1165249" cy="88884"/>
          <a:chOff x="3672590" y="2344992"/>
          <a:chExt cx="1901817" cy="293276"/>
        </a:xfrm>
      </xdr:grpSpPr>
      <xdr:sp macro="" textlink="">
        <xdr:nvSpPr>
          <xdr:cNvPr id="2556" name="Rectangle 2555">
            <a:extLst>
              <a:ext uri="{FF2B5EF4-FFF2-40B4-BE49-F238E27FC236}">
                <a16:creationId xmlns:a16="http://schemas.microsoft.com/office/drawing/2014/main" id="{03DAC8DE-9517-DEAC-B34B-4ECDA67D9CAF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57" name="Rectangle 2556">
            <a:extLst>
              <a:ext uri="{FF2B5EF4-FFF2-40B4-BE49-F238E27FC236}">
                <a16:creationId xmlns:a16="http://schemas.microsoft.com/office/drawing/2014/main" id="{2AAC8628-3169-28EB-5933-E0971D4F50F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58" name="Rectangle 2557">
            <a:extLst>
              <a:ext uri="{FF2B5EF4-FFF2-40B4-BE49-F238E27FC236}">
                <a16:creationId xmlns:a16="http://schemas.microsoft.com/office/drawing/2014/main" id="{4A7E3C06-6F65-9A03-B370-B18C103A1D2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68</xdr:row>
      <xdr:rowOff>95250</xdr:rowOff>
    </xdr:from>
    <xdr:to>
      <xdr:col>8</xdr:col>
      <xdr:colOff>2688</xdr:colOff>
      <xdr:row>69</xdr:row>
      <xdr:rowOff>1254</xdr:rowOff>
    </xdr:to>
    <xdr:grpSp>
      <xdr:nvGrpSpPr>
        <xdr:cNvPr id="2559" name="Group 2558">
          <a:extLst>
            <a:ext uri="{FF2B5EF4-FFF2-40B4-BE49-F238E27FC236}">
              <a16:creationId xmlns:a16="http://schemas.microsoft.com/office/drawing/2014/main" id="{891A4EB6-2A61-479B-9DE9-F8A0E4665DA4}"/>
            </a:ext>
          </a:extLst>
        </xdr:cNvPr>
        <xdr:cNvGrpSpPr/>
      </xdr:nvGrpSpPr>
      <xdr:grpSpPr>
        <a:xfrm>
          <a:off x="3455159" y="12660630"/>
          <a:ext cx="1165249" cy="88884"/>
          <a:chOff x="3672590" y="2344992"/>
          <a:chExt cx="1901817" cy="293276"/>
        </a:xfrm>
      </xdr:grpSpPr>
      <xdr:sp macro="" textlink="">
        <xdr:nvSpPr>
          <xdr:cNvPr id="2560" name="Rectangle 2559">
            <a:extLst>
              <a:ext uri="{FF2B5EF4-FFF2-40B4-BE49-F238E27FC236}">
                <a16:creationId xmlns:a16="http://schemas.microsoft.com/office/drawing/2014/main" id="{3F7A26FD-CE7B-C144-2487-3E333A30215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61" name="Rectangle 2560">
            <a:extLst>
              <a:ext uri="{FF2B5EF4-FFF2-40B4-BE49-F238E27FC236}">
                <a16:creationId xmlns:a16="http://schemas.microsoft.com/office/drawing/2014/main" id="{A54762D9-68E9-DC67-E045-27922A363ED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62" name="Rectangle 2561">
            <a:extLst>
              <a:ext uri="{FF2B5EF4-FFF2-40B4-BE49-F238E27FC236}">
                <a16:creationId xmlns:a16="http://schemas.microsoft.com/office/drawing/2014/main" id="{44EF8402-85B7-2417-6E28-AE4A4D5E15F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69</xdr:row>
      <xdr:rowOff>95250</xdr:rowOff>
    </xdr:from>
    <xdr:to>
      <xdr:col>8</xdr:col>
      <xdr:colOff>2688</xdr:colOff>
      <xdr:row>70</xdr:row>
      <xdr:rowOff>1254</xdr:rowOff>
    </xdr:to>
    <xdr:grpSp>
      <xdr:nvGrpSpPr>
        <xdr:cNvPr id="2563" name="Group 2562">
          <a:extLst>
            <a:ext uri="{FF2B5EF4-FFF2-40B4-BE49-F238E27FC236}">
              <a16:creationId xmlns:a16="http://schemas.microsoft.com/office/drawing/2014/main" id="{92C78C87-9183-4CD5-A59E-B45396DABACB}"/>
            </a:ext>
          </a:extLst>
        </xdr:cNvPr>
        <xdr:cNvGrpSpPr/>
      </xdr:nvGrpSpPr>
      <xdr:grpSpPr>
        <a:xfrm>
          <a:off x="3455159" y="12843510"/>
          <a:ext cx="1165249" cy="88884"/>
          <a:chOff x="3672590" y="2344992"/>
          <a:chExt cx="1901817" cy="293276"/>
        </a:xfrm>
      </xdr:grpSpPr>
      <xdr:sp macro="" textlink="">
        <xdr:nvSpPr>
          <xdr:cNvPr id="2564" name="Rectangle 2563">
            <a:extLst>
              <a:ext uri="{FF2B5EF4-FFF2-40B4-BE49-F238E27FC236}">
                <a16:creationId xmlns:a16="http://schemas.microsoft.com/office/drawing/2014/main" id="{6E529AC8-564F-A569-B4E3-C6470F3E0FF3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65" name="Rectangle 2564">
            <a:extLst>
              <a:ext uri="{FF2B5EF4-FFF2-40B4-BE49-F238E27FC236}">
                <a16:creationId xmlns:a16="http://schemas.microsoft.com/office/drawing/2014/main" id="{5185C576-89B4-BB19-E4BF-A4A753126A1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66" name="Rectangle 2565">
            <a:extLst>
              <a:ext uri="{FF2B5EF4-FFF2-40B4-BE49-F238E27FC236}">
                <a16:creationId xmlns:a16="http://schemas.microsoft.com/office/drawing/2014/main" id="{EF95BB4C-2DDE-0623-855D-E6D23AE3876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70</xdr:row>
      <xdr:rowOff>95250</xdr:rowOff>
    </xdr:from>
    <xdr:to>
      <xdr:col>8</xdr:col>
      <xdr:colOff>2688</xdr:colOff>
      <xdr:row>71</xdr:row>
      <xdr:rowOff>1254</xdr:rowOff>
    </xdr:to>
    <xdr:grpSp>
      <xdr:nvGrpSpPr>
        <xdr:cNvPr id="2567" name="Group 2566">
          <a:extLst>
            <a:ext uri="{FF2B5EF4-FFF2-40B4-BE49-F238E27FC236}">
              <a16:creationId xmlns:a16="http://schemas.microsoft.com/office/drawing/2014/main" id="{074A16C6-9363-47EC-988D-F1967DFE5041}"/>
            </a:ext>
          </a:extLst>
        </xdr:cNvPr>
        <xdr:cNvGrpSpPr/>
      </xdr:nvGrpSpPr>
      <xdr:grpSpPr>
        <a:xfrm>
          <a:off x="3455159" y="13026390"/>
          <a:ext cx="1165249" cy="88884"/>
          <a:chOff x="3672590" y="2344992"/>
          <a:chExt cx="1901817" cy="293276"/>
        </a:xfrm>
      </xdr:grpSpPr>
      <xdr:sp macro="" textlink="">
        <xdr:nvSpPr>
          <xdr:cNvPr id="2568" name="Rectangle 2567">
            <a:extLst>
              <a:ext uri="{FF2B5EF4-FFF2-40B4-BE49-F238E27FC236}">
                <a16:creationId xmlns:a16="http://schemas.microsoft.com/office/drawing/2014/main" id="{E5853F4E-D712-9BB1-2792-4DB0BB1FEEE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69" name="Rectangle 2568">
            <a:extLst>
              <a:ext uri="{FF2B5EF4-FFF2-40B4-BE49-F238E27FC236}">
                <a16:creationId xmlns:a16="http://schemas.microsoft.com/office/drawing/2014/main" id="{86DBA8EA-602B-90C4-6240-7B5DE3E864B1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70" name="Rectangle 2569">
            <a:extLst>
              <a:ext uri="{FF2B5EF4-FFF2-40B4-BE49-F238E27FC236}">
                <a16:creationId xmlns:a16="http://schemas.microsoft.com/office/drawing/2014/main" id="{AFEB67F5-FEE7-C23F-93DE-2D78AFDF2BF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71</xdr:row>
      <xdr:rowOff>95250</xdr:rowOff>
    </xdr:from>
    <xdr:to>
      <xdr:col>8</xdr:col>
      <xdr:colOff>2688</xdr:colOff>
      <xdr:row>72</xdr:row>
      <xdr:rowOff>1254</xdr:rowOff>
    </xdr:to>
    <xdr:grpSp>
      <xdr:nvGrpSpPr>
        <xdr:cNvPr id="2571" name="Group 2570">
          <a:extLst>
            <a:ext uri="{FF2B5EF4-FFF2-40B4-BE49-F238E27FC236}">
              <a16:creationId xmlns:a16="http://schemas.microsoft.com/office/drawing/2014/main" id="{FDA85FAC-0787-4777-9205-0AE9FA467AA6}"/>
            </a:ext>
          </a:extLst>
        </xdr:cNvPr>
        <xdr:cNvGrpSpPr/>
      </xdr:nvGrpSpPr>
      <xdr:grpSpPr>
        <a:xfrm>
          <a:off x="3455159" y="13209270"/>
          <a:ext cx="1165249" cy="88884"/>
          <a:chOff x="3672590" y="2344992"/>
          <a:chExt cx="1901817" cy="293276"/>
        </a:xfrm>
      </xdr:grpSpPr>
      <xdr:sp macro="" textlink="">
        <xdr:nvSpPr>
          <xdr:cNvPr id="2572" name="Rectangle 2571">
            <a:extLst>
              <a:ext uri="{FF2B5EF4-FFF2-40B4-BE49-F238E27FC236}">
                <a16:creationId xmlns:a16="http://schemas.microsoft.com/office/drawing/2014/main" id="{05075DE7-1E3F-5230-5BB9-264B7A078C8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73" name="Rectangle 2572">
            <a:extLst>
              <a:ext uri="{FF2B5EF4-FFF2-40B4-BE49-F238E27FC236}">
                <a16:creationId xmlns:a16="http://schemas.microsoft.com/office/drawing/2014/main" id="{8883C2DC-D026-E858-EBC4-D36C4863B82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74" name="Rectangle 2573">
            <a:extLst>
              <a:ext uri="{FF2B5EF4-FFF2-40B4-BE49-F238E27FC236}">
                <a16:creationId xmlns:a16="http://schemas.microsoft.com/office/drawing/2014/main" id="{2CEFCA1D-FCFC-5EEB-9686-1EC01C361F1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72</xdr:row>
      <xdr:rowOff>95250</xdr:rowOff>
    </xdr:from>
    <xdr:to>
      <xdr:col>8</xdr:col>
      <xdr:colOff>2688</xdr:colOff>
      <xdr:row>73</xdr:row>
      <xdr:rowOff>1254</xdr:rowOff>
    </xdr:to>
    <xdr:grpSp>
      <xdr:nvGrpSpPr>
        <xdr:cNvPr id="2575" name="Group 2574">
          <a:extLst>
            <a:ext uri="{FF2B5EF4-FFF2-40B4-BE49-F238E27FC236}">
              <a16:creationId xmlns:a16="http://schemas.microsoft.com/office/drawing/2014/main" id="{8DD08318-8CEF-460E-A400-BAFB2C5BECD2}"/>
            </a:ext>
          </a:extLst>
        </xdr:cNvPr>
        <xdr:cNvGrpSpPr/>
      </xdr:nvGrpSpPr>
      <xdr:grpSpPr>
        <a:xfrm>
          <a:off x="3455159" y="13392150"/>
          <a:ext cx="1165249" cy="88884"/>
          <a:chOff x="3672590" y="2344992"/>
          <a:chExt cx="1901817" cy="293276"/>
        </a:xfrm>
      </xdr:grpSpPr>
      <xdr:sp macro="" textlink="">
        <xdr:nvSpPr>
          <xdr:cNvPr id="2576" name="Rectangle 2575">
            <a:extLst>
              <a:ext uri="{FF2B5EF4-FFF2-40B4-BE49-F238E27FC236}">
                <a16:creationId xmlns:a16="http://schemas.microsoft.com/office/drawing/2014/main" id="{0B151DA1-4248-3B65-E10A-3ED806EB531E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77" name="Rectangle 2576">
            <a:extLst>
              <a:ext uri="{FF2B5EF4-FFF2-40B4-BE49-F238E27FC236}">
                <a16:creationId xmlns:a16="http://schemas.microsoft.com/office/drawing/2014/main" id="{B7EB43EE-CF92-9143-8D85-4F7946CEB22E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78" name="Rectangle 2577">
            <a:extLst>
              <a:ext uri="{FF2B5EF4-FFF2-40B4-BE49-F238E27FC236}">
                <a16:creationId xmlns:a16="http://schemas.microsoft.com/office/drawing/2014/main" id="{7F9D4471-C135-826F-1E20-6EFF218066C3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73</xdr:row>
      <xdr:rowOff>95250</xdr:rowOff>
    </xdr:from>
    <xdr:to>
      <xdr:col>8</xdr:col>
      <xdr:colOff>2688</xdr:colOff>
      <xdr:row>74</xdr:row>
      <xdr:rowOff>1254</xdr:rowOff>
    </xdr:to>
    <xdr:grpSp>
      <xdr:nvGrpSpPr>
        <xdr:cNvPr id="2579" name="Group 2578">
          <a:extLst>
            <a:ext uri="{FF2B5EF4-FFF2-40B4-BE49-F238E27FC236}">
              <a16:creationId xmlns:a16="http://schemas.microsoft.com/office/drawing/2014/main" id="{C4316687-6D0A-4DC7-B337-C1271292FE5E}"/>
            </a:ext>
          </a:extLst>
        </xdr:cNvPr>
        <xdr:cNvGrpSpPr/>
      </xdr:nvGrpSpPr>
      <xdr:grpSpPr>
        <a:xfrm>
          <a:off x="3455159" y="13575030"/>
          <a:ext cx="1165249" cy="88884"/>
          <a:chOff x="3672590" y="2344992"/>
          <a:chExt cx="1901817" cy="293276"/>
        </a:xfrm>
      </xdr:grpSpPr>
      <xdr:sp macro="" textlink="">
        <xdr:nvSpPr>
          <xdr:cNvPr id="2580" name="Rectangle 2579">
            <a:extLst>
              <a:ext uri="{FF2B5EF4-FFF2-40B4-BE49-F238E27FC236}">
                <a16:creationId xmlns:a16="http://schemas.microsoft.com/office/drawing/2014/main" id="{E0FF99BB-CBC4-6776-853A-7678356702F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81" name="Rectangle 2580">
            <a:extLst>
              <a:ext uri="{FF2B5EF4-FFF2-40B4-BE49-F238E27FC236}">
                <a16:creationId xmlns:a16="http://schemas.microsoft.com/office/drawing/2014/main" id="{6689E2B7-3404-8EB7-5E85-6B85C35D5275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82" name="Rectangle 2581">
            <a:extLst>
              <a:ext uri="{FF2B5EF4-FFF2-40B4-BE49-F238E27FC236}">
                <a16:creationId xmlns:a16="http://schemas.microsoft.com/office/drawing/2014/main" id="{2EF899E7-52E8-5A82-68D8-DD2957F1B88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74</xdr:row>
      <xdr:rowOff>95250</xdr:rowOff>
    </xdr:from>
    <xdr:to>
      <xdr:col>8</xdr:col>
      <xdr:colOff>2688</xdr:colOff>
      <xdr:row>75</xdr:row>
      <xdr:rowOff>1254</xdr:rowOff>
    </xdr:to>
    <xdr:grpSp>
      <xdr:nvGrpSpPr>
        <xdr:cNvPr id="2583" name="Group 2582">
          <a:extLst>
            <a:ext uri="{FF2B5EF4-FFF2-40B4-BE49-F238E27FC236}">
              <a16:creationId xmlns:a16="http://schemas.microsoft.com/office/drawing/2014/main" id="{2E158CE4-5015-47F4-A7FA-3F3A6CC21ADA}"/>
            </a:ext>
          </a:extLst>
        </xdr:cNvPr>
        <xdr:cNvGrpSpPr/>
      </xdr:nvGrpSpPr>
      <xdr:grpSpPr>
        <a:xfrm>
          <a:off x="3455159" y="13757910"/>
          <a:ext cx="1165249" cy="88884"/>
          <a:chOff x="3672590" y="2344992"/>
          <a:chExt cx="1901817" cy="293276"/>
        </a:xfrm>
      </xdr:grpSpPr>
      <xdr:sp macro="" textlink="">
        <xdr:nvSpPr>
          <xdr:cNvPr id="2584" name="Rectangle 2583">
            <a:extLst>
              <a:ext uri="{FF2B5EF4-FFF2-40B4-BE49-F238E27FC236}">
                <a16:creationId xmlns:a16="http://schemas.microsoft.com/office/drawing/2014/main" id="{BCA9CD8C-467C-3586-CD4B-DE034025744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85" name="Rectangle 2584">
            <a:extLst>
              <a:ext uri="{FF2B5EF4-FFF2-40B4-BE49-F238E27FC236}">
                <a16:creationId xmlns:a16="http://schemas.microsoft.com/office/drawing/2014/main" id="{8C62B6FF-C5EB-060B-3DC1-3208AA798AB4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86" name="Rectangle 2585">
            <a:extLst>
              <a:ext uri="{FF2B5EF4-FFF2-40B4-BE49-F238E27FC236}">
                <a16:creationId xmlns:a16="http://schemas.microsoft.com/office/drawing/2014/main" id="{98400834-9789-EDBA-FC37-E20D6BAE246D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75</xdr:row>
      <xdr:rowOff>95250</xdr:rowOff>
    </xdr:from>
    <xdr:to>
      <xdr:col>8</xdr:col>
      <xdr:colOff>2688</xdr:colOff>
      <xdr:row>76</xdr:row>
      <xdr:rowOff>1254</xdr:rowOff>
    </xdr:to>
    <xdr:grpSp>
      <xdr:nvGrpSpPr>
        <xdr:cNvPr id="2587" name="Group 2586">
          <a:extLst>
            <a:ext uri="{FF2B5EF4-FFF2-40B4-BE49-F238E27FC236}">
              <a16:creationId xmlns:a16="http://schemas.microsoft.com/office/drawing/2014/main" id="{37AD722F-B558-465E-97B7-852D443F5B7D}"/>
            </a:ext>
          </a:extLst>
        </xdr:cNvPr>
        <xdr:cNvGrpSpPr/>
      </xdr:nvGrpSpPr>
      <xdr:grpSpPr>
        <a:xfrm>
          <a:off x="3455159" y="13940790"/>
          <a:ext cx="1165249" cy="88884"/>
          <a:chOff x="3672590" y="2344992"/>
          <a:chExt cx="1901817" cy="293276"/>
        </a:xfrm>
      </xdr:grpSpPr>
      <xdr:sp macro="" textlink="">
        <xdr:nvSpPr>
          <xdr:cNvPr id="2588" name="Rectangle 2587">
            <a:extLst>
              <a:ext uri="{FF2B5EF4-FFF2-40B4-BE49-F238E27FC236}">
                <a16:creationId xmlns:a16="http://schemas.microsoft.com/office/drawing/2014/main" id="{C914D6D9-1B19-FC6B-796B-E6324ECA8A7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89" name="Rectangle 2588">
            <a:extLst>
              <a:ext uri="{FF2B5EF4-FFF2-40B4-BE49-F238E27FC236}">
                <a16:creationId xmlns:a16="http://schemas.microsoft.com/office/drawing/2014/main" id="{8721AE06-3089-243B-3E5A-30AFFF63744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90" name="Rectangle 2589">
            <a:extLst>
              <a:ext uri="{FF2B5EF4-FFF2-40B4-BE49-F238E27FC236}">
                <a16:creationId xmlns:a16="http://schemas.microsoft.com/office/drawing/2014/main" id="{5C4209E4-CC33-7421-FC44-2FCC1140E48F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76</xdr:row>
      <xdr:rowOff>95250</xdr:rowOff>
    </xdr:from>
    <xdr:to>
      <xdr:col>8</xdr:col>
      <xdr:colOff>2688</xdr:colOff>
      <xdr:row>77</xdr:row>
      <xdr:rowOff>1254</xdr:rowOff>
    </xdr:to>
    <xdr:grpSp>
      <xdr:nvGrpSpPr>
        <xdr:cNvPr id="2591" name="Group 2590">
          <a:extLst>
            <a:ext uri="{FF2B5EF4-FFF2-40B4-BE49-F238E27FC236}">
              <a16:creationId xmlns:a16="http://schemas.microsoft.com/office/drawing/2014/main" id="{EFF6CB73-B7E8-42FC-BE9C-CD5C3D3327FF}"/>
            </a:ext>
          </a:extLst>
        </xdr:cNvPr>
        <xdr:cNvGrpSpPr/>
      </xdr:nvGrpSpPr>
      <xdr:grpSpPr>
        <a:xfrm>
          <a:off x="3455159" y="14123670"/>
          <a:ext cx="1165249" cy="88884"/>
          <a:chOff x="3672590" y="2344992"/>
          <a:chExt cx="1901817" cy="293276"/>
        </a:xfrm>
      </xdr:grpSpPr>
      <xdr:sp macro="" textlink="">
        <xdr:nvSpPr>
          <xdr:cNvPr id="2592" name="Rectangle 2591">
            <a:extLst>
              <a:ext uri="{FF2B5EF4-FFF2-40B4-BE49-F238E27FC236}">
                <a16:creationId xmlns:a16="http://schemas.microsoft.com/office/drawing/2014/main" id="{919B0418-3AA2-4FA0-3B39-697B5585129F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93" name="Rectangle 2592">
            <a:extLst>
              <a:ext uri="{FF2B5EF4-FFF2-40B4-BE49-F238E27FC236}">
                <a16:creationId xmlns:a16="http://schemas.microsoft.com/office/drawing/2014/main" id="{F8A3EDCC-8B31-E0DC-05F0-E7F6E72B896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94" name="Rectangle 2593">
            <a:extLst>
              <a:ext uri="{FF2B5EF4-FFF2-40B4-BE49-F238E27FC236}">
                <a16:creationId xmlns:a16="http://schemas.microsoft.com/office/drawing/2014/main" id="{5F8F231F-6AC5-3299-7255-71AA8F8C5E6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77</xdr:row>
      <xdr:rowOff>95250</xdr:rowOff>
    </xdr:from>
    <xdr:to>
      <xdr:col>8</xdr:col>
      <xdr:colOff>2688</xdr:colOff>
      <xdr:row>78</xdr:row>
      <xdr:rowOff>1254</xdr:rowOff>
    </xdr:to>
    <xdr:grpSp>
      <xdr:nvGrpSpPr>
        <xdr:cNvPr id="2595" name="Group 2594">
          <a:extLst>
            <a:ext uri="{FF2B5EF4-FFF2-40B4-BE49-F238E27FC236}">
              <a16:creationId xmlns:a16="http://schemas.microsoft.com/office/drawing/2014/main" id="{B6295DFB-501B-40DF-BD79-849870B24981}"/>
            </a:ext>
          </a:extLst>
        </xdr:cNvPr>
        <xdr:cNvGrpSpPr/>
      </xdr:nvGrpSpPr>
      <xdr:grpSpPr>
        <a:xfrm>
          <a:off x="3455159" y="14306550"/>
          <a:ext cx="1165249" cy="88884"/>
          <a:chOff x="3672590" y="2344992"/>
          <a:chExt cx="1901817" cy="293276"/>
        </a:xfrm>
      </xdr:grpSpPr>
      <xdr:sp macro="" textlink="">
        <xdr:nvSpPr>
          <xdr:cNvPr id="2596" name="Rectangle 2595">
            <a:extLst>
              <a:ext uri="{FF2B5EF4-FFF2-40B4-BE49-F238E27FC236}">
                <a16:creationId xmlns:a16="http://schemas.microsoft.com/office/drawing/2014/main" id="{6B6439B5-1A8E-7AAE-9EA5-6F53C430015D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97" name="Rectangle 2596">
            <a:extLst>
              <a:ext uri="{FF2B5EF4-FFF2-40B4-BE49-F238E27FC236}">
                <a16:creationId xmlns:a16="http://schemas.microsoft.com/office/drawing/2014/main" id="{614A18DF-DA2D-FB38-C02C-FEA7623F1F0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598" name="Rectangle 2597">
            <a:extLst>
              <a:ext uri="{FF2B5EF4-FFF2-40B4-BE49-F238E27FC236}">
                <a16:creationId xmlns:a16="http://schemas.microsoft.com/office/drawing/2014/main" id="{8CDA7733-22E3-5607-3B4E-4B6BA7C54D8E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78</xdr:row>
      <xdr:rowOff>95250</xdr:rowOff>
    </xdr:from>
    <xdr:to>
      <xdr:col>8</xdr:col>
      <xdr:colOff>2688</xdr:colOff>
      <xdr:row>79</xdr:row>
      <xdr:rowOff>1254</xdr:rowOff>
    </xdr:to>
    <xdr:grpSp>
      <xdr:nvGrpSpPr>
        <xdr:cNvPr id="2599" name="Group 2598">
          <a:extLst>
            <a:ext uri="{FF2B5EF4-FFF2-40B4-BE49-F238E27FC236}">
              <a16:creationId xmlns:a16="http://schemas.microsoft.com/office/drawing/2014/main" id="{5B52DF92-302D-47C7-A185-3E5F354A1FE1}"/>
            </a:ext>
          </a:extLst>
        </xdr:cNvPr>
        <xdr:cNvGrpSpPr/>
      </xdr:nvGrpSpPr>
      <xdr:grpSpPr>
        <a:xfrm>
          <a:off x="3455159" y="14489430"/>
          <a:ext cx="1165249" cy="88884"/>
          <a:chOff x="3672590" y="2344992"/>
          <a:chExt cx="1901817" cy="293276"/>
        </a:xfrm>
      </xdr:grpSpPr>
      <xdr:sp macro="" textlink="">
        <xdr:nvSpPr>
          <xdr:cNvPr id="2600" name="Rectangle 2599">
            <a:extLst>
              <a:ext uri="{FF2B5EF4-FFF2-40B4-BE49-F238E27FC236}">
                <a16:creationId xmlns:a16="http://schemas.microsoft.com/office/drawing/2014/main" id="{6C787D9C-56DF-30FD-15BE-7ACB9F7FA23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01" name="Rectangle 2600">
            <a:extLst>
              <a:ext uri="{FF2B5EF4-FFF2-40B4-BE49-F238E27FC236}">
                <a16:creationId xmlns:a16="http://schemas.microsoft.com/office/drawing/2014/main" id="{39CB33B6-0D41-8433-6972-F1B44BBAEBC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02" name="Rectangle 2601">
            <a:extLst>
              <a:ext uri="{FF2B5EF4-FFF2-40B4-BE49-F238E27FC236}">
                <a16:creationId xmlns:a16="http://schemas.microsoft.com/office/drawing/2014/main" id="{96CC26F9-38A3-EA6F-2B13-E959672CBA2A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79</xdr:row>
      <xdr:rowOff>95250</xdr:rowOff>
    </xdr:from>
    <xdr:to>
      <xdr:col>8</xdr:col>
      <xdr:colOff>2688</xdr:colOff>
      <xdr:row>80</xdr:row>
      <xdr:rowOff>1254</xdr:rowOff>
    </xdr:to>
    <xdr:grpSp>
      <xdr:nvGrpSpPr>
        <xdr:cNvPr id="2603" name="Group 2602">
          <a:extLst>
            <a:ext uri="{FF2B5EF4-FFF2-40B4-BE49-F238E27FC236}">
              <a16:creationId xmlns:a16="http://schemas.microsoft.com/office/drawing/2014/main" id="{05577266-52AB-446F-BEF1-4934794D206C}"/>
            </a:ext>
          </a:extLst>
        </xdr:cNvPr>
        <xdr:cNvGrpSpPr/>
      </xdr:nvGrpSpPr>
      <xdr:grpSpPr>
        <a:xfrm>
          <a:off x="3455159" y="14672310"/>
          <a:ext cx="1165249" cy="88884"/>
          <a:chOff x="3672590" y="2344992"/>
          <a:chExt cx="1901817" cy="293276"/>
        </a:xfrm>
      </xdr:grpSpPr>
      <xdr:sp macro="" textlink="">
        <xdr:nvSpPr>
          <xdr:cNvPr id="2604" name="Rectangle 2603">
            <a:extLst>
              <a:ext uri="{FF2B5EF4-FFF2-40B4-BE49-F238E27FC236}">
                <a16:creationId xmlns:a16="http://schemas.microsoft.com/office/drawing/2014/main" id="{FBC07F57-D36F-938F-0B19-D4327865FDC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05" name="Rectangle 2604">
            <a:extLst>
              <a:ext uri="{FF2B5EF4-FFF2-40B4-BE49-F238E27FC236}">
                <a16:creationId xmlns:a16="http://schemas.microsoft.com/office/drawing/2014/main" id="{31390023-D6AF-C5AF-FAAB-BAF0E689E4E4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06" name="Rectangle 2605">
            <a:extLst>
              <a:ext uri="{FF2B5EF4-FFF2-40B4-BE49-F238E27FC236}">
                <a16:creationId xmlns:a16="http://schemas.microsoft.com/office/drawing/2014/main" id="{B3C0FBC7-3664-7300-A339-B54085FF697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80</xdr:row>
      <xdr:rowOff>95250</xdr:rowOff>
    </xdr:from>
    <xdr:to>
      <xdr:col>8</xdr:col>
      <xdr:colOff>2688</xdr:colOff>
      <xdr:row>81</xdr:row>
      <xdr:rowOff>1254</xdr:rowOff>
    </xdr:to>
    <xdr:grpSp>
      <xdr:nvGrpSpPr>
        <xdr:cNvPr id="2607" name="Group 2606">
          <a:extLst>
            <a:ext uri="{FF2B5EF4-FFF2-40B4-BE49-F238E27FC236}">
              <a16:creationId xmlns:a16="http://schemas.microsoft.com/office/drawing/2014/main" id="{1E39683E-2484-438B-92BA-EB23B0B67EF6}"/>
            </a:ext>
          </a:extLst>
        </xdr:cNvPr>
        <xdr:cNvGrpSpPr/>
      </xdr:nvGrpSpPr>
      <xdr:grpSpPr>
        <a:xfrm>
          <a:off x="3455159" y="14855190"/>
          <a:ext cx="1165249" cy="88884"/>
          <a:chOff x="3672590" y="2344992"/>
          <a:chExt cx="1901817" cy="293276"/>
        </a:xfrm>
      </xdr:grpSpPr>
      <xdr:sp macro="" textlink="">
        <xdr:nvSpPr>
          <xdr:cNvPr id="2608" name="Rectangle 2607">
            <a:extLst>
              <a:ext uri="{FF2B5EF4-FFF2-40B4-BE49-F238E27FC236}">
                <a16:creationId xmlns:a16="http://schemas.microsoft.com/office/drawing/2014/main" id="{897A3956-092F-146C-68D0-7A715594A1FA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09" name="Rectangle 2608">
            <a:extLst>
              <a:ext uri="{FF2B5EF4-FFF2-40B4-BE49-F238E27FC236}">
                <a16:creationId xmlns:a16="http://schemas.microsoft.com/office/drawing/2014/main" id="{2F13AF39-D7EF-8BD3-55D6-FFCD96EF6F55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10" name="Rectangle 2609">
            <a:extLst>
              <a:ext uri="{FF2B5EF4-FFF2-40B4-BE49-F238E27FC236}">
                <a16:creationId xmlns:a16="http://schemas.microsoft.com/office/drawing/2014/main" id="{A6228A6A-E146-0017-29DB-BD772BA24CB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81</xdr:row>
      <xdr:rowOff>95250</xdr:rowOff>
    </xdr:from>
    <xdr:to>
      <xdr:col>8</xdr:col>
      <xdr:colOff>2688</xdr:colOff>
      <xdr:row>82</xdr:row>
      <xdr:rowOff>1254</xdr:rowOff>
    </xdr:to>
    <xdr:grpSp>
      <xdr:nvGrpSpPr>
        <xdr:cNvPr id="2611" name="Group 2610">
          <a:extLst>
            <a:ext uri="{FF2B5EF4-FFF2-40B4-BE49-F238E27FC236}">
              <a16:creationId xmlns:a16="http://schemas.microsoft.com/office/drawing/2014/main" id="{EC99DD2D-1C69-4B10-9699-E90C53BC6013}"/>
            </a:ext>
          </a:extLst>
        </xdr:cNvPr>
        <xdr:cNvGrpSpPr/>
      </xdr:nvGrpSpPr>
      <xdr:grpSpPr>
        <a:xfrm>
          <a:off x="3455159" y="15038070"/>
          <a:ext cx="1165249" cy="88884"/>
          <a:chOff x="3672590" y="2344992"/>
          <a:chExt cx="1901817" cy="293276"/>
        </a:xfrm>
      </xdr:grpSpPr>
      <xdr:sp macro="" textlink="">
        <xdr:nvSpPr>
          <xdr:cNvPr id="2612" name="Rectangle 2611">
            <a:extLst>
              <a:ext uri="{FF2B5EF4-FFF2-40B4-BE49-F238E27FC236}">
                <a16:creationId xmlns:a16="http://schemas.microsoft.com/office/drawing/2014/main" id="{AE53D6DF-2ECA-89CC-CA32-C40588E91FA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13" name="Rectangle 2612">
            <a:extLst>
              <a:ext uri="{FF2B5EF4-FFF2-40B4-BE49-F238E27FC236}">
                <a16:creationId xmlns:a16="http://schemas.microsoft.com/office/drawing/2014/main" id="{52F2308E-6E43-C030-2E44-F2B1506A3E5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14" name="Rectangle 2613">
            <a:extLst>
              <a:ext uri="{FF2B5EF4-FFF2-40B4-BE49-F238E27FC236}">
                <a16:creationId xmlns:a16="http://schemas.microsoft.com/office/drawing/2014/main" id="{EBC171BE-5145-D17E-6D07-FC721AF5BF9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82</xdr:row>
      <xdr:rowOff>95250</xdr:rowOff>
    </xdr:from>
    <xdr:to>
      <xdr:col>8</xdr:col>
      <xdr:colOff>2688</xdr:colOff>
      <xdr:row>83</xdr:row>
      <xdr:rowOff>1254</xdr:rowOff>
    </xdr:to>
    <xdr:grpSp>
      <xdr:nvGrpSpPr>
        <xdr:cNvPr id="2615" name="Group 2614">
          <a:extLst>
            <a:ext uri="{FF2B5EF4-FFF2-40B4-BE49-F238E27FC236}">
              <a16:creationId xmlns:a16="http://schemas.microsoft.com/office/drawing/2014/main" id="{18123005-D5D5-4E5C-AFDA-06D541DEE01F}"/>
            </a:ext>
          </a:extLst>
        </xdr:cNvPr>
        <xdr:cNvGrpSpPr/>
      </xdr:nvGrpSpPr>
      <xdr:grpSpPr>
        <a:xfrm>
          <a:off x="3455159" y="15220950"/>
          <a:ext cx="1165249" cy="88884"/>
          <a:chOff x="3672590" y="2344992"/>
          <a:chExt cx="1901817" cy="293276"/>
        </a:xfrm>
      </xdr:grpSpPr>
      <xdr:sp macro="" textlink="">
        <xdr:nvSpPr>
          <xdr:cNvPr id="2616" name="Rectangle 2615">
            <a:extLst>
              <a:ext uri="{FF2B5EF4-FFF2-40B4-BE49-F238E27FC236}">
                <a16:creationId xmlns:a16="http://schemas.microsoft.com/office/drawing/2014/main" id="{4CB7E14B-1E94-24AF-AC0D-EEDDDEFA7182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17" name="Rectangle 2616">
            <a:extLst>
              <a:ext uri="{FF2B5EF4-FFF2-40B4-BE49-F238E27FC236}">
                <a16:creationId xmlns:a16="http://schemas.microsoft.com/office/drawing/2014/main" id="{A2778F53-1D2C-4608-0E08-D6A4CEB512D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18" name="Rectangle 2617">
            <a:extLst>
              <a:ext uri="{FF2B5EF4-FFF2-40B4-BE49-F238E27FC236}">
                <a16:creationId xmlns:a16="http://schemas.microsoft.com/office/drawing/2014/main" id="{682529CF-2883-385E-9788-4300900B0BBE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83</xdr:row>
      <xdr:rowOff>95250</xdr:rowOff>
    </xdr:from>
    <xdr:to>
      <xdr:col>8</xdr:col>
      <xdr:colOff>2688</xdr:colOff>
      <xdr:row>84</xdr:row>
      <xdr:rowOff>1254</xdr:rowOff>
    </xdr:to>
    <xdr:grpSp>
      <xdr:nvGrpSpPr>
        <xdr:cNvPr id="2619" name="Group 2618">
          <a:extLst>
            <a:ext uri="{FF2B5EF4-FFF2-40B4-BE49-F238E27FC236}">
              <a16:creationId xmlns:a16="http://schemas.microsoft.com/office/drawing/2014/main" id="{67B9454C-A3F8-4520-9DEA-47B1B0E288F9}"/>
            </a:ext>
          </a:extLst>
        </xdr:cNvPr>
        <xdr:cNvGrpSpPr/>
      </xdr:nvGrpSpPr>
      <xdr:grpSpPr>
        <a:xfrm>
          <a:off x="3455159" y="15403830"/>
          <a:ext cx="1165249" cy="88884"/>
          <a:chOff x="3672590" y="2344992"/>
          <a:chExt cx="1901817" cy="293276"/>
        </a:xfrm>
      </xdr:grpSpPr>
      <xdr:sp macro="" textlink="">
        <xdr:nvSpPr>
          <xdr:cNvPr id="2620" name="Rectangle 2619">
            <a:extLst>
              <a:ext uri="{FF2B5EF4-FFF2-40B4-BE49-F238E27FC236}">
                <a16:creationId xmlns:a16="http://schemas.microsoft.com/office/drawing/2014/main" id="{F8842B31-1AFB-9F3B-1723-4D5BD7CB6838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21" name="Rectangle 2620">
            <a:extLst>
              <a:ext uri="{FF2B5EF4-FFF2-40B4-BE49-F238E27FC236}">
                <a16:creationId xmlns:a16="http://schemas.microsoft.com/office/drawing/2014/main" id="{D7343839-2198-06ED-0C2C-301536A3B78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22" name="Rectangle 2621">
            <a:extLst>
              <a:ext uri="{FF2B5EF4-FFF2-40B4-BE49-F238E27FC236}">
                <a16:creationId xmlns:a16="http://schemas.microsoft.com/office/drawing/2014/main" id="{8D7851AF-D36C-7EA5-9D23-052F57DA99B6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84</xdr:row>
      <xdr:rowOff>95250</xdr:rowOff>
    </xdr:from>
    <xdr:to>
      <xdr:col>8</xdr:col>
      <xdr:colOff>2688</xdr:colOff>
      <xdr:row>85</xdr:row>
      <xdr:rowOff>1254</xdr:rowOff>
    </xdr:to>
    <xdr:grpSp>
      <xdr:nvGrpSpPr>
        <xdr:cNvPr id="2623" name="Group 2622">
          <a:extLst>
            <a:ext uri="{FF2B5EF4-FFF2-40B4-BE49-F238E27FC236}">
              <a16:creationId xmlns:a16="http://schemas.microsoft.com/office/drawing/2014/main" id="{98200900-1092-40FA-B840-564A0AFE6E10}"/>
            </a:ext>
          </a:extLst>
        </xdr:cNvPr>
        <xdr:cNvGrpSpPr/>
      </xdr:nvGrpSpPr>
      <xdr:grpSpPr>
        <a:xfrm>
          <a:off x="3455159" y="15586710"/>
          <a:ext cx="1165249" cy="88884"/>
          <a:chOff x="3672590" y="2344992"/>
          <a:chExt cx="1901817" cy="293276"/>
        </a:xfrm>
      </xdr:grpSpPr>
      <xdr:sp macro="" textlink="">
        <xdr:nvSpPr>
          <xdr:cNvPr id="2624" name="Rectangle 2623">
            <a:extLst>
              <a:ext uri="{FF2B5EF4-FFF2-40B4-BE49-F238E27FC236}">
                <a16:creationId xmlns:a16="http://schemas.microsoft.com/office/drawing/2014/main" id="{8A6F3F3A-0285-E2FE-BF52-307E33CE226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25" name="Rectangle 2624">
            <a:extLst>
              <a:ext uri="{FF2B5EF4-FFF2-40B4-BE49-F238E27FC236}">
                <a16:creationId xmlns:a16="http://schemas.microsoft.com/office/drawing/2014/main" id="{FEBD6C0E-1584-3FAF-418B-9D8FA8CA231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26" name="Rectangle 2625">
            <a:extLst>
              <a:ext uri="{FF2B5EF4-FFF2-40B4-BE49-F238E27FC236}">
                <a16:creationId xmlns:a16="http://schemas.microsoft.com/office/drawing/2014/main" id="{9CECBE47-44C8-4089-DE9A-DE7A6EE42ABA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85</xdr:row>
      <xdr:rowOff>95250</xdr:rowOff>
    </xdr:from>
    <xdr:to>
      <xdr:col>8</xdr:col>
      <xdr:colOff>2688</xdr:colOff>
      <xdr:row>86</xdr:row>
      <xdr:rowOff>1254</xdr:rowOff>
    </xdr:to>
    <xdr:grpSp>
      <xdr:nvGrpSpPr>
        <xdr:cNvPr id="2627" name="Group 2626">
          <a:extLst>
            <a:ext uri="{FF2B5EF4-FFF2-40B4-BE49-F238E27FC236}">
              <a16:creationId xmlns:a16="http://schemas.microsoft.com/office/drawing/2014/main" id="{7BD85F3E-BF70-4917-A5B1-CCE92A93AA44}"/>
            </a:ext>
          </a:extLst>
        </xdr:cNvPr>
        <xdr:cNvGrpSpPr/>
      </xdr:nvGrpSpPr>
      <xdr:grpSpPr>
        <a:xfrm>
          <a:off x="3455159" y="15769590"/>
          <a:ext cx="1165249" cy="88884"/>
          <a:chOff x="3672590" y="2344992"/>
          <a:chExt cx="1901817" cy="293276"/>
        </a:xfrm>
      </xdr:grpSpPr>
      <xdr:sp macro="" textlink="">
        <xdr:nvSpPr>
          <xdr:cNvPr id="2628" name="Rectangle 2627">
            <a:extLst>
              <a:ext uri="{FF2B5EF4-FFF2-40B4-BE49-F238E27FC236}">
                <a16:creationId xmlns:a16="http://schemas.microsoft.com/office/drawing/2014/main" id="{B627DE3D-3E70-5238-FA75-284B140D638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29" name="Rectangle 2628">
            <a:extLst>
              <a:ext uri="{FF2B5EF4-FFF2-40B4-BE49-F238E27FC236}">
                <a16:creationId xmlns:a16="http://schemas.microsoft.com/office/drawing/2014/main" id="{4C2EC279-8D5D-96CA-57CA-3D0304B9A62F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30" name="Rectangle 2629">
            <a:extLst>
              <a:ext uri="{FF2B5EF4-FFF2-40B4-BE49-F238E27FC236}">
                <a16:creationId xmlns:a16="http://schemas.microsoft.com/office/drawing/2014/main" id="{F6FE6E1A-127D-09AA-0EC6-C683AEEAD38F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86</xdr:row>
      <xdr:rowOff>95250</xdr:rowOff>
    </xdr:from>
    <xdr:to>
      <xdr:col>8</xdr:col>
      <xdr:colOff>2688</xdr:colOff>
      <xdr:row>87</xdr:row>
      <xdr:rowOff>1254</xdr:rowOff>
    </xdr:to>
    <xdr:grpSp>
      <xdr:nvGrpSpPr>
        <xdr:cNvPr id="2631" name="Group 2630">
          <a:extLst>
            <a:ext uri="{FF2B5EF4-FFF2-40B4-BE49-F238E27FC236}">
              <a16:creationId xmlns:a16="http://schemas.microsoft.com/office/drawing/2014/main" id="{506D7072-556F-4569-87F7-E4182A8CCC72}"/>
            </a:ext>
          </a:extLst>
        </xdr:cNvPr>
        <xdr:cNvGrpSpPr/>
      </xdr:nvGrpSpPr>
      <xdr:grpSpPr>
        <a:xfrm>
          <a:off x="3455159" y="15952470"/>
          <a:ext cx="1165249" cy="88884"/>
          <a:chOff x="3672590" y="2344992"/>
          <a:chExt cx="1901817" cy="293276"/>
        </a:xfrm>
      </xdr:grpSpPr>
      <xdr:sp macro="" textlink="">
        <xdr:nvSpPr>
          <xdr:cNvPr id="2632" name="Rectangle 2631">
            <a:extLst>
              <a:ext uri="{FF2B5EF4-FFF2-40B4-BE49-F238E27FC236}">
                <a16:creationId xmlns:a16="http://schemas.microsoft.com/office/drawing/2014/main" id="{0ADF8269-FB3A-37EF-D783-AAE9C13ECF4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33" name="Rectangle 2632">
            <a:extLst>
              <a:ext uri="{FF2B5EF4-FFF2-40B4-BE49-F238E27FC236}">
                <a16:creationId xmlns:a16="http://schemas.microsoft.com/office/drawing/2014/main" id="{8B684422-9BDA-9AC6-EDDA-2D19D0AC608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34" name="Rectangle 2633">
            <a:extLst>
              <a:ext uri="{FF2B5EF4-FFF2-40B4-BE49-F238E27FC236}">
                <a16:creationId xmlns:a16="http://schemas.microsoft.com/office/drawing/2014/main" id="{EC68916F-AA7B-3601-B5CE-7231FBA3C47D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87</xdr:row>
      <xdr:rowOff>95250</xdr:rowOff>
    </xdr:from>
    <xdr:to>
      <xdr:col>8</xdr:col>
      <xdr:colOff>2688</xdr:colOff>
      <xdr:row>88</xdr:row>
      <xdr:rowOff>1254</xdr:rowOff>
    </xdr:to>
    <xdr:grpSp>
      <xdr:nvGrpSpPr>
        <xdr:cNvPr id="2635" name="Group 2634">
          <a:extLst>
            <a:ext uri="{FF2B5EF4-FFF2-40B4-BE49-F238E27FC236}">
              <a16:creationId xmlns:a16="http://schemas.microsoft.com/office/drawing/2014/main" id="{38AC28AB-F511-45E5-BAF2-6099CB91DD69}"/>
            </a:ext>
          </a:extLst>
        </xdr:cNvPr>
        <xdr:cNvGrpSpPr/>
      </xdr:nvGrpSpPr>
      <xdr:grpSpPr>
        <a:xfrm>
          <a:off x="3455159" y="16135350"/>
          <a:ext cx="1165249" cy="88884"/>
          <a:chOff x="3672590" y="2344992"/>
          <a:chExt cx="1901817" cy="293276"/>
        </a:xfrm>
      </xdr:grpSpPr>
      <xdr:sp macro="" textlink="">
        <xdr:nvSpPr>
          <xdr:cNvPr id="2636" name="Rectangle 2635">
            <a:extLst>
              <a:ext uri="{FF2B5EF4-FFF2-40B4-BE49-F238E27FC236}">
                <a16:creationId xmlns:a16="http://schemas.microsoft.com/office/drawing/2014/main" id="{30193DDD-C4D6-4EC7-F24B-9046CF6FCB94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37" name="Rectangle 2636">
            <a:extLst>
              <a:ext uri="{FF2B5EF4-FFF2-40B4-BE49-F238E27FC236}">
                <a16:creationId xmlns:a16="http://schemas.microsoft.com/office/drawing/2014/main" id="{90B32564-4BFA-C98B-243C-A66C9D6614FB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38" name="Rectangle 2637">
            <a:extLst>
              <a:ext uri="{FF2B5EF4-FFF2-40B4-BE49-F238E27FC236}">
                <a16:creationId xmlns:a16="http://schemas.microsoft.com/office/drawing/2014/main" id="{9EAC1D97-F2C1-FB28-34F0-21E658D9988B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88</xdr:row>
      <xdr:rowOff>95250</xdr:rowOff>
    </xdr:from>
    <xdr:to>
      <xdr:col>8</xdr:col>
      <xdr:colOff>2688</xdr:colOff>
      <xdr:row>89</xdr:row>
      <xdr:rowOff>1254</xdr:rowOff>
    </xdr:to>
    <xdr:grpSp>
      <xdr:nvGrpSpPr>
        <xdr:cNvPr id="2639" name="Group 2638">
          <a:extLst>
            <a:ext uri="{FF2B5EF4-FFF2-40B4-BE49-F238E27FC236}">
              <a16:creationId xmlns:a16="http://schemas.microsoft.com/office/drawing/2014/main" id="{1E4FF49C-867C-430B-9B55-4995893FBFCE}"/>
            </a:ext>
          </a:extLst>
        </xdr:cNvPr>
        <xdr:cNvGrpSpPr/>
      </xdr:nvGrpSpPr>
      <xdr:grpSpPr>
        <a:xfrm>
          <a:off x="3455159" y="16318230"/>
          <a:ext cx="1165249" cy="88884"/>
          <a:chOff x="3672590" y="2344992"/>
          <a:chExt cx="1901817" cy="293276"/>
        </a:xfrm>
      </xdr:grpSpPr>
      <xdr:sp macro="" textlink="">
        <xdr:nvSpPr>
          <xdr:cNvPr id="2640" name="Rectangle 2639">
            <a:extLst>
              <a:ext uri="{FF2B5EF4-FFF2-40B4-BE49-F238E27FC236}">
                <a16:creationId xmlns:a16="http://schemas.microsoft.com/office/drawing/2014/main" id="{E79AC32D-2AE1-F261-30E9-3130929EC837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41" name="Rectangle 2640">
            <a:extLst>
              <a:ext uri="{FF2B5EF4-FFF2-40B4-BE49-F238E27FC236}">
                <a16:creationId xmlns:a16="http://schemas.microsoft.com/office/drawing/2014/main" id="{BC36D4BE-98EA-6DE7-BADD-CDFA06F2250A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42" name="Rectangle 2641">
            <a:extLst>
              <a:ext uri="{FF2B5EF4-FFF2-40B4-BE49-F238E27FC236}">
                <a16:creationId xmlns:a16="http://schemas.microsoft.com/office/drawing/2014/main" id="{BBCCA585-6861-B528-1342-30C1382B0EF6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89</xdr:row>
      <xdr:rowOff>95250</xdr:rowOff>
    </xdr:from>
    <xdr:to>
      <xdr:col>8</xdr:col>
      <xdr:colOff>2688</xdr:colOff>
      <xdr:row>90</xdr:row>
      <xdr:rowOff>1254</xdr:rowOff>
    </xdr:to>
    <xdr:grpSp>
      <xdr:nvGrpSpPr>
        <xdr:cNvPr id="2643" name="Group 2642">
          <a:extLst>
            <a:ext uri="{FF2B5EF4-FFF2-40B4-BE49-F238E27FC236}">
              <a16:creationId xmlns:a16="http://schemas.microsoft.com/office/drawing/2014/main" id="{2F881A2C-00B8-44EC-8899-800681259D59}"/>
            </a:ext>
          </a:extLst>
        </xdr:cNvPr>
        <xdr:cNvGrpSpPr/>
      </xdr:nvGrpSpPr>
      <xdr:grpSpPr>
        <a:xfrm>
          <a:off x="3455159" y="16501110"/>
          <a:ext cx="1165249" cy="88884"/>
          <a:chOff x="3672590" y="2344992"/>
          <a:chExt cx="1901817" cy="293276"/>
        </a:xfrm>
      </xdr:grpSpPr>
      <xdr:sp macro="" textlink="">
        <xdr:nvSpPr>
          <xdr:cNvPr id="2644" name="Rectangle 2643">
            <a:extLst>
              <a:ext uri="{FF2B5EF4-FFF2-40B4-BE49-F238E27FC236}">
                <a16:creationId xmlns:a16="http://schemas.microsoft.com/office/drawing/2014/main" id="{7429DAFB-862B-F0AE-3789-3F949F6CDA8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45" name="Rectangle 2644">
            <a:extLst>
              <a:ext uri="{FF2B5EF4-FFF2-40B4-BE49-F238E27FC236}">
                <a16:creationId xmlns:a16="http://schemas.microsoft.com/office/drawing/2014/main" id="{221E10FF-CC1E-24F0-D803-F4AF44C7876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46" name="Rectangle 2645">
            <a:extLst>
              <a:ext uri="{FF2B5EF4-FFF2-40B4-BE49-F238E27FC236}">
                <a16:creationId xmlns:a16="http://schemas.microsoft.com/office/drawing/2014/main" id="{B4B3122F-D07A-B9E5-F201-9DFA7B8E07AD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90</xdr:row>
      <xdr:rowOff>95250</xdr:rowOff>
    </xdr:from>
    <xdr:to>
      <xdr:col>8</xdr:col>
      <xdr:colOff>2688</xdr:colOff>
      <xdr:row>91</xdr:row>
      <xdr:rowOff>1254</xdr:rowOff>
    </xdr:to>
    <xdr:grpSp>
      <xdr:nvGrpSpPr>
        <xdr:cNvPr id="2647" name="Group 2646">
          <a:extLst>
            <a:ext uri="{FF2B5EF4-FFF2-40B4-BE49-F238E27FC236}">
              <a16:creationId xmlns:a16="http://schemas.microsoft.com/office/drawing/2014/main" id="{88F2F0FD-F675-4783-9E63-63F66D0312DE}"/>
            </a:ext>
          </a:extLst>
        </xdr:cNvPr>
        <xdr:cNvGrpSpPr/>
      </xdr:nvGrpSpPr>
      <xdr:grpSpPr>
        <a:xfrm>
          <a:off x="3455159" y="16683990"/>
          <a:ext cx="1165249" cy="88884"/>
          <a:chOff x="3672590" y="2344992"/>
          <a:chExt cx="1901817" cy="293276"/>
        </a:xfrm>
      </xdr:grpSpPr>
      <xdr:sp macro="" textlink="">
        <xdr:nvSpPr>
          <xdr:cNvPr id="2648" name="Rectangle 2647">
            <a:extLst>
              <a:ext uri="{FF2B5EF4-FFF2-40B4-BE49-F238E27FC236}">
                <a16:creationId xmlns:a16="http://schemas.microsoft.com/office/drawing/2014/main" id="{784FC5B2-BFB3-962D-BF30-46A30BC97720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49" name="Rectangle 2648">
            <a:extLst>
              <a:ext uri="{FF2B5EF4-FFF2-40B4-BE49-F238E27FC236}">
                <a16:creationId xmlns:a16="http://schemas.microsoft.com/office/drawing/2014/main" id="{00FA5A37-C886-D075-9E09-7EDCEB165D46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50" name="Rectangle 2649">
            <a:extLst>
              <a:ext uri="{FF2B5EF4-FFF2-40B4-BE49-F238E27FC236}">
                <a16:creationId xmlns:a16="http://schemas.microsoft.com/office/drawing/2014/main" id="{E64D1956-08AB-C581-A0B5-3D859CFD6A92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91</xdr:row>
      <xdr:rowOff>95250</xdr:rowOff>
    </xdr:from>
    <xdr:to>
      <xdr:col>8</xdr:col>
      <xdr:colOff>2688</xdr:colOff>
      <xdr:row>92</xdr:row>
      <xdr:rowOff>1254</xdr:rowOff>
    </xdr:to>
    <xdr:grpSp>
      <xdr:nvGrpSpPr>
        <xdr:cNvPr id="2651" name="Group 2650">
          <a:extLst>
            <a:ext uri="{FF2B5EF4-FFF2-40B4-BE49-F238E27FC236}">
              <a16:creationId xmlns:a16="http://schemas.microsoft.com/office/drawing/2014/main" id="{1E838258-E74E-4286-AF6F-F2C8FF27AB31}"/>
            </a:ext>
          </a:extLst>
        </xdr:cNvPr>
        <xdr:cNvGrpSpPr/>
      </xdr:nvGrpSpPr>
      <xdr:grpSpPr>
        <a:xfrm>
          <a:off x="3455159" y="16866870"/>
          <a:ext cx="1165249" cy="88884"/>
          <a:chOff x="3672590" y="2344992"/>
          <a:chExt cx="1901817" cy="293276"/>
        </a:xfrm>
      </xdr:grpSpPr>
      <xdr:sp macro="" textlink="">
        <xdr:nvSpPr>
          <xdr:cNvPr id="2652" name="Rectangle 2651">
            <a:extLst>
              <a:ext uri="{FF2B5EF4-FFF2-40B4-BE49-F238E27FC236}">
                <a16:creationId xmlns:a16="http://schemas.microsoft.com/office/drawing/2014/main" id="{F1725F18-2DAB-D70E-B64F-5399470A66EC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53" name="Rectangle 2652">
            <a:extLst>
              <a:ext uri="{FF2B5EF4-FFF2-40B4-BE49-F238E27FC236}">
                <a16:creationId xmlns:a16="http://schemas.microsoft.com/office/drawing/2014/main" id="{B68B26DF-83A3-EFCF-F230-D1D219F02691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54" name="Rectangle 2653">
            <a:extLst>
              <a:ext uri="{FF2B5EF4-FFF2-40B4-BE49-F238E27FC236}">
                <a16:creationId xmlns:a16="http://schemas.microsoft.com/office/drawing/2014/main" id="{13623820-250B-FD7D-BF1E-71D30E81141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92</xdr:row>
      <xdr:rowOff>95250</xdr:rowOff>
    </xdr:from>
    <xdr:to>
      <xdr:col>8</xdr:col>
      <xdr:colOff>2688</xdr:colOff>
      <xdr:row>93</xdr:row>
      <xdr:rowOff>1254</xdr:rowOff>
    </xdr:to>
    <xdr:grpSp>
      <xdr:nvGrpSpPr>
        <xdr:cNvPr id="2655" name="Group 2654">
          <a:extLst>
            <a:ext uri="{FF2B5EF4-FFF2-40B4-BE49-F238E27FC236}">
              <a16:creationId xmlns:a16="http://schemas.microsoft.com/office/drawing/2014/main" id="{263369BC-578D-4D62-8BF6-E60C8433B7CF}"/>
            </a:ext>
          </a:extLst>
        </xdr:cNvPr>
        <xdr:cNvGrpSpPr/>
      </xdr:nvGrpSpPr>
      <xdr:grpSpPr>
        <a:xfrm>
          <a:off x="3455159" y="17049750"/>
          <a:ext cx="1165249" cy="88884"/>
          <a:chOff x="3672590" y="2344992"/>
          <a:chExt cx="1901817" cy="293276"/>
        </a:xfrm>
      </xdr:grpSpPr>
      <xdr:sp macro="" textlink="">
        <xdr:nvSpPr>
          <xdr:cNvPr id="2656" name="Rectangle 2655">
            <a:extLst>
              <a:ext uri="{FF2B5EF4-FFF2-40B4-BE49-F238E27FC236}">
                <a16:creationId xmlns:a16="http://schemas.microsoft.com/office/drawing/2014/main" id="{8B99B05E-424E-5F72-222C-8519CAA37487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57" name="Rectangle 2656">
            <a:extLst>
              <a:ext uri="{FF2B5EF4-FFF2-40B4-BE49-F238E27FC236}">
                <a16:creationId xmlns:a16="http://schemas.microsoft.com/office/drawing/2014/main" id="{DA8723ED-D8B9-FB79-F3F0-48F317C4B908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58" name="Rectangle 2657">
            <a:extLst>
              <a:ext uri="{FF2B5EF4-FFF2-40B4-BE49-F238E27FC236}">
                <a16:creationId xmlns:a16="http://schemas.microsoft.com/office/drawing/2014/main" id="{31DE9202-D85B-14B9-0345-CC5E98A71796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93</xdr:row>
      <xdr:rowOff>95250</xdr:rowOff>
    </xdr:from>
    <xdr:to>
      <xdr:col>8</xdr:col>
      <xdr:colOff>2688</xdr:colOff>
      <xdr:row>94</xdr:row>
      <xdr:rowOff>1254</xdr:rowOff>
    </xdr:to>
    <xdr:grpSp>
      <xdr:nvGrpSpPr>
        <xdr:cNvPr id="2659" name="Group 2658">
          <a:extLst>
            <a:ext uri="{FF2B5EF4-FFF2-40B4-BE49-F238E27FC236}">
              <a16:creationId xmlns:a16="http://schemas.microsoft.com/office/drawing/2014/main" id="{034F2E1B-D822-4F9A-97AE-4034256B50B4}"/>
            </a:ext>
          </a:extLst>
        </xdr:cNvPr>
        <xdr:cNvGrpSpPr/>
      </xdr:nvGrpSpPr>
      <xdr:grpSpPr>
        <a:xfrm>
          <a:off x="3455159" y="17232630"/>
          <a:ext cx="1165249" cy="88884"/>
          <a:chOff x="3672590" y="2344992"/>
          <a:chExt cx="1901817" cy="293276"/>
        </a:xfrm>
      </xdr:grpSpPr>
      <xdr:sp macro="" textlink="">
        <xdr:nvSpPr>
          <xdr:cNvPr id="2660" name="Rectangle 2659">
            <a:extLst>
              <a:ext uri="{FF2B5EF4-FFF2-40B4-BE49-F238E27FC236}">
                <a16:creationId xmlns:a16="http://schemas.microsoft.com/office/drawing/2014/main" id="{0986C673-8CFF-9323-8239-3E6D01B1837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61" name="Rectangle 2660">
            <a:extLst>
              <a:ext uri="{FF2B5EF4-FFF2-40B4-BE49-F238E27FC236}">
                <a16:creationId xmlns:a16="http://schemas.microsoft.com/office/drawing/2014/main" id="{040E6E5E-CD06-EB51-081D-02DBB99F6D00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62" name="Rectangle 2661">
            <a:extLst>
              <a:ext uri="{FF2B5EF4-FFF2-40B4-BE49-F238E27FC236}">
                <a16:creationId xmlns:a16="http://schemas.microsoft.com/office/drawing/2014/main" id="{84215AB1-B87A-91FE-C2E8-E148851260F8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94</xdr:row>
      <xdr:rowOff>95250</xdr:rowOff>
    </xdr:from>
    <xdr:to>
      <xdr:col>8</xdr:col>
      <xdr:colOff>2688</xdr:colOff>
      <xdr:row>95</xdr:row>
      <xdr:rowOff>1254</xdr:rowOff>
    </xdr:to>
    <xdr:grpSp>
      <xdr:nvGrpSpPr>
        <xdr:cNvPr id="2663" name="Group 2662">
          <a:extLst>
            <a:ext uri="{FF2B5EF4-FFF2-40B4-BE49-F238E27FC236}">
              <a16:creationId xmlns:a16="http://schemas.microsoft.com/office/drawing/2014/main" id="{282EC5AE-104F-4F92-80A8-6C1C9EE3EE32}"/>
            </a:ext>
          </a:extLst>
        </xdr:cNvPr>
        <xdr:cNvGrpSpPr/>
      </xdr:nvGrpSpPr>
      <xdr:grpSpPr>
        <a:xfrm>
          <a:off x="3455159" y="17415510"/>
          <a:ext cx="1165249" cy="88884"/>
          <a:chOff x="3672590" y="2344992"/>
          <a:chExt cx="1901817" cy="293276"/>
        </a:xfrm>
      </xdr:grpSpPr>
      <xdr:sp macro="" textlink="">
        <xdr:nvSpPr>
          <xdr:cNvPr id="2664" name="Rectangle 2663">
            <a:extLst>
              <a:ext uri="{FF2B5EF4-FFF2-40B4-BE49-F238E27FC236}">
                <a16:creationId xmlns:a16="http://schemas.microsoft.com/office/drawing/2014/main" id="{91AE5B9C-7EE8-0870-A0B4-5EFCA8708876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65" name="Rectangle 2664">
            <a:extLst>
              <a:ext uri="{FF2B5EF4-FFF2-40B4-BE49-F238E27FC236}">
                <a16:creationId xmlns:a16="http://schemas.microsoft.com/office/drawing/2014/main" id="{2E3BD69C-9AA8-1A98-18D3-24DB11F0AAA9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66" name="Rectangle 2665">
            <a:extLst>
              <a:ext uri="{FF2B5EF4-FFF2-40B4-BE49-F238E27FC236}">
                <a16:creationId xmlns:a16="http://schemas.microsoft.com/office/drawing/2014/main" id="{1B5B2D6B-7453-2DE1-4599-CAE445037867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95</xdr:row>
      <xdr:rowOff>95250</xdr:rowOff>
    </xdr:from>
    <xdr:to>
      <xdr:col>8</xdr:col>
      <xdr:colOff>2688</xdr:colOff>
      <xdr:row>96</xdr:row>
      <xdr:rowOff>1254</xdr:rowOff>
    </xdr:to>
    <xdr:grpSp>
      <xdr:nvGrpSpPr>
        <xdr:cNvPr id="2667" name="Group 2666">
          <a:extLst>
            <a:ext uri="{FF2B5EF4-FFF2-40B4-BE49-F238E27FC236}">
              <a16:creationId xmlns:a16="http://schemas.microsoft.com/office/drawing/2014/main" id="{23CCDAC9-4C59-42B6-9725-0B6E70159492}"/>
            </a:ext>
          </a:extLst>
        </xdr:cNvPr>
        <xdr:cNvGrpSpPr/>
      </xdr:nvGrpSpPr>
      <xdr:grpSpPr>
        <a:xfrm>
          <a:off x="3455159" y="17598390"/>
          <a:ext cx="1165249" cy="88884"/>
          <a:chOff x="3672590" y="2344992"/>
          <a:chExt cx="1901817" cy="293276"/>
        </a:xfrm>
      </xdr:grpSpPr>
      <xdr:sp macro="" textlink="">
        <xdr:nvSpPr>
          <xdr:cNvPr id="2668" name="Rectangle 2667">
            <a:extLst>
              <a:ext uri="{FF2B5EF4-FFF2-40B4-BE49-F238E27FC236}">
                <a16:creationId xmlns:a16="http://schemas.microsoft.com/office/drawing/2014/main" id="{01B585CA-16BE-9DD4-8E1A-E466661B4CF2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69" name="Rectangle 2668">
            <a:extLst>
              <a:ext uri="{FF2B5EF4-FFF2-40B4-BE49-F238E27FC236}">
                <a16:creationId xmlns:a16="http://schemas.microsoft.com/office/drawing/2014/main" id="{3FF3043A-9E34-D16D-E07A-9D7BA485D8F3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70" name="Rectangle 2669">
            <a:extLst>
              <a:ext uri="{FF2B5EF4-FFF2-40B4-BE49-F238E27FC236}">
                <a16:creationId xmlns:a16="http://schemas.microsoft.com/office/drawing/2014/main" id="{ADFA1287-AE46-1739-0B7B-DA5219F3F71F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96</xdr:row>
      <xdr:rowOff>95250</xdr:rowOff>
    </xdr:from>
    <xdr:to>
      <xdr:col>8</xdr:col>
      <xdr:colOff>2688</xdr:colOff>
      <xdr:row>97</xdr:row>
      <xdr:rowOff>1254</xdr:rowOff>
    </xdr:to>
    <xdr:grpSp>
      <xdr:nvGrpSpPr>
        <xdr:cNvPr id="2671" name="Group 2670">
          <a:extLst>
            <a:ext uri="{FF2B5EF4-FFF2-40B4-BE49-F238E27FC236}">
              <a16:creationId xmlns:a16="http://schemas.microsoft.com/office/drawing/2014/main" id="{62A2AFB0-9E0D-41C7-811B-A37FCB8F123D}"/>
            </a:ext>
          </a:extLst>
        </xdr:cNvPr>
        <xdr:cNvGrpSpPr/>
      </xdr:nvGrpSpPr>
      <xdr:grpSpPr>
        <a:xfrm>
          <a:off x="3455159" y="17781270"/>
          <a:ext cx="1165249" cy="88884"/>
          <a:chOff x="3672590" y="2344992"/>
          <a:chExt cx="1901817" cy="293276"/>
        </a:xfrm>
      </xdr:grpSpPr>
      <xdr:sp macro="" textlink="">
        <xdr:nvSpPr>
          <xdr:cNvPr id="2672" name="Rectangle 2671">
            <a:extLst>
              <a:ext uri="{FF2B5EF4-FFF2-40B4-BE49-F238E27FC236}">
                <a16:creationId xmlns:a16="http://schemas.microsoft.com/office/drawing/2014/main" id="{9846BE0D-8787-02BF-B15A-2B9FD175B1D7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73" name="Rectangle 2672">
            <a:extLst>
              <a:ext uri="{FF2B5EF4-FFF2-40B4-BE49-F238E27FC236}">
                <a16:creationId xmlns:a16="http://schemas.microsoft.com/office/drawing/2014/main" id="{C58C3077-669C-2B3A-0CA6-4513C2AE0005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74" name="Rectangle 2673">
            <a:extLst>
              <a:ext uri="{FF2B5EF4-FFF2-40B4-BE49-F238E27FC236}">
                <a16:creationId xmlns:a16="http://schemas.microsoft.com/office/drawing/2014/main" id="{D3A0313F-49FE-FA72-5467-1060677A874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97</xdr:row>
      <xdr:rowOff>95250</xdr:rowOff>
    </xdr:from>
    <xdr:to>
      <xdr:col>8</xdr:col>
      <xdr:colOff>2688</xdr:colOff>
      <xdr:row>98</xdr:row>
      <xdr:rowOff>1254</xdr:rowOff>
    </xdr:to>
    <xdr:grpSp>
      <xdr:nvGrpSpPr>
        <xdr:cNvPr id="2675" name="Group 2674">
          <a:extLst>
            <a:ext uri="{FF2B5EF4-FFF2-40B4-BE49-F238E27FC236}">
              <a16:creationId xmlns:a16="http://schemas.microsoft.com/office/drawing/2014/main" id="{5B89009D-8023-4B61-B331-E8CA57B64E17}"/>
            </a:ext>
          </a:extLst>
        </xdr:cNvPr>
        <xdr:cNvGrpSpPr/>
      </xdr:nvGrpSpPr>
      <xdr:grpSpPr>
        <a:xfrm>
          <a:off x="3455159" y="17964150"/>
          <a:ext cx="1165249" cy="88884"/>
          <a:chOff x="3672590" y="2344992"/>
          <a:chExt cx="1901817" cy="293276"/>
        </a:xfrm>
      </xdr:grpSpPr>
      <xdr:sp macro="" textlink="">
        <xdr:nvSpPr>
          <xdr:cNvPr id="2676" name="Rectangle 2675">
            <a:extLst>
              <a:ext uri="{FF2B5EF4-FFF2-40B4-BE49-F238E27FC236}">
                <a16:creationId xmlns:a16="http://schemas.microsoft.com/office/drawing/2014/main" id="{3CB1809E-E501-7B4B-C5DB-3B6E6E7A45FE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77" name="Rectangle 2676">
            <a:extLst>
              <a:ext uri="{FF2B5EF4-FFF2-40B4-BE49-F238E27FC236}">
                <a16:creationId xmlns:a16="http://schemas.microsoft.com/office/drawing/2014/main" id="{4D1E8949-3F86-388F-16A2-1B768342C968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78" name="Rectangle 2677">
            <a:extLst>
              <a:ext uri="{FF2B5EF4-FFF2-40B4-BE49-F238E27FC236}">
                <a16:creationId xmlns:a16="http://schemas.microsoft.com/office/drawing/2014/main" id="{119CB43F-73A7-4143-34B9-FAEC83C80BF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98</xdr:row>
      <xdr:rowOff>95250</xdr:rowOff>
    </xdr:from>
    <xdr:to>
      <xdr:col>8</xdr:col>
      <xdr:colOff>2688</xdr:colOff>
      <xdr:row>99</xdr:row>
      <xdr:rowOff>1254</xdr:rowOff>
    </xdr:to>
    <xdr:grpSp>
      <xdr:nvGrpSpPr>
        <xdr:cNvPr id="2679" name="Group 2678">
          <a:extLst>
            <a:ext uri="{FF2B5EF4-FFF2-40B4-BE49-F238E27FC236}">
              <a16:creationId xmlns:a16="http://schemas.microsoft.com/office/drawing/2014/main" id="{B6494C3F-F06C-441E-A9D7-8ECCFA697F06}"/>
            </a:ext>
          </a:extLst>
        </xdr:cNvPr>
        <xdr:cNvGrpSpPr/>
      </xdr:nvGrpSpPr>
      <xdr:grpSpPr>
        <a:xfrm>
          <a:off x="3455159" y="18147030"/>
          <a:ext cx="1165249" cy="88884"/>
          <a:chOff x="3672590" y="2344992"/>
          <a:chExt cx="1901817" cy="293276"/>
        </a:xfrm>
      </xdr:grpSpPr>
      <xdr:sp macro="" textlink="">
        <xdr:nvSpPr>
          <xdr:cNvPr id="2680" name="Rectangle 2679">
            <a:extLst>
              <a:ext uri="{FF2B5EF4-FFF2-40B4-BE49-F238E27FC236}">
                <a16:creationId xmlns:a16="http://schemas.microsoft.com/office/drawing/2014/main" id="{536A92E3-35CF-A418-2699-9BD1F3BB06B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81" name="Rectangle 2680">
            <a:extLst>
              <a:ext uri="{FF2B5EF4-FFF2-40B4-BE49-F238E27FC236}">
                <a16:creationId xmlns:a16="http://schemas.microsoft.com/office/drawing/2014/main" id="{A91BAD96-2FBA-EF67-8CD3-40C6D0E75939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82" name="Rectangle 2681">
            <a:extLst>
              <a:ext uri="{FF2B5EF4-FFF2-40B4-BE49-F238E27FC236}">
                <a16:creationId xmlns:a16="http://schemas.microsoft.com/office/drawing/2014/main" id="{2AABB756-35D4-C407-E472-3748F699AF43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99</xdr:row>
      <xdr:rowOff>95250</xdr:rowOff>
    </xdr:from>
    <xdr:to>
      <xdr:col>8</xdr:col>
      <xdr:colOff>2688</xdr:colOff>
      <xdr:row>100</xdr:row>
      <xdr:rowOff>1254</xdr:rowOff>
    </xdr:to>
    <xdr:grpSp>
      <xdr:nvGrpSpPr>
        <xdr:cNvPr id="2683" name="Group 2682">
          <a:extLst>
            <a:ext uri="{FF2B5EF4-FFF2-40B4-BE49-F238E27FC236}">
              <a16:creationId xmlns:a16="http://schemas.microsoft.com/office/drawing/2014/main" id="{62EE6A61-1C98-4A42-98D2-2F0353F5C29F}"/>
            </a:ext>
          </a:extLst>
        </xdr:cNvPr>
        <xdr:cNvGrpSpPr/>
      </xdr:nvGrpSpPr>
      <xdr:grpSpPr>
        <a:xfrm>
          <a:off x="3455159" y="18329910"/>
          <a:ext cx="1165249" cy="88884"/>
          <a:chOff x="3672590" y="2344992"/>
          <a:chExt cx="1901817" cy="293276"/>
        </a:xfrm>
      </xdr:grpSpPr>
      <xdr:sp macro="" textlink="">
        <xdr:nvSpPr>
          <xdr:cNvPr id="2684" name="Rectangle 2683">
            <a:extLst>
              <a:ext uri="{FF2B5EF4-FFF2-40B4-BE49-F238E27FC236}">
                <a16:creationId xmlns:a16="http://schemas.microsoft.com/office/drawing/2014/main" id="{AA560877-980A-20CE-8F3B-EBE0A96965E7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85" name="Rectangle 2684">
            <a:extLst>
              <a:ext uri="{FF2B5EF4-FFF2-40B4-BE49-F238E27FC236}">
                <a16:creationId xmlns:a16="http://schemas.microsoft.com/office/drawing/2014/main" id="{FCC08C3C-2F92-C612-04FE-5EA0BADA1AFB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86" name="Rectangle 2685">
            <a:extLst>
              <a:ext uri="{FF2B5EF4-FFF2-40B4-BE49-F238E27FC236}">
                <a16:creationId xmlns:a16="http://schemas.microsoft.com/office/drawing/2014/main" id="{F93A4770-26E4-501D-0799-DF904C68500C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100</xdr:row>
      <xdr:rowOff>95250</xdr:rowOff>
    </xdr:from>
    <xdr:to>
      <xdr:col>8</xdr:col>
      <xdr:colOff>2688</xdr:colOff>
      <xdr:row>101</xdr:row>
      <xdr:rowOff>1254</xdr:rowOff>
    </xdr:to>
    <xdr:grpSp>
      <xdr:nvGrpSpPr>
        <xdr:cNvPr id="2687" name="Group 2686">
          <a:extLst>
            <a:ext uri="{FF2B5EF4-FFF2-40B4-BE49-F238E27FC236}">
              <a16:creationId xmlns:a16="http://schemas.microsoft.com/office/drawing/2014/main" id="{4BF3EC7C-97BA-4729-80B5-5FFABBC4F050}"/>
            </a:ext>
          </a:extLst>
        </xdr:cNvPr>
        <xdr:cNvGrpSpPr/>
      </xdr:nvGrpSpPr>
      <xdr:grpSpPr>
        <a:xfrm>
          <a:off x="3455159" y="18512790"/>
          <a:ext cx="1165249" cy="88884"/>
          <a:chOff x="3672590" y="2344992"/>
          <a:chExt cx="1901817" cy="293276"/>
        </a:xfrm>
      </xdr:grpSpPr>
      <xdr:sp macro="" textlink="">
        <xdr:nvSpPr>
          <xdr:cNvPr id="2688" name="Rectangle 2687">
            <a:extLst>
              <a:ext uri="{FF2B5EF4-FFF2-40B4-BE49-F238E27FC236}">
                <a16:creationId xmlns:a16="http://schemas.microsoft.com/office/drawing/2014/main" id="{EBEC4128-252B-8E18-3C76-F468A9CA300D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89" name="Rectangle 2688">
            <a:extLst>
              <a:ext uri="{FF2B5EF4-FFF2-40B4-BE49-F238E27FC236}">
                <a16:creationId xmlns:a16="http://schemas.microsoft.com/office/drawing/2014/main" id="{E31609E4-E319-66C2-A27B-DFAB3FDD8A8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90" name="Rectangle 2689">
            <a:extLst>
              <a:ext uri="{FF2B5EF4-FFF2-40B4-BE49-F238E27FC236}">
                <a16:creationId xmlns:a16="http://schemas.microsoft.com/office/drawing/2014/main" id="{8010CA55-8A67-8615-398A-5D08C6257211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101</xdr:row>
      <xdr:rowOff>95250</xdr:rowOff>
    </xdr:from>
    <xdr:to>
      <xdr:col>8</xdr:col>
      <xdr:colOff>2688</xdr:colOff>
      <xdr:row>102</xdr:row>
      <xdr:rowOff>1254</xdr:rowOff>
    </xdr:to>
    <xdr:grpSp>
      <xdr:nvGrpSpPr>
        <xdr:cNvPr id="2691" name="Group 2690">
          <a:extLst>
            <a:ext uri="{FF2B5EF4-FFF2-40B4-BE49-F238E27FC236}">
              <a16:creationId xmlns:a16="http://schemas.microsoft.com/office/drawing/2014/main" id="{5DA42693-3B6B-40A8-8305-F7E990C6D89D}"/>
            </a:ext>
          </a:extLst>
        </xdr:cNvPr>
        <xdr:cNvGrpSpPr/>
      </xdr:nvGrpSpPr>
      <xdr:grpSpPr>
        <a:xfrm>
          <a:off x="3455159" y="18695670"/>
          <a:ext cx="1165249" cy="88884"/>
          <a:chOff x="3672590" y="2344992"/>
          <a:chExt cx="1901817" cy="293276"/>
        </a:xfrm>
      </xdr:grpSpPr>
      <xdr:sp macro="" textlink="">
        <xdr:nvSpPr>
          <xdr:cNvPr id="2692" name="Rectangle 2691">
            <a:extLst>
              <a:ext uri="{FF2B5EF4-FFF2-40B4-BE49-F238E27FC236}">
                <a16:creationId xmlns:a16="http://schemas.microsoft.com/office/drawing/2014/main" id="{0FBB08DF-562B-D5F1-7103-33C81B854C5F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93" name="Rectangle 2692">
            <a:extLst>
              <a:ext uri="{FF2B5EF4-FFF2-40B4-BE49-F238E27FC236}">
                <a16:creationId xmlns:a16="http://schemas.microsoft.com/office/drawing/2014/main" id="{8838BB08-AE41-B203-AC19-D53578A3033D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94" name="Rectangle 2693">
            <a:extLst>
              <a:ext uri="{FF2B5EF4-FFF2-40B4-BE49-F238E27FC236}">
                <a16:creationId xmlns:a16="http://schemas.microsoft.com/office/drawing/2014/main" id="{F27A6934-6930-ACC9-D0A9-6DC22617BE4F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102</xdr:row>
      <xdr:rowOff>95250</xdr:rowOff>
    </xdr:from>
    <xdr:to>
      <xdr:col>8</xdr:col>
      <xdr:colOff>2688</xdr:colOff>
      <xdr:row>103</xdr:row>
      <xdr:rowOff>1254</xdr:rowOff>
    </xdr:to>
    <xdr:grpSp>
      <xdr:nvGrpSpPr>
        <xdr:cNvPr id="2695" name="Group 2694">
          <a:extLst>
            <a:ext uri="{FF2B5EF4-FFF2-40B4-BE49-F238E27FC236}">
              <a16:creationId xmlns:a16="http://schemas.microsoft.com/office/drawing/2014/main" id="{AED75DE4-0072-4298-90AD-D03322B7517E}"/>
            </a:ext>
          </a:extLst>
        </xdr:cNvPr>
        <xdr:cNvGrpSpPr/>
      </xdr:nvGrpSpPr>
      <xdr:grpSpPr>
        <a:xfrm>
          <a:off x="3455159" y="18878550"/>
          <a:ext cx="1165249" cy="88884"/>
          <a:chOff x="3672590" y="2344992"/>
          <a:chExt cx="1901817" cy="293276"/>
        </a:xfrm>
      </xdr:grpSpPr>
      <xdr:sp macro="" textlink="">
        <xdr:nvSpPr>
          <xdr:cNvPr id="2696" name="Rectangle 2695">
            <a:extLst>
              <a:ext uri="{FF2B5EF4-FFF2-40B4-BE49-F238E27FC236}">
                <a16:creationId xmlns:a16="http://schemas.microsoft.com/office/drawing/2014/main" id="{DA72BAF6-11E1-23CD-4DAB-ECFB947EB8F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97" name="Rectangle 2696">
            <a:extLst>
              <a:ext uri="{FF2B5EF4-FFF2-40B4-BE49-F238E27FC236}">
                <a16:creationId xmlns:a16="http://schemas.microsoft.com/office/drawing/2014/main" id="{40960B38-8BBC-6E32-369E-8DCB39481202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698" name="Rectangle 2697">
            <a:extLst>
              <a:ext uri="{FF2B5EF4-FFF2-40B4-BE49-F238E27FC236}">
                <a16:creationId xmlns:a16="http://schemas.microsoft.com/office/drawing/2014/main" id="{BB2A2357-FC83-ABAD-8F28-F1B618FF3ADD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103</xdr:row>
      <xdr:rowOff>95250</xdr:rowOff>
    </xdr:from>
    <xdr:to>
      <xdr:col>8</xdr:col>
      <xdr:colOff>2688</xdr:colOff>
      <xdr:row>104</xdr:row>
      <xdr:rowOff>1254</xdr:rowOff>
    </xdr:to>
    <xdr:grpSp>
      <xdr:nvGrpSpPr>
        <xdr:cNvPr id="2699" name="Group 2698">
          <a:extLst>
            <a:ext uri="{FF2B5EF4-FFF2-40B4-BE49-F238E27FC236}">
              <a16:creationId xmlns:a16="http://schemas.microsoft.com/office/drawing/2014/main" id="{86D92B5C-DAB4-4424-9F8D-885199EA1F0F}"/>
            </a:ext>
          </a:extLst>
        </xdr:cNvPr>
        <xdr:cNvGrpSpPr/>
      </xdr:nvGrpSpPr>
      <xdr:grpSpPr>
        <a:xfrm>
          <a:off x="3455159" y="19061430"/>
          <a:ext cx="1165249" cy="88884"/>
          <a:chOff x="3672590" y="2344992"/>
          <a:chExt cx="1901817" cy="293276"/>
        </a:xfrm>
      </xdr:grpSpPr>
      <xdr:sp macro="" textlink="">
        <xdr:nvSpPr>
          <xdr:cNvPr id="2700" name="Rectangle 2699">
            <a:extLst>
              <a:ext uri="{FF2B5EF4-FFF2-40B4-BE49-F238E27FC236}">
                <a16:creationId xmlns:a16="http://schemas.microsoft.com/office/drawing/2014/main" id="{9A6F3CA8-392F-F119-1D2D-65417FAB26A9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701" name="Rectangle 2700">
            <a:extLst>
              <a:ext uri="{FF2B5EF4-FFF2-40B4-BE49-F238E27FC236}">
                <a16:creationId xmlns:a16="http://schemas.microsoft.com/office/drawing/2014/main" id="{7BFB7C0E-68F3-AF0E-6671-A8A74DAACE4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702" name="Rectangle 2701">
            <a:extLst>
              <a:ext uri="{FF2B5EF4-FFF2-40B4-BE49-F238E27FC236}">
                <a16:creationId xmlns:a16="http://schemas.microsoft.com/office/drawing/2014/main" id="{817937A2-C894-6D4E-A6EF-5F2936F2F820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>
    <xdr:from>
      <xdr:col>5</xdr:col>
      <xdr:colOff>3299</xdr:colOff>
      <xdr:row>104</xdr:row>
      <xdr:rowOff>95250</xdr:rowOff>
    </xdr:from>
    <xdr:to>
      <xdr:col>8</xdr:col>
      <xdr:colOff>2688</xdr:colOff>
      <xdr:row>105</xdr:row>
      <xdr:rowOff>1254</xdr:rowOff>
    </xdr:to>
    <xdr:grpSp>
      <xdr:nvGrpSpPr>
        <xdr:cNvPr id="2703" name="Group 2702">
          <a:extLst>
            <a:ext uri="{FF2B5EF4-FFF2-40B4-BE49-F238E27FC236}">
              <a16:creationId xmlns:a16="http://schemas.microsoft.com/office/drawing/2014/main" id="{22E372EF-2EE5-453A-B93E-3A31F4E68444}"/>
            </a:ext>
          </a:extLst>
        </xdr:cNvPr>
        <xdr:cNvGrpSpPr/>
      </xdr:nvGrpSpPr>
      <xdr:grpSpPr>
        <a:xfrm>
          <a:off x="3455159" y="19244310"/>
          <a:ext cx="1165249" cy="88884"/>
          <a:chOff x="3672590" y="2344992"/>
          <a:chExt cx="1901817" cy="293276"/>
        </a:xfrm>
      </xdr:grpSpPr>
      <xdr:sp macro="" textlink="">
        <xdr:nvSpPr>
          <xdr:cNvPr id="2704" name="Rectangle 2703">
            <a:extLst>
              <a:ext uri="{FF2B5EF4-FFF2-40B4-BE49-F238E27FC236}">
                <a16:creationId xmlns:a16="http://schemas.microsoft.com/office/drawing/2014/main" id="{BF504BEE-10C0-2E37-C181-88C9F15C6305}"/>
              </a:ext>
            </a:extLst>
          </xdr:cNvPr>
          <xdr:cNvSpPr/>
        </xdr:nvSpPr>
        <xdr:spPr>
          <a:xfrm>
            <a:off x="3672590" y="2344993"/>
            <a:ext cx="633939" cy="29327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705" name="Rectangle 2704">
            <a:extLst>
              <a:ext uri="{FF2B5EF4-FFF2-40B4-BE49-F238E27FC236}">
                <a16:creationId xmlns:a16="http://schemas.microsoft.com/office/drawing/2014/main" id="{A51F149C-1429-DCA1-618B-D92B67808E9C}"/>
              </a:ext>
            </a:extLst>
          </xdr:cNvPr>
          <xdr:cNvSpPr/>
        </xdr:nvSpPr>
        <xdr:spPr>
          <a:xfrm>
            <a:off x="4306529" y="2344992"/>
            <a:ext cx="633939" cy="293275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2706" name="Rectangle 2705">
            <a:extLst>
              <a:ext uri="{FF2B5EF4-FFF2-40B4-BE49-F238E27FC236}">
                <a16:creationId xmlns:a16="http://schemas.microsoft.com/office/drawing/2014/main" id="{C62719AD-62A0-9536-E91F-075E2BE060F7}"/>
              </a:ext>
            </a:extLst>
          </xdr:cNvPr>
          <xdr:cNvSpPr/>
        </xdr:nvSpPr>
        <xdr:spPr>
          <a:xfrm>
            <a:off x="4940468" y="2344992"/>
            <a:ext cx="633939" cy="293275"/>
          </a:xfrm>
          <a:prstGeom prst="rect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1129205</xdr:colOff>
      <xdr:row>2</xdr:row>
      <xdr:rowOff>105602</xdr:rowOff>
    </xdr:from>
    <xdr:to>
      <xdr:col>1</xdr:col>
      <xdr:colOff>2360542</xdr:colOff>
      <xdr:row>6</xdr:row>
      <xdr:rowOff>105603</xdr:rowOff>
    </xdr:to>
    <xdr:pic>
      <xdr:nvPicPr>
        <xdr:cNvPr id="6" name="Graphic 5" descr="Factory with solid fill">
          <a:extLst>
            <a:ext uri="{FF2B5EF4-FFF2-40B4-BE49-F238E27FC236}">
              <a16:creationId xmlns:a16="http://schemas.microsoft.com/office/drawing/2014/main" id="{7D894EDE-715C-445D-AAF0-AB39701A0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11539" t="12500" r="11539" b="10577"/>
        <a:stretch/>
      </xdr:blipFill>
      <xdr:spPr>
        <a:xfrm>
          <a:off x="1510205" y="1248602"/>
          <a:ext cx="1231337" cy="762001"/>
        </a:xfrm>
        <a:prstGeom prst="rect">
          <a:avLst/>
        </a:prstGeom>
      </xdr:spPr>
    </xdr:pic>
    <xdr:clientData/>
  </xdr:twoCellAnchor>
  <xdr:twoCellAnchor>
    <xdr:from>
      <xdr:col>1</xdr:col>
      <xdr:colOff>449744</xdr:colOff>
      <xdr:row>8</xdr:row>
      <xdr:rowOff>18799</xdr:rowOff>
    </xdr:from>
    <xdr:to>
      <xdr:col>1</xdr:col>
      <xdr:colOff>2969744</xdr:colOff>
      <xdr:row>13</xdr:row>
      <xdr:rowOff>183697</xdr:rowOff>
    </xdr:to>
    <xdr:sp macro="" textlink="">
      <xdr:nvSpPr>
        <xdr:cNvPr id="7" name="Flowchart: Terminator 6">
          <a:extLst>
            <a:ext uri="{FF2B5EF4-FFF2-40B4-BE49-F238E27FC236}">
              <a16:creationId xmlns:a16="http://schemas.microsoft.com/office/drawing/2014/main" id="{FC99B750-4426-49C9-B239-97E07BBEE469}"/>
            </a:ext>
          </a:extLst>
        </xdr:cNvPr>
        <xdr:cNvSpPr/>
      </xdr:nvSpPr>
      <xdr:spPr>
        <a:xfrm>
          <a:off x="830744" y="2304799"/>
          <a:ext cx="2520000" cy="1117398"/>
        </a:xfrm>
        <a:prstGeom prst="flowChartTerminator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  <a:latin typeface="Aptos Narrow" panose="020B0004020202020204" pitchFamily="34" charset="0"/>
            </a:rPr>
            <a:t>Assembly lines staff request</a:t>
          </a:r>
          <a:r>
            <a:rPr lang="es-MX" sz="1100" kern="1200" baseline="0">
              <a:solidFill>
                <a:schemeClr val="tx1"/>
              </a:solidFill>
              <a:latin typeface="Aptos Narrow" panose="020B0004020202020204" pitchFamily="34" charset="0"/>
            </a:rPr>
            <a:t> bins, carts or pallets replenishment before they run out of material</a:t>
          </a:r>
          <a:endParaRPr lang="es-MX" sz="1100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</xdr:col>
      <xdr:colOff>2546798</xdr:colOff>
      <xdr:row>5</xdr:row>
      <xdr:rowOff>133350</xdr:rowOff>
    </xdr:from>
    <xdr:to>
      <xdr:col>3</xdr:col>
      <xdr:colOff>898046</xdr:colOff>
      <xdr:row>5</xdr:row>
      <xdr:rowOff>143297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269FF2B-9847-4DB8-B635-4A74429FA393}"/>
            </a:ext>
          </a:extLst>
        </xdr:cNvPr>
        <xdr:cNvCxnSpPr/>
      </xdr:nvCxnSpPr>
      <xdr:spPr>
        <a:xfrm flipV="1">
          <a:off x="2927798" y="1847850"/>
          <a:ext cx="2113623" cy="9947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899777</xdr:colOff>
      <xdr:row>2</xdr:row>
      <xdr:rowOff>73145</xdr:rowOff>
    </xdr:from>
    <xdr:ext cx="1550240" cy="838200"/>
    <xdr:pic>
      <xdr:nvPicPr>
        <xdr:cNvPr id="18" name="Graphic 17" descr="Shopping cart with solid fill">
          <a:extLst>
            <a:ext uri="{FF2B5EF4-FFF2-40B4-BE49-F238E27FC236}">
              <a16:creationId xmlns:a16="http://schemas.microsoft.com/office/drawing/2014/main" id="{A3F118CB-A46F-4E58-B005-E2A64F38E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43152" y="1216145"/>
          <a:ext cx="1550240" cy="838200"/>
        </a:xfrm>
        <a:prstGeom prst="rect">
          <a:avLst/>
        </a:prstGeom>
      </xdr:spPr>
    </xdr:pic>
    <xdr:clientData/>
  </xdr:oneCellAnchor>
  <xdr:twoCellAnchor>
    <xdr:from>
      <xdr:col>5</xdr:col>
      <xdr:colOff>1027743</xdr:colOff>
      <xdr:row>2</xdr:row>
      <xdr:rowOff>123265</xdr:rowOff>
    </xdr:from>
    <xdr:to>
      <xdr:col>5</xdr:col>
      <xdr:colOff>2249184</xdr:colOff>
      <xdr:row>6</xdr:row>
      <xdr:rowOff>89647</xdr:rowOff>
    </xdr:to>
    <xdr:sp macro="" textlink="">
      <xdr:nvSpPr>
        <xdr:cNvPr id="20" name="Flowchart: Process 19">
          <a:extLst>
            <a:ext uri="{FF2B5EF4-FFF2-40B4-BE49-F238E27FC236}">
              <a16:creationId xmlns:a16="http://schemas.microsoft.com/office/drawing/2014/main" id="{1F16F580-B49F-42D5-9073-824B4176B17B}"/>
            </a:ext>
          </a:extLst>
        </xdr:cNvPr>
        <xdr:cNvSpPr/>
      </xdr:nvSpPr>
      <xdr:spPr>
        <a:xfrm>
          <a:off x="8938139" y="1296466"/>
          <a:ext cx="1221441" cy="709797"/>
        </a:xfrm>
        <a:prstGeom prst="flowChartProcess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 kern="1200">
              <a:solidFill>
                <a:schemeClr val="tx1"/>
              </a:solidFill>
            </a:rPr>
            <a:t>Supplying processes</a:t>
          </a:r>
        </a:p>
      </xdr:txBody>
    </xdr:sp>
    <xdr:clientData/>
  </xdr:twoCellAnchor>
  <xdr:twoCellAnchor>
    <xdr:from>
      <xdr:col>1</xdr:col>
      <xdr:colOff>2792254</xdr:colOff>
      <xdr:row>5</xdr:row>
      <xdr:rowOff>127998</xdr:rowOff>
    </xdr:from>
    <xdr:to>
      <xdr:col>3</xdr:col>
      <xdr:colOff>539151</xdr:colOff>
      <xdr:row>7</xdr:row>
      <xdr:rowOff>8211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8974E882-383E-46A4-BA0E-D9F7E4ACC61E}"/>
            </a:ext>
          </a:extLst>
        </xdr:cNvPr>
        <xdr:cNvSpPr txBox="1"/>
      </xdr:nvSpPr>
      <xdr:spPr>
        <a:xfrm>
          <a:off x="3173254" y="1890123"/>
          <a:ext cx="1509272" cy="261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kern="1200">
              <a:latin typeface="Aptos Narrow" panose="020B0004020202020204" pitchFamily="34" charset="0"/>
            </a:rPr>
            <a:t>Kanban signal flow</a:t>
          </a:r>
          <a:endParaRPr lang="es-MX" sz="1200" b="1" kern="1200" baseline="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</xdr:col>
      <xdr:colOff>2532784</xdr:colOff>
      <xdr:row>3</xdr:row>
      <xdr:rowOff>185669</xdr:rowOff>
    </xdr:from>
    <xdr:to>
      <xdr:col>3</xdr:col>
      <xdr:colOff>896105</xdr:colOff>
      <xdr:row>4</xdr:row>
      <xdr:rowOff>4330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B193B9D-71EA-444E-984F-47635E6EFBA8}"/>
            </a:ext>
          </a:extLst>
        </xdr:cNvPr>
        <xdr:cNvCxnSpPr/>
      </xdr:nvCxnSpPr>
      <xdr:spPr>
        <a:xfrm flipH="1">
          <a:off x="2913784" y="1566794"/>
          <a:ext cx="2125696" cy="9161"/>
        </a:xfrm>
        <a:prstGeom prst="straightConnector1">
          <a:avLst/>
        </a:prstGeom>
        <a:ln w="381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2771319</xdr:colOff>
      <xdr:row>3</xdr:row>
      <xdr:rowOff>175039</xdr:rowOff>
    </xdr:from>
    <xdr:to>
      <xdr:col>5</xdr:col>
      <xdr:colOff>518216</xdr:colOff>
      <xdr:row>5</xdr:row>
      <xdr:rowOff>55252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FDC274D-E11F-4B6F-A954-9EE291DC80D1}"/>
            </a:ext>
          </a:extLst>
        </xdr:cNvPr>
        <xdr:cNvSpPr txBox="1"/>
      </xdr:nvSpPr>
      <xdr:spPr>
        <a:xfrm>
          <a:off x="6914694" y="1556164"/>
          <a:ext cx="1509272" cy="261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kern="1200">
              <a:latin typeface="Aptos Narrow" panose="020B0004020202020204" pitchFamily="34" charset="0"/>
            </a:rPr>
            <a:t>Product flow</a:t>
          </a:r>
          <a:endParaRPr lang="es-MX" sz="1200" b="1" kern="1200" baseline="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3</xdr:col>
      <xdr:colOff>2438968</xdr:colOff>
      <xdr:row>5</xdr:row>
      <xdr:rowOff>133350</xdr:rowOff>
    </xdr:from>
    <xdr:to>
      <xdr:col>5</xdr:col>
      <xdr:colOff>790217</xdr:colOff>
      <xdr:row>5</xdr:row>
      <xdr:rowOff>143297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92A54B44-8AFF-4878-8276-F5E23161137C}"/>
            </a:ext>
          </a:extLst>
        </xdr:cNvPr>
        <xdr:cNvCxnSpPr/>
      </xdr:nvCxnSpPr>
      <xdr:spPr>
        <a:xfrm flipV="1">
          <a:off x="6582343" y="1847850"/>
          <a:ext cx="2113624" cy="9947"/>
        </a:xfrm>
        <a:prstGeom prst="straightConnector1">
          <a:avLst/>
        </a:prstGeom>
        <a:ln w="381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407918</xdr:colOff>
      <xdr:row>8</xdr:row>
      <xdr:rowOff>10887</xdr:rowOff>
    </xdr:from>
    <xdr:to>
      <xdr:col>3</xdr:col>
      <xdr:colOff>2927918</xdr:colOff>
      <xdr:row>13</xdr:row>
      <xdr:rowOff>185057</xdr:rowOff>
    </xdr:to>
    <xdr:sp macro="" textlink="">
      <xdr:nvSpPr>
        <xdr:cNvPr id="40" name="Flowchart: Process 39">
          <a:extLst>
            <a:ext uri="{FF2B5EF4-FFF2-40B4-BE49-F238E27FC236}">
              <a16:creationId xmlns:a16="http://schemas.microsoft.com/office/drawing/2014/main" id="{5E6480D1-035A-9475-3F6F-A5C69EDCAC68}"/>
            </a:ext>
          </a:extLst>
        </xdr:cNvPr>
        <xdr:cNvSpPr/>
      </xdr:nvSpPr>
      <xdr:spPr>
        <a:xfrm>
          <a:off x="4549932" y="2296887"/>
          <a:ext cx="2520000" cy="1126670"/>
        </a:xfrm>
        <a:prstGeom prst="flowChartProcess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</a:rPr>
            <a:t>Water spider</a:t>
          </a:r>
          <a:r>
            <a:rPr lang="es-MX" sz="1100" kern="1200" baseline="0">
              <a:solidFill>
                <a:schemeClr val="tx1"/>
              </a:solidFill>
            </a:rPr>
            <a:t> goes to assembly line to replace emptied bins, carts or pallets for filled ones</a:t>
          </a:r>
          <a:endParaRPr lang="es-MX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2969744</xdr:colOff>
      <xdr:row>11</xdr:row>
      <xdr:rowOff>2722</xdr:rowOff>
    </xdr:from>
    <xdr:to>
      <xdr:col>3</xdr:col>
      <xdr:colOff>407918</xdr:colOff>
      <xdr:row>11</xdr:row>
      <xdr:rowOff>5998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B9E03167-BB63-CB4F-D88F-1D5FAE072AD0}"/>
            </a:ext>
          </a:extLst>
        </xdr:cNvPr>
        <xdr:cNvCxnSpPr>
          <a:stCxn id="7" idx="3"/>
          <a:endCxn id="40" idx="1"/>
        </xdr:cNvCxnSpPr>
      </xdr:nvCxnSpPr>
      <xdr:spPr>
        <a:xfrm flipV="1">
          <a:off x="3350744" y="2860222"/>
          <a:ext cx="1199188" cy="3276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1667918</xdr:colOff>
      <xdr:row>13</xdr:row>
      <xdr:rowOff>185057</xdr:rowOff>
    </xdr:from>
    <xdr:to>
      <xdr:col>3</xdr:col>
      <xdr:colOff>1667918</xdr:colOff>
      <xdr:row>16</xdr:row>
      <xdr:rowOff>10887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F0907D83-CB8E-4043-B3EA-C7A12E9F79A2}"/>
            </a:ext>
          </a:extLst>
        </xdr:cNvPr>
        <xdr:cNvCxnSpPr>
          <a:cxnSpLocks/>
          <a:stCxn id="40" idx="2"/>
          <a:endCxn id="66" idx="0"/>
        </xdr:cNvCxnSpPr>
      </xdr:nvCxnSpPr>
      <xdr:spPr>
        <a:xfrm>
          <a:off x="5812935" y="3423557"/>
          <a:ext cx="0" cy="39733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407918</xdr:colOff>
      <xdr:row>16</xdr:row>
      <xdr:rowOff>10887</xdr:rowOff>
    </xdr:from>
    <xdr:to>
      <xdr:col>3</xdr:col>
      <xdr:colOff>2927918</xdr:colOff>
      <xdr:row>21</xdr:row>
      <xdr:rowOff>185057</xdr:rowOff>
    </xdr:to>
    <xdr:sp macro="" textlink="">
      <xdr:nvSpPr>
        <xdr:cNvPr id="66" name="Flowchart: Process 65">
          <a:extLst>
            <a:ext uri="{FF2B5EF4-FFF2-40B4-BE49-F238E27FC236}">
              <a16:creationId xmlns:a16="http://schemas.microsoft.com/office/drawing/2014/main" id="{0AE3938A-3610-4741-90A3-73B53B913FD1}"/>
            </a:ext>
          </a:extLst>
        </xdr:cNvPr>
        <xdr:cNvSpPr/>
      </xdr:nvSpPr>
      <xdr:spPr>
        <a:xfrm>
          <a:off x="4552935" y="2296887"/>
          <a:ext cx="2520000" cy="1126670"/>
        </a:xfrm>
        <a:prstGeom prst="flowChartProcess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</a:rPr>
            <a:t>Supermarket staff</a:t>
          </a:r>
          <a:r>
            <a:rPr lang="es-MX" sz="1100" kern="1200" baseline="0">
              <a:solidFill>
                <a:schemeClr val="tx1"/>
              </a:solidFill>
            </a:rPr>
            <a:t> update inventory levels in "Kanban - AFL Ascend" every time they pull material out.</a:t>
          </a:r>
          <a:endParaRPr lang="es-MX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407919</xdr:colOff>
      <xdr:row>27</xdr:row>
      <xdr:rowOff>2723</xdr:rowOff>
    </xdr:from>
    <xdr:to>
      <xdr:col>3</xdr:col>
      <xdr:colOff>408868</xdr:colOff>
      <xdr:row>37</xdr:row>
      <xdr:rowOff>3902</xdr:rowOff>
    </xdr:to>
    <xdr:cxnSp macro="">
      <xdr:nvCxnSpPr>
        <xdr:cNvPr id="71" name="Connector: Elbow 70">
          <a:extLst>
            <a:ext uri="{FF2B5EF4-FFF2-40B4-BE49-F238E27FC236}">
              <a16:creationId xmlns:a16="http://schemas.microsoft.com/office/drawing/2014/main" id="{28688BD9-7288-DF38-9621-AD905AB895D1}"/>
            </a:ext>
          </a:extLst>
        </xdr:cNvPr>
        <xdr:cNvCxnSpPr>
          <a:cxnSpLocks/>
          <a:stCxn id="88" idx="1"/>
          <a:endCxn id="92" idx="1"/>
        </xdr:cNvCxnSpPr>
      </xdr:nvCxnSpPr>
      <xdr:spPr>
        <a:xfrm rot="10800000">
          <a:off x="4554957" y="5908223"/>
          <a:ext cx="949" cy="1906179"/>
        </a:xfrm>
        <a:prstGeom prst="bentConnector3">
          <a:avLst>
            <a:gd name="adj1" fmla="val 24188514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1667918</xdr:colOff>
      <xdr:row>21</xdr:row>
      <xdr:rowOff>185057</xdr:rowOff>
    </xdr:from>
    <xdr:to>
      <xdr:col>3</xdr:col>
      <xdr:colOff>1668867</xdr:colOff>
      <xdr:row>24</xdr:row>
      <xdr:rowOff>19707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914B48E6-DCDC-3F25-0955-11BD85DF7E7E}"/>
            </a:ext>
          </a:extLst>
        </xdr:cNvPr>
        <xdr:cNvCxnSpPr>
          <a:cxnSpLocks/>
          <a:stCxn id="66" idx="2"/>
        </xdr:cNvCxnSpPr>
      </xdr:nvCxnSpPr>
      <xdr:spPr>
        <a:xfrm>
          <a:off x="5812935" y="4947557"/>
          <a:ext cx="949" cy="40615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408867</xdr:colOff>
      <xdr:row>32</xdr:row>
      <xdr:rowOff>19707</xdr:rowOff>
    </xdr:from>
    <xdr:to>
      <xdr:col>3</xdr:col>
      <xdr:colOff>2928867</xdr:colOff>
      <xdr:row>41</xdr:row>
      <xdr:rowOff>178594</xdr:rowOff>
    </xdr:to>
    <xdr:sp macro="" textlink="">
      <xdr:nvSpPr>
        <xdr:cNvPr id="88" name="Diamond 87">
          <a:extLst>
            <a:ext uri="{FF2B5EF4-FFF2-40B4-BE49-F238E27FC236}">
              <a16:creationId xmlns:a16="http://schemas.microsoft.com/office/drawing/2014/main" id="{1FED93BF-1FBA-4F54-9966-EA3A1A76A1A4}"/>
            </a:ext>
          </a:extLst>
        </xdr:cNvPr>
        <xdr:cNvSpPr/>
      </xdr:nvSpPr>
      <xdr:spPr>
        <a:xfrm>
          <a:off x="4555905" y="6877707"/>
          <a:ext cx="2520000" cy="1873387"/>
        </a:xfrm>
        <a:prstGeom prst="diamond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3</xdr:col>
      <xdr:colOff>438151</xdr:colOff>
      <xdr:row>33</xdr:row>
      <xdr:rowOff>105163</xdr:rowOff>
    </xdr:from>
    <xdr:to>
      <xdr:col>3</xdr:col>
      <xdr:colOff>2942105</xdr:colOff>
      <xdr:row>40</xdr:row>
      <xdr:rowOff>167638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D3B6BD21-3935-4C7D-8EAC-88F5E0F88139}"/>
            </a:ext>
          </a:extLst>
        </xdr:cNvPr>
        <xdr:cNvSpPr txBox="1"/>
      </xdr:nvSpPr>
      <xdr:spPr>
        <a:xfrm>
          <a:off x="4581526" y="7201288"/>
          <a:ext cx="2503954" cy="1395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kern="1200">
              <a:latin typeface="Aptos Narrow" panose="020B0004020202020204" pitchFamily="34" charset="0"/>
            </a:rPr>
            <a:t>Did the client</a:t>
          </a:r>
          <a:r>
            <a:rPr lang="es-MX" sz="1100" kern="1200" baseline="0">
              <a:latin typeface="Aptos Narrow" panose="020B0004020202020204" pitchFamily="34" charset="0"/>
            </a:rPr>
            <a:t> filled following fields in "Kanban AFL Ascend" within 15 minutes ?</a:t>
          </a:r>
        </a:p>
        <a:p>
          <a:pPr algn="ctr"/>
          <a:r>
            <a:rPr lang="es-MX" sz="1100" kern="1200" baseline="0">
              <a:latin typeface="Aptos Narrow" panose="020B0004020202020204" pitchFamily="34" charset="0"/>
            </a:rPr>
            <a:t>- Replenishment date, hour, owner and comments(optional)</a:t>
          </a:r>
        </a:p>
      </xdr:txBody>
    </xdr:sp>
    <xdr:clientData/>
  </xdr:twoCellAnchor>
  <xdr:twoCellAnchor>
    <xdr:from>
      <xdr:col>3</xdr:col>
      <xdr:colOff>41215</xdr:colOff>
      <xdr:row>37</xdr:row>
      <xdr:rowOff>41242</xdr:rowOff>
    </xdr:from>
    <xdr:to>
      <xdr:col>3</xdr:col>
      <xdr:colOff>579563</xdr:colOff>
      <xdr:row>39</xdr:row>
      <xdr:rowOff>48952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81D3B66B-4A8C-4891-BE6B-01813CD6B236}"/>
            </a:ext>
          </a:extLst>
        </xdr:cNvPr>
        <xdr:cNvSpPr txBox="1"/>
      </xdr:nvSpPr>
      <xdr:spPr>
        <a:xfrm>
          <a:off x="4188253" y="7851742"/>
          <a:ext cx="538348" cy="388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kern="1200">
              <a:latin typeface="Aptos Narrow" panose="020B0004020202020204" pitchFamily="34" charset="0"/>
            </a:rPr>
            <a:t>NO</a:t>
          </a:r>
        </a:p>
      </xdr:txBody>
    </xdr:sp>
    <xdr:clientData/>
  </xdr:twoCellAnchor>
  <xdr:twoCellAnchor>
    <xdr:from>
      <xdr:col>3</xdr:col>
      <xdr:colOff>2897821</xdr:colOff>
      <xdr:row>37</xdr:row>
      <xdr:rowOff>29175</xdr:rowOff>
    </xdr:from>
    <xdr:to>
      <xdr:col>4</xdr:col>
      <xdr:colOff>55727</xdr:colOff>
      <xdr:row>39</xdr:row>
      <xdr:rowOff>36885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397ABF18-E818-4EEC-9192-06D026488D84}"/>
            </a:ext>
          </a:extLst>
        </xdr:cNvPr>
        <xdr:cNvSpPr txBox="1"/>
      </xdr:nvSpPr>
      <xdr:spPr>
        <a:xfrm>
          <a:off x="7043997" y="7742557"/>
          <a:ext cx="538348" cy="381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kern="1200">
              <a:latin typeface="Aptos Narrow" panose="020B0004020202020204" pitchFamily="34" charset="0"/>
            </a:rPr>
            <a:t>YES</a:t>
          </a:r>
        </a:p>
      </xdr:txBody>
    </xdr:sp>
    <xdr:clientData/>
  </xdr:twoCellAnchor>
  <xdr:twoCellAnchor>
    <xdr:from>
      <xdr:col>3</xdr:col>
      <xdr:colOff>407918</xdr:colOff>
      <xdr:row>24</xdr:row>
      <xdr:rowOff>10887</xdr:rowOff>
    </xdr:from>
    <xdr:to>
      <xdr:col>3</xdr:col>
      <xdr:colOff>2927918</xdr:colOff>
      <xdr:row>29</xdr:row>
      <xdr:rowOff>185057</xdr:rowOff>
    </xdr:to>
    <xdr:sp macro="" textlink="">
      <xdr:nvSpPr>
        <xdr:cNvPr id="92" name="Flowchart: Process 91">
          <a:extLst>
            <a:ext uri="{FF2B5EF4-FFF2-40B4-BE49-F238E27FC236}">
              <a16:creationId xmlns:a16="http://schemas.microsoft.com/office/drawing/2014/main" id="{5087C0ED-3259-472D-AB89-58D5524A55DF}"/>
            </a:ext>
          </a:extLst>
        </xdr:cNvPr>
        <xdr:cNvSpPr/>
      </xdr:nvSpPr>
      <xdr:spPr>
        <a:xfrm>
          <a:off x="4551293" y="3820887"/>
          <a:ext cx="2520000" cy="1126670"/>
        </a:xfrm>
        <a:prstGeom prst="flowChartProcess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</a:rPr>
            <a:t>Supermarket staff</a:t>
          </a:r>
          <a:r>
            <a:rPr lang="es-MX" sz="1100" kern="1200" baseline="0">
              <a:solidFill>
                <a:schemeClr val="tx1"/>
              </a:solidFill>
            </a:rPr>
            <a:t> look for parts in database which inventory is less than 6 hours then send a notification via e-mail to suppliers or escalate it according to escalation path.</a:t>
          </a:r>
          <a:endParaRPr lang="es-MX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1667918</xdr:colOff>
      <xdr:row>29</xdr:row>
      <xdr:rowOff>185057</xdr:rowOff>
    </xdr:from>
    <xdr:to>
      <xdr:col>3</xdr:col>
      <xdr:colOff>1668867</xdr:colOff>
      <xdr:row>32</xdr:row>
      <xdr:rowOff>19707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65773E0-BB9C-CD0C-7045-13E70294047E}"/>
            </a:ext>
          </a:extLst>
        </xdr:cNvPr>
        <xdr:cNvCxnSpPr>
          <a:cxnSpLocks/>
          <a:stCxn id="92" idx="2"/>
          <a:endCxn id="88" idx="0"/>
        </xdr:cNvCxnSpPr>
      </xdr:nvCxnSpPr>
      <xdr:spPr>
        <a:xfrm>
          <a:off x="5811293" y="6471557"/>
          <a:ext cx="949" cy="40615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407918</xdr:colOff>
      <xdr:row>30</xdr:row>
      <xdr:rowOff>10887</xdr:rowOff>
    </xdr:from>
    <xdr:to>
      <xdr:col>5</xdr:col>
      <xdr:colOff>2927918</xdr:colOff>
      <xdr:row>35</xdr:row>
      <xdr:rowOff>185057</xdr:rowOff>
    </xdr:to>
    <xdr:sp macro="" textlink="">
      <xdr:nvSpPr>
        <xdr:cNvPr id="112" name="Flowchart: Process 111">
          <a:extLst>
            <a:ext uri="{FF2B5EF4-FFF2-40B4-BE49-F238E27FC236}">
              <a16:creationId xmlns:a16="http://schemas.microsoft.com/office/drawing/2014/main" id="{61A448CA-6578-4413-94F8-DA694AA848FB}"/>
            </a:ext>
          </a:extLst>
        </xdr:cNvPr>
        <xdr:cNvSpPr/>
      </xdr:nvSpPr>
      <xdr:spPr>
        <a:xfrm>
          <a:off x="4551293" y="5392512"/>
          <a:ext cx="2520000" cy="1126670"/>
        </a:xfrm>
        <a:prstGeom prst="flowChartProcess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</a:rPr>
            <a:t>Fabrication staff make sure assembly supermarket is replenished in promised date and hour</a:t>
          </a:r>
        </a:p>
      </xdr:txBody>
    </xdr:sp>
    <xdr:clientData/>
  </xdr:twoCellAnchor>
  <xdr:twoCellAnchor>
    <xdr:from>
      <xdr:col>5</xdr:col>
      <xdr:colOff>407918</xdr:colOff>
      <xdr:row>38</xdr:row>
      <xdr:rowOff>10887</xdr:rowOff>
    </xdr:from>
    <xdr:to>
      <xdr:col>5</xdr:col>
      <xdr:colOff>2927918</xdr:colOff>
      <xdr:row>43</xdr:row>
      <xdr:rowOff>185057</xdr:rowOff>
    </xdr:to>
    <xdr:sp macro="" textlink="">
      <xdr:nvSpPr>
        <xdr:cNvPr id="113" name="Flowchart: Process 112">
          <a:extLst>
            <a:ext uri="{FF2B5EF4-FFF2-40B4-BE49-F238E27FC236}">
              <a16:creationId xmlns:a16="http://schemas.microsoft.com/office/drawing/2014/main" id="{DEEA9E41-826F-4A13-A862-0A1957EAA598}"/>
            </a:ext>
          </a:extLst>
        </xdr:cNvPr>
        <xdr:cNvSpPr/>
      </xdr:nvSpPr>
      <xdr:spPr>
        <a:xfrm>
          <a:off x="4551293" y="5392512"/>
          <a:ext cx="2520000" cy="1126670"/>
        </a:xfrm>
        <a:prstGeom prst="flowChartProcess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</a:rPr>
            <a:t>Purchases or warehouse</a:t>
          </a:r>
          <a:r>
            <a:rPr lang="es-MX" sz="1100" kern="1200" baseline="0">
              <a:solidFill>
                <a:schemeClr val="tx1"/>
              </a:solidFill>
            </a:rPr>
            <a:t> staff</a:t>
          </a:r>
          <a:r>
            <a:rPr lang="es-MX" sz="1100" kern="1200">
              <a:solidFill>
                <a:schemeClr val="tx1"/>
              </a:solidFill>
            </a:rPr>
            <a:t> make sure assembly supermarket is replenished in promised date and hour</a:t>
          </a:r>
        </a:p>
      </xdr:txBody>
    </xdr:sp>
    <xdr:clientData/>
  </xdr:twoCellAnchor>
  <xdr:twoCellAnchor>
    <xdr:from>
      <xdr:col>3</xdr:col>
      <xdr:colOff>2942105</xdr:colOff>
      <xdr:row>33</xdr:row>
      <xdr:rowOff>2722</xdr:rowOff>
    </xdr:from>
    <xdr:to>
      <xdr:col>5</xdr:col>
      <xdr:colOff>407918</xdr:colOff>
      <xdr:row>37</xdr:row>
      <xdr:rowOff>41151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DFB0FB0D-E894-40CD-AC57-C968692456A2}"/>
            </a:ext>
          </a:extLst>
        </xdr:cNvPr>
        <xdr:cNvCxnSpPr>
          <a:stCxn id="89" idx="3"/>
          <a:endCxn id="112" idx="1"/>
        </xdr:cNvCxnSpPr>
      </xdr:nvCxnSpPr>
      <xdr:spPr>
        <a:xfrm flipV="1">
          <a:off x="7085480" y="7098847"/>
          <a:ext cx="1228188" cy="800429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2942105</xdr:colOff>
      <xdr:row>37</xdr:row>
      <xdr:rowOff>41151</xdr:rowOff>
    </xdr:from>
    <xdr:to>
      <xdr:col>5</xdr:col>
      <xdr:colOff>407918</xdr:colOff>
      <xdr:row>41</xdr:row>
      <xdr:rowOff>2722</xdr:rowOff>
    </xdr:to>
    <xdr:cxnSp macro="">
      <xdr:nvCxnSpPr>
        <xdr:cNvPr id="118" name="Connector: Elbow 117">
          <a:extLst>
            <a:ext uri="{FF2B5EF4-FFF2-40B4-BE49-F238E27FC236}">
              <a16:creationId xmlns:a16="http://schemas.microsoft.com/office/drawing/2014/main" id="{6B57A36E-1D8F-9DE5-84A9-697161BB6216}"/>
            </a:ext>
          </a:extLst>
        </xdr:cNvPr>
        <xdr:cNvCxnSpPr>
          <a:stCxn id="89" idx="3"/>
          <a:endCxn id="113" idx="1"/>
        </xdr:cNvCxnSpPr>
      </xdr:nvCxnSpPr>
      <xdr:spPr>
        <a:xfrm>
          <a:off x="7085480" y="7899276"/>
          <a:ext cx="1228188" cy="723571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62593</xdr:colOff>
      <xdr:row>30</xdr:row>
      <xdr:rowOff>147536</xdr:rowOff>
    </xdr:from>
    <xdr:to>
      <xdr:col>5</xdr:col>
      <xdr:colOff>451330</xdr:colOff>
      <xdr:row>33</xdr:row>
      <xdr:rowOff>9777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A6DFF2A-2C14-4C20-ACEE-FC6DA1C06281}"/>
            </a:ext>
          </a:extLst>
        </xdr:cNvPr>
        <xdr:cNvSpPr txBox="1"/>
      </xdr:nvSpPr>
      <xdr:spPr>
        <a:xfrm>
          <a:off x="7583202" y="6674232"/>
          <a:ext cx="769737" cy="4337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 kern="1200" baseline="0">
              <a:solidFill>
                <a:schemeClr val="tx1"/>
              </a:solidFill>
              <a:latin typeface="Aptos Narrow" panose="020B0004020202020204" pitchFamily="34" charset="0"/>
            </a:rPr>
            <a:t>MAKE</a:t>
          </a:r>
        </a:p>
      </xdr:txBody>
    </xdr:sp>
    <xdr:clientData/>
  </xdr:twoCellAnchor>
  <xdr:twoCellAnchor>
    <xdr:from>
      <xdr:col>4</xdr:col>
      <xdr:colOff>73178</xdr:colOff>
      <xdr:row>41</xdr:row>
      <xdr:rowOff>9336</xdr:rowOff>
    </xdr:from>
    <xdr:to>
      <xdr:col>5</xdr:col>
      <xdr:colOff>461915</xdr:colOff>
      <xdr:row>43</xdr:row>
      <xdr:rowOff>62076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DE2D812E-DCB9-4654-B8F5-41BBE3EF25F9}"/>
            </a:ext>
          </a:extLst>
        </xdr:cNvPr>
        <xdr:cNvSpPr txBox="1"/>
      </xdr:nvSpPr>
      <xdr:spPr>
        <a:xfrm>
          <a:off x="7593787" y="8631532"/>
          <a:ext cx="769737" cy="433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 kern="1200" baseline="0">
              <a:solidFill>
                <a:schemeClr val="tx1"/>
              </a:solidFill>
              <a:latin typeface="Aptos Narrow" panose="020B0004020202020204" pitchFamily="34" charset="0"/>
            </a:rPr>
            <a:t>BUY</a:t>
          </a:r>
        </a:p>
      </xdr:txBody>
    </xdr:sp>
    <xdr:clientData/>
  </xdr:twoCellAnchor>
  <xdr:twoCellAnchor>
    <xdr:from>
      <xdr:col>6</xdr:col>
      <xdr:colOff>130351</xdr:colOff>
      <xdr:row>36</xdr:row>
      <xdr:rowOff>125801</xdr:rowOff>
    </xdr:from>
    <xdr:to>
      <xdr:col>6</xdr:col>
      <xdr:colOff>176070</xdr:colOff>
      <xdr:row>36</xdr:row>
      <xdr:rowOff>171520</xdr:rowOff>
    </xdr:to>
    <xdr:sp macro="" textlink="">
      <xdr:nvSpPr>
        <xdr:cNvPr id="139" name="Oval 138">
          <a:extLst>
            <a:ext uri="{FF2B5EF4-FFF2-40B4-BE49-F238E27FC236}">
              <a16:creationId xmlns:a16="http://schemas.microsoft.com/office/drawing/2014/main" id="{5427A202-6FBF-A00B-208B-E79DEC0DC3BB}"/>
            </a:ext>
          </a:extLst>
        </xdr:cNvPr>
        <xdr:cNvSpPr/>
      </xdr:nvSpPr>
      <xdr:spPr>
        <a:xfrm>
          <a:off x="11411264" y="7795497"/>
          <a:ext cx="45719" cy="45719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5</xdr:col>
      <xdr:colOff>2927918</xdr:colOff>
      <xdr:row>33</xdr:row>
      <xdr:rowOff>2722</xdr:rowOff>
    </xdr:from>
    <xdr:to>
      <xdr:col>6</xdr:col>
      <xdr:colOff>130351</xdr:colOff>
      <xdr:row>36</xdr:row>
      <xdr:rowOff>148661</xdr:rowOff>
    </xdr:to>
    <xdr:cxnSp macro="">
      <xdr:nvCxnSpPr>
        <xdr:cNvPr id="141" name="Connector: Elbow 140">
          <a:extLst>
            <a:ext uri="{FF2B5EF4-FFF2-40B4-BE49-F238E27FC236}">
              <a16:creationId xmlns:a16="http://schemas.microsoft.com/office/drawing/2014/main" id="{9983D021-21A7-2C70-50C1-B0B1834B7451}"/>
            </a:ext>
          </a:extLst>
        </xdr:cNvPr>
        <xdr:cNvCxnSpPr>
          <a:stCxn id="112" idx="3"/>
          <a:endCxn id="139" idx="2"/>
        </xdr:cNvCxnSpPr>
      </xdr:nvCxnSpPr>
      <xdr:spPr>
        <a:xfrm>
          <a:off x="10829527" y="7100918"/>
          <a:ext cx="581737" cy="717439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2927918</xdr:colOff>
      <xdr:row>36</xdr:row>
      <xdr:rowOff>148661</xdr:rowOff>
    </xdr:from>
    <xdr:to>
      <xdr:col>6</xdr:col>
      <xdr:colOff>130351</xdr:colOff>
      <xdr:row>41</xdr:row>
      <xdr:rowOff>2722</xdr:rowOff>
    </xdr:to>
    <xdr:cxnSp macro="">
      <xdr:nvCxnSpPr>
        <xdr:cNvPr id="142" name="Connector: Elbow 141">
          <a:extLst>
            <a:ext uri="{FF2B5EF4-FFF2-40B4-BE49-F238E27FC236}">
              <a16:creationId xmlns:a16="http://schemas.microsoft.com/office/drawing/2014/main" id="{71DA3503-6CDB-DD4E-4D06-3D245EA70E93}"/>
            </a:ext>
          </a:extLst>
        </xdr:cNvPr>
        <xdr:cNvCxnSpPr>
          <a:stCxn id="113" idx="3"/>
          <a:endCxn id="139" idx="2"/>
        </xdr:cNvCxnSpPr>
      </xdr:nvCxnSpPr>
      <xdr:spPr>
        <a:xfrm flipV="1">
          <a:off x="10829527" y="7818357"/>
          <a:ext cx="581737" cy="806561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2942105</xdr:colOff>
      <xdr:row>36</xdr:row>
      <xdr:rowOff>148661</xdr:rowOff>
    </xdr:from>
    <xdr:to>
      <xdr:col>6</xdr:col>
      <xdr:colOff>176070</xdr:colOff>
      <xdr:row>49</xdr:row>
      <xdr:rowOff>41151</xdr:rowOff>
    </xdr:to>
    <xdr:cxnSp macro="">
      <xdr:nvCxnSpPr>
        <xdr:cNvPr id="145" name="Connector: Elbow 144">
          <a:extLst>
            <a:ext uri="{FF2B5EF4-FFF2-40B4-BE49-F238E27FC236}">
              <a16:creationId xmlns:a16="http://schemas.microsoft.com/office/drawing/2014/main" id="{1AA31327-01E2-08C2-05D3-BD6433B1343B}"/>
            </a:ext>
          </a:extLst>
        </xdr:cNvPr>
        <xdr:cNvCxnSpPr>
          <a:cxnSpLocks/>
          <a:stCxn id="139" idx="6"/>
          <a:endCxn id="176" idx="3"/>
        </xdr:cNvCxnSpPr>
      </xdr:nvCxnSpPr>
      <xdr:spPr>
        <a:xfrm flipH="1">
          <a:off x="7083409" y="7818357"/>
          <a:ext cx="4373574" cy="2368990"/>
        </a:xfrm>
        <a:prstGeom prst="bentConnector3">
          <a:avLst>
            <a:gd name="adj1" fmla="val -4469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408867</xdr:colOff>
      <xdr:row>44</xdr:row>
      <xdr:rowOff>19707</xdr:rowOff>
    </xdr:from>
    <xdr:to>
      <xdr:col>3</xdr:col>
      <xdr:colOff>2928867</xdr:colOff>
      <xdr:row>53</xdr:row>
      <xdr:rowOff>178594</xdr:rowOff>
    </xdr:to>
    <xdr:sp macro="" textlink="">
      <xdr:nvSpPr>
        <xdr:cNvPr id="175" name="Diamond 174">
          <a:extLst>
            <a:ext uri="{FF2B5EF4-FFF2-40B4-BE49-F238E27FC236}">
              <a16:creationId xmlns:a16="http://schemas.microsoft.com/office/drawing/2014/main" id="{C00220A0-A071-435A-A4C4-37BD6EC84FD7}"/>
            </a:ext>
          </a:extLst>
        </xdr:cNvPr>
        <xdr:cNvSpPr/>
      </xdr:nvSpPr>
      <xdr:spPr>
        <a:xfrm>
          <a:off x="4543345" y="6854680"/>
          <a:ext cx="2520000" cy="1854546"/>
        </a:xfrm>
        <a:prstGeom prst="diamond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kern="1200"/>
        </a:p>
      </xdr:txBody>
    </xdr:sp>
    <xdr:clientData/>
  </xdr:twoCellAnchor>
  <xdr:twoCellAnchor>
    <xdr:from>
      <xdr:col>3</xdr:col>
      <xdr:colOff>438151</xdr:colOff>
      <xdr:row>45</xdr:row>
      <xdr:rowOff>105163</xdr:rowOff>
    </xdr:from>
    <xdr:to>
      <xdr:col>3</xdr:col>
      <xdr:colOff>2942105</xdr:colOff>
      <xdr:row>52</xdr:row>
      <xdr:rowOff>167638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7F445EF0-7E41-479B-A56B-B369C71D61E4}"/>
            </a:ext>
          </a:extLst>
        </xdr:cNvPr>
        <xdr:cNvSpPr txBox="1"/>
      </xdr:nvSpPr>
      <xdr:spPr>
        <a:xfrm>
          <a:off x="4572629" y="7128542"/>
          <a:ext cx="2503954" cy="13813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kern="1200">
              <a:latin typeface="Aptos Narrow" panose="020B0004020202020204" pitchFamily="34" charset="0"/>
            </a:rPr>
            <a:t>Was the supermarket replenished in promised</a:t>
          </a:r>
          <a:r>
            <a:rPr lang="es-MX" sz="1100" kern="1200" baseline="0">
              <a:latin typeface="Aptos Narrow" panose="020B0004020202020204" pitchFamily="34" charset="0"/>
            </a:rPr>
            <a:t> date and hour by suppliers?</a:t>
          </a:r>
        </a:p>
      </xdr:txBody>
    </xdr:sp>
    <xdr:clientData/>
  </xdr:twoCellAnchor>
  <xdr:twoCellAnchor>
    <xdr:from>
      <xdr:col>3</xdr:col>
      <xdr:colOff>41215</xdr:colOff>
      <xdr:row>49</xdr:row>
      <xdr:rowOff>41242</xdr:rowOff>
    </xdr:from>
    <xdr:to>
      <xdr:col>3</xdr:col>
      <xdr:colOff>579563</xdr:colOff>
      <xdr:row>51</xdr:row>
      <xdr:rowOff>48952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EBF5E513-D565-4E73-87C7-A6EAC946EF33}"/>
            </a:ext>
          </a:extLst>
        </xdr:cNvPr>
        <xdr:cNvSpPr txBox="1"/>
      </xdr:nvSpPr>
      <xdr:spPr>
        <a:xfrm>
          <a:off x="4175693" y="7818247"/>
          <a:ext cx="538348" cy="384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kern="1200">
              <a:latin typeface="Aptos Narrow" panose="020B0004020202020204" pitchFamily="34" charset="0"/>
            </a:rPr>
            <a:t>NO</a:t>
          </a:r>
        </a:p>
      </xdr:txBody>
    </xdr:sp>
    <xdr:clientData/>
  </xdr:twoCellAnchor>
  <xdr:twoCellAnchor>
    <xdr:from>
      <xdr:col>3</xdr:col>
      <xdr:colOff>1183685</xdr:colOff>
      <xdr:row>53</xdr:row>
      <xdr:rowOff>144768</xdr:rowOff>
    </xdr:from>
    <xdr:to>
      <xdr:col>3</xdr:col>
      <xdr:colOff>1722443</xdr:colOff>
      <xdr:row>55</xdr:row>
      <xdr:rowOff>154571</xdr:rowOff>
    </xdr:to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44290342-8D0A-46F0-9B68-589418673620}"/>
            </a:ext>
          </a:extLst>
        </xdr:cNvPr>
        <xdr:cNvSpPr txBox="1"/>
      </xdr:nvSpPr>
      <xdr:spPr>
        <a:xfrm>
          <a:off x="5324989" y="11052964"/>
          <a:ext cx="538758" cy="390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 kern="1200">
              <a:latin typeface="Aptos Narrow" panose="020B0004020202020204" pitchFamily="34" charset="0"/>
            </a:rPr>
            <a:t>YES</a:t>
          </a:r>
        </a:p>
      </xdr:txBody>
    </xdr:sp>
    <xdr:clientData/>
  </xdr:twoCellAnchor>
  <xdr:twoCellAnchor>
    <xdr:from>
      <xdr:col>3</xdr:col>
      <xdr:colOff>407919</xdr:colOff>
      <xdr:row>27</xdr:row>
      <xdr:rowOff>3770</xdr:rowOff>
    </xdr:from>
    <xdr:to>
      <xdr:col>3</xdr:col>
      <xdr:colOff>408868</xdr:colOff>
      <xdr:row>49</xdr:row>
      <xdr:rowOff>4948</xdr:rowOff>
    </xdr:to>
    <xdr:cxnSp macro="">
      <xdr:nvCxnSpPr>
        <xdr:cNvPr id="180" name="Connector: Elbow 179">
          <a:extLst>
            <a:ext uri="{FF2B5EF4-FFF2-40B4-BE49-F238E27FC236}">
              <a16:creationId xmlns:a16="http://schemas.microsoft.com/office/drawing/2014/main" id="{6A8DBCFC-AE04-E8E5-9E1C-054E41EF6816}"/>
            </a:ext>
          </a:extLst>
        </xdr:cNvPr>
        <xdr:cNvCxnSpPr>
          <a:cxnSpLocks/>
          <a:stCxn id="175" idx="1"/>
          <a:endCxn id="92" idx="1"/>
        </xdr:cNvCxnSpPr>
      </xdr:nvCxnSpPr>
      <xdr:spPr>
        <a:xfrm rot="10800000">
          <a:off x="4542397" y="5896710"/>
          <a:ext cx="949" cy="4146123"/>
        </a:xfrm>
        <a:prstGeom prst="bentConnector3">
          <a:avLst>
            <a:gd name="adj1" fmla="val 24188514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416614</xdr:colOff>
      <xdr:row>56</xdr:row>
      <xdr:rowOff>18799</xdr:rowOff>
    </xdr:from>
    <xdr:to>
      <xdr:col>3</xdr:col>
      <xdr:colOff>2936614</xdr:colOff>
      <xdr:row>61</xdr:row>
      <xdr:rowOff>183697</xdr:rowOff>
    </xdr:to>
    <xdr:sp macro="" textlink="">
      <xdr:nvSpPr>
        <xdr:cNvPr id="183" name="Flowchart: Terminator 182">
          <a:extLst>
            <a:ext uri="{FF2B5EF4-FFF2-40B4-BE49-F238E27FC236}">
              <a16:creationId xmlns:a16="http://schemas.microsoft.com/office/drawing/2014/main" id="{761F1103-ACC5-4732-B09B-0931DF96FEC0}"/>
            </a:ext>
          </a:extLst>
        </xdr:cNvPr>
        <xdr:cNvSpPr/>
      </xdr:nvSpPr>
      <xdr:spPr>
        <a:xfrm>
          <a:off x="4557918" y="11498495"/>
          <a:ext cx="2520000" cy="1117398"/>
        </a:xfrm>
        <a:prstGeom prst="flowChartTerminator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kern="1200">
              <a:solidFill>
                <a:schemeClr val="tx1"/>
              </a:solidFill>
              <a:latin typeface="Aptos Narrow" panose="020B0004020202020204" pitchFamily="34" charset="0"/>
            </a:rPr>
            <a:t>Supermarket staff update inventory levels in "Kanban - AFL Ascend" and clear</a:t>
          </a:r>
          <a:r>
            <a:rPr lang="es-MX" sz="1100" kern="1200" baseline="0">
              <a:solidFill>
                <a:schemeClr val="tx1"/>
              </a:solidFill>
              <a:latin typeface="Aptos Narrow" panose="020B0004020202020204" pitchFamily="34" charset="0"/>
            </a:rPr>
            <a:t> date and hour</a:t>
          </a:r>
          <a:r>
            <a:rPr lang="es-MX" sz="1100" kern="1200">
              <a:solidFill>
                <a:schemeClr val="tx1"/>
              </a:solidFill>
              <a:latin typeface="Aptos Narrow" panose="020B0004020202020204" pitchFamily="34" charset="0"/>
            </a:rPr>
            <a:t> fields every time material come in.</a:t>
          </a:r>
        </a:p>
      </xdr:txBody>
    </xdr:sp>
    <xdr:clientData/>
  </xdr:twoCellAnchor>
  <xdr:twoCellAnchor>
    <xdr:from>
      <xdr:col>3</xdr:col>
      <xdr:colOff>1668867</xdr:colOff>
      <xdr:row>53</xdr:row>
      <xdr:rowOff>178594</xdr:rowOff>
    </xdr:from>
    <xdr:to>
      <xdr:col>3</xdr:col>
      <xdr:colOff>1676614</xdr:colOff>
      <xdr:row>56</xdr:row>
      <xdr:rowOff>18799</xdr:rowOff>
    </xdr:to>
    <xdr:cxnSp macro="">
      <xdr:nvCxnSpPr>
        <xdr:cNvPr id="184" name="Straight Arrow Connector 183">
          <a:extLst>
            <a:ext uri="{FF2B5EF4-FFF2-40B4-BE49-F238E27FC236}">
              <a16:creationId xmlns:a16="http://schemas.microsoft.com/office/drawing/2014/main" id="{ADAFC8FC-EE2D-ABB9-8DCB-24898B34C03E}"/>
            </a:ext>
          </a:extLst>
        </xdr:cNvPr>
        <xdr:cNvCxnSpPr>
          <a:cxnSpLocks/>
          <a:stCxn id="175" idx="2"/>
          <a:endCxn id="183" idx="0"/>
        </xdr:cNvCxnSpPr>
      </xdr:nvCxnSpPr>
      <xdr:spPr>
        <a:xfrm>
          <a:off x="5810171" y="11086790"/>
          <a:ext cx="7747" cy="411705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2411557</xdr:colOff>
      <xdr:row>3</xdr:row>
      <xdr:rowOff>185669</xdr:rowOff>
    </xdr:from>
    <xdr:to>
      <xdr:col>5</xdr:col>
      <xdr:colOff>774878</xdr:colOff>
      <xdr:row>4</xdr:row>
      <xdr:rowOff>4330</xdr:rowOff>
    </xdr:to>
    <xdr:cxnSp macro="">
      <xdr:nvCxnSpPr>
        <xdr:cNvPr id="195" name="Straight Arrow Connector 194">
          <a:extLst>
            <a:ext uri="{FF2B5EF4-FFF2-40B4-BE49-F238E27FC236}">
              <a16:creationId xmlns:a16="http://schemas.microsoft.com/office/drawing/2014/main" id="{DDE98F73-F599-EBED-18FD-E0AFE8ACBBA4}"/>
            </a:ext>
          </a:extLst>
        </xdr:cNvPr>
        <xdr:cNvCxnSpPr/>
      </xdr:nvCxnSpPr>
      <xdr:spPr>
        <a:xfrm flipH="1">
          <a:off x="6554932" y="1566794"/>
          <a:ext cx="2125696" cy="9161"/>
        </a:xfrm>
        <a:prstGeom prst="straightConnector1">
          <a:avLst/>
        </a:prstGeom>
        <a:ln w="3810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7B2C27D-A2AF-4C47-B0EC-B161EA78D4FC}">
  <dimension ref="A1"/>
  <sheetViews>
    <sheetView showFormulas="1" tabSelected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Y592"/>
  <sheetViews>
    <sheetView showGridLines="0" topLeftCell="D1" zoomScaleNormal="70" workbookViewId="0">
      <selection activeCell="M23" sqref="M23"/>
    </sheetView>
  </sheetViews>
  <sheetFormatPr defaultColWidth="9.109375" defaultRowHeight="14.4" x14ac:dyDescent="0.3"/>
  <cols>
    <col min="1" max="1" width="3.33203125" style="1" customWidth="1"/>
    <col min="2" max="2" width="1.6640625" style="1" customWidth="1"/>
    <col min="3" max="3" width="23.33203125" style="1" customWidth="1"/>
    <col min="4" max="4" width="18.6640625" style="1" customWidth="1"/>
    <col min="5" max="5" width="3.33203125" style="1" customWidth="1"/>
    <col min="6" max="8" width="5.6640625" style="1" customWidth="1"/>
    <col min="9" max="9" width="3.33203125" style="1" customWidth="1"/>
    <col min="10" max="10" width="22.6640625" style="1" customWidth="1"/>
    <col min="11" max="11" width="20.6640625" style="1" customWidth="1"/>
    <col min="12" max="12" width="18.6640625" style="1" customWidth="1"/>
    <col min="13" max="13" width="18.6640625" style="5" customWidth="1"/>
    <col min="14" max="14" width="25.33203125" style="1" customWidth="1"/>
    <col min="15" max="15" width="45.6640625" style="1" customWidth="1"/>
    <col min="16" max="18" width="10.6640625" style="1" customWidth="1"/>
    <col min="19" max="19" width="15.6640625" style="1" customWidth="1"/>
    <col min="20" max="23" width="9.109375" style="1" customWidth="1"/>
    <col min="24" max="16384" width="9.109375" style="1"/>
  </cols>
  <sheetData>
    <row r="1" spans="2:25" x14ac:dyDescent="0.3">
      <c r="M1" s="1"/>
    </row>
    <row r="2" spans="2:25" ht="23.4" x14ac:dyDescent="0.45">
      <c r="C2" s="10" t="s">
        <v>9</v>
      </c>
      <c r="D2" s="10"/>
      <c r="E2" s="10"/>
      <c r="F2" s="10"/>
      <c r="G2" s="10"/>
      <c r="H2" s="10"/>
      <c r="I2" s="10"/>
      <c r="J2" s="10"/>
      <c r="M2" s="1"/>
    </row>
    <row r="3" spans="2:25" x14ac:dyDescent="0.3">
      <c r="M3" s="1"/>
    </row>
    <row r="4" spans="2:25" x14ac:dyDescent="0.3">
      <c r="C4" s="2" t="s">
        <v>74</v>
      </c>
      <c r="D4" s="8" t="s">
        <v>69</v>
      </c>
      <c r="E4" s="32" t="s">
        <v>70</v>
      </c>
      <c r="F4" s="32"/>
      <c r="G4" s="32"/>
      <c r="H4" s="32"/>
      <c r="I4" s="32"/>
      <c r="J4" s="8" t="s">
        <v>114</v>
      </c>
      <c r="K4" s="8" t="s">
        <v>118</v>
      </c>
      <c r="L4" s="8"/>
      <c r="M4" s="8" t="s">
        <v>111</v>
      </c>
      <c r="N4" s="8"/>
      <c r="O4" s="8"/>
      <c r="R4" s="2"/>
      <c r="S4" s="8"/>
    </row>
    <row r="5" spans="2:25" x14ac:dyDescent="0.3">
      <c r="C5" s="1" t="s">
        <v>75</v>
      </c>
      <c r="D5" s="11" t="s">
        <v>71</v>
      </c>
      <c r="E5" s="33" t="s">
        <v>8</v>
      </c>
      <c r="F5" s="33"/>
      <c r="G5" s="33"/>
      <c r="H5" s="33"/>
      <c r="I5" s="33"/>
      <c r="J5" s="11" t="s">
        <v>8</v>
      </c>
      <c r="K5" s="11"/>
      <c r="L5"/>
      <c r="M5" s="30">
        <f ca="1">TODAY()</f>
        <v>46165</v>
      </c>
      <c r="N5"/>
      <c r="O5"/>
      <c r="S5"/>
      <c r="V5" s="31"/>
      <c r="W5" s="2"/>
    </row>
    <row r="6" spans="2:25" x14ac:dyDescent="0.3">
      <c r="M6" s="1"/>
    </row>
    <row r="7" spans="2:25" s="6" customFormat="1" ht="15" customHeight="1" x14ac:dyDescent="0.3">
      <c r="C7" s="34" t="s">
        <v>0</v>
      </c>
      <c r="D7" s="34" t="s">
        <v>112</v>
      </c>
      <c r="E7" s="3"/>
      <c r="F7" s="34" t="s">
        <v>115</v>
      </c>
      <c r="G7" s="34"/>
      <c r="H7" s="34"/>
      <c r="I7" s="3"/>
      <c r="J7" s="34" t="s">
        <v>119</v>
      </c>
      <c r="K7" s="34" t="s">
        <v>3</v>
      </c>
      <c r="L7" s="34" t="s">
        <v>6</v>
      </c>
      <c r="M7" s="34" t="s">
        <v>4</v>
      </c>
      <c r="N7" s="34" t="s">
        <v>5</v>
      </c>
      <c r="O7" s="35" t="s">
        <v>7</v>
      </c>
      <c r="P7" s="34" t="s">
        <v>1</v>
      </c>
      <c r="Q7" s="34"/>
      <c r="R7" s="34"/>
      <c r="S7" s="34" t="s">
        <v>2</v>
      </c>
      <c r="T7" s="34"/>
      <c r="U7" s="34"/>
      <c r="V7" s="34"/>
      <c r="W7" s="35"/>
      <c r="X7" s="3"/>
      <c r="Y7" s="3"/>
    </row>
    <row r="8" spans="2:25" s="6" customFormat="1" ht="15" customHeight="1" x14ac:dyDescent="0.3">
      <c r="C8" s="34"/>
      <c r="D8" s="34"/>
      <c r="E8" s="3"/>
      <c r="F8" s="34"/>
      <c r="G8" s="34"/>
      <c r="H8" s="34"/>
      <c r="I8" s="3"/>
      <c r="J8" s="34"/>
      <c r="K8" s="34"/>
      <c r="L8" s="34"/>
      <c r="M8" s="34"/>
      <c r="N8" s="34"/>
      <c r="O8" s="35"/>
      <c r="P8" s="3" t="s">
        <v>71</v>
      </c>
      <c r="Q8" s="3" t="s">
        <v>72</v>
      </c>
      <c r="R8" s="3" t="s">
        <v>8</v>
      </c>
      <c r="S8" s="34"/>
      <c r="T8" s="34"/>
      <c r="U8" s="34"/>
      <c r="V8" s="34"/>
      <c r="W8" s="35"/>
      <c r="X8" s="3"/>
      <c r="Y8" s="3"/>
    </row>
    <row r="9" spans="2:25" x14ac:dyDescent="0.3">
      <c r="B9" s="9"/>
      <c r="C9" s="5" t="s">
        <v>10</v>
      </c>
      <c r="D9" s="11">
        <v>80</v>
      </c>
      <c r="E9" s="5"/>
      <c r="F9" s="12">
        <f t="shared" ref="F9:F49" si="0">K9</f>
        <v>1.6326530612244898</v>
      </c>
      <c r="G9" s="12">
        <f t="shared" ref="G9:G49" si="1">K9</f>
        <v>1.6326530612244898</v>
      </c>
      <c r="H9" s="12">
        <f t="shared" ref="H9:H49" si="2">K9</f>
        <v>1.6326530612244898</v>
      </c>
      <c r="I9" s="5"/>
      <c r="J9" s="27">
        <v>46147.44971064815</v>
      </c>
      <c r="K9" s="7">
        <f>IFERROR(D9/S9,"")</f>
        <v>1.6326530612244898</v>
      </c>
      <c r="L9" s="29" t="s">
        <v>124</v>
      </c>
      <c r="M9" s="25"/>
      <c r="N9" s="26"/>
      <c r="O9" s="28"/>
      <c r="P9" s="5">
        <v>1</v>
      </c>
      <c r="Q9" s="5">
        <v>2</v>
      </c>
      <c r="R9" s="5">
        <v>4</v>
      </c>
      <c r="S9" s="4" cm="1">
        <f t="array" ref="S9">_xlfn.IFS($D$5="",0,$D$5="1RU",P9*9,$D$5="2RU",Q9*7,$D$5="4RU",R9*5)+_xlfn.IFS($E$5="",0,$E$5="1RU",P9*9,$E$5="2RU",Q9*7,$E$5="4RU",R9*5)+_xlfn.IFS($J$5="",0,$J$5="1RU",P9*9,$J$5="2RU",Q9*7,$J$5="4RU",R9*5)+_xlfn.IFS($K$5="",0,$K$5="1RU",P9*9,$K$5="2RU",Q9*7,$K$5="4RU",R9*5)</f>
        <v>49</v>
      </c>
      <c r="T9" s="22"/>
      <c r="U9" s="23"/>
      <c r="V9" s="4"/>
      <c r="W9" s="24"/>
    </row>
    <row r="10" spans="2:25" x14ac:dyDescent="0.3">
      <c r="B10" s="9"/>
      <c r="C10" s="5" t="s">
        <v>11</v>
      </c>
      <c r="D10" s="11">
        <v>200</v>
      </c>
      <c r="E10" s="5"/>
      <c r="F10" s="12">
        <f t="shared" si="0"/>
        <v>4.0816326530612246</v>
      </c>
      <c r="G10" s="12">
        <f t="shared" si="1"/>
        <v>4.0816326530612246</v>
      </c>
      <c r="H10" s="12">
        <f t="shared" si="2"/>
        <v>4.0816326530612246</v>
      </c>
      <c r="I10" s="5"/>
      <c r="J10" s="27">
        <v>46147.449918981481</v>
      </c>
      <c r="K10" s="7">
        <f t="shared" ref="K10:K73" si="3">IFERROR(D10/S10,"")</f>
        <v>4.0816326530612246</v>
      </c>
      <c r="L10" s="29" t="s">
        <v>124</v>
      </c>
      <c r="M10" s="25"/>
      <c r="N10" s="26"/>
      <c r="O10" s="28"/>
      <c r="P10" s="5">
        <v>1</v>
      </c>
      <c r="Q10" s="5">
        <v>2</v>
      </c>
      <c r="R10" s="5">
        <v>4</v>
      </c>
      <c r="S10" s="4" cm="1">
        <f t="array" ref="S10">_xlfn.IFS($D$5="",0,$D$5="1RU",P10*9,$D$5="2RU",Q10*7,$D$5="4RU",R10*5)+_xlfn.IFS($E$5="",0,$E$5="1RU",P10*9,$E$5="2RU",Q10*7,$E$5="4RU",R10*5)+_xlfn.IFS($J$5="",0,$J$5="1RU",P10*9,$J$5="2RU",Q10*7,$J$5="4RU",R10*5)+_xlfn.IFS($K$5="",0,$K$5="1RU",P10*9,$K$5="2RU",Q10*7,$K$5="4RU",R10*5)</f>
        <v>49</v>
      </c>
      <c r="U10" s="23"/>
      <c r="V10" s="4"/>
      <c r="W10" s="24"/>
    </row>
    <row r="11" spans="2:25" x14ac:dyDescent="0.3">
      <c r="B11" s="9"/>
      <c r="C11" s="5" t="s">
        <v>73</v>
      </c>
      <c r="D11" s="11">
        <v>2000</v>
      </c>
      <c r="E11" s="5"/>
      <c r="F11" s="12">
        <f t="shared" si="0"/>
        <v>52.631578947368418</v>
      </c>
      <c r="G11" s="12">
        <f t="shared" si="1"/>
        <v>52.631578947368418</v>
      </c>
      <c r="H11" s="12">
        <f t="shared" si="2"/>
        <v>52.631578947368418</v>
      </c>
      <c r="I11" s="5"/>
      <c r="J11" s="27">
        <v>45749.606435185182</v>
      </c>
      <c r="K11" s="7">
        <f t="shared" si="3"/>
        <v>52.631578947368418</v>
      </c>
      <c r="L11" s="29" t="s">
        <v>124</v>
      </c>
      <c r="M11" s="26"/>
      <c r="N11" s="26"/>
      <c r="O11" s="21"/>
      <c r="P11" s="5">
        <v>2</v>
      </c>
      <c r="Q11" s="5">
        <v>2</v>
      </c>
      <c r="R11" s="5">
        <v>2</v>
      </c>
      <c r="S11" s="4" cm="1">
        <f t="array" ref="S11">_xlfn.IFS($D$5="",0,$D$5="1RU",P11*9,$D$5="2RU",Q11*7,$D$5="4RU",R11*5)+_xlfn.IFS($E$5="",0,$E$5="1RU",P11*9,$E$5="2RU",Q11*7,$E$5="4RU",R11*5)+_xlfn.IFS($J$5="",0,$J$5="1RU",P11*9,$J$5="2RU",Q11*7,$J$5="4RU",R11*5)+_xlfn.IFS($K$5="",0,$K$5="1RU",P11*9,$K$5="2RU",Q11*7,$K$5="4RU",R11*5)</f>
        <v>38</v>
      </c>
      <c r="T11" s="22"/>
      <c r="U11" s="23"/>
      <c r="V11" s="4"/>
      <c r="W11" s="24"/>
    </row>
    <row r="12" spans="2:25" x14ac:dyDescent="0.3">
      <c r="B12" s="9"/>
      <c r="C12" s="5" t="s">
        <v>13</v>
      </c>
      <c r="D12" s="11">
        <v>1000</v>
      </c>
      <c r="E12" s="5"/>
      <c r="F12" s="12">
        <f t="shared" si="0"/>
        <v>52.631578947368418</v>
      </c>
      <c r="G12" s="12">
        <f t="shared" si="1"/>
        <v>52.631578947368418</v>
      </c>
      <c r="H12" s="12">
        <f t="shared" si="2"/>
        <v>52.631578947368418</v>
      </c>
      <c r="I12" s="5"/>
      <c r="J12" s="27">
        <v>45749.608425925922</v>
      </c>
      <c r="K12" s="7">
        <f t="shared" si="3"/>
        <v>52.631578947368418</v>
      </c>
      <c r="L12" s="29" t="s">
        <v>124</v>
      </c>
      <c r="M12" s="25"/>
      <c r="N12" s="26"/>
      <c r="O12" s="21"/>
      <c r="P12" s="5">
        <v>1</v>
      </c>
      <c r="Q12" s="5">
        <v>1</v>
      </c>
      <c r="R12" s="5">
        <v>1</v>
      </c>
      <c r="S12" s="4" cm="1">
        <f t="array" ref="S12">_xlfn.IFS($D$5="",0,$D$5="1RU",P12*9,$D$5="2RU",Q12*7,$D$5="4RU",R12*5)+_xlfn.IFS($E$5="",0,$E$5="1RU",P12*9,$E$5="2RU",Q12*7,$E$5="4RU",R12*5)+_xlfn.IFS($J$5="",0,$J$5="1RU",P12*9,$J$5="2RU",Q12*7,$J$5="4RU",R12*5)+_xlfn.IFS($K$5="",0,$K$5="1RU",P12*9,$K$5="2RU",Q12*7,$K$5="4RU",R12*5)</f>
        <v>19</v>
      </c>
      <c r="T12" s="22"/>
      <c r="U12" s="23"/>
      <c r="V12" s="4"/>
      <c r="W12" s="24"/>
    </row>
    <row r="13" spans="2:25" x14ac:dyDescent="0.3">
      <c r="B13" s="9"/>
      <c r="C13" s="5" t="s">
        <v>14</v>
      </c>
      <c r="D13" s="11">
        <v>10</v>
      </c>
      <c r="E13" s="5"/>
      <c r="F13" s="12">
        <f t="shared" si="0"/>
        <v>0.26315789473684209</v>
      </c>
      <c r="G13" s="12">
        <f t="shared" si="1"/>
        <v>0.26315789473684209</v>
      </c>
      <c r="H13" s="12">
        <f t="shared" si="2"/>
        <v>0.26315789473684209</v>
      </c>
      <c r="I13" s="5"/>
      <c r="J13" s="27">
        <v>45791.690115740741</v>
      </c>
      <c r="K13" s="7">
        <f t="shared" si="3"/>
        <v>0.26315789473684209</v>
      </c>
      <c r="L13" s="29" t="s">
        <v>125</v>
      </c>
      <c r="M13" s="25">
        <v>45749</v>
      </c>
      <c r="N13" s="26">
        <v>0.75</v>
      </c>
      <c r="O13" s="28"/>
      <c r="P13" s="5">
        <v>2</v>
      </c>
      <c r="Q13" s="5">
        <v>2</v>
      </c>
      <c r="R13" s="5">
        <v>2</v>
      </c>
      <c r="S13" s="4" cm="1">
        <f t="array" ref="S13">_xlfn.IFS($D$5="",0,$D$5="1RU",P13*9,$D$5="2RU",Q13*7,$D$5="4RU",R13*5)+_xlfn.IFS($E$5="",0,$E$5="1RU",P13*9,$E$5="2RU",Q13*7,$E$5="4RU",R13*5)+_xlfn.IFS($J$5="",0,$J$5="1RU",P13*9,$J$5="2RU",Q13*7,$J$5="4RU",R13*5)+_xlfn.IFS($K$5="",0,$K$5="1RU",P13*9,$K$5="2RU",Q13*7,$K$5="4RU",R13*5)</f>
        <v>38</v>
      </c>
      <c r="T13" s="22"/>
      <c r="U13" s="23"/>
      <c r="V13" s="4"/>
      <c r="W13" s="24"/>
    </row>
    <row r="14" spans="2:25" x14ac:dyDescent="0.3">
      <c r="B14" s="9"/>
      <c r="C14" s="5" t="s">
        <v>15</v>
      </c>
      <c r="D14" s="11">
        <v>1000</v>
      </c>
      <c r="E14" s="5"/>
      <c r="F14" s="12">
        <f t="shared" si="0"/>
        <v>26.315789473684209</v>
      </c>
      <c r="G14" s="12">
        <f t="shared" si="1"/>
        <v>26.315789473684209</v>
      </c>
      <c r="H14" s="12">
        <f t="shared" si="2"/>
        <v>26.315789473684209</v>
      </c>
      <c r="I14" s="5"/>
      <c r="J14" s="27">
        <v>45791.690150462964</v>
      </c>
      <c r="K14" s="7">
        <f t="shared" si="3"/>
        <v>26.315789473684209</v>
      </c>
      <c r="L14" s="29" t="s">
        <v>124</v>
      </c>
      <c r="M14" s="25"/>
      <c r="N14" s="26"/>
      <c r="O14" s="28"/>
      <c r="P14" s="5">
        <v>2</v>
      </c>
      <c r="Q14" s="5">
        <v>2</v>
      </c>
      <c r="R14" s="5">
        <v>2</v>
      </c>
      <c r="S14" s="4" cm="1">
        <f t="array" ref="S14">_xlfn.IFS($D$5="",0,$D$5="1RU",P14*9,$D$5="2RU",Q14*7,$D$5="4RU",R14*5)+_xlfn.IFS($E$5="",0,$E$5="1RU",P14*9,$E$5="2RU",Q14*7,$E$5="4RU",R14*5)+_xlfn.IFS($J$5="",0,$J$5="1RU",P14*9,$J$5="2RU",Q14*7,$J$5="4RU",R14*5)+_xlfn.IFS($K$5="",0,$K$5="1RU",P14*9,$K$5="2RU",Q14*7,$K$5="4RU",R14*5)</f>
        <v>38</v>
      </c>
      <c r="U14" s="23"/>
      <c r="V14" s="4"/>
      <c r="W14" s="24"/>
    </row>
    <row r="15" spans="2:25" x14ac:dyDescent="0.3">
      <c r="B15" s="9"/>
      <c r="C15" s="5" t="s">
        <v>18</v>
      </c>
      <c r="D15" s="11">
        <v>800</v>
      </c>
      <c r="E15" s="5"/>
      <c r="F15" s="12">
        <f t="shared" si="0"/>
        <v>42.10526315789474</v>
      </c>
      <c r="G15" s="12">
        <f t="shared" si="1"/>
        <v>42.10526315789474</v>
      </c>
      <c r="H15" s="12">
        <f t="shared" si="2"/>
        <v>42.10526315789474</v>
      </c>
      <c r="I15" s="5"/>
      <c r="J15" s="27">
        <v>45666.605486111112</v>
      </c>
      <c r="K15" s="7">
        <f t="shared" si="3"/>
        <v>42.10526315789474</v>
      </c>
      <c r="L15" s="29" t="s">
        <v>124</v>
      </c>
      <c r="M15" s="26"/>
      <c r="N15" s="26"/>
      <c r="O15" s="28"/>
      <c r="P15" s="5">
        <v>1</v>
      </c>
      <c r="Q15" s="5">
        <v>1</v>
      </c>
      <c r="R15" s="5">
        <v>1</v>
      </c>
      <c r="S15" s="4" cm="1">
        <f t="array" ref="S15">_xlfn.IFS($D$5="",0,$D$5="1RU",P15*9,$D$5="2RU",Q15*7,$D$5="4RU",R15*5)+_xlfn.IFS($E$5="",0,$E$5="1RU",P15*9,$E$5="2RU",Q15*7,$E$5="4RU",R15*5)+_xlfn.IFS($J$5="",0,$J$5="1RU",P15*9,$J$5="2RU",Q15*7,$J$5="4RU",R15*5)+_xlfn.IFS($K$5="",0,$K$5="1RU",P15*9,$K$5="2RU",Q15*7,$K$5="4RU",R15*5)</f>
        <v>19</v>
      </c>
      <c r="T15" s="22"/>
      <c r="U15" s="23"/>
      <c r="V15" s="4"/>
      <c r="W15" s="24"/>
    </row>
    <row r="16" spans="2:25" x14ac:dyDescent="0.3">
      <c r="B16" s="9"/>
      <c r="C16" s="5" t="s">
        <v>20</v>
      </c>
      <c r="D16" s="11">
        <v>800</v>
      </c>
      <c r="E16" s="5"/>
      <c r="F16" s="12">
        <f t="shared" si="0"/>
        <v>21.05263157894737</v>
      </c>
      <c r="G16" s="12">
        <f t="shared" si="1"/>
        <v>21.05263157894737</v>
      </c>
      <c r="H16" s="12">
        <f t="shared" si="2"/>
        <v>21.05263157894737</v>
      </c>
      <c r="I16" s="5"/>
      <c r="J16" s="27">
        <v>45666.605486111112</v>
      </c>
      <c r="K16" s="7">
        <f t="shared" si="3"/>
        <v>21.05263157894737</v>
      </c>
      <c r="L16" s="29" t="s">
        <v>124</v>
      </c>
      <c r="M16" s="26"/>
      <c r="N16" s="26"/>
      <c r="O16" s="28"/>
      <c r="P16" s="5">
        <v>2</v>
      </c>
      <c r="Q16" s="5">
        <v>2</v>
      </c>
      <c r="R16" s="5">
        <v>2</v>
      </c>
      <c r="S16" s="4" cm="1">
        <f t="array" ref="S16">_xlfn.IFS($D$5="",0,$D$5="1RU",P16*9,$D$5="2RU",Q16*7,$D$5="4RU",R16*5)+_xlfn.IFS($E$5="",0,$E$5="1RU",P16*9,$E$5="2RU",Q16*7,$E$5="4RU",R16*5)+_xlfn.IFS($J$5="",0,$J$5="1RU",P16*9,$J$5="2RU",Q16*7,$J$5="4RU",R16*5)+_xlfn.IFS($K$5="",0,$K$5="1RU",P16*9,$K$5="2RU",Q16*7,$K$5="4RU",R16*5)</f>
        <v>38</v>
      </c>
      <c r="T16" s="22"/>
      <c r="U16" s="23"/>
      <c r="V16" s="4"/>
      <c r="W16" s="24"/>
    </row>
    <row r="17" spans="2:23" x14ac:dyDescent="0.3">
      <c r="B17" s="9"/>
      <c r="C17" s="5" t="s">
        <v>21</v>
      </c>
      <c r="D17" s="11">
        <v>5000</v>
      </c>
      <c r="E17" s="5"/>
      <c r="F17" s="12">
        <f t="shared" si="0"/>
        <v>131.57894736842104</v>
      </c>
      <c r="G17" s="12">
        <f t="shared" si="1"/>
        <v>131.57894736842104</v>
      </c>
      <c r="H17" s="12">
        <f t="shared" si="2"/>
        <v>131.57894736842104</v>
      </c>
      <c r="I17" s="5"/>
      <c r="J17" s="27">
        <v>45791.689976851849</v>
      </c>
      <c r="K17" s="7">
        <f t="shared" si="3"/>
        <v>131.57894736842104</v>
      </c>
      <c r="L17" s="29" t="s">
        <v>126</v>
      </c>
      <c r="M17" s="25"/>
      <c r="N17" s="26"/>
      <c r="O17" s="28"/>
      <c r="P17" s="5">
        <v>2</v>
      </c>
      <c r="Q17" s="5">
        <v>2</v>
      </c>
      <c r="R17" s="5">
        <v>2</v>
      </c>
      <c r="S17" s="4" cm="1">
        <f t="array" ref="S17">_xlfn.IFS($D$5="",0,$D$5="1RU",P17*9,$D$5="2RU",Q17*7,$D$5="4RU",R17*5)+_xlfn.IFS($E$5="",0,$E$5="1RU",P17*9,$E$5="2RU",Q17*7,$E$5="4RU",R17*5)+_xlfn.IFS($J$5="",0,$J$5="1RU",P17*9,$J$5="2RU",Q17*7,$J$5="4RU",R17*5)+_xlfn.IFS($K$5="",0,$K$5="1RU",P17*9,$K$5="2RU",Q17*7,$K$5="4RU",R17*5)</f>
        <v>38</v>
      </c>
      <c r="T17" s="22"/>
      <c r="U17" s="23"/>
      <c r="V17" s="4"/>
      <c r="W17" s="24"/>
    </row>
    <row r="18" spans="2:23" x14ac:dyDescent="0.3">
      <c r="B18" s="9"/>
      <c r="C18" s="5" t="s">
        <v>22</v>
      </c>
      <c r="D18" s="11">
        <v>500</v>
      </c>
      <c r="E18" s="5"/>
      <c r="F18" s="12">
        <f t="shared" si="0"/>
        <v>13.157894736842104</v>
      </c>
      <c r="G18" s="12">
        <f t="shared" si="1"/>
        <v>13.157894736842104</v>
      </c>
      <c r="H18" s="12">
        <f t="shared" si="2"/>
        <v>13.157894736842104</v>
      </c>
      <c r="I18" s="5"/>
      <c r="J18" s="27">
        <v>45791.689988425926</v>
      </c>
      <c r="K18" s="7">
        <f t="shared" si="3"/>
        <v>13.157894736842104</v>
      </c>
      <c r="L18" s="29" t="s">
        <v>126</v>
      </c>
      <c r="M18" s="25"/>
      <c r="N18" s="26"/>
      <c r="O18" s="28"/>
      <c r="P18" s="5">
        <v>2</v>
      </c>
      <c r="Q18" s="5">
        <v>2</v>
      </c>
      <c r="R18" s="5">
        <v>2</v>
      </c>
      <c r="S18" s="4" cm="1">
        <f t="array" ref="S18">_xlfn.IFS($D$5="",0,$D$5="1RU",P18*9,$D$5="2RU",Q18*7,$D$5="4RU",R18*5)+_xlfn.IFS($E$5="",0,$E$5="1RU",P18*9,$E$5="2RU",Q18*7,$E$5="4RU",R18*5)+_xlfn.IFS($J$5="",0,$J$5="1RU",P18*9,$J$5="2RU",Q18*7,$J$5="4RU",R18*5)+_xlfn.IFS($K$5="",0,$K$5="1RU",P18*9,$K$5="2RU",Q18*7,$K$5="4RU",R18*5)</f>
        <v>38</v>
      </c>
      <c r="T18" s="22"/>
      <c r="U18" s="23"/>
      <c r="V18" s="4"/>
      <c r="W18" s="24"/>
    </row>
    <row r="19" spans="2:23" x14ac:dyDescent="0.3">
      <c r="B19" s="9"/>
      <c r="C19" s="5" t="s">
        <v>30</v>
      </c>
      <c r="D19" s="11">
        <v>800</v>
      </c>
      <c r="E19" s="5"/>
      <c r="F19" s="12">
        <f t="shared" si="0"/>
        <v>42.10526315789474</v>
      </c>
      <c r="G19" s="12">
        <f t="shared" si="1"/>
        <v>42.10526315789474</v>
      </c>
      <c r="H19" s="12">
        <f t="shared" si="2"/>
        <v>42.10526315789474</v>
      </c>
      <c r="I19" s="5"/>
      <c r="J19" s="27">
        <v>45666.605486111112</v>
      </c>
      <c r="K19" s="7">
        <f t="shared" si="3"/>
        <v>42.10526315789474</v>
      </c>
      <c r="L19" s="29" t="s">
        <v>124</v>
      </c>
      <c r="M19" s="26"/>
      <c r="N19" s="26"/>
      <c r="O19" s="28"/>
      <c r="P19" s="5">
        <v>1</v>
      </c>
      <c r="Q19" s="5">
        <v>1</v>
      </c>
      <c r="R19" s="5">
        <v>1</v>
      </c>
      <c r="S19" s="4" cm="1">
        <f t="array" ref="S19">_xlfn.IFS($D$5="",0,$D$5="1RU",P19*9,$D$5="2RU",Q19*7,$D$5="4RU",R19*5)+_xlfn.IFS($E$5="",0,$E$5="1RU",P19*9,$E$5="2RU",Q19*7,$E$5="4RU",R19*5)+_xlfn.IFS($J$5="",0,$J$5="1RU",P19*9,$J$5="2RU",Q19*7,$J$5="4RU",R19*5)+_xlfn.IFS($K$5="",0,$K$5="1RU",P19*9,$K$5="2RU",Q19*7,$K$5="4RU",R19*5)</f>
        <v>19</v>
      </c>
      <c r="T19" s="22"/>
      <c r="U19" s="23"/>
      <c r="V19" s="4"/>
      <c r="W19" s="24"/>
    </row>
    <row r="20" spans="2:23" x14ac:dyDescent="0.3">
      <c r="B20" s="9"/>
      <c r="C20" s="5" t="s">
        <v>117</v>
      </c>
      <c r="D20" s="11">
        <v>800</v>
      </c>
      <c r="E20" s="5"/>
      <c r="F20" s="12">
        <f t="shared" si="0"/>
        <v>42.10526315789474</v>
      </c>
      <c r="G20" s="12">
        <f t="shared" si="1"/>
        <v>42.10526315789474</v>
      </c>
      <c r="H20" s="12">
        <f t="shared" si="2"/>
        <v>42.10526315789474</v>
      </c>
      <c r="I20" s="5"/>
      <c r="J20" s="27">
        <v>45666.605486111112</v>
      </c>
      <c r="K20" s="7">
        <f t="shared" si="3"/>
        <v>42.10526315789474</v>
      </c>
      <c r="L20" s="29" t="s">
        <v>124</v>
      </c>
      <c r="M20" s="26"/>
      <c r="N20" s="26"/>
      <c r="O20" s="28"/>
      <c r="P20" s="5">
        <v>1</v>
      </c>
      <c r="Q20" s="5">
        <v>1</v>
      </c>
      <c r="R20" s="5">
        <v>1</v>
      </c>
      <c r="S20" s="4" cm="1">
        <f t="array" ref="S20">_xlfn.IFS($D$5="",0,$D$5="1RU",P20*9,$D$5="2RU",Q20*7,$D$5="4RU",R20*5)+_xlfn.IFS($E$5="",0,$E$5="1RU",P20*9,$E$5="2RU",Q20*7,$E$5="4RU",R20*5)+_xlfn.IFS($J$5="",0,$J$5="1RU",P20*9,$J$5="2RU",Q20*7,$J$5="4RU",R20*5)+_xlfn.IFS($K$5="",0,$K$5="1RU",P20*9,$K$5="2RU",Q20*7,$K$5="4RU",R20*5)</f>
        <v>19</v>
      </c>
      <c r="T20" s="22"/>
      <c r="U20" s="23"/>
      <c r="V20" s="4"/>
      <c r="W20" s="24"/>
    </row>
    <row r="21" spans="2:23" x14ac:dyDescent="0.3">
      <c r="B21" s="9"/>
      <c r="C21" s="5" t="s">
        <v>19</v>
      </c>
      <c r="D21" s="11">
        <v>800</v>
      </c>
      <c r="E21" s="5"/>
      <c r="F21" s="12">
        <f t="shared" si="0"/>
        <v>42.10526315789474</v>
      </c>
      <c r="G21" s="12">
        <f t="shared" si="1"/>
        <v>42.10526315789474</v>
      </c>
      <c r="H21" s="12">
        <f t="shared" si="2"/>
        <v>42.10526315789474</v>
      </c>
      <c r="I21" s="5"/>
      <c r="J21" s="27">
        <v>45666.605486111112</v>
      </c>
      <c r="K21" s="7">
        <f t="shared" si="3"/>
        <v>42.10526315789474</v>
      </c>
      <c r="L21" s="29" t="s">
        <v>124</v>
      </c>
      <c r="M21" s="26"/>
      <c r="N21" s="26"/>
      <c r="O21" s="28"/>
      <c r="P21" s="5">
        <v>1</v>
      </c>
      <c r="Q21" s="5">
        <v>1</v>
      </c>
      <c r="R21" s="5">
        <v>1</v>
      </c>
      <c r="S21" s="4" cm="1">
        <f t="array" ref="S21">_xlfn.IFS($D$5="",0,$D$5="1RU",P21*9,$D$5="2RU",Q21*7,$D$5="4RU",R21*5)+_xlfn.IFS($E$5="",0,$E$5="1RU",P21*9,$E$5="2RU",Q21*7,$E$5="4RU",R21*5)+_xlfn.IFS($J$5="",0,$J$5="1RU",P21*9,$J$5="2RU",Q21*7,$J$5="4RU",R21*5)+_xlfn.IFS($K$5="",0,$K$5="1RU",P21*9,$K$5="2RU",Q21*7,$K$5="4RU",R21*5)</f>
        <v>19</v>
      </c>
      <c r="T21" s="22"/>
      <c r="U21" s="23"/>
      <c r="V21" s="4"/>
      <c r="W21" s="24"/>
    </row>
    <row r="22" spans="2:23" x14ac:dyDescent="0.3">
      <c r="B22" s="9"/>
      <c r="C22" s="5" t="s">
        <v>32</v>
      </c>
      <c r="D22" s="11">
        <v>800</v>
      </c>
      <c r="E22" s="5"/>
      <c r="F22" s="12">
        <f t="shared" si="0"/>
        <v>21.05263157894737</v>
      </c>
      <c r="G22" s="12">
        <f t="shared" si="1"/>
        <v>21.05263157894737</v>
      </c>
      <c r="H22" s="12">
        <f t="shared" si="2"/>
        <v>21.05263157894737</v>
      </c>
      <c r="I22" s="5"/>
      <c r="J22" s="27">
        <v>45666.605486111112</v>
      </c>
      <c r="K22" s="7">
        <f t="shared" si="3"/>
        <v>21.05263157894737</v>
      </c>
      <c r="L22" s="29" t="s">
        <v>124</v>
      </c>
      <c r="M22" s="26"/>
      <c r="N22" s="26"/>
      <c r="O22" s="28"/>
      <c r="P22" s="5">
        <v>2</v>
      </c>
      <c r="Q22" s="5">
        <v>2</v>
      </c>
      <c r="R22" s="5">
        <v>2</v>
      </c>
      <c r="S22" s="4" cm="1">
        <f t="array" ref="S22">_xlfn.IFS($D$5="",0,$D$5="1RU",P22*9,$D$5="2RU",Q22*7,$D$5="4RU",R22*5)+_xlfn.IFS($E$5="",0,$E$5="1RU",P22*9,$E$5="2RU",Q22*7,$E$5="4RU",R22*5)+_xlfn.IFS($J$5="",0,$J$5="1RU",P22*9,$J$5="2RU",Q22*7,$J$5="4RU",R22*5)+_xlfn.IFS($K$5="",0,$K$5="1RU",P22*9,$K$5="2RU",Q22*7,$K$5="4RU",R22*5)</f>
        <v>38</v>
      </c>
      <c r="T22" s="22"/>
      <c r="U22" s="23"/>
      <c r="V22" s="4"/>
      <c r="W22" s="24"/>
    </row>
    <row r="23" spans="2:23" x14ac:dyDescent="0.3">
      <c r="B23" s="9"/>
      <c r="C23" s="5" t="s">
        <v>41</v>
      </c>
      <c r="D23" s="11">
        <v>8000</v>
      </c>
      <c r="E23" s="5"/>
      <c r="F23" s="12">
        <f t="shared" si="0"/>
        <v>10.884353741496598</v>
      </c>
      <c r="G23" s="12">
        <f t="shared" si="1"/>
        <v>10.884353741496598</v>
      </c>
      <c r="H23" s="12">
        <f t="shared" si="2"/>
        <v>10.884353741496598</v>
      </c>
      <c r="I23" s="5"/>
      <c r="J23" s="27">
        <v>45666.653032407405</v>
      </c>
      <c r="K23" s="7">
        <f t="shared" si="3"/>
        <v>10.884353741496598</v>
      </c>
      <c r="L23" s="29" t="s">
        <v>124</v>
      </c>
      <c r="M23" s="26"/>
      <c r="N23" s="26"/>
      <c r="O23" s="28"/>
      <c r="P23" s="5">
        <v>15</v>
      </c>
      <c r="Q23" s="5">
        <v>30</v>
      </c>
      <c r="R23" s="5">
        <v>60</v>
      </c>
      <c r="S23" s="4" cm="1">
        <f t="array" ref="S23">_xlfn.IFS($D$5="",0,$D$5="1RU",P23*9,$D$5="2RU",Q23*7,$D$5="4RU",R23*5)+_xlfn.IFS($E$5="",0,$E$5="1RU",P23*9,$E$5="2RU",Q23*7,$E$5="4RU",R23*5)+_xlfn.IFS($J$5="",0,$J$5="1RU",P23*9,$J$5="2RU",Q23*7,$J$5="4RU",R23*5)+_xlfn.IFS($K$5="",0,$K$5="1RU",P23*9,$K$5="2RU",Q23*7,$K$5="4RU",R23*5)</f>
        <v>735</v>
      </c>
      <c r="T23" s="22"/>
      <c r="U23" s="23"/>
      <c r="V23" s="4"/>
      <c r="W23" s="24"/>
    </row>
    <row r="24" spans="2:23" x14ac:dyDescent="0.3">
      <c r="B24" s="9"/>
      <c r="C24" s="5" t="s">
        <v>40</v>
      </c>
      <c r="D24" s="11">
        <v>8000</v>
      </c>
      <c r="E24" s="5"/>
      <c r="F24" s="12">
        <f t="shared" si="0"/>
        <v>54.42176870748299</v>
      </c>
      <c r="G24" s="12">
        <f t="shared" si="1"/>
        <v>54.42176870748299</v>
      </c>
      <c r="H24" s="12">
        <f t="shared" si="2"/>
        <v>54.42176870748299</v>
      </c>
      <c r="I24" s="5"/>
      <c r="J24" s="27">
        <v>45680.692604166667</v>
      </c>
      <c r="K24" s="7">
        <f t="shared" si="3"/>
        <v>54.42176870748299</v>
      </c>
      <c r="L24" s="29" t="s">
        <v>124</v>
      </c>
      <c r="M24" s="26"/>
      <c r="N24" s="26"/>
      <c r="O24" s="28"/>
      <c r="P24" s="5">
        <v>3</v>
      </c>
      <c r="Q24" s="5">
        <v>6</v>
      </c>
      <c r="R24" s="5">
        <v>12</v>
      </c>
      <c r="S24" s="4" cm="1">
        <f t="array" ref="S24">_xlfn.IFS($D$5="",0,$D$5="1RU",P24*9,$D$5="2RU",Q24*7,$D$5="4RU",R24*5)+_xlfn.IFS($E$5="",0,$E$5="1RU",P24*9,$E$5="2RU",Q24*7,$E$5="4RU",R24*5)+_xlfn.IFS($J$5="",0,$J$5="1RU",P24*9,$J$5="2RU",Q24*7,$J$5="4RU",R24*5)+_xlfn.IFS($K$5="",0,$K$5="1RU",P24*9,$K$5="2RU",Q24*7,$K$5="4RU",R24*5)</f>
        <v>147</v>
      </c>
      <c r="T24" s="22"/>
      <c r="U24" s="23"/>
      <c r="V24" s="4"/>
      <c r="W24" s="24"/>
    </row>
    <row r="25" spans="2:23" x14ac:dyDescent="0.3">
      <c r="B25" s="9"/>
      <c r="C25" s="5" t="s">
        <v>51</v>
      </c>
      <c r="D25" s="11">
        <v>8000</v>
      </c>
      <c r="E25" s="5"/>
      <c r="F25" s="12">
        <f t="shared" si="0"/>
        <v>7.7745383867832851</v>
      </c>
      <c r="G25" s="12">
        <f t="shared" si="1"/>
        <v>7.7745383867832851</v>
      </c>
      <c r="H25" s="12">
        <f t="shared" si="2"/>
        <v>7.7745383867832851</v>
      </c>
      <c r="I25" s="5"/>
      <c r="J25" s="27">
        <v>45666.653055555558</v>
      </c>
      <c r="K25" s="7">
        <f t="shared" si="3"/>
        <v>7.7745383867832851</v>
      </c>
      <c r="L25" s="29" t="s">
        <v>124</v>
      </c>
      <c r="M25" s="26"/>
      <c r="N25" s="26"/>
      <c r="O25" s="28"/>
      <c r="P25" s="5">
        <v>21</v>
      </c>
      <c r="Q25" s="5">
        <v>42</v>
      </c>
      <c r="R25" s="5">
        <v>84</v>
      </c>
      <c r="S25" s="4" cm="1">
        <f t="array" ref="S25">_xlfn.IFS($D$5="",0,$D$5="1RU",P25*9,$D$5="2RU",Q25*7,$D$5="4RU",R25*5)+_xlfn.IFS($E$5="",0,$E$5="1RU",P25*9,$E$5="2RU",Q25*7,$E$5="4RU",R25*5)+_xlfn.IFS($J$5="",0,$J$5="1RU",P25*9,$J$5="2RU",Q25*7,$J$5="4RU",R25*5)+_xlfn.IFS($K$5="",0,$K$5="1RU",P25*9,$K$5="2RU",Q25*7,$K$5="4RU",R25*5)</f>
        <v>1029</v>
      </c>
      <c r="T25" s="22"/>
      <c r="U25" s="23"/>
      <c r="V25" s="4"/>
      <c r="W25" s="24"/>
    </row>
    <row r="26" spans="2:23" x14ac:dyDescent="0.3">
      <c r="B26" s="9"/>
      <c r="C26" s="5" t="s">
        <v>42</v>
      </c>
      <c r="D26" s="11">
        <v>8000</v>
      </c>
      <c r="E26" s="5"/>
      <c r="F26" s="12">
        <f t="shared" si="0"/>
        <v>10.884353741496598</v>
      </c>
      <c r="G26" s="12">
        <f t="shared" si="1"/>
        <v>10.884353741496598</v>
      </c>
      <c r="H26" s="12">
        <f t="shared" si="2"/>
        <v>10.884353741496598</v>
      </c>
      <c r="I26" s="5"/>
      <c r="J26" s="27">
        <v>45666.653067129628</v>
      </c>
      <c r="K26" s="7">
        <f t="shared" si="3"/>
        <v>10.884353741496598</v>
      </c>
      <c r="L26" s="29" t="s">
        <v>124</v>
      </c>
      <c r="M26" s="26"/>
      <c r="N26" s="26"/>
      <c r="O26" s="28"/>
      <c r="P26" s="5">
        <v>15</v>
      </c>
      <c r="Q26" s="5">
        <v>30</v>
      </c>
      <c r="R26" s="5">
        <v>60</v>
      </c>
      <c r="S26" s="4" cm="1">
        <f t="array" ref="S26">_xlfn.IFS($D$5="",0,$D$5="1RU",P26*9,$D$5="2RU",Q26*7,$D$5="4RU",R26*5)+_xlfn.IFS($E$5="",0,$E$5="1RU",P26*9,$E$5="2RU",Q26*7,$E$5="4RU",R26*5)+_xlfn.IFS($J$5="",0,$J$5="1RU",P26*9,$J$5="2RU",Q26*7,$J$5="4RU",R26*5)+_xlfn.IFS($K$5="",0,$K$5="1RU",P26*9,$K$5="2RU",Q26*7,$K$5="4RU",R26*5)</f>
        <v>735</v>
      </c>
      <c r="T26" s="22"/>
      <c r="U26" s="23"/>
      <c r="V26" s="4"/>
      <c r="W26" s="24"/>
    </row>
    <row r="27" spans="2:23" x14ac:dyDescent="0.3">
      <c r="B27" s="9"/>
      <c r="C27" s="5" t="s">
        <v>52</v>
      </c>
      <c r="D27" s="11">
        <v>8000</v>
      </c>
      <c r="E27" s="5"/>
      <c r="F27" s="12">
        <f t="shared" si="0"/>
        <v>18.140589569160998</v>
      </c>
      <c r="G27" s="12">
        <f t="shared" si="1"/>
        <v>18.140589569160998</v>
      </c>
      <c r="H27" s="12">
        <f t="shared" si="2"/>
        <v>18.140589569160998</v>
      </c>
      <c r="I27" s="5"/>
      <c r="J27" s="27">
        <v>45666.653078703705</v>
      </c>
      <c r="K27" s="7">
        <f t="shared" si="3"/>
        <v>18.140589569160998</v>
      </c>
      <c r="L27" s="29" t="s">
        <v>124</v>
      </c>
      <c r="M27" s="26"/>
      <c r="N27" s="26"/>
      <c r="O27" s="28"/>
      <c r="P27" s="5">
        <v>9</v>
      </c>
      <c r="Q27" s="5">
        <v>18</v>
      </c>
      <c r="R27" s="5">
        <v>36</v>
      </c>
      <c r="S27" s="4" cm="1">
        <f t="array" ref="S27">_xlfn.IFS($D$5="",0,$D$5="1RU",P27*9,$D$5="2RU",Q27*7,$D$5="4RU",R27*5)+_xlfn.IFS($E$5="",0,$E$5="1RU",P27*9,$E$5="2RU",Q27*7,$E$5="4RU",R27*5)+_xlfn.IFS($J$5="",0,$J$5="1RU",P27*9,$J$5="2RU",Q27*7,$J$5="4RU",R27*5)+_xlfn.IFS($K$5="",0,$K$5="1RU",P27*9,$K$5="2RU",Q27*7,$K$5="4RU",R27*5)</f>
        <v>441</v>
      </c>
      <c r="T27" s="22"/>
      <c r="U27" s="23"/>
      <c r="V27" s="4"/>
      <c r="W27" s="24"/>
    </row>
    <row r="28" spans="2:23" x14ac:dyDescent="0.3">
      <c r="B28" s="9"/>
      <c r="C28" s="5" t="s">
        <v>43</v>
      </c>
      <c r="D28" s="11">
        <v>8000</v>
      </c>
      <c r="E28" s="5"/>
      <c r="F28" s="12">
        <f t="shared" si="0"/>
        <v>54.42176870748299</v>
      </c>
      <c r="G28" s="12">
        <f t="shared" si="1"/>
        <v>54.42176870748299</v>
      </c>
      <c r="H28" s="12">
        <f t="shared" si="2"/>
        <v>54.42176870748299</v>
      </c>
      <c r="I28" s="5"/>
      <c r="J28" s="27">
        <v>45680.692627314813</v>
      </c>
      <c r="K28" s="7">
        <f t="shared" si="3"/>
        <v>54.42176870748299</v>
      </c>
      <c r="L28" s="29" t="s">
        <v>124</v>
      </c>
      <c r="M28" s="26"/>
      <c r="N28" s="26"/>
      <c r="O28" s="28"/>
      <c r="P28" s="5">
        <v>3</v>
      </c>
      <c r="Q28" s="5">
        <v>6</v>
      </c>
      <c r="R28" s="5">
        <v>12</v>
      </c>
      <c r="S28" s="4" cm="1">
        <f t="array" ref="S28">_xlfn.IFS($D$5="",0,$D$5="1RU",P28*9,$D$5="2RU",Q28*7,$D$5="4RU",R28*5)+_xlfn.IFS($E$5="",0,$E$5="1RU",P28*9,$E$5="2RU",Q28*7,$E$5="4RU",R28*5)+_xlfn.IFS($J$5="",0,$J$5="1RU",P28*9,$J$5="2RU",Q28*7,$J$5="4RU",R28*5)+_xlfn.IFS($K$5="",0,$K$5="1RU",P28*9,$K$5="2RU",Q28*7,$K$5="4RU",R28*5)</f>
        <v>147</v>
      </c>
      <c r="T28" s="22"/>
      <c r="U28" s="23"/>
      <c r="V28" s="4"/>
      <c r="W28" s="24"/>
    </row>
    <row r="29" spans="2:23" x14ac:dyDescent="0.3">
      <c r="B29" s="9"/>
      <c r="C29" s="5" t="s">
        <v>116</v>
      </c>
      <c r="D29" s="11">
        <v>8000</v>
      </c>
      <c r="E29" s="5"/>
      <c r="F29" s="12">
        <f t="shared" si="0"/>
        <v>54.42176870748299</v>
      </c>
      <c r="G29" s="12">
        <f t="shared" si="1"/>
        <v>54.42176870748299</v>
      </c>
      <c r="H29" s="12">
        <f t="shared" si="2"/>
        <v>54.42176870748299</v>
      </c>
      <c r="I29" s="5"/>
      <c r="J29" s="27">
        <v>45680.692627314813</v>
      </c>
      <c r="K29" s="7">
        <f t="shared" si="3"/>
        <v>54.42176870748299</v>
      </c>
      <c r="L29" s="29" t="s">
        <v>126</v>
      </c>
      <c r="M29" s="25"/>
      <c r="N29" s="26"/>
      <c r="O29" s="28"/>
      <c r="P29" s="5">
        <v>3</v>
      </c>
      <c r="Q29" s="5">
        <v>6</v>
      </c>
      <c r="R29" s="5">
        <v>12</v>
      </c>
      <c r="S29" s="4" cm="1">
        <f t="array" ref="S29">_xlfn.IFS($D$5="",0,$D$5="1RU",P29*9,$D$5="2RU",Q29*7,$D$5="4RU",R29*5)+_xlfn.IFS($E$5="",0,$E$5="1RU",P29*9,$E$5="2RU",Q29*7,$E$5="4RU",R29*5)+_xlfn.IFS($J$5="",0,$J$5="1RU",P29*9,$J$5="2RU",Q29*7,$J$5="4RU",R29*5)+_xlfn.IFS($K$5="",0,$K$5="1RU",P29*9,$K$5="2RU",Q29*7,$K$5="4RU",R29*5)</f>
        <v>147</v>
      </c>
      <c r="T29" s="22"/>
      <c r="U29" s="23"/>
      <c r="V29" s="4"/>
      <c r="W29" s="24"/>
    </row>
    <row r="30" spans="2:23" x14ac:dyDescent="0.3">
      <c r="B30" s="9"/>
      <c r="C30" s="5" t="s">
        <v>77</v>
      </c>
      <c r="D30" s="11">
        <v>8000</v>
      </c>
      <c r="E30" s="5"/>
      <c r="F30" s="12">
        <f t="shared" si="0"/>
        <v>54.42176870748299</v>
      </c>
      <c r="G30" s="12">
        <f t="shared" si="1"/>
        <v>54.42176870748299</v>
      </c>
      <c r="H30" s="12">
        <f t="shared" si="2"/>
        <v>54.42176870748299</v>
      </c>
      <c r="I30" s="5"/>
      <c r="J30" s="27">
        <v>45680.69263888889</v>
      </c>
      <c r="K30" s="7">
        <f t="shared" si="3"/>
        <v>54.42176870748299</v>
      </c>
      <c r="L30" s="29" t="s">
        <v>126</v>
      </c>
      <c r="M30" s="26"/>
      <c r="N30" s="26"/>
      <c r="O30" s="28"/>
      <c r="P30" s="5">
        <v>3</v>
      </c>
      <c r="Q30" s="5">
        <v>6</v>
      </c>
      <c r="R30" s="5">
        <v>12</v>
      </c>
      <c r="S30" s="4" cm="1">
        <f t="array" ref="S30">_xlfn.IFS($D$5="",0,$D$5="1RU",P30*9,$D$5="2RU",Q30*7,$D$5="4RU",R30*5)+_xlfn.IFS($E$5="",0,$E$5="1RU",P30*9,$E$5="2RU",Q30*7,$E$5="4RU",R30*5)+_xlfn.IFS($J$5="",0,$J$5="1RU",P30*9,$J$5="2RU",Q30*7,$J$5="4RU",R30*5)+_xlfn.IFS($K$5="",0,$K$5="1RU",P30*9,$K$5="2RU",Q30*7,$K$5="4RU",R30*5)</f>
        <v>147</v>
      </c>
      <c r="T30" s="22"/>
      <c r="U30" s="23"/>
      <c r="V30" s="4"/>
      <c r="W30" s="24"/>
    </row>
    <row r="31" spans="2:23" x14ac:dyDescent="0.3">
      <c r="B31" s="9"/>
      <c r="C31" s="5" t="s">
        <v>76</v>
      </c>
      <c r="D31" s="11">
        <v>8000</v>
      </c>
      <c r="E31" s="5"/>
      <c r="F31" s="12">
        <f t="shared" si="0"/>
        <v>54.42176870748299</v>
      </c>
      <c r="G31" s="12">
        <f t="shared" si="1"/>
        <v>54.42176870748299</v>
      </c>
      <c r="H31" s="12">
        <f t="shared" si="2"/>
        <v>54.42176870748299</v>
      </c>
      <c r="I31" s="5"/>
      <c r="J31" s="27">
        <v>45680.692650462966</v>
      </c>
      <c r="K31" s="7">
        <f t="shared" si="3"/>
        <v>54.42176870748299</v>
      </c>
      <c r="L31" s="29" t="s">
        <v>124</v>
      </c>
      <c r="M31" s="26"/>
      <c r="N31" s="26"/>
      <c r="O31" s="28"/>
      <c r="P31" s="5">
        <v>3</v>
      </c>
      <c r="Q31" s="5">
        <v>6</v>
      </c>
      <c r="R31" s="5">
        <v>12</v>
      </c>
      <c r="S31" s="4" cm="1">
        <f t="array" ref="S31">_xlfn.IFS($D$5="",0,$D$5="1RU",P31*9,$D$5="2RU",Q31*7,$D$5="4RU",R31*5)+_xlfn.IFS($E$5="",0,$E$5="1RU",P31*9,$E$5="2RU",Q31*7,$E$5="4RU",R31*5)+_xlfn.IFS($J$5="",0,$J$5="1RU",P31*9,$J$5="2RU",Q31*7,$J$5="4RU",R31*5)+_xlfn.IFS($K$5="",0,$K$5="1RU",P31*9,$K$5="2RU",Q31*7,$K$5="4RU",R31*5)</f>
        <v>147</v>
      </c>
      <c r="T31" s="22"/>
      <c r="U31" s="23"/>
      <c r="V31" s="4"/>
      <c r="W31" s="24"/>
    </row>
    <row r="32" spans="2:23" x14ac:dyDescent="0.3">
      <c r="B32" s="9"/>
      <c r="C32" s="5" t="s">
        <v>84</v>
      </c>
      <c r="D32" s="11">
        <v>8000</v>
      </c>
      <c r="E32" s="5"/>
      <c r="F32" s="12">
        <f t="shared" si="0"/>
        <v>54.42176870748299</v>
      </c>
      <c r="G32" s="12">
        <f t="shared" si="1"/>
        <v>54.42176870748299</v>
      </c>
      <c r="H32" s="12">
        <f t="shared" si="2"/>
        <v>54.42176870748299</v>
      </c>
      <c r="I32" s="5"/>
      <c r="J32" s="27">
        <v>45680.692650462966</v>
      </c>
      <c r="K32" s="7">
        <f t="shared" si="3"/>
        <v>54.42176870748299</v>
      </c>
      <c r="L32" s="29" t="s">
        <v>124</v>
      </c>
      <c r="M32" s="26"/>
      <c r="N32" s="26"/>
      <c r="O32" s="28"/>
      <c r="P32" s="5">
        <v>3</v>
      </c>
      <c r="Q32" s="5">
        <v>6</v>
      </c>
      <c r="R32" s="5">
        <v>12</v>
      </c>
      <c r="S32" s="4" cm="1">
        <f t="array" ref="S32">_xlfn.IFS($D$5="",0,$D$5="1RU",P32*9,$D$5="2RU",Q32*7,$D$5="4RU",R32*5)+_xlfn.IFS($E$5="",0,$E$5="1RU",P32*9,$E$5="2RU",Q32*7,$E$5="4RU",R32*5)+_xlfn.IFS($J$5="",0,$J$5="1RU",P32*9,$J$5="2RU",Q32*7,$J$5="4RU",R32*5)+_xlfn.IFS($K$5="",0,$K$5="1RU",P32*9,$K$5="2RU",Q32*7,$K$5="4RU",R32*5)</f>
        <v>147</v>
      </c>
      <c r="T32" s="22"/>
      <c r="U32" s="23"/>
      <c r="V32" s="4"/>
      <c r="W32" s="24"/>
    </row>
    <row r="33" spans="2:23" x14ac:dyDescent="0.3">
      <c r="B33" s="9"/>
      <c r="C33" s="5" t="s">
        <v>85</v>
      </c>
      <c r="D33" s="11">
        <v>800</v>
      </c>
      <c r="E33" s="5"/>
      <c r="F33" s="12">
        <f t="shared" si="0"/>
        <v>42.10526315789474</v>
      </c>
      <c r="G33" s="12">
        <f t="shared" si="1"/>
        <v>42.10526315789474</v>
      </c>
      <c r="H33" s="12">
        <f t="shared" si="2"/>
        <v>42.10526315789474</v>
      </c>
      <c r="I33" s="5"/>
      <c r="J33" s="27">
        <v>45666.605486111112</v>
      </c>
      <c r="K33" s="7">
        <f t="shared" si="3"/>
        <v>42.10526315789474</v>
      </c>
      <c r="L33" s="29" t="s">
        <v>125</v>
      </c>
      <c r="M33" s="26"/>
      <c r="N33" s="26"/>
      <c r="O33" s="28"/>
      <c r="P33" s="5">
        <v>1</v>
      </c>
      <c r="Q33" s="5">
        <v>1</v>
      </c>
      <c r="R33" s="5">
        <v>1</v>
      </c>
      <c r="S33" s="4" cm="1">
        <f t="array" ref="S33">_xlfn.IFS($D$5="",0,$D$5="1RU",P33*9,$D$5="2RU",Q33*7,$D$5="4RU",R33*5)+_xlfn.IFS($E$5="",0,$E$5="1RU",P33*9,$E$5="2RU",Q33*7,$E$5="4RU",R33*5)+_xlfn.IFS($J$5="",0,$J$5="1RU",P33*9,$J$5="2RU",Q33*7,$J$5="4RU",R33*5)+_xlfn.IFS($K$5="",0,$K$5="1RU",P33*9,$K$5="2RU",Q33*7,$K$5="4RU",R33*5)</f>
        <v>19</v>
      </c>
      <c r="T33" s="22"/>
      <c r="U33" s="23"/>
      <c r="V33" s="4"/>
      <c r="W33" s="24"/>
    </row>
    <row r="34" spans="2:23" x14ac:dyDescent="0.3">
      <c r="B34" s="9"/>
      <c r="C34" s="5" t="s">
        <v>86</v>
      </c>
      <c r="D34" s="11">
        <v>800</v>
      </c>
      <c r="E34" s="5"/>
      <c r="F34" s="12">
        <f t="shared" si="0"/>
        <v>42.10526315789474</v>
      </c>
      <c r="G34" s="12">
        <f t="shared" si="1"/>
        <v>42.10526315789474</v>
      </c>
      <c r="H34" s="12">
        <f t="shared" si="2"/>
        <v>42.10526315789474</v>
      </c>
      <c r="I34" s="5"/>
      <c r="J34" s="27">
        <v>45666.605486111112</v>
      </c>
      <c r="K34" s="7">
        <f t="shared" si="3"/>
        <v>42.10526315789474</v>
      </c>
      <c r="L34" s="29" t="s">
        <v>125</v>
      </c>
      <c r="M34" s="26"/>
      <c r="N34" s="26"/>
      <c r="O34" s="28"/>
      <c r="P34" s="5">
        <v>1</v>
      </c>
      <c r="Q34" s="5">
        <v>1</v>
      </c>
      <c r="R34" s="5">
        <v>1</v>
      </c>
      <c r="S34" s="4" cm="1">
        <f t="array" ref="S34">_xlfn.IFS($D$5="",0,$D$5="1RU",P34*9,$D$5="2RU",Q34*7,$D$5="4RU",R34*5)+_xlfn.IFS($E$5="",0,$E$5="1RU",P34*9,$E$5="2RU",Q34*7,$E$5="4RU",R34*5)+_xlfn.IFS($J$5="",0,$J$5="1RU",P34*9,$J$5="2RU",Q34*7,$J$5="4RU",R34*5)+_xlfn.IFS($K$5="",0,$K$5="1RU",P34*9,$K$5="2RU",Q34*7,$K$5="4RU",R34*5)</f>
        <v>19</v>
      </c>
      <c r="T34" s="22"/>
      <c r="U34" s="23"/>
      <c r="V34" s="4"/>
      <c r="W34" s="24"/>
    </row>
    <row r="35" spans="2:23" x14ac:dyDescent="0.3">
      <c r="B35" s="9"/>
      <c r="C35" s="5" t="s">
        <v>87</v>
      </c>
      <c r="D35" s="11">
        <v>800</v>
      </c>
      <c r="E35" s="5"/>
      <c r="F35" s="12">
        <f t="shared" si="0"/>
        <v>42.10526315789474</v>
      </c>
      <c r="G35" s="12">
        <f t="shared" si="1"/>
        <v>42.10526315789474</v>
      </c>
      <c r="H35" s="12">
        <f t="shared" si="2"/>
        <v>42.10526315789474</v>
      </c>
      <c r="I35" s="5"/>
      <c r="J35" s="27">
        <v>45666.605486111112</v>
      </c>
      <c r="K35" s="7">
        <f t="shared" si="3"/>
        <v>42.10526315789474</v>
      </c>
      <c r="L35" s="29" t="s">
        <v>125</v>
      </c>
      <c r="M35" s="26"/>
      <c r="N35" s="26"/>
      <c r="O35" s="28"/>
      <c r="P35" s="5">
        <v>1</v>
      </c>
      <c r="Q35" s="5">
        <v>1</v>
      </c>
      <c r="R35" s="5">
        <v>1</v>
      </c>
      <c r="S35" s="4" cm="1">
        <f t="array" ref="S35">_xlfn.IFS($D$5="",0,$D$5="1RU",P35*9,$D$5="2RU",Q35*7,$D$5="4RU",R35*5)+_xlfn.IFS($E$5="",0,$E$5="1RU",P35*9,$E$5="2RU",Q35*7,$E$5="4RU",R35*5)+_xlfn.IFS($J$5="",0,$J$5="1RU",P35*9,$J$5="2RU",Q35*7,$J$5="4RU",R35*5)+_xlfn.IFS($K$5="",0,$K$5="1RU",P35*9,$K$5="2RU",Q35*7,$K$5="4RU",R35*5)</f>
        <v>19</v>
      </c>
      <c r="T35" s="22"/>
      <c r="U35" s="23"/>
      <c r="V35" s="4"/>
      <c r="W35" s="24"/>
    </row>
    <row r="36" spans="2:23" x14ac:dyDescent="0.3">
      <c r="B36" s="9"/>
      <c r="C36" s="5" t="s">
        <v>88</v>
      </c>
      <c r="D36" s="11">
        <v>800</v>
      </c>
      <c r="E36" s="5"/>
      <c r="F36" s="12">
        <f t="shared" si="0"/>
        <v>80</v>
      </c>
      <c r="G36" s="12">
        <f t="shared" si="1"/>
        <v>80</v>
      </c>
      <c r="H36" s="12">
        <f t="shared" si="2"/>
        <v>80</v>
      </c>
      <c r="I36" s="5"/>
      <c r="J36" s="27">
        <v>45666.605486111112</v>
      </c>
      <c r="K36" s="7">
        <f t="shared" si="3"/>
        <v>80</v>
      </c>
      <c r="L36" s="29" t="s">
        <v>125</v>
      </c>
      <c r="M36" s="26"/>
      <c r="N36" s="26"/>
      <c r="O36" s="28"/>
      <c r="P36" s="5">
        <v>0</v>
      </c>
      <c r="Q36" s="5">
        <v>1</v>
      </c>
      <c r="R36" s="5">
        <v>1</v>
      </c>
      <c r="S36" s="4" cm="1">
        <f t="array" ref="S36">_xlfn.IFS($D$5="",0,$D$5="1RU",P36*9,$D$5="2RU",Q36*7,$D$5="4RU",R36*5)+_xlfn.IFS($E$5="",0,$E$5="1RU",P36*9,$E$5="2RU",Q36*7,$E$5="4RU",R36*5)+_xlfn.IFS($J$5="",0,$J$5="1RU",P36*9,$J$5="2RU",Q36*7,$J$5="4RU",R36*5)+_xlfn.IFS($K$5="",0,$K$5="1RU",P36*9,$K$5="2RU",Q36*7,$K$5="4RU",R36*5)</f>
        <v>10</v>
      </c>
      <c r="T36" s="22"/>
      <c r="U36" s="23"/>
      <c r="V36" s="4"/>
      <c r="W36" s="24"/>
    </row>
    <row r="37" spans="2:23" x14ac:dyDescent="0.3">
      <c r="B37" s="9"/>
      <c r="C37" s="5" t="s">
        <v>89</v>
      </c>
      <c r="D37" s="11">
        <v>800</v>
      </c>
      <c r="E37" s="5"/>
      <c r="F37" s="12">
        <f t="shared" si="0"/>
        <v>80</v>
      </c>
      <c r="G37" s="12">
        <f t="shared" si="1"/>
        <v>80</v>
      </c>
      <c r="H37" s="12">
        <f t="shared" si="2"/>
        <v>80</v>
      </c>
      <c r="I37" s="5"/>
      <c r="J37" s="27">
        <v>45666.605486111112</v>
      </c>
      <c r="K37" s="7">
        <f t="shared" si="3"/>
        <v>80</v>
      </c>
      <c r="L37" s="29" t="s">
        <v>125</v>
      </c>
      <c r="M37" s="26"/>
      <c r="N37" s="26"/>
      <c r="O37" s="28"/>
      <c r="P37" s="5">
        <v>0</v>
      </c>
      <c r="Q37" s="5">
        <v>1</v>
      </c>
      <c r="R37" s="5">
        <v>1</v>
      </c>
      <c r="S37" s="4" cm="1">
        <f t="array" ref="S37">_xlfn.IFS($D$5="",0,$D$5="1RU",P37*9,$D$5="2RU",Q37*7,$D$5="4RU",R37*5)+_xlfn.IFS($E$5="",0,$E$5="1RU",P37*9,$E$5="2RU",Q37*7,$E$5="4RU",R37*5)+_xlfn.IFS($J$5="",0,$J$5="1RU",P37*9,$J$5="2RU",Q37*7,$J$5="4RU",R37*5)+_xlfn.IFS($K$5="",0,$K$5="1RU",P37*9,$K$5="2RU",Q37*7,$K$5="4RU",R37*5)</f>
        <v>10</v>
      </c>
      <c r="T37" s="22"/>
      <c r="U37" s="23"/>
      <c r="V37" s="4"/>
      <c r="W37" s="24"/>
    </row>
    <row r="38" spans="2:23" x14ac:dyDescent="0.3">
      <c r="B38" s="9"/>
      <c r="C38" s="5" t="s">
        <v>90</v>
      </c>
      <c r="D38" s="11">
        <v>800</v>
      </c>
      <c r="E38" s="5"/>
      <c r="F38" s="12">
        <f t="shared" si="0"/>
        <v>80</v>
      </c>
      <c r="G38" s="12">
        <f t="shared" si="1"/>
        <v>80</v>
      </c>
      <c r="H38" s="12">
        <f t="shared" si="2"/>
        <v>80</v>
      </c>
      <c r="I38" s="5"/>
      <c r="J38" s="27">
        <v>45666.605486111112</v>
      </c>
      <c r="K38" s="7">
        <f t="shared" si="3"/>
        <v>80</v>
      </c>
      <c r="L38" s="29" t="s">
        <v>125</v>
      </c>
      <c r="M38" s="26"/>
      <c r="N38" s="26"/>
      <c r="O38" s="28"/>
      <c r="P38" s="5">
        <v>0</v>
      </c>
      <c r="Q38" s="5">
        <v>1</v>
      </c>
      <c r="R38" s="5">
        <v>1</v>
      </c>
      <c r="S38" s="4" cm="1">
        <f t="array" ref="S38">_xlfn.IFS($D$5="",0,$D$5="1RU",P38*9,$D$5="2RU",Q38*7,$D$5="4RU",R38*5)+_xlfn.IFS($E$5="",0,$E$5="1RU",P38*9,$E$5="2RU",Q38*7,$E$5="4RU",R38*5)+_xlfn.IFS($J$5="",0,$J$5="1RU",P38*9,$J$5="2RU",Q38*7,$J$5="4RU",R38*5)+_xlfn.IFS($K$5="",0,$K$5="1RU",P38*9,$K$5="2RU",Q38*7,$K$5="4RU",R38*5)</f>
        <v>10</v>
      </c>
      <c r="T38" s="22"/>
      <c r="U38" s="23"/>
      <c r="V38" s="4"/>
      <c r="W38" s="24"/>
    </row>
    <row r="39" spans="2:23" x14ac:dyDescent="0.3">
      <c r="B39" s="9"/>
      <c r="C39" s="5" t="s">
        <v>91</v>
      </c>
      <c r="D39" s="11">
        <v>800</v>
      </c>
      <c r="E39" s="5"/>
      <c r="F39" s="12">
        <f t="shared" si="0"/>
        <v>80</v>
      </c>
      <c r="G39" s="12">
        <f t="shared" si="1"/>
        <v>80</v>
      </c>
      <c r="H39" s="12">
        <f t="shared" si="2"/>
        <v>80</v>
      </c>
      <c r="I39" s="5"/>
      <c r="J39" s="27">
        <v>45666.605497685188</v>
      </c>
      <c r="K39" s="7">
        <f t="shared" si="3"/>
        <v>80</v>
      </c>
      <c r="L39" s="29" t="s">
        <v>125</v>
      </c>
      <c r="M39" s="26"/>
      <c r="N39" s="26"/>
      <c r="O39" s="28"/>
      <c r="P39" s="5">
        <v>0</v>
      </c>
      <c r="Q39" s="5">
        <v>0</v>
      </c>
      <c r="R39" s="5">
        <v>1</v>
      </c>
      <c r="S39" s="4" cm="1">
        <f t="array" ref="S39">_xlfn.IFS($D$5="",0,$D$5="1RU",P39*9,$D$5="2RU",Q39*7,$D$5="4RU",R39*5)+_xlfn.IFS($E$5="",0,$E$5="1RU",P39*9,$E$5="2RU",Q39*7,$E$5="4RU",R39*5)+_xlfn.IFS($J$5="",0,$J$5="1RU",P39*9,$J$5="2RU",Q39*7,$J$5="4RU",R39*5)+_xlfn.IFS($K$5="",0,$K$5="1RU",P39*9,$K$5="2RU",Q39*7,$K$5="4RU",R39*5)</f>
        <v>10</v>
      </c>
      <c r="T39" s="22"/>
      <c r="U39" s="23"/>
      <c r="V39" s="4"/>
      <c r="W39" s="24"/>
    </row>
    <row r="40" spans="2:23" x14ac:dyDescent="0.3">
      <c r="B40" s="9"/>
      <c r="C40" s="5" t="s">
        <v>92</v>
      </c>
      <c r="D40" s="11">
        <v>800</v>
      </c>
      <c r="E40" s="5"/>
      <c r="F40" s="12">
        <f t="shared" si="0"/>
        <v>80</v>
      </c>
      <c r="G40" s="12">
        <f t="shared" si="1"/>
        <v>80</v>
      </c>
      <c r="H40" s="12">
        <f t="shared" si="2"/>
        <v>80</v>
      </c>
      <c r="I40" s="5"/>
      <c r="J40" s="27">
        <v>45666.605497685188</v>
      </c>
      <c r="K40" s="7">
        <f t="shared" si="3"/>
        <v>80</v>
      </c>
      <c r="L40" s="29" t="s">
        <v>125</v>
      </c>
      <c r="M40" s="26"/>
      <c r="N40" s="26"/>
      <c r="O40" s="28"/>
      <c r="P40" s="5">
        <v>0</v>
      </c>
      <c r="Q40" s="5">
        <v>0</v>
      </c>
      <c r="R40" s="5">
        <v>1</v>
      </c>
      <c r="S40" s="4" cm="1">
        <f t="array" ref="S40">_xlfn.IFS($D$5="",0,$D$5="1RU",P40*9,$D$5="2RU",Q40*7,$D$5="4RU",R40*5)+_xlfn.IFS($E$5="",0,$E$5="1RU",P40*9,$E$5="2RU",Q40*7,$E$5="4RU",R40*5)+_xlfn.IFS($J$5="",0,$J$5="1RU",P40*9,$J$5="2RU",Q40*7,$J$5="4RU",R40*5)+_xlfn.IFS($K$5="",0,$K$5="1RU",P40*9,$K$5="2RU",Q40*7,$K$5="4RU",R40*5)</f>
        <v>10</v>
      </c>
      <c r="T40" s="22"/>
      <c r="U40" s="23"/>
      <c r="V40" s="4"/>
      <c r="W40" s="24"/>
    </row>
    <row r="41" spans="2:23" x14ac:dyDescent="0.3">
      <c r="B41" s="9"/>
      <c r="C41" s="5" t="s">
        <v>93</v>
      </c>
      <c r="D41" s="11">
        <v>800</v>
      </c>
      <c r="E41" s="5"/>
      <c r="F41" s="12">
        <f t="shared" si="0"/>
        <v>80</v>
      </c>
      <c r="G41" s="12">
        <f t="shared" si="1"/>
        <v>80</v>
      </c>
      <c r="H41" s="12">
        <f t="shared" si="2"/>
        <v>80</v>
      </c>
      <c r="I41" s="5"/>
      <c r="J41" s="27">
        <v>45666.605497685188</v>
      </c>
      <c r="K41" s="7">
        <f t="shared" si="3"/>
        <v>80</v>
      </c>
      <c r="L41" s="29" t="s">
        <v>125</v>
      </c>
      <c r="M41" s="26"/>
      <c r="N41" s="26"/>
      <c r="O41" s="28"/>
      <c r="P41" s="5">
        <v>0</v>
      </c>
      <c r="Q41" s="5">
        <v>0</v>
      </c>
      <c r="R41" s="5">
        <v>1</v>
      </c>
      <c r="S41" s="4" cm="1">
        <f t="array" ref="S41">_xlfn.IFS($D$5="",0,$D$5="1RU",P41*9,$D$5="2RU",Q41*7,$D$5="4RU",R41*5)+_xlfn.IFS($E$5="",0,$E$5="1RU",P41*9,$E$5="2RU",Q41*7,$E$5="4RU",R41*5)+_xlfn.IFS($J$5="",0,$J$5="1RU",P41*9,$J$5="2RU",Q41*7,$J$5="4RU",R41*5)+_xlfn.IFS($K$5="",0,$K$5="1RU",P41*9,$K$5="2RU",Q41*7,$K$5="4RU",R41*5)</f>
        <v>10</v>
      </c>
      <c r="T41" s="22"/>
      <c r="U41" s="23"/>
      <c r="V41" s="4"/>
      <c r="W41" s="24"/>
    </row>
    <row r="42" spans="2:23" x14ac:dyDescent="0.3">
      <c r="B42" s="9"/>
      <c r="C42" s="5" t="s">
        <v>94</v>
      </c>
      <c r="D42" s="11">
        <v>800</v>
      </c>
      <c r="E42" s="5"/>
      <c r="F42" s="12">
        <f t="shared" si="0"/>
        <v>80</v>
      </c>
      <c r="G42" s="12">
        <f t="shared" si="1"/>
        <v>80</v>
      </c>
      <c r="H42" s="12">
        <f t="shared" si="2"/>
        <v>80</v>
      </c>
      <c r="I42" s="5"/>
      <c r="J42" s="27">
        <v>45666.605497685188</v>
      </c>
      <c r="K42" s="7">
        <f t="shared" si="3"/>
        <v>80</v>
      </c>
      <c r="L42" s="29" t="s">
        <v>125</v>
      </c>
      <c r="M42" s="26"/>
      <c r="N42" s="26"/>
      <c r="O42" s="28"/>
      <c r="P42" s="5">
        <v>0</v>
      </c>
      <c r="Q42" s="5">
        <v>0</v>
      </c>
      <c r="R42" s="5">
        <v>1</v>
      </c>
      <c r="S42" s="4" cm="1">
        <f t="array" ref="S42">_xlfn.IFS($D$5="",0,$D$5="1RU",P42*9,$D$5="2RU",Q42*7,$D$5="4RU",R42*5)+_xlfn.IFS($E$5="",0,$E$5="1RU",P42*9,$E$5="2RU",Q42*7,$E$5="4RU",R42*5)+_xlfn.IFS($J$5="",0,$J$5="1RU",P42*9,$J$5="2RU",Q42*7,$J$5="4RU",R42*5)+_xlfn.IFS($K$5="",0,$K$5="1RU",P42*9,$K$5="2RU",Q42*7,$K$5="4RU",R42*5)</f>
        <v>10</v>
      </c>
      <c r="T42" s="22"/>
      <c r="U42" s="23"/>
      <c r="V42" s="4"/>
      <c r="W42" s="24"/>
    </row>
    <row r="43" spans="2:23" x14ac:dyDescent="0.3">
      <c r="B43" s="9"/>
      <c r="C43" s="5" t="s">
        <v>95</v>
      </c>
      <c r="D43" s="11">
        <v>800</v>
      </c>
      <c r="E43" s="5"/>
      <c r="F43" s="12">
        <f t="shared" si="0"/>
        <v>80</v>
      </c>
      <c r="G43" s="12">
        <f t="shared" si="1"/>
        <v>80</v>
      </c>
      <c r="H43" s="12">
        <f t="shared" si="2"/>
        <v>80</v>
      </c>
      <c r="I43" s="5"/>
      <c r="J43" s="27">
        <v>45666.605497685188</v>
      </c>
      <c r="K43" s="7">
        <f t="shared" si="3"/>
        <v>80</v>
      </c>
      <c r="L43" s="29" t="s">
        <v>125</v>
      </c>
      <c r="M43" s="26"/>
      <c r="N43" s="26"/>
      <c r="O43" s="28"/>
      <c r="P43" s="5">
        <v>0</v>
      </c>
      <c r="Q43" s="5">
        <v>0</v>
      </c>
      <c r="R43" s="5">
        <v>1</v>
      </c>
      <c r="S43" s="4" cm="1">
        <f t="array" ref="S43">_xlfn.IFS($D$5="",0,$D$5="1RU",P43*9,$D$5="2RU",Q43*7,$D$5="4RU",R43*5)+_xlfn.IFS($E$5="",0,$E$5="1RU",P43*9,$E$5="2RU",Q43*7,$E$5="4RU",R43*5)+_xlfn.IFS($J$5="",0,$J$5="1RU",P43*9,$J$5="2RU",Q43*7,$J$5="4RU",R43*5)+_xlfn.IFS($K$5="",0,$K$5="1RU",P43*9,$K$5="2RU",Q43*7,$K$5="4RU",R43*5)</f>
        <v>10</v>
      </c>
      <c r="T43" s="22"/>
      <c r="U43" s="23"/>
      <c r="V43" s="4"/>
      <c r="W43" s="24"/>
    </row>
    <row r="44" spans="2:23" x14ac:dyDescent="0.3">
      <c r="B44" s="9"/>
      <c r="C44" s="5" t="s">
        <v>96</v>
      </c>
      <c r="D44" s="11">
        <v>800</v>
      </c>
      <c r="E44" s="5"/>
      <c r="F44" s="12">
        <f t="shared" si="0"/>
        <v>80</v>
      </c>
      <c r="G44" s="12">
        <f t="shared" si="1"/>
        <v>80</v>
      </c>
      <c r="H44" s="12">
        <f t="shared" si="2"/>
        <v>80</v>
      </c>
      <c r="I44" s="5"/>
      <c r="J44" s="27">
        <v>45666.605497685188</v>
      </c>
      <c r="K44" s="7">
        <f t="shared" si="3"/>
        <v>80</v>
      </c>
      <c r="L44" s="29" t="s">
        <v>125</v>
      </c>
      <c r="M44" s="26"/>
      <c r="N44" s="26"/>
      <c r="O44" s="28"/>
      <c r="P44" s="5">
        <v>0</v>
      </c>
      <c r="Q44" s="5">
        <v>0</v>
      </c>
      <c r="R44" s="5">
        <v>1</v>
      </c>
      <c r="S44" s="4" cm="1">
        <f t="array" ref="S44">_xlfn.IFS($D$5="",0,$D$5="1RU",P44*9,$D$5="2RU",Q44*7,$D$5="4RU",R44*5)+_xlfn.IFS($E$5="",0,$E$5="1RU",P44*9,$E$5="2RU",Q44*7,$E$5="4RU",R44*5)+_xlfn.IFS($J$5="",0,$J$5="1RU",P44*9,$J$5="2RU",Q44*7,$J$5="4RU",R44*5)+_xlfn.IFS($K$5="",0,$K$5="1RU",P44*9,$K$5="2RU",Q44*7,$K$5="4RU",R44*5)</f>
        <v>10</v>
      </c>
      <c r="T44" s="22"/>
      <c r="U44" s="23"/>
      <c r="V44" s="4"/>
      <c r="W44" s="24"/>
    </row>
    <row r="45" spans="2:23" x14ac:dyDescent="0.3">
      <c r="B45" s="9"/>
      <c r="C45" s="5" t="s">
        <v>97</v>
      </c>
      <c r="D45" s="11">
        <v>800</v>
      </c>
      <c r="E45" s="5"/>
      <c r="F45" s="12">
        <f t="shared" si="0"/>
        <v>42.10526315789474</v>
      </c>
      <c r="G45" s="12">
        <f t="shared" si="1"/>
        <v>42.10526315789474</v>
      </c>
      <c r="H45" s="12">
        <f t="shared" si="2"/>
        <v>42.10526315789474</v>
      </c>
      <c r="I45" s="5"/>
      <c r="J45" s="27">
        <v>45666.605497685188</v>
      </c>
      <c r="K45" s="7">
        <f t="shared" si="3"/>
        <v>42.10526315789474</v>
      </c>
      <c r="L45" s="29" t="s">
        <v>125</v>
      </c>
      <c r="M45" s="26"/>
      <c r="N45" s="26"/>
      <c r="O45" s="28"/>
      <c r="P45" s="5">
        <v>1</v>
      </c>
      <c r="Q45" s="5">
        <v>1</v>
      </c>
      <c r="R45" s="5">
        <v>1</v>
      </c>
      <c r="S45" s="4" cm="1">
        <f t="array" ref="S45">_xlfn.IFS($D$5="",0,$D$5="1RU",P45*9,$D$5="2RU",Q45*7,$D$5="4RU",R45*5)+_xlfn.IFS($E$5="",0,$E$5="1RU",P45*9,$E$5="2RU",Q45*7,$E$5="4RU",R45*5)+_xlfn.IFS($J$5="",0,$J$5="1RU",P45*9,$J$5="2RU",Q45*7,$J$5="4RU",R45*5)+_xlfn.IFS($K$5="",0,$K$5="1RU",P45*9,$K$5="2RU",Q45*7,$K$5="4RU",R45*5)</f>
        <v>19</v>
      </c>
      <c r="T45" s="22"/>
      <c r="U45" s="23"/>
      <c r="V45" s="4"/>
      <c r="W45" s="24"/>
    </row>
    <row r="46" spans="2:23" x14ac:dyDescent="0.3">
      <c r="B46" s="9"/>
      <c r="C46" s="5" t="s">
        <v>98</v>
      </c>
      <c r="D46" s="11">
        <v>800</v>
      </c>
      <c r="E46" s="5"/>
      <c r="F46" s="12">
        <f t="shared" si="0"/>
        <v>42.10526315789474</v>
      </c>
      <c r="G46" s="12">
        <f t="shared" si="1"/>
        <v>42.10526315789474</v>
      </c>
      <c r="H46" s="12">
        <f t="shared" si="2"/>
        <v>42.10526315789474</v>
      </c>
      <c r="I46" s="5"/>
      <c r="J46" s="27">
        <v>45666.605497685188</v>
      </c>
      <c r="K46" s="7">
        <f t="shared" si="3"/>
        <v>42.10526315789474</v>
      </c>
      <c r="L46" s="29" t="s">
        <v>125</v>
      </c>
      <c r="M46" s="26"/>
      <c r="N46" s="26"/>
      <c r="O46" s="28"/>
      <c r="P46" s="5">
        <v>1</v>
      </c>
      <c r="Q46" s="5">
        <v>1</v>
      </c>
      <c r="R46" s="5">
        <v>1</v>
      </c>
      <c r="S46" s="4" cm="1">
        <f t="array" ref="S46">_xlfn.IFS($D$5="",0,$D$5="1RU",P46*9,$D$5="2RU",Q46*7,$D$5="4RU",R46*5)+_xlfn.IFS($E$5="",0,$E$5="1RU",P46*9,$E$5="2RU",Q46*7,$E$5="4RU",R46*5)+_xlfn.IFS($J$5="",0,$J$5="1RU",P46*9,$J$5="2RU",Q46*7,$J$5="4RU",R46*5)+_xlfn.IFS($K$5="",0,$K$5="1RU",P46*9,$K$5="2RU",Q46*7,$K$5="4RU",R46*5)</f>
        <v>19</v>
      </c>
      <c r="T46" s="22"/>
      <c r="U46" s="23"/>
      <c r="V46" s="4"/>
      <c r="W46" s="24"/>
    </row>
    <row r="47" spans="2:23" x14ac:dyDescent="0.3">
      <c r="B47" s="9"/>
      <c r="C47" s="5" t="s">
        <v>99</v>
      </c>
      <c r="D47" s="11">
        <v>800</v>
      </c>
      <c r="E47" s="5"/>
      <c r="F47" s="12">
        <f t="shared" si="0"/>
        <v>42.10526315789474</v>
      </c>
      <c r="G47" s="12">
        <f t="shared" si="1"/>
        <v>42.10526315789474</v>
      </c>
      <c r="H47" s="12">
        <f t="shared" si="2"/>
        <v>42.10526315789474</v>
      </c>
      <c r="I47" s="5"/>
      <c r="J47" s="27">
        <v>45666.605497685188</v>
      </c>
      <c r="K47" s="7">
        <f t="shared" si="3"/>
        <v>42.10526315789474</v>
      </c>
      <c r="L47" s="29" t="s">
        <v>125</v>
      </c>
      <c r="M47" s="26"/>
      <c r="N47" s="26"/>
      <c r="O47" s="28"/>
      <c r="P47" s="5">
        <v>1</v>
      </c>
      <c r="Q47" s="5">
        <v>1</v>
      </c>
      <c r="R47" s="5">
        <v>1</v>
      </c>
      <c r="S47" s="4" cm="1">
        <f t="array" ref="S47">_xlfn.IFS($D$5="",0,$D$5="1RU",P47*9,$D$5="2RU",Q47*7,$D$5="4RU",R47*5)+_xlfn.IFS($E$5="",0,$E$5="1RU",P47*9,$E$5="2RU",Q47*7,$E$5="4RU",R47*5)+_xlfn.IFS($J$5="",0,$J$5="1RU",P47*9,$J$5="2RU",Q47*7,$J$5="4RU",R47*5)+_xlfn.IFS($K$5="",0,$K$5="1RU",P47*9,$K$5="2RU",Q47*7,$K$5="4RU",R47*5)</f>
        <v>19</v>
      </c>
      <c r="T47" s="22"/>
      <c r="U47" s="23"/>
      <c r="V47" s="4"/>
      <c r="W47" s="24"/>
    </row>
    <row r="48" spans="2:23" x14ac:dyDescent="0.3">
      <c r="B48" s="9"/>
      <c r="C48" s="5" t="s">
        <v>100</v>
      </c>
      <c r="D48" s="11">
        <v>800</v>
      </c>
      <c r="E48" s="5"/>
      <c r="F48" s="12">
        <f t="shared" si="0"/>
        <v>80</v>
      </c>
      <c r="G48" s="12">
        <f t="shared" si="1"/>
        <v>80</v>
      </c>
      <c r="H48" s="12">
        <f t="shared" si="2"/>
        <v>80</v>
      </c>
      <c r="I48" s="5"/>
      <c r="J48" s="27">
        <v>45666.605497685188</v>
      </c>
      <c r="K48" s="7">
        <f t="shared" si="3"/>
        <v>80</v>
      </c>
      <c r="L48" s="29" t="s">
        <v>125</v>
      </c>
      <c r="M48" s="26"/>
      <c r="N48" s="26"/>
      <c r="O48" s="28"/>
      <c r="P48" s="5">
        <v>0</v>
      </c>
      <c r="Q48" s="5">
        <v>1</v>
      </c>
      <c r="R48" s="5">
        <v>1</v>
      </c>
      <c r="S48" s="4" cm="1">
        <f t="array" ref="S48">_xlfn.IFS($D$5="",0,$D$5="1RU",P48*9,$D$5="2RU",Q48*7,$D$5="4RU",R48*5)+_xlfn.IFS($E$5="",0,$E$5="1RU",P48*9,$E$5="2RU",Q48*7,$E$5="4RU",R48*5)+_xlfn.IFS($J$5="",0,$J$5="1RU",P48*9,$J$5="2RU",Q48*7,$J$5="4RU",R48*5)+_xlfn.IFS($K$5="",0,$K$5="1RU",P48*9,$K$5="2RU",Q48*7,$K$5="4RU",R48*5)</f>
        <v>10</v>
      </c>
      <c r="T48" s="22"/>
      <c r="U48" s="23"/>
      <c r="V48" s="4"/>
      <c r="W48" s="24"/>
    </row>
    <row r="49" spans="2:23" x14ac:dyDescent="0.3">
      <c r="B49" s="9"/>
      <c r="C49" s="5" t="s">
        <v>101</v>
      </c>
      <c r="D49" s="11">
        <v>800</v>
      </c>
      <c r="E49" s="5"/>
      <c r="F49" s="12">
        <f t="shared" si="0"/>
        <v>80</v>
      </c>
      <c r="G49" s="12">
        <f t="shared" si="1"/>
        <v>80</v>
      </c>
      <c r="H49" s="12">
        <f t="shared" si="2"/>
        <v>80</v>
      </c>
      <c r="I49" s="5"/>
      <c r="J49" s="27">
        <v>45666.605497685188</v>
      </c>
      <c r="K49" s="7">
        <f t="shared" si="3"/>
        <v>80</v>
      </c>
      <c r="L49" s="29" t="s">
        <v>125</v>
      </c>
      <c r="M49" s="26"/>
      <c r="N49" s="26"/>
      <c r="O49" s="28"/>
      <c r="P49" s="5">
        <v>0</v>
      </c>
      <c r="Q49" s="5">
        <v>1</v>
      </c>
      <c r="R49" s="5">
        <v>1</v>
      </c>
      <c r="S49" s="4" cm="1">
        <f t="array" ref="S49">_xlfn.IFS($D$5="",0,$D$5="1RU",P49*9,$D$5="2RU",Q49*7,$D$5="4RU",R49*5)+_xlfn.IFS($E$5="",0,$E$5="1RU",P49*9,$E$5="2RU",Q49*7,$E$5="4RU",R49*5)+_xlfn.IFS($J$5="",0,$J$5="1RU",P49*9,$J$5="2RU",Q49*7,$J$5="4RU",R49*5)+_xlfn.IFS($K$5="",0,$K$5="1RU",P49*9,$K$5="2RU",Q49*7,$K$5="4RU",R49*5)</f>
        <v>10</v>
      </c>
      <c r="T49" s="22"/>
      <c r="U49" s="23"/>
      <c r="V49" s="4"/>
      <c r="W49" s="24"/>
    </row>
    <row r="50" spans="2:23" x14ac:dyDescent="0.3">
      <c r="B50" s="9"/>
      <c r="C50" s="5" t="s">
        <v>102</v>
      </c>
      <c r="D50" s="11">
        <v>800</v>
      </c>
      <c r="E50" s="5"/>
      <c r="F50" s="12">
        <f t="shared" ref="F50:F105" si="4">K50</f>
        <v>80</v>
      </c>
      <c r="G50" s="12">
        <f t="shared" ref="G50:G105" si="5">K50</f>
        <v>80</v>
      </c>
      <c r="H50" s="12">
        <f t="shared" ref="H50:H105" si="6">K50</f>
        <v>80</v>
      </c>
      <c r="I50" s="5"/>
      <c r="J50" s="27">
        <v>45666.605497685188</v>
      </c>
      <c r="K50" s="7">
        <f t="shared" si="3"/>
        <v>80</v>
      </c>
      <c r="L50" s="29" t="s">
        <v>125</v>
      </c>
      <c r="M50" s="26"/>
      <c r="N50" s="26"/>
      <c r="O50" s="28"/>
      <c r="P50" s="5">
        <v>0</v>
      </c>
      <c r="Q50" s="5">
        <v>1</v>
      </c>
      <c r="R50" s="5">
        <v>1</v>
      </c>
      <c r="S50" s="4" cm="1">
        <f t="array" ref="S50">_xlfn.IFS($D$5="",0,$D$5="1RU",P50*9,$D$5="2RU",Q50*7,$D$5="4RU",R50*5)+_xlfn.IFS($E$5="",0,$E$5="1RU",P50*9,$E$5="2RU",Q50*7,$E$5="4RU",R50*5)+_xlfn.IFS($J$5="",0,$J$5="1RU",P50*9,$J$5="2RU",Q50*7,$J$5="4RU",R50*5)+_xlfn.IFS($K$5="",0,$K$5="1RU",P50*9,$K$5="2RU",Q50*7,$K$5="4RU",R50*5)</f>
        <v>10</v>
      </c>
      <c r="T50" s="22"/>
      <c r="U50" s="23"/>
      <c r="V50" s="4"/>
      <c r="W50" s="24"/>
    </row>
    <row r="51" spans="2:23" x14ac:dyDescent="0.3">
      <c r="B51" s="9"/>
      <c r="C51" s="5" t="s">
        <v>103</v>
      </c>
      <c r="D51" s="11">
        <v>800</v>
      </c>
      <c r="E51" s="5"/>
      <c r="F51" s="12">
        <f t="shared" si="4"/>
        <v>80</v>
      </c>
      <c r="G51" s="12">
        <f t="shared" si="5"/>
        <v>80</v>
      </c>
      <c r="H51" s="12">
        <f t="shared" si="6"/>
        <v>80</v>
      </c>
      <c r="I51" s="5"/>
      <c r="J51" s="27">
        <v>45666.605497685188</v>
      </c>
      <c r="K51" s="7">
        <f t="shared" si="3"/>
        <v>80</v>
      </c>
      <c r="L51" s="29" t="s">
        <v>125</v>
      </c>
      <c r="M51" s="26"/>
      <c r="N51" s="26"/>
      <c r="O51" s="28"/>
      <c r="P51" s="5">
        <v>0</v>
      </c>
      <c r="Q51" s="5">
        <v>0</v>
      </c>
      <c r="R51" s="5">
        <v>1</v>
      </c>
      <c r="S51" s="4" cm="1">
        <f t="array" ref="S51">_xlfn.IFS($D$5="",0,$D$5="1RU",P51*9,$D$5="2RU",Q51*7,$D$5="4RU",R51*5)+_xlfn.IFS($E$5="",0,$E$5="1RU",P51*9,$E$5="2RU",Q51*7,$E$5="4RU",R51*5)+_xlfn.IFS($J$5="",0,$J$5="1RU",P51*9,$J$5="2RU",Q51*7,$J$5="4RU",R51*5)+_xlfn.IFS($K$5="",0,$K$5="1RU",P51*9,$K$5="2RU",Q51*7,$K$5="4RU",R51*5)</f>
        <v>10</v>
      </c>
      <c r="T51" s="22"/>
      <c r="U51" s="23"/>
      <c r="V51" s="4"/>
      <c r="W51" s="24"/>
    </row>
    <row r="52" spans="2:23" x14ac:dyDescent="0.3">
      <c r="B52" s="9"/>
      <c r="C52" s="5" t="s">
        <v>104</v>
      </c>
      <c r="D52" s="11">
        <v>800</v>
      </c>
      <c r="E52" s="5"/>
      <c r="F52" s="12">
        <f t="shared" si="4"/>
        <v>80</v>
      </c>
      <c r="G52" s="12">
        <f t="shared" si="5"/>
        <v>80</v>
      </c>
      <c r="H52" s="12">
        <f t="shared" si="6"/>
        <v>80</v>
      </c>
      <c r="I52" s="5"/>
      <c r="J52" s="27">
        <v>45666.605497685188</v>
      </c>
      <c r="K52" s="7">
        <f t="shared" si="3"/>
        <v>80</v>
      </c>
      <c r="L52" s="29" t="s">
        <v>125</v>
      </c>
      <c r="M52" s="26"/>
      <c r="N52" s="26"/>
      <c r="O52" s="28"/>
      <c r="P52" s="5">
        <v>0</v>
      </c>
      <c r="Q52" s="5">
        <v>0</v>
      </c>
      <c r="R52" s="5">
        <v>1</v>
      </c>
      <c r="S52" s="4" cm="1">
        <f t="array" ref="S52">_xlfn.IFS($D$5="",0,$D$5="1RU",P52*9,$D$5="2RU",Q52*7,$D$5="4RU",R52*5)+_xlfn.IFS($E$5="",0,$E$5="1RU",P52*9,$E$5="2RU",Q52*7,$E$5="4RU",R52*5)+_xlfn.IFS($J$5="",0,$J$5="1RU",P52*9,$J$5="2RU",Q52*7,$J$5="4RU",R52*5)+_xlfn.IFS($K$5="",0,$K$5="1RU",P52*9,$K$5="2RU",Q52*7,$K$5="4RU",R52*5)</f>
        <v>10</v>
      </c>
      <c r="T52" s="22"/>
      <c r="U52" s="23"/>
      <c r="V52" s="4"/>
      <c r="W52" s="24"/>
    </row>
    <row r="53" spans="2:23" x14ac:dyDescent="0.3">
      <c r="B53" s="9"/>
      <c r="C53" s="5" t="s">
        <v>105</v>
      </c>
      <c r="D53" s="11">
        <v>800</v>
      </c>
      <c r="E53" s="5"/>
      <c r="F53" s="12">
        <f t="shared" si="4"/>
        <v>80</v>
      </c>
      <c r="G53" s="12">
        <f t="shared" si="5"/>
        <v>80</v>
      </c>
      <c r="H53" s="12">
        <f t="shared" si="6"/>
        <v>80</v>
      </c>
      <c r="I53" s="5"/>
      <c r="J53" s="27">
        <v>45666.605497685188</v>
      </c>
      <c r="K53" s="7">
        <f t="shared" si="3"/>
        <v>80</v>
      </c>
      <c r="L53" s="29" t="s">
        <v>125</v>
      </c>
      <c r="M53" s="26"/>
      <c r="N53" s="26"/>
      <c r="O53" s="28"/>
      <c r="P53" s="5">
        <v>0</v>
      </c>
      <c r="Q53" s="5">
        <v>0</v>
      </c>
      <c r="R53" s="5">
        <v>1</v>
      </c>
      <c r="S53" s="4" cm="1">
        <f t="array" ref="S53">_xlfn.IFS($D$5="",0,$D$5="1RU",P53*9,$D$5="2RU",Q53*7,$D$5="4RU",R53*5)+_xlfn.IFS($E$5="",0,$E$5="1RU",P53*9,$E$5="2RU",Q53*7,$E$5="4RU",R53*5)+_xlfn.IFS($J$5="",0,$J$5="1RU",P53*9,$J$5="2RU",Q53*7,$J$5="4RU",R53*5)+_xlfn.IFS($K$5="",0,$K$5="1RU",P53*9,$K$5="2RU",Q53*7,$K$5="4RU",R53*5)</f>
        <v>10</v>
      </c>
      <c r="T53" s="22"/>
      <c r="U53" s="23"/>
      <c r="V53" s="4"/>
      <c r="W53" s="24"/>
    </row>
    <row r="54" spans="2:23" x14ac:dyDescent="0.3">
      <c r="B54" s="9"/>
      <c r="C54" s="5" t="s">
        <v>106</v>
      </c>
      <c r="D54" s="11">
        <v>800</v>
      </c>
      <c r="E54" s="5"/>
      <c r="F54" s="12">
        <f t="shared" si="4"/>
        <v>80</v>
      </c>
      <c r="G54" s="12">
        <f t="shared" si="5"/>
        <v>80</v>
      </c>
      <c r="H54" s="12">
        <f t="shared" si="6"/>
        <v>80</v>
      </c>
      <c r="I54" s="5"/>
      <c r="J54" s="27">
        <v>45666.605497685188</v>
      </c>
      <c r="K54" s="7">
        <f t="shared" si="3"/>
        <v>80</v>
      </c>
      <c r="L54" s="29" t="s">
        <v>125</v>
      </c>
      <c r="M54" s="26"/>
      <c r="N54" s="26"/>
      <c r="O54" s="28"/>
      <c r="P54" s="5">
        <v>0</v>
      </c>
      <c r="Q54" s="5">
        <v>0</v>
      </c>
      <c r="R54" s="5">
        <v>1</v>
      </c>
      <c r="S54" s="4" cm="1">
        <f t="array" ref="S54">_xlfn.IFS($D$5="",0,$D$5="1RU",P54*9,$D$5="2RU",Q54*7,$D$5="4RU",R54*5)+_xlfn.IFS($E$5="",0,$E$5="1RU",P54*9,$E$5="2RU",Q54*7,$E$5="4RU",R54*5)+_xlfn.IFS($J$5="",0,$J$5="1RU",P54*9,$J$5="2RU",Q54*7,$J$5="4RU",R54*5)+_xlfn.IFS($K$5="",0,$K$5="1RU",P54*9,$K$5="2RU",Q54*7,$K$5="4RU",R54*5)</f>
        <v>10</v>
      </c>
      <c r="T54" s="22"/>
      <c r="U54" s="23"/>
      <c r="V54" s="4"/>
      <c r="W54" s="24"/>
    </row>
    <row r="55" spans="2:23" x14ac:dyDescent="0.3">
      <c r="B55" s="9"/>
      <c r="C55" s="5" t="s">
        <v>107</v>
      </c>
      <c r="D55" s="11">
        <v>800</v>
      </c>
      <c r="E55" s="5"/>
      <c r="F55" s="12">
        <f t="shared" si="4"/>
        <v>80</v>
      </c>
      <c r="G55" s="12">
        <f t="shared" si="5"/>
        <v>80</v>
      </c>
      <c r="H55" s="12">
        <f t="shared" si="6"/>
        <v>80</v>
      </c>
      <c r="I55" s="5"/>
      <c r="J55" s="27">
        <v>45666.605497685188</v>
      </c>
      <c r="K55" s="7">
        <f t="shared" si="3"/>
        <v>80</v>
      </c>
      <c r="L55" s="29" t="s">
        <v>125</v>
      </c>
      <c r="M55" s="26"/>
      <c r="N55" s="26"/>
      <c r="O55" s="28"/>
      <c r="P55" s="5">
        <v>0</v>
      </c>
      <c r="Q55" s="5">
        <v>0</v>
      </c>
      <c r="R55" s="5">
        <v>1</v>
      </c>
      <c r="S55" s="4" cm="1">
        <f t="array" ref="S55">_xlfn.IFS($D$5="",0,$D$5="1RU",P55*9,$D$5="2RU",Q55*7,$D$5="4RU",R55*5)+_xlfn.IFS($E$5="",0,$E$5="1RU",P55*9,$E$5="2RU",Q55*7,$E$5="4RU",R55*5)+_xlfn.IFS($J$5="",0,$J$5="1RU",P55*9,$J$5="2RU",Q55*7,$J$5="4RU",R55*5)+_xlfn.IFS($K$5="",0,$K$5="1RU",P55*9,$K$5="2RU",Q55*7,$K$5="4RU",R55*5)</f>
        <v>10</v>
      </c>
      <c r="T55" s="22"/>
      <c r="U55" s="23"/>
      <c r="V55" s="4"/>
      <c r="W55" s="24"/>
    </row>
    <row r="56" spans="2:23" x14ac:dyDescent="0.3">
      <c r="B56" s="9"/>
      <c r="C56" s="5" t="s">
        <v>108</v>
      </c>
      <c r="D56" s="11">
        <v>800</v>
      </c>
      <c r="E56" s="5"/>
      <c r="F56" s="12">
        <f t="shared" si="4"/>
        <v>80</v>
      </c>
      <c r="G56" s="12">
        <f t="shared" si="5"/>
        <v>80</v>
      </c>
      <c r="H56" s="12">
        <f t="shared" si="6"/>
        <v>80</v>
      </c>
      <c r="I56" s="5"/>
      <c r="J56" s="27">
        <v>45666.605497685188</v>
      </c>
      <c r="K56" s="7">
        <f t="shared" si="3"/>
        <v>80</v>
      </c>
      <c r="L56" s="29" t="s">
        <v>125</v>
      </c>
      <c r="M56" s="26"/>
      <c r="N56" s="26"/>
      <c r="O56" s="28"/>
      <c r="P56" s="5">
        <v>0</v>
      </c>
      <c r="Q56" s="5">
        <v>0</v>
      </c>
      <c r="R56" s="5">
        <v>1</v>
      </c>
      <c r="S56" s="4" cm="1">
        <f t="array" ref="S56">_xlfn.IFS($D$5="",0,$D$5="1RU",P56*9,$D$5="2RU",Q56*7,$D$5="4RU",R56*5)+_xlfn.IFS($E$5="",0,$E$5="1RU",P56*9,$E$5="2RU",Q56*7,$E$5="4RU",R56*5)+_xlfn.IFS($J$5="",0,$J$5="1RU",P56*9,$J$5="2RU",Q56*7,$J$5="4RU",R56*5)+_xlfn.IFS($K$5="",0,$K$5="1RU",P56*9,$K$5="2RU",Q56*7,$K$5="4RU",R56*5)</f>
        <v>10</v>
      </c>
      <c r="T56" s="22"/>
      <c r="U56" s="23"/>
      <c r="V56" s="4"/>
      <c r="W56" s="24"/>
    </row>
    <row r="57" spans="2:23" x14ac:dyDescent="0.3">
      <c r="B57" s="13"/>
      <c r="C57" s="5" t="s">
        <v>39</v>
      </c>
      <c r="D57" s="11">
        <v>800</v>
      </c>
      <c r="E57" s="5"/>
      <c r="F57" s="12">
        <f t="shared" si="4"/>
        <v>88.888888888888886</v>
      </c>
      <c r="G57" s="12">
        <f t="shared" si="5"/>
        <v>88.888888888888886</v>
      </c>
      <c r="H57" s="12">
        <f t="shared" si="6"/>
        <v>88.888888888888886</v>
      </c>
      <c r="I57" s="5"/>
      <c r="J57" s="27">
        <v>45666.605497685188</v>
      </c>
      <c r="K57" s="7">
        <f t="shared" si="3"/>
        <v>88.888888888888886</v>
      </c>
      <c r="L57" s="29" t="s">
        <v>124</v>
      </c>
      <c r="M57" s="26"/>
      <c r="N57" s="26"/>
      <c r="O57" s="28"/>
      <c r="P57" s="5">
        <v>1</v>
      </c>
      <c r="Q57" s="5">
        <v>0</v>
      </c>
      <c r="R57" s="5">
        <v>0</v>
      </c>
      <c r="S57" s="4" cm="1">
        <f t="array" ref="S57">_xlfn.IFS($D$5="",0,$D$5="1RU",P57*9,$D$5="2RU",Q57*7,$D$5="4RU",R57*5)+_xlfn.IFS($E$5="",0,$E$5="1RU",P57*9,$E$5="2RU",Q57*7,$E$5="4RU",R57*5)+_xlfn.IFS($J$5="",0,$J$5="1RU",P57*9,$J$5="2RU",Q57*7,$J$5="4RU",R57*5)+_xlfn.IFS($K$5="",0,$K$5="1RU",P57*9,$K$5="2RU",Q57*7,$K$5="4RU",R57*5)</f>
        <v>9</v>
      </c>
      <c r="T57" s="22"/>
      <c r="U57" s="23"/>
      <c r="V57" s="4"/>
      <c r="W57" s="24"/>
    </row>
    <row r="58" spans="2:23" x14ac:dyDescent="0.3">
      <c r="B58" s="13"/>
      <c r="C58" s="5" t="s">
        <v>50</v>
      </c>
      <c r="D58" s="11">
        <v>800</v>
      </c>
      <c r="E58" s="5"/>
      <c r="F58" s="12">
        <f t="shared" si="4"/>
        <v>88.888888888888886</v>
      </c>
      <c r="G58" s="12">
        <f t="shared" si="5"/>
        <v>88.888888888888886</v>
      </c>
      <c r="H58" s="12">
        <f t="shared" si="6"/>
        <v>88.888888888888886</v>
      </c>
      <c r="I58" s="5"/>
      <c r="J58" s="27">
        <v>45666.605497685188</v>
      </c>
      <c r="K58" s="7">
        <f t="shared" si="3"/>
        <v>88.888888888888886</v>
      </c>
      <c r="L58" s="29" t="s">
        <v>124</v>
      </c>
      <c r="M58" s="26"/>
      <c r="N58" s="26"/>
      <c r="O58" s="28"/>
      <c r="P58" s="5">
        <v>1</v>
      </c>
      <c r="Q58" s="5">
        <v>0</v>
      </c>
      <c r="R58" s="5">
        <v>0</v>
      </c>
      <c r="S58" s="4" cm="1">
        <f t="array" ref="S58">_xlfn.IFS($D$5="",0,$D$5="1RU",P58*9,$D$5="2RU",Q58*7,$D$5="4RU",R58*5)+_xlfn.IFS($E$5="",0,$E$5="1RU",P58*9,$E$5="2RU",Q58*7,$E$5="4RU",R58*5)+_xlfn.IFS($J$5="",0,$J$5="1RU",P58*9,$J$5="2RU",Q58*7,$J$5="4RU",R58*5)+_xlfn.IFS($K$5="",0,$K$5="1RU",P58*9,$K$5="2RU",Q58*7,$K$5="4RU",R58*5)</f>
        <v>9</v>
      </c>
      <c r="T58" s="22"/>
      <c r="U58" s="23"/>
      <c r="V58" s="4"/>
      <c r="W58" s="24"/>
    </row>
    <row r="59" spans="2:23" x14ac:dyDescent="0.3">
      <c r="B59" s="13"/>
      <c r="C59" s="5" t="s">
        <v>31</v>
      </c>
      <c r="D59" s="11">
        <v>800</v>
      </c>
      <c r="E59" s="5"/>
      <c r="F59" s="12">
        <f t="shared" si="4"/>
        <v>44.444444444444443</v>
      </c>
      <c r="G59" s="12">
        <f t="shared" si="5"/>
        <v>44.444444444444443</v>
      </c>
      <c r="H59" s="12">
        <f t="shared" si="6"/>
        <v>44.444444444444443</v>
      </c>
      <c r="I59" s="5"/>
      <c r="J59" s="27">
        <v>45666.605497685188</v>
      </c>
      <c r="K59" s="7">
        <f t="shared" si="3"/>
        <v>44.444444444444443</v>
      </c>
      <c r="L59" s="29" t="s">
        <v>124</v>
      </c>
      <c r="M59" s="26"/>
      <c r="N59" s="26"/>
      <c r="O59" s="28"/>
      <c r="P59" s="5">
        <v>2</v>
      </c>
      <c r="Q59" s="5">
        <v>0</v>
      </c>
      <c r="R59" s="5">
        <v>0</v>
      </c>
      <c r="S59" s="4" cm="1">
        <f t="array" ref="S59">_xlfn.IFS($D$5="",0,$D$5="1RU",P59*9,$D$5="2RU",Q59*7,$D$5="4RU",R59*5)+_xlfn.IFS($E$5="",0,$E$5="1RU",P59*9,$E$5="2RU",Q59*7,$E$5="4RU",R59*5)+_xlfn.IFS($J$5="",0,$J$5="1RU",P59*9,$J$5="2RU",Q59*7,$J$5="4RU",R59*5)+_xlfn.IFS($K$5="",0,$K$5="1RU",P59*9,$K$5="2RU",Q59*7,$K$5="4RU",R59*5)</f>
        <v>18</v>
      </c>
      <c r="T59" s="22"/>
      <c r="U59" s="23"/>
      <c r="V59" s="4"/>
      <c r="W59" s="24"/>
    </row>
    <row r="60" spans="2:23" x14ac:dyDescent="0.3">
      <c r="B60" s="13"/>
      <c r="C60" s="5" t="s">
        <v>78</v>
      </c>
      <c r="D60" s="11">
        <v>800</v>
      </c>
      <c r="E60" s="5"/>
      <c r="F60" s="12">
        <f t="shared" si="4"/>
        <v>88.888888888888886</v>
      </c>
      <c r="G60" s="12">
        <f t="shared" si="5"/>
        <v>88.888888888888886</v>
      </c>
      <c r="H60" s="12">
        <f t="shared" si="6"/>
        <v>88.888888888888886</v>
      </c>
      <c r="I60" s="5"/>
      <c r="J60" s="27">
        <v>45666.605497685188</v>
      </c>
      <c r="K60" s="7">
        <f t="shared" si="3"/>
        <v>88.888888888888886</v>
      </c>
      <c r="L60" s="29" t="s">
        <v>120</v>
      </c>
      <c r="M60" s="26"/>
      <c r="N60" s="26"/>
      <c r="O60" s="28"/>
      <c r="P60" s="5">
        <v>1</v>
      </c>
      <c r="Q60" s="5">
        <v>0</v>
      </c>
      <c r="R60" s="5">
        <v>0</v>
      </c>
      <c r="S60" s="4" cm="1">
        <f t="array" ref="S60">_xlfn.IFS($D$5="",0,$D$5="1RU",P60*9,$D$5="2RU",Q60*7,$D$5="4RU",R60*5)+_xlfn.IFS($E$5="",0,$E$5="1RU",P60*9,$E$5="2RU",Q60*7,$E$5="4RU",R60*5)+_xlfn.IFS($J$5="",0,$J$5="1RU",P60*9,$J$5="2RU",Q60*7,$J$5="4RU",R60*5)+_xlfn.IFS($K$5="",0,$K$5="1RU",P60*9,$K$5="2RU",Q60*7,$K$5="4RU",R60*5)</f>
        <v>9</v>
      </c>
      <c r="T60" s="22"/>
      <c r="U60" s="23"/>
      <c r="V60" s="4"/>
      <c r="W60" s="24"/>
    </row>
    <row r="61" spans="2:23" x14ac:dyDescent="0.3">
      <c r="B61" s="13"/>
      <c r="C61" s="5" t="s">
        <v>79</v>
      </c>
      <c r="D61" s="11">
        <v>800</v>
      </c>
      <c r="E61" s="5"/>
      <c r="F61" s="12">
        <f t="shared" si="4"/>
        <v>88.888888888888886</v>
      </c>
      <c r="G61" s="12">
        <f t="shared" si="5"/>
        <v>88.888888888888886</v>
      </c>
      <c r="H61" s="12">
        <f t="shared" si="6"/>
        <v>88.888888888888886</v>
      </c>
      <c r="I61" s="5"/>
      <c r="J61" s="27">
        <v>45666.605497685188</v>
      </c>
      <c r="K61" s="7">
        <f t="shared" si="3"/>
        <v>88.888888888888886</v>
      </c>
      <c r="L61" s="29" t="s">
        <v>120</v>
      </c>
      <c r="M61" s="26"/>
      <c r="N61" s="26"/>
      <c r="O61" s="28"/>
      <c r="P61" s="5">
        <v>1</v>
      </c>
      <c r="Q61" s="5">
        <v>0</v>
      </c>
      <c r="R61" s="5">
        <v>0</v>
      </c>
      <c r="S61" s="4" cm="1">
        <f t="array" ref="S61">_xlfn.IFS($D$5="",0,$D$5="1RU",P61*9,$D$5="2RU",Q61*7,$D$5="4RU",R61*5)+_xlfn.IFS($E$5="",0,$E$5="1RU",P61*9,$E$5="2RU",Q61*7,$E$5="4RU",R61*5)+_xlfn.IFS($J$5="",0,$J$5="1RU",P61*9,$J$5="2RU",Q61*7,$J$5="4RU",R61*5)+_xlfn.IFS($K$5="",0,$K$5="1RU",P61*9,$K$5="2RU",Q61*7,$K$5="4RU",R61*5)</f>
        <v>9</v>
      </c>
      <c r="T61" s="22"/>
      <c r="U61" s="23"/>
      <c r="V61" s="4"/>
      <c r="W61" s="24"/>
    </row>
    <row r="62" spans="2:23" x14ac:dyDescent="0.3">
      <c r="B62" s="13"/>
      <c r="C62" s="5" t="s">
        <v>80</v>
      </c>
      <c r="D62" s="11">
        <v>800</v>
      </c>
      <c r="E62" s="5"/>
      <c r="F62" s="12">
        <f t="shared" si="4"/>
        <v>44.444444444444443</v>
      </c>
      <c r="G62" s="12">
        <f t="shared" si="5"/>
        <v>44.444444444444443</v>
      </c>
      <c r="H62" s="12">
        <f t="shared" si="6"/>
        <v>44.444444444444443</v>
      </c>
      <c r="I62" s="5"/>
      <c r="J62" s="27">
        <v>45666.605497685188</v>
      </c>
      <c r="K62" s="7">
        <f t="shared" si="3"/>
        <v>44.444444444444443</v>
      </c>
      <c r="L62" s="29" t="s">
        <v>120</v>
      </c>
      <c r="M62" s="26"/>
      <c r="N62" s="26"/>
      <c r="O62" s="28"/>
      <c r="P62" s="5">
        <v>2</v>
      </c>
      <c r="Q62" s="5">
        <v>0</v>
      </c>
      <c r="R62" s="5">
        <v>0</v>
      </c>
      <c r="S62" s="4" cm="1">
        <f t="array" ref="S62">_xlfn.IFS($D$5="",0,$D$5="1RU",P62*9,$D$5="2RU",Q62*7,$D$5="4RU",R62*5)+_xlfn.IFS($E$5="",0,$E$5="1RU",P62*9,$E$5="2RU",Q62*7,$E$5="4RU",R62*5)+_xlfn.IFS($J$5="",0,$J$5="1RU",P62*9,$J$5="2RU",Q62*7,$J$5="4RU",R62*5)+_xlfn.IFS($K$5="",0,$K$5="1RU",P62*9,$K$5="2RU",Q62*7,$K$5="4RU",R62*5)</f>
        <v>18</v>
      </c>
      <c r="T62" s="22"/>
      <c r="U62" s="23"/>
      <c r="V62" s="4"/>
      <c r="W62" s="24"/>
    </row>
    <row r="63" spans="2:23" x14ac:dyDescent="0.3">
      <c r="B63" s="13"/>
      <c r="C63" s="5" t="s">
        <v>81</v>
      </c>
      <c r="D63" s="11">
        <v>800</v>
      </c>
      <c r="E63" s="5"/>
      <c r="F63" s="12">
        <f t="shared" si="4"/>
        <v>88.888888888888886</v>
      </c>
      <c r="G63" s="12">
        <f t="shared" si="5"/>
        <v>88.888888888888886</v>
      </c>
      <c r="H63" s="12">
        <f t="shared" si="6"/>
        <v>88.888888888888886</v>
      </c>
      <c r="I63" s="5"/>
      <c r="J63" s="27">
        <v>45666.605497685188</v>
      </c>
      <c r="K63" s="7">
        <f t="shared" si="3"/>
        <v>88.888888888888886</v>
      </c>
      <c r="L63" s="29" t="s">
        <v>120</v>
      </c>
      <c r="M63" s="26"/>
      <c r="N63" s="26"/>
      <c r="O63" s="28"/>
      <c r="P63" s="5">
        <v>1</v>
      </c>
      <c r="Q63" s="5">
        <v>0</v>
      </c>
      <c r="R63" s="5">
        <v>0</v>
      </c>
      <c r="S63" s="4" cm="1">
        <f t="array" ref="S63">_xlfn.IFS($D$5="",0,$D$5="1RU",P63*9,$D$5="2RU",Q63*7,$D$5="4RU",R63*5)+_xlfn.IFS($E$5="",0,$E$5="1RU",P63*9,$E$5="2RU",Q63*7,$E$5="4RU",R63*5)+_xlfn.IFS($J$5="",0,$J$5="1RU",P63*9,$J$5="2RU",Q63*7,$J$5="4RU",R63*5)+_xlfn.IFS($K$5="",0,$K$5="1RU",P63*9,$K$5="2RU",Q63*7,$K$5="4RU",R63*5)</f>
        <v>9</v>
      </c>
      <c r="T63" s="22"/>
      <c r="U63" s="23"/>
      <c r="V63" s="4"/>
      <c r="W63" s="24"/>
    </row>
    <row r="64" spans="2:23" x14ac:dyDescent="0.3">
      <c r="B64" s="13"/>
      <c r="C64" s="5" t="s">
        <v>82</v>
      </c>
      <c r="D64" s="11">
        <v>800</v>
      </c>
      <c r="E64" s="5"/>
      <c r="F64" s="12">
        <f t="shared" si="4"/>
        <v>88.888888888888886</v>
      </c>
      <c r="G64" s="12">
        <f t="shared" si="5"/>
        <v>88.888888888888886</v>
      </c>
      <c r="H64" s="12">
        <f t="shared" si="6"/>
        <v>88.888888888888886</v>
      </c>
      <c r="I64" s="5"/>
      <c r="J64" s="27">
        <v>45666.605497685188</v>
      </c>
      <c r="K64" s="7">
        <f t="shared" si="3"/>
        <v>88.888888888888886</v>
      </c>
      <c r="L64" s="29" t="s">
        <v>120</v>
      </c>
      <c r="M64" s="26"/>
      <c r="N64" s="26"/>
      <c r="O64" s="28"/>
      <c r="P64" s="5">
        <v>1</v>
      </c>
      <c r="Q64" s="5">
        <v>0</v>
      </c>
      <c r="R64" s="5">
        <v>0</v>
      </c>
      <c r="S64" s="4" cm="1">
        <f t="array" ref="S64">_xlfn.IFS($D$5="",0,$D$5="1RU",P64*9,$D$5="2RU",Q64*7,$D$5="4RU",R64*5)+_xlfn.IFS($E$5="",0,$E$5="1RU",P64*9,$E$5="2RU",Q64*7,$E$5="4RU",R64*5)+_xlfn.IFS($J$5="",0,$J$5="1RU",P64*9,$J$5="2RU",Q64*7,$J$5="4RU",R64*5)+_xlfn.IFS($K$5="",0,$K$5="1RU",P64*9,$K$5="2RU",Q64*7,$K$5="4RU",R64*5)</f>
        <v>9</v>
      </c>
      <c r="T64" s="22"/>
      <c r="U64" s="23"/>
      <c r="V64" s="4"/>
      <c r="W64" s="24"/>
    </row>
    <row r="65" spans="2:23" x14ac:dyDescent="0.3">
      <c r="B65" s="13"/>
      <c r="C65" s="5" t="s">
        <v>83</v>
      </c>
      <c r="D65" s="11">
        <v>800</v>
      </c>
      <c r="E65" s="5"/>
      <c r="F65" s="12">
        <f t="shared" si="4"/>
        <v>88.888888888888886</v>
      </c>
      <c r="G65" s="12">
        <f t="shared" si="5"/>
        <v>88.888888888888886</v>
      </c>
      <c r="H65" s="12">
        <f t="shared" si="6"/>
        <v>88.888888888888886</v>
      </c>
      <c r="I65" s="5"/>
      <c r="J65" s="27">
        <v>45666.605497685188</v>
      </c>
      <c r="K65" s="7">
        <f t="shared" si="3"/>
        <v>88.888888888888886</v>
      </c>
      <c r="L65" s="29" t="s">
        <v>120</v>
      </c>
      <c r="M65" s="26"/>
      <c r="N65" s="26"/>
      <c r="O65" s="28"/>
      <c r="P65" s="5">
        <v>1</v>
      </c>
      <c r="Q65" s="5">
        <v>0</v>
      </c>
      <c r="R65" s="5">
        <v>0</v>
      </c>
      <c r="S65" s="4" cm="1">
        <f t="array" ref="S65">_xlfn.IFS($D$5="",0,$D$5="1RU",P65*9,$D$5="2RU",Q65*7,$D$5="4RU",R65*5)+_xlfn.IFS($E$5="",0,$E$5="1RU",P65*9,$E$5="2RU",Q65*7,$E$5="4RU",R65*5)+_xlfn.IFS($J$5="",0,$J$5="1RU",P65*9,$J$5="2RU",Q65*7,$J$5="4RU",R65*5)+_xlfn.IFS($K$5="",0,$K$5="1RU",P65*9,$K$5="2RU",Q65*7,$K$5="4RU",R65*5)</f>
        <v>9</v>
      </c>
      <c r="T65" s="22"/>
      <c r="U65" s="23"/>
      <c r="V65" s="4"/>
      <c r="W65" s="24"/>
    </row>
    <row r="66" spans="2:23" x14ac:dyDescent="0.3">
      <c r="B66" s="13"/>
      <c r="C66" s="5" t="s">
        <v>44</v>
      </c>
      <c r="D66" s="11">
        <v>800</v>
      </c>
      <c r="E66" s="5"/>
      <c r="F66" s="12">
        <f t="shared" si="4"/>
        <v>44.444444444444443</v>
      </c>
      <c r="G66" s="12">
        <f t="shared" si="5"/>
        <v>44.444444444444443</v>
      </c>
      <c r="H66" s="12">
        <f t="shared" si="6"/>
        <v>44.444444444444443</v>
      </c>
      <c r="I66" s="5"/>
      <c r="J66" s="27">
        <v>45666.605497685188</v>
      </c>
      <c r="K66" s="7">
        <f t="shared" si="3"/>
        <v>44.444444444444443</v>
      </c>
      <c r="L66" s="29" t="s">
        <v>124</v>
      </c>
      <c r="M66" s="26"/>
      <c r="N66" s="26"/>
      <c r="O66" s="28"/>
      <c r="P66" s="5">
        <v>2</v>
      </c>
      <c r="Q66" s="5">
        <v>0</v>
      </c>
      <c r="R66" s="5">
        <v>0</v>
      </c>
      <c r="S66" s="4" cm="1">
        <f t="array" ref="S66">_xlfn.IFS($D$5="",0,$D$5="1RU",P66*9,$D$5="2RU",Q66*7,$D$5="4RU",R66*5)+_xlfn.IFS($E$5="",0,$E$5="1RU",P66*9,$E$5="2RU",Q66*7,$E$5="4RU",R66*5)+_xlfn.IFS($J$5="",0,$J$5="1RU",P66*9,$J$5="2RU",Q66*7,$J$5="4RU",R66*5)+_xlfn.IFS($K$5="",0,$K$5="1RU",P66*9,$K$5="2RU",Q66*7,$K$5="4RU",R66*5)</f>
        <v>18</v>
      </c>
      <c r="T66" s="22"/>
      <c r="U66" s="23"/>
      <c r="V66" s="4"/>
      <c r="W66" s="24"/>
    </row>
    <row r="67" spans="2:23" x14ac:dyDescent="0.3">
      <c r="B67" s="13"/>
      <c r="C67" s="5" t="s">
        <v>53</v>
      </c>
      <c r="D67" s="11">
        <v>800</v>
      </c>
      <c r="E67" s="5"/>
      <c r="F67" s="12">
        <f t="shared" si="4"/>
        <v>44.444444444444443</v>
      </c>
      <c r="G67" s="12">
        <f t="shared" si="5"/>
        <v>44.444444444444443</v>
      </c>
      <c r="H67" s="12">
        <f t="shared" si="6"/>
        <v>44.444444444444443</v>
      </c>
      <c r="I67" s="5"/>
      <c r="J67" s="27">
        <v>45666.605497685188</v>
      </c>
      <c r="K67" s="7">
        <f t="shared" si="3"/>
        <v>44.444444444444443</v>
      </c>
      <c r="L67" s="29" t="s">
        <v>124</v>
      </c>
      <c r="M67" s="26"/>
      <c r="N67" s="26"/>
      <c r="O67" s="28"/>
      <c r="P67" s="5">
        <v>2</v>
      </c>
      <c r="Q67" s="5">
        <v>0</v>
      </c>
      <c r="R67" s="5">
        <v>0</v>
      </c>
      <c r="S67" s="4" cm="1">
        <f t="array" ref="S67">_xlfn.IFS($D$5="",0,$D$5="1RU",P67*9,$D$5="2RU",Q67*7,$D$5="4RU",R67*5)+_xlfn.IFS($E$5="",0,$E$5="1RU",P67*9,$E$5="2RU",Q67*7,$E$5="4RU",R67*5)+_xlfn.IFS($J$5="",0,$J$5="1RU",P67*9,$J$5="2RU",Q67*7,$J$5="4RU",R67*5)+_xlfn.IFS($K$5="",0,$K$5="1RU",P67*9,$K$5="2RU",Q67*7,$K$5="4RU",R67*5)</f>
        <v>18</v>
      </c>
      <c r="T67" s="22"/>
      <c r="U67" s="23"/>
      <c r="V67" s="4"/>
      <c r="W67" s="24"/>
    </row>
    <row r="68" spans="2:23" x14ac:dyDescent="0.3">
      <c r="B68" s="13"/>
      <c r="C68" s="5" t="s">
        <v>45</v>
      </c>
      <c r="D68" s="11">
        <v>800</v>
      </c>
      <c r="E68" s="5"/>
      <c r="F68" s="12">
        <f t="shared" si="4"/>
        <v>44.444444444444443</v>
      </c>
      <c r="G68" s="12">
        <f t="shared" si="5"/>
        <v>44.444444444444443</v>
      </c>
      <c r="H68" s="12">
        <f t="shared" si="6"/>
        <v>44.444444444444443</v>
      </c>
      <c r="I68" s="5"/>
      <c r="J68" s="27">
        <v>45666.605497685188</v>
      </c>
      <c r="K68" s="7">
        <f t="shared" si="3"/>
        <v>44.444444444444443</v>
      </c>
      <c r="L68" s="29" t="s">
        <v>124</v>
      </c>
      <c r="M68" s="26"/>
      <c r="N68" s="26"/>
      <c r="O68" s="28"/>
      <c r="P68" s="5">
        <v>2</v>
      </c>
      <c r="Q68" s="5">
        <v>0</v>
      </c>
      <c r="R68" s="5">
        <v>0</v>
      </c>
      <c r="S68" s="4" cm="1">
        <f t="array" ref="S68">_xlfn.IFS($D$5="",0,$D$5="1RU",P68*9,$D$5="2RU",Q68*7,$D$5="4RU",R68*5)+_xlfn.IFS($E$5="",0,$E$5="1RU",P68*9,$E$5="2RU",Q68*7,$E$5="4RU",R68*5)+_xlfn.IFS($J$5="",0,$J$5="1RU",P68*9,$J$5="2RU",Q68*7,$J$5="4RU",R68*5)+_xlfn.IFS($K$5="",0,$K$5="1RU",P68*9,$K$5="2RU",Q68*7,$K$5="4RU",R68*5)</f>
        <v>18</v>
      </c>
      <c r="T68" s="22"/>
      <c r="U68" s="23"/>
      <c r="V68" s="4"/>
      <c r="W68" s="24"/>
    </row>
    <row r="69" spans="2:23" x14ac:dyDescent="0.3">
      <c r="B69" s="13"/>
      <c r="C69" s="5" t="s">
        <v>46</v>
      </c>
      <c r="D69" s="11">
        <v>800</v>
      </c>
      <c r="E69" s="5"/>
      <c r="F69" s="12">
        <f t="shared" si="4"/>
        <v>88.888888888888886</v>
      </c>
      <c r="G69" s="12">
        <f t="shared" si="5"/>
        <v>88.888888888888886</v>
      </c>
      <c r="H69" s="12">
        <f t="shared" si="6"/>
        <v>88.888888888888886</v>
      </c>
      <c r="I69" s="5"/>
      <c r="J69" s="27">
        <v>45666.605497685188</v>
      </c>
      <c r="K69" s="7">
        <f t="shared" si="3"/>
        <v>88.888888888888886</v>
      </c>
      <c r="L69" s="29" t="s">
        <v>124</v>
      </c>
      <c r="M69" s="26"/>
      <c r="N69" s="26"/>
      <c r="O69" s="28"/>
      <c r="P69" s="5">
        <v>1</v>
      </c>
      <c r="Q69" s="5">
        <v>0</v>
      </c>
      <c r="R69" s="5">
        <v>0</v>
      </c>
      <c r="S69" s="4" cm="1">
        <f t="array" ref="S69">_xlfn.IFS($D$5="",0,$D$5="1RU",P69*9,$D$5="2RU",Q69*7,$D$5="4RU",R69*5)+_xlfn.IFS($E$5="",0,$E$5="1RU",P69*9,$E$5="2RU",Q69*7,$E$5="4RU",R69*5)+_xlfn.IFS($J$5="",0,$J$5="1RU",P69*9,$J$5="2RU",Q69*7,$J$5="4RU",R69*5)+_xlfn.IFS($K$5="",0,$K$5="1RU",P69*9,$K$5="2RU",Q69*7,$K$5="4RU",R69*5)</f>
        <v>9</v>
      </c>
      <c r="T69" s="22"/>
      <c r="U69" s="23"/>
      <c r="V69" s="4"/>
      <c r="W69" s="24"/>
    </row>
    <row r="70" spans="2:23" x14ac:dyDescent="0.3">
      <c r="B70" s="13"/>
      <c r="C70" s="5" t="s">
        <v>47</v>
      </c>
      <c r="D70" s="11">
        <v>800</v>
      </c>
      <c r="E70" s="5"/>
      <c r="F70" s="12">
        <f t="shared" si="4"/>
        <v>88.888888888888886</v>
      </c>
      <c r="G70" s="12">
        <f t="shared" si="5"/>
        <v>88.888888888888886</v>
      </c>
      <c r="H70" s="12">
        <f t="shared" si="6"/>
        <v>88.888888888888886</v>
      </c>
      <c r="I70" s="5"/>
      <c r="J70" s="27">
        <v>45666.605497685188</v>
      </c>
      <c r="K70" s="7">
        <f t="shared" si="3"/>
        <v>88.888888888888886</v>
      </c>
      <c r="L70" s="29" t="s">
        <v>124</v>
      </c>
      <c r="M70" s="26"/>
      <c r="N70" s="26"/>
      <c r="O70" s="28"/>
      <c r="P70" s="5">
        <v>1</v>
      </c>
      <c r="Q70" s="5">
        <v>0</v>
      </c>
      <c r="R70" s="5">
        <v>0</v>
      </c>
      <c r="S70" s="4" cm="1">
        <f t="array" ref="S70">_xlfn.IFS($D$5="",0,$D$5="1RU",P70*9,$D$5="2RU",Q70*7,$D$5="4RU",R70*5)+_xlfn.IFS($E$5="",0,$E$5="1RU",P70*9,$E$5="2RU",Q70*7,$E$5="4RU",R70*5)+_xlfn.IFS($J$5="",0,$J$5="1RU",P70*9,$J$5="2RU",Q70*7,$J$5="4RU",R70*5)+_xlfn.IFS($K$5="",0,$K$5="1RU",P70*9,$K$5="2RU",Q70*7,$K$5="4RU",R70*5)</f>
        <v>9</v>
      </c>
      <c r="T70" s="22"/>
      <c r="U70" s="23"/>
      <c r="V70" s="4"/>
      <c r="W70" s="24"/>
    </row>
    <row r="71" spans="2:23" x14ac:dyDescent="0.3">
      <c r="B71" s="13"/>
      <c r="C71" s="5" t="s">
        <v>48</v>
      </c>
      <c r="D71" s="11">
        <v>800</v>
      </c>
      <c r="E71" s="5"/>
      <c r="F71" s="12">
        <f t="shared" si="4"/>
        <v>88.888888888888886</v>
      </c>
      <c r="G71" s="12">
        <f t="shared" si="5"/>
        <v>88.888888888888886</v>
      </c>
      <c r="H71" s="12">
        <f t="shared" si="6"/>
        <v>88.888888888888886</v>
      </c>
      <c r="I71" s="5"/>
      <c r="J71" s="27">
        <v>45666.605497685188</v>
      </c>
      <c r="K71" s="7">
        <f t="shared" si="3"/>
        <v>88.888888888888886</v>
      </c>
      <c r="L71" s="29" t="s">
        <v>124</v>
      </c>
      <c r="M71" s="26"/>
      <c r="N71" s="26"/>
      <c r="O71" s="28"/>
      <c r="P71" s="5">
        <v>1</v>
      </c>
      <c r="Q71" s="5">
        <v>0</v>
      </c>
      <c r="R71" s="5">
        <v>0</v>
      </c>
      <c r="S71" s="4" cm="1">
        <f t="array" ref="S71">_xlfn.IFS($D$5="",0,$D$5="1RU",P71*9,$D$5="2RU",Q71*7,$D$5="4RU",R71*5)+_xlfn.IFS($E$5="",0,$E$5="1RU",P71*9,$E$5="2RU",Q71*7,$E$5="4RU",R71*5)+_xlfn.IFS($J$5="",0,$J$5="1RU",P71*9,$J$5="2RU",Q71*7,$J$5="4RU",R71*5)+_xlfn.IFS($K$5="",0,$K$5="1RU",P71*9,$K$5="2RU",Q71*7,$K$5="4RU",R71*5)</f>
        <v>9</v>
      </c>
      <c r="T71" s="22"/>
      <c r="U71" s="23"/>
      <c r="V71" s="4"/>
      <c r="W71" s="24"/>
    </row>
    <row r="72" spans="2:23" x14ac:dyDescent="0.3">
      <c r="B72" s="13"/>
      <c r="C72" s="5" t="s">
        <v>49</v>
      </c>
      <c r="D72" s="11">
        <v>800</v>
      </c>
      <c r="E72" s="5"/>
      <c r="F72" s="12">
        <f t="shared" si="4"/>
        <v>88.888888888888886</v>
      </c>
      <c r="G72" s="12">
        <f t="shared" si="5"/>
        <v>88.888888888888886</v>
      </c>
      <c r="H72" s="12">
        <f t="shared" si="6"/>
        <v>88.888888888888886</v>
      </c>
      <c r="I72" s="5"/>
      <c r="J72" s="27">
        <v>45666.605497685188</v>
      </c>
      <c r="K72" s="7">
        <f t="shared" si="3"/>
        <v>88.888888888888886</v>
      </c>
      <c r="L72" s="29" t="s">
        <v>124</v>
      </c>
      <c r="M72" s="26"/>
      <c r="N72" s="26"/>
      <c r="O72" s="28"/>
      <c r="P72" s="5">
        <v>1</v>
      </c>
      <c r="Q72" s="5">
        <v>0</v>
      </c>
      <c r="R72" s="5">
        <v>0</v>
      </c>
      <c r="S72" s="4" cm="1">
        <f t="array" ref="S72">_xlfn.IFS($D$5="",0,$D$5="1RU",P72*9,$D$5="2RU",Q72*7,$D$5="4RU",R72*5)+_xlfn.IFS($E$5="",0,$E$5="1RU",P72*9,$E$5="2RU",Q72*7,$E$5="4RU",R72*5)+_xlfn.IFS($J$5="",0,$J$5="1RU",P72*9,$J$5="2RU",Q72*7,$J$5="4RU",R72*5)+_xlfn.IFS($K$5="",0,$K$5="1RU",P72*9,$K$5="2RU",Q72*7,$K$5="4RU",R72*5)</f>
        <v>9</v>
      </c>
      <c r="T72" s="22"/>
      <c r="U72" s="23"/>
      <c r="V72" s="4"/>
      <c r="W72" s="24"/>
    </row>
    <row r="73" spans="2:23" x14ac:dyDescent="0.3">
      <c r="B73" s="14"/>
      <c r="C73" s="5" t="s">
        <v>54</v>
      </c>
      <c r="D73" s="11">
        <v>800</v>
      </c>
      <c r="E73" s="5"/>
      <c r="F73" s="12" t="str">
        <f t="shared" si="4"/>
        <v/>
      </c>
      <c r="G73" s="12" t="str">
        <f t="shared" si="5"/>
        <v/>
      </c>
      <c r="H73" s="12" t="str">
        <f t="shared" si="6"/>
        <v/>
      </c>
      <c r="I73" s="5"/>
      <c r="J73" s="27">
        <v>45666.605497685188</v>
      </c>
      <c r="K73" s="7" t="str">
        <f t="shared" si="3"/>
        <v/>
      </c>
      <c r="L73" s="29" t="s">
        <v>124</v>
      </c>
      <c r="M73" s="26"/>
      <c r="N73" s="26"/>
      <c r="O73" s="28"/>
      <c r="P73" s="5">
        <v>0</v>
      </c>
      <c r="Q73" s="5">
        <v>1</v>
      </c>
      <c r="R73" s="5">
        <v>0</v>
      </c>
      <c r="S73" s="4" cm="1">
        <f t="array" ref="S73">_xlfn.IFS($D$5="",0,$D$5="1RU",P73*9,$D$5="2RU",Q73*7,$D$5="4RU",R73*5)+_xlfn.IFS($E$5="",0,$E$5="1RU",P73*9,$E$5="2RU",Q73*7,$E$5="4RU",R73*5)+_xlfn.IFS($J$5="",0,$J$5="1RU",P73*9,$J$5="2RU",Q73*7,$J$5="4RU",R73*5)+_xlfn.IFS($K$5="",0,$K$5="1RU",P73*9,$K$5="2RU",Q73*7,$K$5="4RU",R73*5)</f>
        <v>0</v>
      </c>
      <c r="T73" s="22"/>
      <c r="U73" s="23"/>
      <c r="V73" s="4"/>
      <c r="W73" s="24"/>
    </row>
    <row r="74" spans="2:23" x14ac:dyDescent="0.3">
      <c r="B74" s="14"/>
      <c r="C74" s="5" t="s">
        <v>61</v>
      </c>
      <c r="D74" s="11">
        <v>800</v>
      </c>
      <c r="E74" s="5"/>
      <c r="F74" s="12" t="str">
        <f t="shared" si="4"/>
        <v/>
      </c>
      <c r="G74" s="12" t="str">
        <f t="shared" si="5"/>
        <v/>
      </c>
      <c r="H74" s="12" t="str">
        <f t="shared" si="6"/>
        <v/>
      </c>
      <c r="I74" s="5"/>
      <c r="J74" s="27">
        <v>45666.605497685188</v>
      </c>
      <c r="K74" s="7" t="str">
        <f t="shared" ref="K74:K105" si="7">IFERROR(D74/S74,"")</f>
        <v/>
      </c>
      <c r="L74" s="29" t="s">
        <v>124</v>
      </c>
      <c r="M74" s="26"/>
      <c r="N74" s="26"/>
      <c r="O74" s="28"/>
      <c r="P74" s="5">
        <v>0</v>
      </c>
      <c r="Q74" s="5">
        <v>1</v>
      </c>
      <c r="R74" s="5">
        <v>0</v>
      </c>
      <c r="S74" s="4" cm="1">
        <f t="array" ref="S74">_xlfn.IFS($D$5="",0,$D$5="1RU",P74*9,$D$5="2RU",Q74*7,$D$5="4RU",R74*5)+_xlfn.IFS($E$5="",0,$E$5="1RU",P74*9,$E$5="2RU",Q74*7,$E$5="4RU",R74*5)+_xlfn.IFS($J$5="",0,$J$5="1RU",P74*9,$J$5="2RU",Q74*7,$J$5="4RU",R74*5)+_xlfn.IFS($K$5="",0,$K$5="1RU",P74*9,$K$5="2RU",Q74*7,$K$5="4RU",R74*5)</f>
        <v>0</v>
      </c>
      <c r="T74" s="22"/>
      <c r="U74" s="23"/>
      <c r="V74" s="4"/>
      <c r="W74" s="24"/>
    </row>
    <row r="75" spans="2:23" x14ac:dyDescent="0.3">
      <c r="B75" s="14"/>
      <c r="C75" s="5" t="s">
        <v>33</v>
      </c>
      <c r="D75" s="11">
        <v>800</v>
      </c>
      <c r="E75" s="5"/>
      <c r="F75" s="12" t="str">
        <f t="shared" si="4"/>
        <v/>
      </c>
      <c r="G75" s="12" t="str">
        <f t="shared" si="5"/>
        <v/>
      </c>
      <c r="H75" s="12" t="str">
        <f t="shared" si="6"/>
        <v/>
      </c>
      <c r="I75" s="5"/>
      <c r="J75" s="27">
        <v>45666.605497685188</v>
      </c>
      <c r="K75" s="7" t="str">
        <f t="shared" si="7"/>
        <v/>
      </c>
      <c r="L75" s="29" t="s">
        <v>124</v>
      </c>
      <c r="M75" s="26"/>
      <c r="N75" s="26"/>
      <c r="O75" s="28"/>
      <c r="P75" s="5">
        <v>0</v>
      </c>
      <c r="Q75" s="5">
        <v>2</v>
      </c>
      <c r="R75" s="5">
        <v>0</v>
      </c>
      <c r="S75" s="4" cm="1">
        <f t="array" ref="S75">_xlfn.IFS($D$5="",0,$D$5="1RU",P75*9,$D$5="2RU",Q75*7,$D$5="4RU",R75*5)+_xlfn.IFS($E$5="",0,$E$5="1RU",P75*9,$E$5="2RU",Q75*7,$E$5="4RU",R75*5)+_xlfn.IFS($J$5="",0,$J$5="1RU",P75*9,$J$5="2RU",Q75*7,$J$5="4RU",R75*5)+_xlfn.IFS($K$5="",0,$K$5="1RU",P75*9,$K$5="2RU",Q75*7,$K$5="4RU",R75*5)</f>
        <v>0</v>
      </c>
      <c r="T75" s="22"/>
      <c r="U75" s="23"/>
      <c r="V75" s="4"/>
      <c r="W75" s="24"/>
    </row>
    <row r="76" spans="2:23" x14ac:dyDescent="0.3">
      <c r="B76" s="14"/>
      <c r="C76" s="5" t="s">
        <v>34</v>
      </c>
      <c r="D76" s="11">
        <v>800</v>
      </c>
      <c r="E76" s="5"/>
      <c r="F76" s="12" t="str">
        <f t="shared" si="4"/>
        <v/>
      </c>
      <c r="G76" s="12" t="str">
        <f t="shared" si="5"/>
        <v/>
      </c>
      <c r="H76" s="12" t="str">
        <f t="shared" si="6"/>
        <v/>
      </c>
      <c r="I76" s="5"/>
      <c r="J76" s="27">
        <v>45666.605497685188</v>
      </c>
      <c r="K76" s="7" t="str">
        <f t="shared" si="7"/>
        <v/>
      </c>
      <c r="L76" s="29" t="s">
        <v>120</v>
      </c>
      <c r="M76" s="26"/>
      <c r="N76" s="26"/>
      <c r="O76" s="28"/>
      <c r="P76" s="5">
        <v>0</v>
      </c>
      <c r="Q76" s="5">
        <v>1</v>
      </c>
      <c r="R76" s="5">
        <v>0</v>
      </c>
      <c r="S76" s="4" cm="1">
        <f t="array" ref="S76">_xlfn.IFS($D$5="",0,$D$5="1RU",P76*9,$D$5="2RU",Q76*7,$D$5="4RU",R76*5)+_xlfn.IFS($E$5="",0,$E$5="1RU",P76*9,$E$5="2RU",Q76*7,$E$5="4RU",R76*5)+_xlfn.IFS($J$5="",0,$J$5="1RU",P76*9,$J$5="2RU",Q76*7,$J$5="4RU",R76*5)+_xlfn.IFS($K$5="",0,$K$5="1RU",P76*9,$K$5="2RU",Q76*7,$K$5="4RU",R76*5)</f>
        <v>0</v>
      </c>
      <c r="T76" s="22"/>
      <c r="U76" s="23"/>
      <c r="V76" s="4"/>
      <c r="W76" s="24"/>
    </row>
    <row r="77" spans="2:23" x14ac:dyDescent="0.3">
      <c r="B77" s="14"/>
      <c r="C77" s="5" t="s">
        <v>35</v>
      </c>
      <c r="D77" s="11">
        <v>800</v>
      </c>
      <c r="E77" s="5"/>
      <c r="F77" s="12" t="str">
        <f t="shared" si="4"/>
        <v/>
      </c>
      <c r="G77" s="12" t="str">
        <f t="shared" si="5"/>
        <v/>
      </c>
      <c r="H77" s="12" t="str">
        <f t="shared" si="6"/>
        <v/>
      </c>
      <c r="I77" s="5"/>
      <c r="J77" s="27">
        <v>45666.605497685188</v>
      </c>
      <c r="K77" s="7" t="str">
        <f t="shared" si="7"/>
        <v/>
      </c>
      <c r="L77" s="29" t="s">
        <v>120</v>
      </c>
      <c r="M77" s="26"/>
      <c r="N77" s="26"/>
      <c r="O77" s="28"/>
      <c r="P77" s="5">
        <v>0</v>
      </c>
      <c r="Q77" s="5">
        <v>1</v>
      </c>
      <c r="R77" s="5">
        <v>0</v>
      </c>
      <c r="S77" s="4" cm="1">
        <f t="array" ref="S77">_xlfn.IFS($D$5="",0,$D$5="1RU",P77*9,$D$5="2RU",Q77*7,$D$5="4RU",R77*5)+_xlfn.IFS($E$5="",0,$E$5="1RU",P77*9,$E$5="2RU",Q77*7,$E$5="4RU",R77*5)+_xlfn.IFS($J$5="",0,$J$5="1RU",P77*9,$J$5="2RU",Q77*7,$J$5="4RU",R77*5)+_xlfn.IFS($K$5="",0,$K$5="1RU",P77*9,$K$5="2RU",Q77*7,$K$5="4RU",R77*5)</f>
        <v>0</v>
      </c>
      <c r="T77" s="22"/>
      <c r="U77" s="23"/>
      <c r="V77" s="4"/>
      <c r="W77" s="24"/>
    </row>
    <row r="78" spans="2:23" x14ac:dyDescent="0.3">
      <c r="B78" s="14"/>
      <c r="C78" s="5" t="s">
        <v>36</v>
      </c>
      <c r="D78" s="11">
        <v>800</v>
      </c>
      <c r="E78" s="5"/>
      <c r="F78" s="12" t="str">
        <f t="shared" si="4"/>
        <v/>
      </c>
      <c r="G78" s="12" t="str">
        <f t="shared" si="5"/>
        <v/>
      </c>
      <c r="H78" s="12" t="str">
        <f t="shared" si="6"/>
        <v/>
      </c>
      <c r="I78" s="5"/>
      <c r="J78" s="27">
        <v>45666.605497685188</v>
      </c>
      <c r="K78" s="7" t="str">
        <f t="shared" si="7"/>
        <v/>
      </c>
      <c r="L78" s="29" t="s">
        <v>120</v>
      </c>
      <c r="M78" s="26"/>
      <c r="N78" s="26"/>
      <c r="O78" s="28"/>
      <c r="P78" s="5">
        <v>0</v>
      </c>
      <c r="Q78" s="5">
        <v>1</v>
      </c>
      <c r="R78" s="5">
        <v>0</v>
      </c>
      <c r="S78" s="4" cm="1">
        <f t="array" ref="S78">_xlfn.IFS($D$5="",0,$D$5="1RU",P78*9,$D$5="2RU",Q78*7,$D$5="4RU",R78*5)+_xlfn.IFS($E$5="",0,$E$5="1RU",P78*9,$E$5="2RU",Q78*7,$E$5="4RU",R78*5)+_xlfn.IFS($J$5="",0,$J$5="1RU",P78*9,$J$5="2RU",Q78*7,$J$5="4RU",R78*5)+_xlfn.IFS($K$5="",0,$K$5="1RU",P78*9,$K$5="2RU",Q78*7,$K$5="4RU",R78*5)</f>
        <v>0</v>
      </c>
      <c r="T78" s="22"/>
      <c r="U78" s="23"/>
      <c r="V78" s="4"/>
      <c r="W78" s="24"/>
    </row>
    <row r="79" spans="2:23" x14ac:dyDescent="0.3">
      <c r="B79" s="14"/>
      <c r="C79" s="5" t="s">
        <v>37</v>
      </c>
      <c r="D79" s="11">
        <v>800</v>
      </c>
      <c r="E79" s="5"/>
      <c r="F79" s="12" t="str">
        <f t="shared" si="4"/>
        <v/>
      </c>
      <c r="G79" s="12" t="str">
        <f t="shared" si="5"/>
        <v/>
      </c>
      <c r="H79" s="12" t="str">
        <f t="shared" si="6"/>
        <v/>
      </c>
      <c r="I79" s="5"/>
      <c r="J79" s="27">
        <v>45666.605497685188</v>
      </c>
      <c r="K79" s="7" t="str">
        <f t="shared" si="7"/>
        <v/>
      </c>
      <c r="L79" s="29" t="s">
        <v>120</v>
      </c>
      <c r="M79" s="26"/>
      <c r="N79" s="26"/>
      <c r="O79" s="28"/>
      <c r="P79" s="5">
        <v>0</v>
      </c>
      <c r="Q79" s="5">
        <v>1</v>
      </c>
      <c r="R79" s="5">
        <v>0</v>
      </c>
      <c r="S79" s="4" cm="1">
        <f t="array" ref="S79">_xlfn.IFS($D$5="",0,$D$5="1RU",P79*9,$D$5="2RU",Q79*7,$D$5="4RU",R79*5)+_xlfn.IFS($E$5="",0,$E$5="1RU",P79*9,$E$5="2RU",Q79*7,$E$5="4RU",R79*5)+_xlfn.IFS($J$5="",0,$J$5="1RU",P79*9,$J$5="2RU",Q79*7,$J$5="4RU",R79*5)+_xlfn.IFS($K$5="",0,$K$5="1RU",P79*9,$K$5="2RU",Q79*7,$K$5="4RU",R79*5)</f>
        <v>0</v>
      </c>
      <c r="T79" s="22"/>
      <c r="U79" s="23"/>
      <c r="V79" s="4"/>
      <c r="W79" s="24"/>
    </row>
    <row r="80" spans="2:23" x14ac:dyDescent="0.3">
      <c r="B80" s="14"/>
      <c r="C80" s="5" t="s">
        <v>38</v>
      </c>
      <c r="D80" s="11">
        <v>800</v>
      </c>
      <c r="E80" s="5"/>
      <c r="F80" s="12" t="str">
        <f t="shared" si="4"/>
        <v/>
      </c>
      <c r="G80" s="12" t="str">
        <f t="shared" si="5"/>
        <v/>
      </c>
      <c r="H80" s="12" t="str">
        <f t="shared" si="6"/>
        <v/>
      </c>
      <c r="I80" s="5"/>
      <c r="J80" s="27">
        <v>45666.605497685188</v>
      </c>
      <c r="K80" s="7" t="str">
        <f t="shared" si="7"/>
        <v/>
      </c>
      <c r="L80" s="29" t="s">
        <v>120</v>
      </c>
      <c r="M80" s="26"/>
      <c r="N80" s="26"/>
      <c r="O80" s="28"/>
      <c r="P80" s="5">
        <v>0</v>
      </c>
      <c r="Q80" s="5">
        <v>2</v>
      </c>
      <c r="R80" s="5">
        <v>0</v>
      </c>
      <c r="S80" s="4" cm="1">
        <f t="array" ref="S80">_xlfn.IFS($D$5="",0,$D$5="1RU",P80*9,$D$5="2RU",Q80*7,$D$5="4RU",R80*5)+_xlfn.IFS($E$5="",0,$E$5="1RU",P80*9,$E$5="2RU",Q80*7,$E$5="4RU",R80*5)+_xlfn.IFS($J$5="",0,$J$5="1RU",P80*9,$J$5="2RU",Q80*7,$J$5="4RU",R80*5)+_xlfn.IFS($K$5="",0,$K$5="1RU",P80*9,$K$5="2RU",Q80*7,$K$5="4RU",R80*5)</f>
        <v>0</v>
      </c>
      <c r="T80" s="22"/>
      <c r="U80" s="23"/>
      <c r="V80" s="4"/>
      <c r="W80" s="24"/>
    </row>
    <row r="81" spans="2:23" x14ac:dyDescent="0.3">
      <c r="B81" s="14"/>
      <c r="C81" s="5" t="s">
        <v>55</v>
      </c>
      <c r="D81" s="11">
        <v>800</v>
      </c>
      <c r="E81" s="5"/>
      <c r="F81" s="12" t="str">
        <f t="shared" si="4"/>
        <v/>
      </c>
      <c r="G81" s="12" t="str">
        <f t="shared" si="5"/>
        <v/>
      </c>
      <c r="H81" s="12" t="str">
        <f t="shared" si="6"/>
        <v/>
      </c>
      <c r="I81" s="5"/>
      <c r="J81" s="27">
        <v>45666.605497685188</v>
      </c>
      <c r="K81" s="7" t="str">
        <f t="shared" si="7"/>
        <v/>
      </c>
      <c r="L81" s="29" t="s">
        <v>124</v>
      </c>
      <c r="M81" s="26"/>
      <c r="N81" s="26"/>
      <c r="O81" s="28"/>
      <c r="P81" s="5">
        <v>0</v>
      </c>
      <c r="Q81" s="5">
        <v>2</v>
      </c>
      <c r="R81" s="5">
        <v>0</v>
      </c>
      <c r="S81" s="4" cm="1">
        <f t="array" ref="S81">_xlfn.IFS($D$5="",0,$D$5="1RU",P81*9,$D$5="2RU",Q81*7,$D$5="4RU",R81*5)+_xlfn.IFS($E$5="",0,$E$5="1RU",P81*9,$E$5="2RU",Q81*7,$E$5="4RU",R81*5)+_xlfn.IFS($J$5="",0,$J$5="1RU",P81*9,$J$5="2RU",Q81*7,$J$5="4RU",R81*5)+_xlfn.IFS($K$5="",0,$K$5="1RU",P81*9,$K$5="2RU",Q81*7,$K$5="4RU",R81*5)</f>
        <v>0</v>
      </c>
      <c r="T81" s="22"/>
      <c r="U81" s="23"/>
      <c r="V81" s="4"/>
      <c r="W81" s="24"/>
    </row>
    <row r="82" spans="2:23" x14ac:dyDescent="0.3">
      <c r="B82" s="14"/>
      <c r="C82" s="5" t="s">
        <v>62</v>
      </c>
      <c r="D82" s="11">
        <v>80</v>
      </c>
      <c r="E82" s="5"/>
      <c r="F82" s="12" t="str">
        <f t="shared" si="4"/>
        <v/>
      </c>
      <c r="G82" s="12" t="str">
        <f t="shared" si="5"/>
        <v/>
      </c>
      <c r="H82" s="12" t="str">
        <f t="shared" si="6"/>
        <v/>
      </c>
      <c r="I82" s="5"/>
      <c r="J82" s="27">
        <v>45670.370347222219</v>
      </c>
      <c r="K82" s="7" t="str">
        <f t="shared" si="7"/>
        <v/>
      </c>
      <c r="L82" s="29" t="s">
        <v>124</v>
      </c>
      <c r="M82" s="26"/>
      <c r="N82" s="26"/>
      <c r="O82" s="28"/>
      <c r="P82" s="5">
        <v>0</v>
      </c>
      <c r="Q82" s="5">
        <v>2</v>
      </c>
      <c r="R82" s="5">
        <v>0</v>
      </c>
      <c r="S82" s="4" cm="1">
        <f t="array" ref="S82">_xlfn.IFS($D$5="",0,$D$5="1RU",P82*9,$D$5="2RU",Q82*7,$D$5="4RU",R82*5)+_xlfn.IFS($E$5="",0,$E$5="1RU",P82*9,$E$5="2RU",Q82*7,$E$5="4RU",R82*5)+_xlfn.IFS($J$5="",0,$J$5="1RU",P82*9,$J$5="2RU",Q82*7,$J$5="4RU",R82*5)+_xlfn.IFS($K$5="",0,$K$5="1RU",P82*9,$K$5="2RU",Q82*7,$K$5="4RU",R82*5)</f>
        <v>0</v>
      </c>
      <c r="T82" s="22"/>
      <c r="U82" s="23"/>
      <c r="V82" s="4"/>
      <c r="W82" s="24"/>
    </row>
    <row r="83" spans="2:23" x14ac:dyDescent="0.3">
      <c r="B83" s="14"/>
      <c r="C83" s="5" t="s">
        <v>56</v>
      </c>
      <c r="D83" s="11">
        <v>800</v>
      </c>
      <c r="E83" s="5"/>
      <c r="F83" s="12" t="str">
        <f t="shared" si="4"/>
        <v/>
      </c>
      <c r="G83" s="12" t="str">
        <f t="shared" si="5"/>
        <v/>
      </c>
      <c r="H83" s="12" t="str">
        <f t="shared" si="6"/>
        <v/>
      </c>
      <c r="I83" s="5"/>
      <c r="J83" s="27">
        <v>45666.605497685188</v>
      </c>
      <c r="K83" s="7" t="str">
        <f t="shared" si="7"/>
        <v/>
      </c>
      <c r="L83" s="29" t="s">
        <v>124</v>
      </c>
      <c r="M83" s="26"/>
      <c r="N83" s="26"/>
      <c r="O83" s="28"/>
      <c r="P83" s="5">
        <v>0</v>
      </c>
      <c r="Q83" s="5">
        <v>2</v>
      </c>
      <c r="R83" s="5">
        <v>0</v>
      </c>
      <c r="S83" s="4" cm="1">
        <f t="array" ref="S83">_xlfn.IFS($D$5="",0,$D$5="1RU",P83*9,$D$5="2RU",Q83*7,$D$5="4RU",R83*5)+_xlfn.IFS($E$5="",0,$E$5="1RU",P83*9,$E$5="2RU",Q83*7,$E$5="4RU",R83*5)+_xlfn.IFS($J$5="",0,$J$5="1RU",P83*9,$J$5="2RU",Q83*7,$J$5="4RU",R83*5)+_xlfn.IFS($K$5="",0,$K$5="1RU",P83*9,$K$5="2RU",Q83*7,$K$5="4RU",R83*5)</f>
        <v>0</v>
      </c>
      <c r="T83" s="22"/>
      <c r="U83" s="23"/>
      <c r="V83" s="4"/>
      <c r="W83" s="24"/>
    </row>
    <row r="84" spans="2:23" x14ac:dyDescent="0.3">
      <c r="B84" s="14"/>
      <c r="C84" s="5" t="s">
        <v>57</v>
      </c>
      <c r="D84" s="11">
        <v>800</v>
      </c>
      <c r="E84" s="5"/>
      <c r="F84" s="12" t="str">
        <f t="shared" si="4"/>
        <v/>
      </c>
      <c r="G84" s="12" t="str">
        <f t="shared" si="5"/>
        <v/>
      </c>
      <c r="H84" s="12" t="str">
        <f t="shared" si="6"/>
        <v/>
      </c>
      <c r="I84" s="5"/>
      <c r="J84" s="27">
        <v>45666.605497685188</v>
      </c>
      <c r="K84" s="7" t="str">
        <f t="shared" si="7"/>
        <v/>
      </c>
      <c r="L84" s="29" t="s">
        <v>124</v>
      </c>
      <c r="M84" s="26"/>
      <c r="N84" s="26"/>
      <c r="O84" s="28"/>
      <c r="P84" s="5">
        <v>0</v>
      </c>
      <c r="Q84" s="5">
        <v>1</v>
      </c>
      <c r="R84" s="5">
        <v>0</v>
      </c>
      <c r="S84" s="4" cm="1">
        <f t="array" ref="S84">_xlfn.IFS($D$5="",0,$D$5="1RU",P84*9,$D$5="2RU",Q84*7,$D$5="4RU",R84*5)+_xlfn.IFS($E$5="",0,$E$5="1RU",P84*9,$E$5="2RU",Q84*7,$E$5="4RU",R84*5)+_xlfn.IFS($J$5="",0,$J$5="1RU",P84*9,$J$5="2RU",Q84*7,$J$5="4RU",R84*5)+_xlfn.IFS($K$5="",0,$K$5="1RU",P84*9,$K$5="2RU",Q84*7,$K$5="4RU",R84*5)</f>
        <v>0</v>
      </c>
      <c r="T84" s="22"/>
      <c r="U84" s="23"/>
      <c r="V84" s="4"/>
      <c r="W84" s="24"/>
    </row>
    <row r="85" spans="2:23" x14ac:dyDescent="0.3">
      <c r="B85" s="14"/>
      <c r="C85" s="5" t="s">
        <v>58</v>
      </c>
      <c r="D85" s="11">
        <v>800</v>
      </c>
      <c r="E85" s="5"/>
      <c r="F85" s="12" t="str">
        <f t="shared" si="4"/>
        <v/>
      </c>
      <c r="G85" s="12" t="str">
        <f t="shared" si="5"/>
        <v/>
      </c>
      <c r="H85" s="12" t="str">
        <f t="shared" si="6"/>
        <v/>
      </c>
      <c r="I85" s="5"/>
      <c r="J85" s="27">
        <v>45666.605497685188</v>
      </c>
      <c r="K85" s="7" t="str">
        <f t="shared" si="7"/>
        <v/>
      </c>
      <c r="L85" s="29" t="s">
        <v>124</v>
      </c>
      <c r="M85" s="26"/>
      <c r="N85" s="26"/>
      <c r="O85" s="28"/>
      <c r="P85" s="5">
        <v>0</v>
      </c>
      <c r="Q85" s="5">
        <v>1</v>
      </c>
      <c r="R85" s="5">
        <v>0</v>
      </c>
      <c r="S85" s="4" cm="1">
        <f t="array" ref="S85">_xlfn.IFS($D$5="",0,$D$5="1RU",P85*9,$D$5="2RU",Q85*7,$D$5="4RU",R85*5)+_xlfn.IFS($E$5="",0,$E$5="1RU",P85*9,$E$5="2RU",Q85*7,$E$5="4RU",R85*5)+_xlfn.IFS($J$5="",0,$J$5="1RU",P85*9,$J$5="2RU",Q85*7,$J$5="4RU",R85*5)+_xlfn.IFS($K$5="",0,$K$5="1RU",P85*9,$K$5="2RU",Q85*7,$K$5="4RU",R85*5)</f>
        <v>0</v>
      </c>
      <c r="T85" s="22"/>
      <c r="U85" s="23"/>
      <c r="V85" s="4"/>
      <c r="W85" s="24"/>
    </row>
    <row r="86" spans="2:23" x14ac:dyDescent="0.3">
      <c r="B86" s="14"/>
      <c r="C86" s="5" t="s">
        <v>59</v>
      </c>
      <c r="D86" s="11">
        <v>800</v>
      </c>
      <c r="E86" s="5"/>
      <c r="F86" s="12" t="str">
        <f t="shared" si="4"/>
        <v/>
      </c>
      <c r="G86" s="12" t="str">
        <f t="shared" si="5"/>
        <v/>
      </c>
      <c r="H86" s="12" t="str">
        <f t="shared" si="6"/>
        <v/>
      </c>
      <c r="I86" s="5"/>
      <c r="J86" s="27">
        <v>45666.605497685188</v>
      </c>
      <c r="K86" s="7" t="str">
        <f t="shared" si="7"/>
        <v/>
      </c>
      <c r="L86" s="29" t="s">
        <v>124</v>
      </c>
      <c r="M86" s="26"/>
      <c r="N86" s="26"/>
      <c r="O86" s="28"/>
      <c r="P86" s="5">
        <v>0</v>
      </c>
      <c r="Q86" s="5">
        <v>1</v>
      </c>
      <c r="R86" s="5">
        <v>0</v>
      </c>
      <c r="S86" s="4" cm="1">
        <f t="array" ref="S86">_xlfn.IFS($D$5="",0,$D$5="1RU",P86*9,$D$5="2RU",Q86*7,$D$5="4RU",R86*5)+_xlfn.IFS($E$5="",0,$E$5="1RU",P86*9,$E$5="2RU",Q86*7,$E$5="4RU",R86*5)+_xlfn.IFS($J$5="",0,$J$5="1RU",P86*9,$J$5="2RU",Q86*7,$J$5="4RU",R86*5)+_xlfn.IFS($K$5="",0,$K$5="1RU",P86*9,$K$5="2RU",Q86*7,$K$5="4RU",R86*5)</f>
        <v>0</v>
      </c>
      <c r="T86" s="22"/>
      <c r="U86" s="23"/>
      <c r="V86" s="4"/>
      <c r="W86" s="24"/>
    </row>
    <row r="87" spans="2:23" x14ac:dyDescent="0.3">
      <c r="B87" s="14"/>
      <c r="C87" s="5" t="s">
        <v>60</v>
      </c>
      <c r="D87" s="11">
        <v>800</v>
      </c>
      <c r="E87" s="5"/>
      <c r="F87" s="12" t="str">
        <f t="shared" si="4"/>
        <v/>
      </c>
      <c r="G87" s="12" t="str">
        <f t="shared" si="5"/>
        <v/>
      </c>
      <c r="H87" s="12" t="str">
        <f t="shared" si="6"/>
        <v/>
      </c>
      <c r="I87" s="5"/>
      <c r="J87" s="27">
        <v>45666.605497685188</v>
      </c>
      <c r="K87" s="7" t="str">
        <f t="shared" si="7"/>
        <v/>
      </c>
      <c r="L87" s="29" t="s">
        <v>124</v>
      </c>
      <c r="M87" s="26"/>
      <c r="N87" s="26"/>
      <c r="O87" s="28"/>
      <c r="P87" s="5">
        <v>0</v>
      </c>
      <c r="Q87" s="5">
        <v>1</v>
      </c>
      <c r="R87" s="5">
        <v>0</v>
      </c>
      <c r="S87" s="4" cm="1">
        <f t="array" ref="S87">_xlfn.IFS($D$5="",0,$D$5="1RU",P87*9,$D$5="2RU",Q87*7,$D$5="4RU",R87*5)+_xlfn.IFS($E$5="",0,$E$5="1RU",P87*9,$E$5="2RU",Q87*7,$E$5="4RU",R87*5)+_xlfn.IFS($J$5="",0,$J$5="1RU",P87*9,$J$5="2RU",Q87*7,$J$5="4RU",R87*5)+_xlfn.IFS($K$5="",0,$K$5="1RU",P87*9,$K$5="2RU",Q87*7,$K$5="4RU",R87*5)</f>
        <v>0</v>
      </c>
      <c r="T87" s="22"/>
      <c r="U87" s="23"/>
      <c r="V87" s="4"/>
      <c r="W87" s="24"/>
    </row>
    <row r="88" spans="2:23" x14ac:dyDescent="0.3">
      <c r="B88" s="15"/>
      <c r="C88" s="5" t="s">
        <v>12</v>
      </c>
      <c r="D88" s="11">
        <v>800</v>
      </c>
      <c r="E88" s="5"/>
      <c r="F88" s="12">
        <f t="shared" si="4"/>
        <v>20</v>
      </c>
      <c r="G88" s="12">
        <f t="shared" si="5"/>
        <v>20</v>
      </c>
      <c r="H88" s="12">
        <f t="shared" si="6"/>
        <v>20</v>
      </c>
      <c r="I88" s="5"/>
      <c r="J88" s="27">
        <v>45666.605497685188</v>
      </c>
      <c r="K88" s="7">
        <f t="shared" si="7"/>
        <v>20</v>
      </c>
      <c r="L88" s="29" t="s">
        <v>124</v>
      </c>
      <c r="M88" s="26"/>
      <c r="N88" s="26"/>
      <c r="O88" s="28"/>
      <c r="P88" s="5">
        <v>0</v>
      </c>
      <c r="Q88" s="5">
        <v>0</v>
      </c>
      <c r="R88" s="5">
        <v>4</v>
      </c>
      <c r="S88" s="4" cm="1">
        <f t="array" ref="S88">_xlfn.IFS($D$5="",0,$D$5="1RU",P88*9,$D$5="2RU",Q88*7,$D$5="4RU",R88*5)+_xlfn.IFS($E$5="",0,$E$5="1RU",P88*9,$E$5="2RU",Q88*7,$E$5="4RU",R88*5)+_xlfn.IFS($J$5="",0,$J$5="1RU",P88*9,$J$5="2RU",Q88*7,$J$5="4RU",R88*5)+_xlfn.IFS($K$5="",0,$K$5="1RU",P88*9,$K$5="2RU",Q88*7,$K$5="4RU",R88*5)</f>
        <v>40</v>
      </c>
      <c r="T88" s="22"/>
      <c r="U88" s="23"/>
      <c r="V88" s="4"/>
      <c r="W88" s="24"/>
    </row>
    <row r="89" spans="2:23" x14ac:dyDescent="0.3">
      <c r="B89" s="15"/>
      <c r="C89" s="5" t="s">
        <v>16</v>
      </c>
      <c r="D89" s="11">
        <v>800</v>
      </c>
      <c r="E89" s="5"/>
      <c r="F89" s="12">
        <f t="shared" si="4"/>
        <v>80</v>
      </c>
      <c r="G89" s="12">
        <f t="shared" si="5"/>
        <v>80</v>
      </c>
      <c r="H89" s="12">
        <f t="shared" si="6"/>
        <v>80</v>
      </c>
      <c r="I89" s="5"/>
      <c r="J89" s="27">
        <v>45666.605497685188</v>
      </c>
      <c r="K89" s="7">
        <f t="shared" si="7"/>
        <v>80</v>
      </c>
      <c r="L89" s="29" t="s">
        <v>124</v>
      </c>
      <c r="M89" s="26"/>
      <c r="N89" s="26"/>
      <c r="O89" s="28"/>
      <c r="P89" s="5">
        <v>0</v>
      </c>
      <c r="Q89" s="5">
        <v>0</v>
      </c>
      <c r="R89" s="5">
        <v>1</v>
      </c>
      <c r="S89" s="4" cm="1">
        <f t="array" ref="S89">_xlfn.IFS($D$5="",0,$D$5="1RU",P89*9,$D$5="2RU",Q89*7,$D$5="4RU",R89*5)+_xlfn.IFS($E$5="",0,$E$5="1RU",P89*9,$E$5="2RU",Q89*7,$E$5="4RU",R89*5)+_xlfn.IFS($J$5="",0,$J$5="1RU",P89*9,$J$5="2RU",Q89*7,$J$5="4RU",R89*5)+_xlfn.IFS($K$5="",0,$K$5="1RU",P89*9,$K$5="2RU",Q89*7,$K$5="4RU",R89*5)</f>
        <v>10</v>
      </c>
      <c r="T89" s="22"/>
      <c r="U89" s="23"/>
      <c r="V89" s="4"/>
      <c r="W89" s="24"/>
    </row>
    <row r="90" spans="2:23" x14ac:dyDescent="0.3">
      <c r="B90" s="15"/>
      <c r="C90" s="5" t="s">
        <v>17</v>
      </c>
      <c r="D90" s="11">
        <v>800</v>
      </c>
      <c r="E90" s="5"/>
      <c r="F90" s="12">
        <f t="shared" si="4"/>
        <v>80</v>
      </c>
      <c r="G90" s="12">
        <f t="shared" si="5"/>
        <v>80</v>
      </c>
      <c r="H90" s="12">
        <f t="shared" si="6"/>
        <v>80</v>
      </c>
      <c r="I90" s="5"/>
      <c r="J90" s="27">
        <v>45666.605497685188</v>
      </c>
      <c r="K90" s="7">
        <f t="shared" si="7"/>
        <v>80</v>
      </c>
      <c r="L90" s="29" t="s">
        <v>124</v>
      </c>
      <c r="M90" s="26"/>
      <c r="N90" s="26"/>
      <c r="O90" s="28"/>
      <c r="P90" s="5">
        <v>0</v>
      </c>
      <c r="Q90" s="5">
        <v>0</v>
      </c>
      <c r="R90" s="5">
        <v>1</v>
      </c>
      <c r="S90" s="4" cm="1">
        <f t="array" ref="S90">_xlfn.IFS($D$5="",0,$D$5="1RU",P90*9,$D$5="2RU",Q90*7,$D$5="4RU",R90*5)+_xlfn.IFS($E$5="",0,$E$5="1RU",P90*9,$E$5="2RU",Q90*7,$E$5="4RU",R90*5)+_xlfn.IFS($J$5="",0,$J$5="1RU",P90*9,$J$5="2RU",Q90*7,$J$5="4RU",R90*5)+_xlfn.IFS($K$5="",0,$K$5="1RU",P90*9,$K$5="2RU",Q90*7,$K$5="4RU",R90*5)</f>
        <v>10</v>
      </c>
      <c r="T90" s="22"/>
      <c r="U90" s="23"/>
      <c r="V90" s="4"/>
      <c r="W90" s="24"/>
    </row>
    <row r="91" spans="2:23" x14ac:dyDescent="0.3">
      <c r="B91" s="15"/>
      <c r="C91" s="5" t="s">
        <v>23</v>
      </c>
      <c r="D91" s="11">
        <v>800</v>
      </c>
      <c r="E91" s="5"/>
      <c r="F91" s="12">
        <f t="shared" si="4"/>
        <v>40</v>
      </c>
      <c r="G91" s="12">
        <f t="shared" si="5"/>
        <v>40</v>
      </c>
      <c r="H91" s="12">
        <f t="shared" si="6"/>
        <v>40</v>
      </c>
      <c r="I91" s="5"/>
      <c r="J91" s="27">
        <v>45666.605497685188</v>
      </c>
      <c r="K91" s="7">
        <f t="shared" si="7"/>
        <v>40</v>
      </c>
      <c r="L91" s="29" t="s">
        <v>124</v>
      </c>
      <c r="M91" s="26"/>
      <c r="N91" s="26"/>
      <c r="O91" s="28"/>
      <c r="P91" s="5">
        <v>0</v>
      </c>
      <c r="Q91" s="5">
        <v>0</v>
      </c>
      <c r="R91" s="5">
        <v>2</v>
      </c>
      <c r="S91" s="4" cm="1">
        <f t="array" ref="S91">_xlfn.IFS($D$5="",0,$D$5="1RU",P91*9,$D$5="2RU",Q91*7,$D$5="4RU",R91*5)+_xlfn.IFS($E$5="",0,$E$5="1RU",P91*9,$E$5="2RU",Q91*7,$E$5="4RU",R91*5)+_xlfn.IFS($J$5="",0,$J$5="1RU",P91*9,$J$5="2RU",Q91*7,$J$5="4RU",R91*5)+_xlfn.IFS($K$5="",0,$K$5="1RU",P91*9,$K$5="2RU",Q91*7,$K$5="4RU",R91*5)</f>
        <v>20</v>
      </c>
      <c r="T91" s="22"/>
      <c r="U91" s="23"/>
      <c r="V91" s="4"/>
      <c r="W91" s="24"/>
    </row>
    <row r="92" spans="2:23" x14ac:dyDescent="0.3">
      <c r="B92" s="15"/>
      <c r="C92" s="5" t="s">
        <v>24</v>
      </c>
      <c r="D92" s="11">
        <v>800</v>
      </c>
      <c r="E92" s="5"/>
      <c r="F92" s="12">
        <f t="shared" si="4"/>
        <v>40</v>
      </c>
      <c r="G92" s="12">
        <f t="shared" si="5"/>
        <v>40</v>
      </c>
      <c r="H92" s="12">
        <f t="shared" si="6"/>
        <v>40</v>
      </c>
      <c r="I92" s="5"/>
      <c r="J92" s="27">
        <v>45666.605497685188</v>
      </c>
      <c r="K92" s="7">
        <f t="shared" si="7"/>
        <v>40</v>
      </c>
      <c r="L92" s="29" t="s">
        <v>124</v>
      </c>
      <c r="M92" s="26"/>
      <c r="N92" s="26"/>
      <c r="O92" s="28"/>
      <c r="P92" s="5">
        <v>0</v>
      </c>
      <c r="Q92" s="5">
        <v>0</v>
      </c>
      <c r="R92" s="5">
        <v>2</v>
      </c>
      <c r="S92" s="4" cm="1">
        <f t="array" ref="S92">_xlfn.IFS($D$5="",0,$D$5="1RU",P92*9,$D$5="2RU",Q92*7,$D$5="4RU",R92*5)+_xlfn.IFS($E$5="",0,$E$5="1RU",P92*9,$E$5="2RU",Q92*7,$E$5="4RU",R92*5)+_xlfn.IFS($J$5="",0,$J$5="1RU",P92*9,$J$5="2RU",Q92*7,$J$5="4RU",R92*5)+_xlfn.IFS($K$5="",0,$K$5="1RU",P92*9,$K$5="2RU",Q92*7,$K$5="4RU",R92*5)</f>
        <v>20</v>
      </c>
      <c r="T92" s="22"/>
      <c r="U92" s="23"/>
      <c r="V92" s="4"/>
      <c r="W92" s="24"/>
    </row>
    <row r="93" spans="2:23" x14ac:dyDescent="0.3">
      <c r="B93" s="15"/>
      <c r="C93" s="5" t="s">
        <v>25</v>
      </c>
      <c r="D93" s="11">
        <v>800</v>
      </c>
      <c r="E93" s="5"/>
      <c r="F93" s="12">
        <f t="shared" si="4"/>
        <v>40</v>
      </c>
      <c r="G93" s="12">
        <f t="shared" si="5"/>
        <v>40</v>
      </c>
      <c r="H93" s="12">
        <f t="shared" si="6"/>
        <v>40</v>
      </c>
      <c r="I93" s="5"/>
      <c r="J93" s="27">
        <v>45666.605497685188</v>
      </c>
      <c r="K93" s="7">
        <f t="shared" si="7"/>
        <v>40</v>
      </c>
      <c r="L93" s="29" t="s">
        <v>124</v>
      </c>
      <c r="M93" s="26"/>
      <c r="N93" s="26"/>
      <c r="O93" s="28"/>
      <c r="P93" s="5">
        <v>0</v>
      </c>
      <c r="Q93" s="5">
        <v>0</v>
      </c>
      <c r="R93" s="5">
        <v>2</v>
      </c>
      <c r="S93" s="4" cm="1">
        <f t="array" ref="S93">_xlfn.IFS($D$5="",0,$D$5="1RU",P93*9,$D$5="2RU",Q93*7,$D$5="4RU",R93*5)+_xlfn.IFS($E$5="",0,$E$5="1RU",P93*9,$E$5="2RU",Q93*7,$E$5="4RU",R93*5)+_xlfn.IFS($J$5="",0,$J$5="1RU",P93*9,$J$5="2RU",Q93*7,$J$5="4RU",R93*5)+_xlfn.IFS($K$5="",0,$K$5="1RU",P93*9,$K$5="2RU",Q93*7,$K$5="4RU",R93*5)</f>
        <v>20</v>
      </c>
      <c r="T93" s="22"/>
      <c r="U93" s="23"/>
      <c r="V93" s="4"/>
      <c r="W93" s="24"/>
    </row>
    <row r="94" spans="2:23" x14ac:dyDescent="0.3">
      <c r="B94" s="15"/>
      <c r="C94" s="5" t="s">
        <v>26</v>
      </c>
      <c r="D94" s="11">
        <v>800</v>
      </c>
      <c r="E94" s="5"/>
      <c r="F94" s="12">
        <f t="shared" si="4"/>
        <v>80</v>
      </c>
      <c r="G94" s="12">
        <f t="shared" si="5"/>
        <v>80</v>
      </c>
      <c r="H94" s="12">
        <f t="shared" si="6"/>
        <v>80</v>
      </c>
      <c r="I94" s="5"/>
      <c r="J94" s="27">
        <v>45666.605497685188</v>
      </c>
      <c r="K94" s="7">
        <f t="shared" si="7"/>
        <v>80</v>
      </c>
      <c r="L94" s="29" t="s">
        <v>124</v>
      </c>
      <c r="M94" s="26"/>
      <c r="N94" s="26"/>
      <c r="O94" s="28"/>
      <c r="P94" s="5">
        <v>0</v>
      </c>
      <c r="Q94" s="5">
        <v>0</v>
      </c>
      <c r="R94" s="5">
        <v>1</v>
      </c>
      <c r="S94" s="4" cm="1">
        <f t="array" ref="S94">_xlfn.IFS($D$5="",0,$D$5="1RU",P94*9,$D$5="2RU",Q94*7,$D$5="4RU",R94*5)+_xlfn.IFS($E$5="",0,$E$5="1RU",P94*9,$E$5="2RU",Q94*7,$E$5="4RU",R94*5)+_xlfn.IFS($J$5="",0,$J$5="1RU",P94*9,$J$5="2RU",Q94*7,$J$5="4RU",R94*5)+_xlfn.IFS($K$5="",0,$K$5="1RU",P94*9,$K$5="2RU",Q94*7,$K$5="4RU",R94*5)</f>
        <v>10</v>
      </c>
      <c r="T94" s="22"/>
      <c r="U94" s="23"/>
      <c r="V94" s="4"/>
      <c r="W94" s="24"/>
    </row>
    <row r="95" spans="2:23" x14ac:dyDescent="0.3">
      <c r="B95" s="15"/>
      <c r="C95" s="5" t="s">
        <v>27</v>
      </c>
      <c r="D95" s="11">
        <v>800</v>
      </c>
      <c r="E95" s="5"/>
      <c r="F95" s="12">
        <f t="shared" si="4"/>
        <v>80</v>
      </c>
      <c r="G95" s="12">
        <f t="shared" si="5"/>
        <v>80</v>
      </c>
      <c r="H95" s="12">
        <f t="shared" si="6"/>
        <v>80</v>
      </c>
      <c r="I95" s="5"/>
      <c r="J95" s="27">
        <v>45666.605497685188</v>
      </c>
      <c r="K95" s="7">
        <f t="shared" si="7"/>
        <v>80</v>
      </c>
      <c r="L95" s="29" t="s">
        <v>124</v>
      </c>
      <c r="M95" s="26"/>
      <c r="N95" s="26"/>
      <c r="O95" s="28"/>
      <c r="P95" s="5">
        <v>0</v>
      </c>
      <c r="Q95" s="5">
        <v>0</v>
      </c>
      <c r="R95" s="5">
        <v>1</v>
      </c>
      <c r="S95" s="4" cm="1">
        <f t="array" ref="S95">_xlfn.IFS($D$5="",0,$D$5="1RU",P95*9,$D$5="2RU",Q95*7,$D$5="4RU",R95*5)+_xlfn.IFS($E$5="",0,$E$5="1RU",P95*9,$E$5="2RU",Q95*7,$E$5="4RU",R95*5)+_xlfn.IFS($J$5="",0,$J$5="1RU",P95*9,$J$5="2RU",Q95*7,$J$5="4RU",R95*5)+_xlfn.IFS($K$5="",0,$K$5="1RU",P95*9,$K$5="2RU",Q95*7,$K$5="4RU",R95*5)</f>
        <v>10</v>
      </c>
      <c r="T95" s="22"/>
      <c r="U95" s="23"/>
      <c r="V95" s="4"/>
      <c r="W95" s="24"/>
    </row>
    <row r="96" spans="2:23" x14ac:dyDescent="0.3">
      <c r="B96" s="15"/>
      <c r="C96" s="5" t="s">
        <v>28</v>
      </c>
      <c r="D96" s="11">
        <v>800</v>
      </c>
      <c r="E96" s="5"/>
      <c r="F96" s="12">
        <f t="shared" si="4"/>
        <v>80</v>
      </c>
      <c r="G96" s="12">
        <f t="shared" si="5"/>
        <v>80</v>
      </c>
      <c r="H96" s="12">
        <f t="shared" si="6"/>
        <v>80</v>
      </c>
      <c r="I96" s="5"/>
      <c r="J96" s="27">
        <v>45666.605497685188</v>
      </c>
      <c r="K96" s="7">
        <f t="shared" si="7"/>
        <v>80</v>
      </c>
      <c r="L96" s="29" t="s">
        <v>124</v>
      </c>
      <c r="M96" s="26"/>
      <c r="N96" s="26"/>
      <c r="O96" s="28"/>
      <c r="P96" s="5">
        <v>0</v>
      </c>
      <c r="Q96" s="5">
        <v>0</v>
      </c>
      <c r="R96" s="5">
        <v>1</v>
      </c>
      <c r="S96" s="4" cm="1">
        <f t="array" ref="S96">_xlfn.IFS($D$5="",0,$D$5="1RU",P96*9,$D$5="2RU",Q96*7,$D$5="4RU",R96*5)+_xlfn.IFS($E$5="",0,$E$5="1RU",P96*9,$E$5="2RU",Q96*7,$E$5="4RU",R96*5)+_xlfn.IFS($J$5="",0,$J$5="1RU",P96*9,$J$5="2RU",Q96*7,$J$5="4RU",R96*5)+_xlfn.IFS($K$5="",0,$K$5="1RU",P96*9,$K$5="2RU",Q96*7,$K$5="4RU",R96*5)</f>
        <v>10</v>
      </c>
      <c r="T96" s="22"/>
      <c r="U96" s="23"/>
      <c r="V96" s="4"/>
      <c r="W96" s="24"/>
    </row>
    <row r="97" spans="2:23" x14ac:dyDescent="0.3">
      <c r="B97" s="15"/>
      <c r="C97" s="5" t="s">
        <v>29</v>
      </c>
      <c r="D97" s="11">
        <v>800</v>
      </c>
      <c r="E97" s="5"/>
      <c r="F97" s="12">
        <f t="shared" si="4"/>
        <v>80</v>
      </c>
      <c r="G97" s="12">
        <f t="shared" si="5"/>
        <v>80</v>
      </c>
      <c r="H97" s="12">
        <f t="shared" si="6"/>
        <v>80</v>
      </c>
      <c r="I97" s="5"/>
      <c r="J97" s="27">
        <v>45666.605497685188</v>
      </c>
      <c r="K97" s="7">
        <f t="shared" si="7"/>
        <v>80</v>
      </c>
      <c r="L97" s="29" t="s">
        <v>124</v>
      </c>
      <c r="M97" s="26"/>
      <c r="N97" s="26"/>
      <c r="O97" s="28"/>
      <c r="P97" s="5">
        <v>0</v>
      </c>
      <c r="Q97" s="5">
        <v>0</v>
      </c>
      <c r="R97" s="5">
        <v>1</v>
      </c>
      <c r="S97" s="4" cm="1">
        <f t="array" ref="S97">_xlfn.IFS($D$5="",0,$D$5="1RU",P97*9,$D$5="2RU",Q97*7,$D$5="4RU",R97*5)+_xlfn.IFS($E$5="",0,$E$5="1RU",P97*9,$E$5="2RU",Q97*7,$E$5="4RU",R97*5)+_xlfn.IFS($J$5="",0,$J$5="1RU",P97*9,$J$5="2RU",Q97*7,$J$5="4RU",R97*5)+_xlfn.IFS($K$5="",0,$K$5="1RU",P97*9,$K$5="2RU",Q97*7,$K$5="4RU",R97*5)</f>
        <v>10</v>
      </c>
      <c r="T97" s="22"/>
      <c r="U97" s="23"/>
      <c r="V97" s="4"/>
      <c r="W97" s="24"/>
    </row>
    <row r="98" spans="2:23" x14ac:dyDescent="0.3">
      <c r="B98" s="15"/>
      <c r="C98" s="5" t="s">
        <v>63</v>
      </c>
      <c r="D98" s="11">
        <v>800</v>
      </c>
      <c r="E98" s="5"/>
      <c r="F98" s="12">
        <f t="shared" si="4"/>
        <v>40</v>
      </c>
      <c r="G98" s="12">
        <f t="shared" si="5"/>
        <v>40</v>
      </c>
      <c r="H98" s="12">
        <f t="shared" si="6"/>
        <v>40</v>
      </c>
      <c r="I98" s="5"/>
      <c r="J98" s="27">
        <v>45666.605497685188</v>
      </c>
      <c r="K98" s="7">
        <f t="shared" si="7"/>
        <v>40</v>
      </c>
      <c r="L98" s="29" t="s">
        <v>124</v>
      </c>
      <c r="M98" s="26"/>
      <c r="N98" s="26"/>
      <c r="O98" s="28"/>
      <c r="P98" s="5">
        <v>0</v>
      </c>
      <c r="Q98" s="5">
        <v>0</v>
      </c>
      <c r="R98" s="5">
        <v>2</v>
      </c>
      <c r="S98" s="4" cm="1">
        <f t="array" ref="S98">_xlfn.IFS($D$5="",0,$D$5="1RU",P98*9,$D$5="2RU",Q98*7,$D$5="4RU",R98*5)+_xlfn.IFS($E$5="",0,$E$5="1RU",P98*9,$E$5="2RU",Q98*7,$E$5="4RU",R98*5)+_xlfn.IFS($J$5="",0,$J$5="1RU",P98*9,$J$5="2RU",Q98*7,$J$5="4RU",R98*5)+_xlfn.IFS($K$5="",0,$K$5="1RU",P98*9,$K$5="2RU",Q98*7,$K$5="4RU",R98*5)</f>
        <v>20</v>
      </c>
      <c r="T98" s="22"/>
      <c r="U98" s="23"/>
      <c r="V98" s="4"/>
      <c r="W98" s="24"/>
    </row>
    <row r="99" spans="2:23" x14ac:dyDescent="0.3">
      <c r="B99" s="15"/>
      <c r="C99" s="5" t="s">
        <v>64</v>
      </c>
      <c r="D99" s="11">
        <v>2000</v>
      </c>
      <c r="E99" s="5"/>
      <c r="F99" s="12">
        <f t="shared" si="4"/>
        <v>200</v>
      </c>
      <c r="G99" s="12">
        <f t="shared" si="5"/>
        <v>200</v>
      </c>
      <c r="H99" s="12">
        <f t="shared" si="6"/>
        <v>200</v>
      </c>
      <c r="I99" s="5"/>
      <c r="J99" s="27">
        <v>45680.693078703705</v>
      </c>
      <c r="K99" s="7">
        <f t="shared" si="7"/>
        <v>200</v>
      </c>
      <c r="L99" s="29" t="s">
        <v>120</v>
      </c>
      <c r="M99" s="26"/>
      <c r="N99" s="26"/>
      <c r="O99" s="28"/>
      <c r="P99" s="5">
        <v>0</v>
      </c>
      <c r="Q99" s="5">
        <v>0</v>
      </c>
      <c r="R99" s="5">
        <v>1</v>
      </c>
      <c r="S99" s="4" cm="1">
        <f t="array" ref="S99">_xlfn.IFS($D$5="",0,$D$5="1RU",P99*9,$D$5="2RU",Q99*7,$D$5="4RU",R99*5)+_xlfn.IFS($E$5="",0,$E$5="1RU",P99*9,$E$5="2RU",Q99*7,$E$5="4RU",R99*5)+_xlfn.IFS($J$5="",0,$J$5="1RU",P99*9,$J$5="2RU",Q99*7,$J$5="4RU",R99*5)+_xlfn.IFS($K$5="",0,$K$5="1RU",P99*9,$K$5="2RU",Q99*7,$K$5="4RU",R99*5)</f>
        <v>10</v>
      </c>
      <c r="T99" s="22"/>
      <c r="U99" s="23"/>
      <c r="V99" s="4"/>
      <c r="W99" s="24"/>
    </row>
    <row r="100" spans="2:23" x14ac:dyDescent="0.3">
      <c r="B100" s="15"/>
      <c r="C100" s="5" t="s">
        <v>109</v>
      </c>
      <c r="D100" s="11">
        <v>2000</v>
      </c>
      <c r="E100" s="5"/>
      <c r="F100" s="12">
        <f t="shared" si="4"/>
        <v>200</v>
      </c>
      <c r="G100" s="12">
        <f t="shared" si="5"/>
        <v>200</v>
      </c>
      <c r="H100" s="12">
        <f t="shared" si="6"/>
        <v>200</v>
      </c>
      <c r="I100" s="5"/>
      <c r="J100" s="27">
        <v>45680.693113425928</v>
      </c>
      <c r="K100" s="7">
        <f t="shared" si="7"/>
        <v>200</v>
      </c>
      <c r="L100" s="29" t="s">
        <v>120</v>
      </c>
      <c r="M100" s="26"/>
      <c r="N100" s="26"/>
      <c r="O100" s="28"/>
      <c r="P100" s="5">
        <v>0</v>
      </c>
      <c r="Q100" s="5">
        <v>0</v>
      </c>
      <c r="R100" s="5">
        <v>1</v>
      </c>
      <c r="S100" s="4" cm="1">
        <f t="array" ref="S100">_xlfn.IFS($D$5="",0,$D$5="1RU",P100*9,$D$5="2RU",Q100*7,$D$5="4RU",R100*5)+_xlfn.IFS($E$5="",0,$E$5="1RU",P100*9,$E$5="2RU",Q100*7,$E$5="4RU",R100*5)+_xlfn.IFS($J$5="",0,$J$5="1RU",P100*9,$J$5="2RU",Q100*7,$J$5="4RU",R100*5)+_xlfn.IFS($K$5="",0,$K$5="1RU",P100*9,$K$5="2RU",Q100*7,$K$5="4RU",R100*5)</f>
        <v>10</v>
      </c>
      <c r="T100" s="22"/>
      <c r="U100" s="23"/>
      <c r="V100" s="4"/>
      <c r="W100" s="24"/>
    </row>
    <row r="101" spans="2:23" x14ac:dyDescent="0.3">
      <c r="B101" s="15"/>
      <c r="C101" s="5" t="s">
        <v>110</v>
      </c>
      <c r="D101" s="11">
        <v>2000</v>
      </c>
      <c r="E101" s="5"/>
      <c r="F101" s="12">
        <f t="shared" si="4"/>
        <v>200</v>
      </c>
      <c r="G101" s="12">
        <f t="shared" si="5"/>
        <v>200</v>
      </c>
      <c r="H101" s="12">
        <f t="shared" si="6"/>
        <v>200</v>
      </c>
      <c r="I101" s="5"/>
      <c r="J101" s="27">
        <v>45680.693113425928</v>
      </c>
      <c r="K101" s="7">
        <f t="shared" si="7"/>
        <v>200</v>
      </c>
      <c r="L101" s="29" t="s">
        <v>120</v>
      </c>
      <c r="M101" s="26"/>
      <c r="N101" s="26"/>
      <c r="O101" s="28"/>
      <c r="P101" s="5">
        <v>0</v>
      </c>
      <c r="Q101" s="5">
        <v>0</v>
      </c>
      <c r="R101" s="5">
        <v>1</v>
      </c>
      <c r="S101" s="4" cm="1">
        <f t="array" ref="S101">_xlfn.IFS($D$5="",0,$D$5="1RU",P101*9,$D$5="2RU",Q101*7,$D$5="4RU",R101*5)+_xlfn.IFS($E$5="",0,$E$5="1RU",P101*9,$E$5="2RU",Q101*7,$E$5="4RU",R101*5)+_xlfn.IFS($J$5="",0,$J$5="1RU",P101*9,$J$5="2RU",Q101*7,$J$5="4RU",R101*5)+_xlfn.IFS($K$5="",0,$K$5="1RU",P101*9,$K$5="2RU",Q101*7,$K$5="4RU",R101*5)</f>
        <v>10</v>
      </c>
      <c r="T101" s="22"/>
      <c r="U101" s="23"/>
      <c r="V101" s="4"/>
      <c r="W101" s="24"/>
    </row>
    <row r="102" spans="2:23" x14ac:dyDescent="0.3">
      <c r="B102" s="15"/>
      <c r="C102" s="5" t="s">
        <v>65</v>
      </c>
      <c r="D102" s="11">
        <v>2000</v>
      </c>
      <c r="E102" s="5"/>
      <c r="F102" s="12">
        <f t="shared" si="4"/>
        <v>100</v>
      </c>
      <c r="G102" s="12">
        <f t="shared" si="5"/>
        <v>100</v>
      </c>
      <c r="H102" s="12">
        <f t="shared" si="6"/>
        <v>100</v>
      </c>
      <c r="I102" s="5"/>
      <c r="J102" s="27">
        <v>45680.693113425928</v>
      </c>
      <c r="K102" s="7">
        <f t="shared" si="7"/>
        <v>100</v>
      </c>
      <c r="L102" s="29" t="s">
        <v>120</v>
      </c>
      <c r="M102" s="26"/>
      <c r="N102" s="26"/>
      <c r="O102" s="28"/>
      <c r="P102" s="5">
        <v>0</v>
      </c>
      <c r="Q102" s="5">
        <v>0</v>
      </c>
      <c r="R102" s="5">
        <v>2</v>
      </c>
      <c r="S102" s="4" cm="1">
        <f t="array" ref="S102">_xlfn.IFS($D$5="",0,$D$5="1RU",P102*9,$D$5="2RU",Q102*7,$D$5="4RU",R102*5)+_xlfn.IFS($E$5="",0,$E$5="1RU",P102*9,$E$5="2RU",Q102*7,$E$5="4RU",R102*5)+_xlfn.IFS($J$5="",0,$J$5="1RU",P102*9,$J$5="2RU",Q102*7,$J$5="4RU",R102*5)+_xlfn.IFS($K$5="",0,$K$5="1RU",P102*9,$K$5="2RU",Q102*7,$K$5="4RU",R102*5)</f>
        <v>20</v>
      </c>
      <c r="T102" s="22"/>
      <c r="U102" s="23"/>
      <c r="V102" s="4"/>
      <c r="W102" s="24"/>
    </row>
    <row r="103" spans="2:23" x14ac:dyDescent="0.3">
      <c r="B103" s="15"/>
      <c r="C103" s="5" t="s">
        <v>66</v>
      </c>
      <c r="D103" s="11">
        <v>2000</v>
      </c>
      <c r="E103" s="5"/>
      <c r="F103" s="12">
        <f t="shared" si="4"/>
        <v>200</v>
      </c>
      <c r="G103" s="12">
        <f t="shared" si="5"/>
        <v>200</v>
      </c>
      <c r="H103" s="12">
        <f t="shared" si="6"/>
        <v>200</v>
      </c>
      <c r="I103" s="5"/>
      <c r="J103" s="27">
        <v>45680.693113425928</v>
      </c>
      <c r="K103" s="7">
        <f t="shared" si="7"/>
        <v>200</v>
      </c>
      <c r="L103" s="29" t="s">
        <v>120</v>
      </c>
      <c r="M103" s="26"/>
      <c r="N103" s="26"/>
      <c r="O103" s="28"/>
      <c r="P103" s="5">
        <v>0</v>
      </c>
      <c r="Q103" s="5">
        <v>0</v>
      </c>
      <c r="R103" s="5">
        <v>1</v>
      </c>
      <c r="S103" s="4" cm="1">
        <f t="array" ref="S103">_xlfn.IFS($D$5="",0,$D$5="1RU",P103*9,$D$5="2RU",Q103*7,$D$5="4RU",R103*5)+_xlfn.IFS($E$5="",0,$E$5="1RU",P103*9,$E$5="2RU",Q103*7,$E$5="4RU",R103*5)+_xlfn.IFS($J$5="",0,$J$5="1RU",P103*9,$J$5="2RU",Q103*7,$J$5="4RU",R103*5)+_xlfn.IFS($K$5="",0,$K$5="1RU",P103*9,$K$5="2RU",Q103*7,$K$5="4RU",R103*5)</f>
        <v>10</v>
      </c>
      <c r="T103" s="22"/>
      <c r="U103" s="23"/>
      <c r="V103" s="4"/>
      <c r="W103" s="24"/>
    </row>
    <row r="104" spans="2:23" x14ac:dyDescent="0.3">
      <c r="B104" s="15"/>
      <c r="C104" s="5" t="s">
        <v>67</v>
      </c>
      <c r="D104" s="11">
        <v>2000</v>
      </c>
      <c r="E104" s="5"/>
      <c r="F104" s="12">
        <f t="shared" si="4"/>
        <v>100</v>
      </c>
      <c r="G104" s="12">
        <f t="shared" si="5"/>
        <v>100</v>
      </c>
      <c r="H104" s="12">
        <f t="shared" si="6"/>
        <v>100</v>
      </c>
      <c r="I104" s="5"/>
      <c r="J104" s="27">
        <v>45680.693113425928</v>
      </c>
      <c r="K104" s="7">
        <f t="shared" si="7"/>
        <v>100</v>
      </c>
      <c r="L104" s="29" t="s">
        <v>120</v>
      </c>
      <c r="M104" s="26"/>
      <c r="N104" s="26"/>
      <c r="O104" s="28"/>
      <c r="P104" s="5">
        <v>0</v>
      </c>
      <c r="Q104" s="5">
        <v>0</v>
      </c>
      <c r="R104" s="5">
        <v>2</v>
      </c>
      <c r="S104" s="4" cm="1">
        <f t="array" ref="S104">_xlfn.IFS($D$5="",0,$D$5="1RU",P104*9,$D$5="2RU",Q104*7,$D$5="4RU",R104*5)+_xlfn.IFS($E$5="",0,$E$5="1RU",P104*9,$E$5="2RU",Q104*7,$E$5="4RU",R104*5)+_xlfn.IFS($J$5="",0,$J$5="1RU",P104*9,$J$5="2RU",Q104*7,$J$5="4RU",R104*5)+_xlfn.IFS($K$5="",0,$K$5="1RU",P104*9,$K$5="2RU",Q104*7,$K$5="4RU",R104*5)</f>
        <v>20</v>
      </c>
      <c r="T104" s="22"/>
      <c r="U104" s="23"/>
      <c r="V104" s="4"/>
      <c r="W104" s="24"/>
    </row>
    <row r="105" spans="2:23" x14ac:dyDescent="0.3">
      <c r="B105" s="15"/>
      <c r="C105" s="5" t="s">
        <v>68</v>
      </c>
      <c r="D105" s="11">
        <v>2000</v>
      </c>
      <c r="E105" s="5"/>
      <c r="F105" s="12">
        <f t="shared" si="4"/>
        <v>200</v>
      </c>
      <c r="G105" s="12">
        <f t="shared" si="5"/>
        <v>200</v>
      </c>
      <c r="H105" s="12">
        <f t="shared" si="6"/>
        <v>200</v>
      </c>
      <c r="I105" s="5"/>
      <c r="J105" s="27">
        <v>45680.693113425928</v>
      </c>
      <c r="K105" s="7">
        <f t="shared" si="7"/>
        <v>200</v>
      </c>
      <c r="L105" s="29" t="s">
        <v>120</v>
      </c>
      <c r="M105" s="26"/>
      <c r="N105" s="26"/>
      <c r="O105" s="28"/>
      <c r="P105" s="5">
        <v>0</v>
      </c>
      <c r="Q105" s="5">
        <v>0</v>
      </c>
      <c r="R105" s="5">
        <v>1</v>
      </c>
      <c r="S105" s="4" cm="1">
        <f t="array" ref="S105">_xlfn.IFS($D$5="",0,$D$5="1RU",P105*9,$D$5="2RU",Q105*7,$D$5="4RU",R105*5)+_xlfn.IFS($E$5="",0,$E$5="1RU",P105*9,$E$5="2RU",Q105*7,$E$5="4RU",R105*5)+_xlfn.IFS($J$5="",0,$J$5="1RU",P105*9,$J$5="2RU",Q105*7,$J$5="4RU",R105*5)+_xlfn.IFS($K$5="",0,$K$5="1RU",P105*9,$K$5="2RU",Q105*7,$K$5="4RU",R105*5)</f>
        <v>10</v>
      </c>
      <c r="T105" s="22"/>
      <c r="U105" s="23"/>
      <c r="V105" s="4"/>
      <c r="W105" s="24"/>
    </row>
    <row r="106" spans="2:23" x14ac:dyDescent="0.3">
      <c r="C106" s="5"/>
      <c r="D106" s="5"/>
      <c r="E106" s="5"/>
      <c r="F106" s="5"/>
      <c r="G106" s="5"/>
      <c r="H106" s="5"/>
      <c r="I106" s="5"/>
      <c r="J106" s="5"/>
      <c r="K106" s="5"/>
      <c r="L106" s="5"/>
      <c r="N106" s="5"/>
      <c r="O106" s="5"/>
      <c r="P106" s="5"/>
      <c r="Q106" s="5"/>
      <c r="R106" s="5"/>
      <c r="S106" s="5"/>
      <c r="T106" s="5"/>
      <c r="U106" s="5"/>
      <c r="V106" s="5"/>
      <c r="W106" s="20"/>
    </row>
    <row r="107" spans="2:23" x14ac:dyDescent="0.3">
      <c r="C107" s="5"/>
      <c r="D107" s="5"/>
      <c r="E107" s="5"/>
      <c r="F107" s="5"/>
      <c r="G107" s="5"/>
      <c r="H107" s="5"/>
      <c r="I107" s="5"/>
      <c r="J107" s="5"/>
      <c r="K107" s="5"/>
      <c r="L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2:23" x14ac:dyDescent="0.3">
      <c r="C108" s="5"/>
      <c r="D108" s="5"/>
      <c r="E108" s="5"/>
      <c r="F108" s="5"/>
      <c r="G108" s="5"/>
      <c r="H108" s="5"/>
      <c r="I108" s="5"/>
      <c r="J108" s="5"/>
      <c r="K108" s="5"/>
      <c r="L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2:23" x14ac:dyDescent="0.3">
      <c r="C109" s="5"/>
      <c r="D109" s="5"/>
      <c r="E109" s="5"/>
      <c r="F109" s="5"/>
      <c r="G109" s="5"/>
      <c r="H109" s="5"/>
      <c r="I109" s="5"/>
      <c r="J109" s="5"/>
      <c r="K109" s="5"/>
      <c r="L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2:23" x14ac:dyDescent="0.3">
      <c r="C110" s="5"/>
      <c r="D110" s="5"/>
      <c r="E110" s="5"/>
      <c r="F110" s="5"/>
      <c r="G110" s="5"/>
      <c r="H110" s="5"/>
      <c r="I110" s="5"/>
      <c r="J110" s="5"/>
      <c r="K110" s="5"/>
      <c r="L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2:23" x14ac:dyDescent="0.3">
      <c r="C111" s="5"/>
      <c r="D111" s="5"/>
      <c r="E111" s="5"/>
      <c r="F111" s="5"/>
      <c r="G111" s="5"/>
      <c r="H111" s="5"/>
      <c r="I111" s="5"/>
      <c r="J111" s="5"/>
      <c r="K111" s="5"/>
      <c r="L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2:23" x14ac:dyDescent="0.3">
      <c r="C112" s="5"/>
      <c r="D112" s="5"/>
      <c r="E112" s="5"/>
      <c r="F112" s="5"/>
      <c r="G112" s="5"/>
      <c r="H112" s="5"/>
      <c r="I112" s="5"/>
      <c r="J112" s="5"/>
      <c r="K112" s="5"/>
      <c r="L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3:23" x14ac:dyDescent="0.3">
      <c r="C113" s="5"/>
      <c r="D113" s="5"/>
      <c r="E113" s="5"/>
      <c r="F113" s="5"/>
      <c r="G113" s="5"/>
      <c r="H113" s="5"/>
      <c r="I113" s="5"/>
      <c r="J113" s="5"/>
      <c r="K113" s="5"/>
      <c r="L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3:23" x14ac:dyDescent="0.3">
      <c r="C114" s="5"/>
      <c r="D114" s="5"/>
      <c r="E114" s="5"/>
      <c r="F114" s="5"/>
      <c r="G114" s="5"/>
      <c r="H114" s="5"/>
      <c r="I114" s="5"/>
      <c r="J114" s="5"/>
      <c r="K114" s="5"/>
      <c r="L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3:23" x14ac:dyDescent="0.3">
      <c r="C115" s="5"/>
      <c r="D115" s="5"/>
      <c r="E115" s="5"/>
      <c r="F115" s="5"/>
      <c r="G115" s="5"/>
      <c r="H115" s="5"/>
      <c r="I115" s="5"/>
      <c r="J115" s="5"/>
      <c r="K115" s="5"/>
      <c r="L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3:23" x14ac:dyDescent="0.3">
      <c r="C116" s="5"/>
      <c r="D116" s="5"/>
      <c r="E116" s="5"/>
      <c r="F116" s="5"/>
      <c r="G116" s="5"/>
      <c r="H116" s="5"/>
      <c r="I116" s="5"/>
      <c r="J116" s="5"/>
      <c r="K116" s="5"/>
      <c r="L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3:23" x14ac:dyDescent="0.3">
      <c r="C117" s="5"/>
      <c r="D117" s="5"/>
      <c r="E117" s="5"/>
      <c r="F117" s="5"/>
      <c r="G117" s="5"/>
      <c r="H117" s="5"/>
      <c r="I117" s="5"/>
      <c r="J117" s="5"/>
      <c r="K117" s="5"/>
      <c r="L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3:23" x14ac:dyDescent="0.3">
      <c r="C118" s="5"/>
      <c r="D118" s="5"/>
      <c r="E118" s="5"/>
      <c r="F118" s="5"/>
      <c r="G118" s="5"/>
      <c r="H118" s="5"/>
      <c r="I118" s="5"/>
      <c r="J118" s="5"/>
      <c r="K118" s="5"/>
      <c r="L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3:23" x14ac:dyDescent="0.3">
      <c r="C119" s="5"/>
      <c r="D119" s="5"/>
      <c r="E119" s="5"/>
      <c r="F119" s="5"/>
      <c r="G119" s="5"/>
      <c r="H119" s="5"/>
      <c r="I119" s="5"/>
      <c r="J119" s="5"/>
      <c r="K119" s="5"/>
      <c r="L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3:23" x14ac:dyDescent="0.3">
      <c r="C120" s="5"/>
      <c r="D120" s="5"/>
      <c r="E120" s="5"/>
      <c r="F120" s="5"/>
      <c r="G120" s="5"/>
      <c r="H120" s="5"/>
      <c r="I120" s="5"/>
      <c r="J120" s="5"/>
      <c r="K120" s="5"/>
      <c r="L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3:23" x14ac:dyDescent="0.3">
      <c r="C121" s="5"/>
      <c r="D121" s="5"/>
      <c r="E121" s="5"/>
      <c r="F121" s="5"/>
      <c r="G121" s="5"/>
      <c r="H121" s="5"/>
      <c r="I121" s="5"/>
      <c r="J121" s="5"/>
      <c r="K121" s="5"/>
      <c r="L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3:23" x14ac:dyDescent="0.3">
      <c r="C122" s="5"/>
      <c r="D122" s="5"/>
      <c r="E122" s="5"/>
      <c r="F122" s="5"/>
      <c r="G122" s="5"/>
      <c r="H122" s="5"/>
      <c r="I122" s="5"/>
      <c r="J122" s="5"/>
      <c r="K122" s="5"/>
      <c r="L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3:23" x14ac:dyDescent="0.3">
      <c r="C123" s="5"/>
      <c r="D123" s="5"/>
      <c r="E123" s="5"/>
      <c r="F123" s="5"/>
      <c r="G123" s="5"/>
      <c r="H123" s="5"/>
      <c r="I123" s="5"/>
      <c r="J123" s="5"/>
      <c r="K123" s="5"/>
      <c r="L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3:23" x14ac:dyDescent="0.3">
      <c r="C124" s="5"/>
      <c r="D124" s="5"/>
      <c r="E124" s="5"/>
      <c r="F124" s="5"/>
      <c r="G124" s="5"/>
      <c r="H124" s="5"/>
      <c r="I124" s="5"/>
      <c r="J124" s="5"/>
      <c r="K124" s="5"/>
      <c r="L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3:23" x14ac:dyDescent="0.3">
      <c r="C125" s="5"/>
      <c r="D125" s="5"/>
      <c r="E125" s="5"/>
      <c r="F125" s="5"/>
      <c r="G125" s="5"/>
      <c r="H125" s="5"/>
      <c r="I125" s="5"/>
      <c r="J125" s="5"/>
      <c r="K125" s="5"/>
      <c r="L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3:23" x14ac:dyDescent="0.3">
      <c r="C126" s="5"/>
      <c r="D126" s="5"/>
      <c r="E126" s="5"/>
      <c r="F126" s="5"/>
      <c r="G126" s="5"/>
      <c r="H126" s="5"/>
      <c r="I126" s="5"/>
      <c r="J126" s="5"/>
      <c r="K126" s="5"/>
      <c r="L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3:23" x14ac:dyDescent="0.3">
      <c r="C127" s="5"/>
      <c r="D127" s="5"/>
      <c r="E127" s="5"/>
      <c r="F127" s="5"/>
      <c r="G127" s="5"/>
      <c r="H127" s="5"/>
      <c r="I127" s="5"/>
      <c r="J127" s="5"/>
      <c r="K127" s="5"/>
      <c r="L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3:23" x14ac:dyDescent="0.3">
      <c r="C128" s="5"/>
      <c r="D128" s="5"/>
      <c r="E128" s="5"/>
      <c r="F128" s="5"/>
      <c r="G128" s="5"/>
      <c r="H128" s="5"/>
      <c r="I128" s="5"/>
      <c r="J128" s="5"/>
      <c r="K128" s="5"/>
      <c r="L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3:23" x14ac:dyDescent="0.3">
      <c r="C129" s="5"/>
      <c r="D129" s="5"/>
      <c r="E129" s="5"/>
      <c r="F129" s="5"/>
      <c r="G129" s="5"/>
      <c r="H129" s="5"/>
      <c r="I129" s="5"/>
      <c r="J129" s="5"/>
      <c r="K129" s="5"/>
      <c r="L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3:23" x14ac:dyDescent="0.3">
      <c r="C130" s="5"/>
      <c r="D130" s="5"/>
      <c r="E130" s="5"/>
      <c r="F130" s="5"/>
      <c r="G130" s="5"/>
      <c r="H130" s="5"/>
      <c r="I130" s="5"/>
      <c r="J130" s="5"/>
      <c r="K130" s="5"/>
      <c r="L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3:23" x14ac:dyDescent="0.3">
      <c r="C131" s="5"/>
      <c r="D131" s="5"/>
      <c r="E131" s="5"/>
      <c r="F131" s="5"/>
      <c r="G131" s="5"/>
      <c r="H131" s="5"/>
      <c r="I131" s="5"/>
      <c r="J131" s="5"/>
      <c r="K131" s="5"/>
      <c r="L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3:23" x14ac:dyDescent="0.3">
      <c r="C132" s="5"/>
      <c r="D132" s="5"/>
      <c r="E132" s="5"/>
      <c r="F132" s="5"/>
      <c r="G132" s="5"/>
      <c r="H132" s="5"/>
      <c r="I132" s="5"/>
      <c r="J132" s="5"/>
      <c r="K132" s="5"/>
      <c r="L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3:23" x14ac:dyDescent="0.3">
      <c r="C133" s="5"/>
      <c r="D133" s="5"/>
      <c r="E133" s="5"/>
      <c r="F133" s="5"/>
      <c r="G133" s="5"/>
      <c r="H133" s="5"/>
      <c r="I133" s="5"/>
      <c r="J133" s="5"/>
      <c r="K133" s="5"/>
      <c r="L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3:23" x14ac:dyDescent="0.3">
      <c r="C134" s="5"/>
      <c r="D134" s="5"/>
      <c r="E134" s="5"/>
      <c r="F134" s="5"/>
      <c r="G134" s="5"/>
      <c r="H134" s="5"/>
      <c r="I134" s="5"/>
      <c r="J134" s="5"/>
      <c r="K134" s="5"/>
      <c r="L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3:23" x14ac:dyDescent="0.3">
      <c r="C135" s="5"/>
      <c r="D135" s="5"/>
      <c r="E135" s="5"/>
      <c r="F135" s="5"/>
      <c r="G135" s="5"/>
      <c r="H135" s="5"/>
      <c r="I135" s="5"/>
      <c r="J135" s="5"/>
      <c r="K135" s="5"/>
      <c r="L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3:23" x14ac:dyDescent="0.3">
      <c r="C136" s="5"/>
      <c r="D136" s="5"/>
      <c r="E136" s="5"/>
      <c r="F136" s="5"/>
      <c r="G136" s="5"/>
      <c r="H136" s="5"/>
      <c r="I136" s="5"/>
      <c r="J136" s="5"/>
      <c r="K136" s="5"/>
      <c r="L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3:23" x14ac:dyDescent="0.3">
      <c r="C137" s="5"/>
      <c r="D137" s="5"/>
      <c r="E137" s="5"/>
      <c r="F137" s="5"/>
      <c r="G137" s="5"/>
      <c r="H137" s="5"/>
      <c r="I137" s="5"/>
      <c r="J137" s="5"/>
      <c r="K137" s="5"/>
      <c r="L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3:23" x14ac:dyDescent="0.3">
      <c r="C138" s="5"/>
      <c r="D138" s="5"/>
      <c r="E138" s="5"/>
      <c r="F138" s="5"/>
      <c r="G138" s="5"/>
      <c r="H138" s="5"/>
      <c r="I138" s="5"/>
      <c r="J138" s="5"/>
      <c r="K138" s="5"/>
      <c r="L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3:23" x14ac:dyDescent="0.3">
      <c r="C139" s="5"/>
      <c r="D139" s="5"/>
      <c r="E139" s="5"/>
      <c r="F139" s="5"/>
      <c r="G139" s="5"/>
      <c r="H139" s="5"/>
      <c r="I139" s="5"/>
      <c r="J139" s="5"/>
      <c r="K139" s="5"/>
      <c r="L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3:23" x14ac:dyDescent="0.3">
      <c r="C140" s="5"/>
      <c r="D140" s="5"/>
      <c r="E140" s="5"/>
      <c r="F140" s="5"/>
      <c r="G140" s="5"/>
      <c r="H140" s="5"/>
      <c r="I140" s="5"/>
      <c r="J140" s="5"/>
      <c r="K140" s="5"/>
      <c r="L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3:23" x14ac:dyDescent="0.3">
      <c r="C141" s="5"/>
      <c r="D141" s="5"/>
      <c r="E141" s="5"/>
      <c r="F141" s="5"/>
      <c r="G141" s="5"/>
      <c r="H141" s="5"/>
      <c r="I141" s="5"/>
      <c r="J141" s="5"/>
      <c r="K141" s="5"/>
      <c r="L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3:23" x14ac:dyDescent="0.3">
      <c r="C142" s="5"/>
      <c r="D142" s="5"/>
      <c r="E142" s="5"/>
      <c r="F142" s="5"/>
      <c r="G142" s="5"/>
      <c r="H142" s="5"/>
      <c r="I142" s="5"/>
      <c r="J142" s="5"/>
      <c r="K142" s="5"/>
      <c r="L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3:23" x14ac:dyDescent="0.3">
      <c r="C143" s="5"/>
      <c r="D143" s="5"/>
      <c r="E143" s="5"/>
      <c r="F143" s="5"/>
      <c r="G143" s="5"/>
      <c r="H143" s="5"/>
      <c r="I143" s="5"/>
      <c r="J143" s="5"/>
      <c r="K143" s="5"/>
      <c r="L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3:23" x14ac:dyDescent="0.3">
      <c r="C144" s="5"/>
      <c r="D144" s="5"/>
      <c r="E144" s="5"/>
      <c r="F144" s="5"/>
      <c r="G144" s="5"/>
      <c r="H144" s="5"/>
      <c r="I144" s="5"/>
      <c r="J144" s="5"/>
      <c r="K144" s="5"/>
      <c r="L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3:23" x14ac:dyDescent="0.3">
      <c r="C145" s="5"/>
      <c r="D145" s="5"/>
      <c r="E145" s="5"/>
      <c r="F145" s="5"/>
      <c r="G145" s="5"/>
      <c r="H145" s="5"/>
      <c r="I145" s="5"/>
      <c r="J145" s="5"/>
      <c r="K145" s="5"/>
      <c r="L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3:23" x14ac:dyDescent="0.3">
      <c r="C146" s="5"/>
      <c r="D146" s="5"/>
      <c r="E146" s="5"/>
      <c r="F146" s="5"/>
      <c r="G146" s="5"/>
      <c r="H146" s="5"/>
      <c r="I146" s="5"/>
      <c r="J146" s="5"/>
      <c r="K146" s="5"/>
      <c r="L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3:23" x14ac:dyDescent="0.3">
      <c r="C147" s="5"/>
      <c r="D147" s="5"/>
      <c r="E147" s="5"/>
      <c r="F147" s="5"/>
      <c r="G147" s="5"/>
      <c r="H147" s="5"/>
      <c r="I147" s="5"/>
      <c r="J147" s="5"/>
      <c r="K147" s="5"/>
      <c r="L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3:23" x14ac:dyDescent="0.3">
      <c r="C148" s="5"/>
      <c r="D148" s="5"/>
      <c r="E148" s="5"/>
      <c r="F148" s="5"/>
      <c r="G148" s="5"/>
      <c r="H148" s="5"/>
      <c r="I148" s="5"/>
      <c r="J148" s="5"/>
      <c r="K148" s="5"/>
      <c r="L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3:23" x14ac:dyDescent="0.3">
      <c r="C149" s="5"/>
      <c r="D149" s="5"/>
      <c r="E149" s="5"/>
      <c r="F149" s="5"/>
      <c r="G149" s="5"/>
      <c r="H149" s="5"/>
      <c r="I149" s="5"/>
      <c r="J149" s="5"/>
      <c r="K149" s="5"/>
      <c r="L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3:23" x14ac:dyDescent="0.3">
      <c r="C150" s="5"/>
      <c r="D150" s="5"/>
      <c r="E150" s="5"/>
      <c r="F150" s="5"/>
      <c r="G150" s="5"/>
      <c r="H150" s="5"/>
      <c r="I150" s="5"/>
      <c r="J150" s="5"/>
      <c r="K150" s="5"/>
      <c r="L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3:23" x14ac:dyDescent="0.3">
      <c r="C151" s="5"/>
      <c r="D151" s="5"/>
      <c r="E151" s="5"/>
      <c r="F151" s="5"/>
      <c r="G151" s="5"/>
      <c r="H151" s="5"/>
      <c r="I151" s="5"/>
      <c r="J151" s="5"/>
      <c r="K151" s="5"/>
      <c r="L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3:23" x14ac:dyDescent="0.3">
      <c r="C152" s="5"/>
      <c r="D152" s="5"/>
      <c r="E152" s="5"/>
      <c r="F152" s="5"/>
      <c r="G152" s="5"/>
      <c r="H152" s="5"/>
      <c r="I152" s="5"/>
      <c r="J152" s="5"/>
      <c r="K152" s="5"/>
      <c r="L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3:23" x14ac:dyDescent="0.3">
      <c r="C153" s="5"/>
      <c r="D153" s="5"/>
      <c r="E153" s="5"/>
      <c r="F153" s="5"/>
      <c r="G153" s="5"/>
      <c r="H153" s="5"/>
      <c r="I153" s="5"/>
      <c r="J153" s="5"/>
      <c r="K153" s="5"/>
      <c r="L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3:23" x14ac:dyDescent="0.3">
      <c r="C154" s="5"/>
      <c r="D154" s="5"/>
      <c r="E154" s="5"/>
      <c r="F154" s="5"/>
      <c r="G154" s="5"/>
      <c r="H154" s="5"/>
      <c r="I154" s="5"/>
      <c r="J154" s="5"/>
      <c r="K154" s="5"/>
      <c r="L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3:23" x14ac:dyDescent="0.3">
      <c r="C155" s="5"/>
      <c r="D155" s="5"/>
      <c r="E155" s="5"/>
      <c r="F155" s="5"/>
      <c r="G155" s="5"/>
      <c r="H155" s="5"/>
      <c r="I155" s="5"/>
      <c r="J155" s="5"/>
      <c r="K155" s="5"/>
      <c r="L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3:23" x14ac:dyDescent="0.3">
      <c r="C156" s="5"/>
      <c r="D156" s="5"/>
      <c r="E156" s="5"/>
      <c r="F156" s="5"/>
      <c r="G156" s="5"/>
      <c r="H156" s="5"/>
      <c r="I156" s="5"/>
      <c r="J156" s="5"/>
      <c r="K156" s="5"/>
      <c r="L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3:23" x14ac:dyDescent="0.3">
      <c r="C157" s="5"/>
      <c r="D157" s="5"/>
      <c r="E157" s="5"/>
      <c r="F157" s="5"/>
      <c r="G157" s="5"/>
      <c r="H157" s="5"/>
      <c r="I157" s="5"/>
      <c r="J157" s="5"/>
      <c r="K157" s="5"/>
      <c r="L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3:23" x14ac:dyDescent="0.3">
      <c r="C158" s="5"/>
      <c r="D158" s="5"/>
      <c r="E158" s="5"/>
      <c r="F158" s="5"/>
      <c r="G158" s="5"/>
      <c r="H158" s="5"/>
      <c r="I158" s="5"/>
      <c r="J158" s="5"/>
      <c r="K158" s="5"/>
      <c r="L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3:23" x14ac:dyDescent="0.3">
      <c r="C159" s="5"/>
      <c r="D159" s="5"/>
      <c r="E159" s="5"/>
      <c r="F159" s="5"/>
      <c r="G159" s="5"/>
      <c r="H159" s="5"/>
      <c r="I159" s="5"/>
      <c r="J159" s="5"/>
      <c r="K159" s="5"/>
      <c r="L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3:23" x14ac:dyDescent="0.3">
      <c r="C160" s="5"/>
      <c r="D160" s="5"/>
      <c r="E160" s="5"/>
      <c r="F160" s="5"/>
      <c r="G160" s="5"/>
      <c r="H160" s="5"/>
      <c r="I160" s="5"/>
      <c r="J160" s="5"/>
      <c r="K160" s="5"/>
      <c r="L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3:23" x14ac:dyDescent="0.3">
      <c r="C161" s="5"/>
      <c r="D161" s="5"/>
      <c r="E161" s="5"/>
      <c r="F161" s="5"/>
      <c r="G161" s="5"/>
      <c r="H161" s="5"/>
      <c r="I161" s="5"/>
      <c r="J161" s="5"/>
      <c r="K161" s="5"/>
      <c r="L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3:23" x14ac:dyDescent="0.3">
      <c r="C162" s="5"/>
      <c r="D162" s="5"/>
      <c r="E162" s="5"/>
      <c r="F162" s="5"/>
      <c r="G162" s="5"/>
      <c r="H162" s="5"/>
      <c r="I162" s="5"/>
      <c r="J162" s="5"/>
      <c r="K162" s="5"/>
      <c r="L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3:23" x14ac:dyDescent="0.3">
      <c r="C163" s="5"/>
      <c r="D163" s="5"/>
      <c r="E163" s="5"/>
      <c r="F163" s="5"/>
      <c r="G163" s="5"/>
      <c r="H163" s="5"/>
      <c r="I163" s="5"/>
      <c r="J163" s="5"/>
      <c r="K163" s="5"/>
      <c r="L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3:23" x14ac:dyDescent="0.3">
      <c r="C164" s="5"/>
      <c r="D164" s="5"/>
      <c r="E164" s="5"/>
      <c r="F164" s="5"/>
      <c r="G164" s="5"/>
      <c r="H164" s="5"/>
      <c r="I164" s="5"/>
      <c r="J164" s="5"/>
      <c r="K164" s="5"/>
      <c r="L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3:23" x14ac:dyDescent="0.3">
      <c r="C165" s="5"/>
      <c r="D165" s="5"/>
      <c r="E165" s="5"/>
      <c r="F165" s="5"/>
      <c r="G165" s="5"/>
      <c r="H165" s="5"/>
      <c r="I165" s="5"/>
      <c r="J165" s="5"/>
      <c r="K165" s="5"/>
      <c r="L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3:23" x14ac:dyDescent="0.3">
      <c r="C166" s="5"/>
      <c r="D166" s="5"/>
      <c r="E166" s="5"/>
      <c r="F166" s="5"/>
      <c r="G166" s="5"/>
      <c r="H166" s="5"/>
      <c r="I166" s="5"/>
      <c r="J166" s="5"/>
      <c r="K166" s="5"/>
      <c r="L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3:23" x14ac:dyDescent="0.3">
      <c r="C167" s="5"/>
      <c r="D167" s="5"/>
      <c r="E167" s="5"/>
      <c r="F167" s="5"/>
      <c r="G167" s="5"/>
      <c r="H167" s="5"/>
      <c r="I167" s="5"/>
      <c r="J167" s="5"/>
      <c r="K167" s="5"/>
      <c r="L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3:23" x14ac:dyDescent="0.3">
      <c r="C168" s="5"/>
      <c r="D168" s="5"/>
      <c r="E168" s="5"/>
      <c r="F168" s="5"/>
      <c r="G168" s="5"/>
      <c r="H168" s="5"/>
      <c r="I168" s="5"/>
      <c r="J168" s="5"/>
      <c r="K168" s="5"/>
      <c r="L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3:23" x14ac:dyDescent="0.3">
      <c r="C169" s="5"/>
      <c r="D169" s="5"/>
      <c r="E169" s="5"/>
      <c r="F169" s="5"/>
      <c r="G169" s="5"/>
      <c r="H169" s="5"/>
      <c r="I169" s="5"/>
      <c r="J169" s="5"/>
      <c r="K169" s="5"/>
      <c r="L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3:23" x14ac:dyDescent="0.3">
      <c r="C170" s="5"/>
      <c r="D170" s="5"/>
      <c r="E170" s="5"/>
      <c r="F170" s="5"/>
      <c r="G170" s="5"/>
      <c r="H170" s="5"/>
      <c r="I170" s="5"/>
      <c r="J170" s="5"/>
      <c r="K170" s="5"/>
      <c r="L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3:23" x14ac:dyDescent="0.3">
      <c r="C171" s="5"/>
      <c r="D171" s="5"/>
      <c r="E171" s="5"/>
      <c r="F171" s="5"/>
      <c r="G171" s="5"/>
      <c r="H171" s="5"/>
      <c r="I171" s="5"/>
      <c r="J171" s="5"/>
      <c r="K171" s="5"/>
      <c r="L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3:23" x14ac:dyDescent="0.3">
      <c r="C172" s="5"/>
      <c r="D172" s="5"/>
      <c r="E172" s="5"/>
      <c r="F172" s="5"/>
      <c r="G172" s="5"/>
      <c r="H172" s="5"/>
      <c r="I172" s="5"/>
      <c r="J172" s="5"/>
      <c r="K172" s="5"/>
      <c r="L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3:23" x14ac:dyDescent="0.3">
      <c r="C173" s="5"/>
      <c r="D173" s="5"/>
      <c r="E173" s="5"/>
      <c r="F173" s="5"/>
      <c r="G173" s="5"/>
      <c r="H173" s="5"/>
      <c r="I173" s="5"/>
      <c r="J173" s="5"/>
      <c r="K173" s="5"/>
      <c r="L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3:23" x14ac:dyDescent="0.3">
      <c r="C174" s="5"/>
      <c r="D174" s="5"/>
      <c r="E174" s="5"/>
      <c r="F174" s="5"/>
      <c r="G174" s="5"/>
      <c r="H174" s="5"/>
      <c r="I174" s="5"/>
      <c r="J174" s="5"/>
      <c r="K174" s="5"/>
      <c r="L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3:23" x14ac:dyDescent="0.3">
      <c r="C175" s="5"/>
      <c r="D175" s="5"/>
      <c r="E175" s="5"/>
      <c r="F175" s="5"/>
      <c r="G175" s="5"/>
      <c r="H175" s="5"/>
      <c r="I175" s="5"/>
      <c r="J175" s="5"/>
      <c r="K175" s="5"/>
      <c r="L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3:23" x14ac:dyDescent="0.3">
      <c r="C176" s="5"/>
      <c r="D176" s="5"/>
      <c r="E176" s="5"/>
      <c r="F176" s="5"/>
      <c r="G176" s="5"/>
      <c r="H176" s="5"/>
      <c r="I176" s="5"/>
      <c r="J176" s="5"/>
      <c r="K176" s="5"/>
      <c r="L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3:23" x14ac:dyDescent="0.3">
      <c r="C177" s="5"/>
      <c r="D177" s="5"/>
      <c r="E177" s="5"/>
      <c r="F177" s="5"/>
      <c r="G177" s="5"/>
      <c r="H177" s="5"/>
      <c r="I177" s="5"/>
      <c r="J177" s="5"/>
      <c r="K177" s="5"/>
      <c r="L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3:23" x14ac:dyDescent="0.3">
      <c r="C178" s="5"/>
      <c r="D178" s="5"/>
      <c r="E178" s="5"/>
      <c r="F178" s="5"/>
      <c r="G178" s="5"/>
      <c r="H178" s="5"/>
      <c r="I178" s="5"/>
      <c r="J178" s="5"/>
      <c r="K178" s="5"/>
      <c r="L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3:23" x14ac:dyDescent="0.3">
      <c r="C179" s="5"/>
      <c r="D179" s="5"/>
      <c r="E179" s="5"/>
      <c r="F179" s="5"/>
      <c r="G179" s="5"/>
      <c r="H179" s="5"/>
      <c r="I179" s="5"/>
      <c r="J179" s="5"/>
      <c r="K179" s="5"/>
      <c r="L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3:23" x14ac:dyDescent="0.3">
      <c r="C180" s="5"/>
      <c r="D180" s="5"/>
      <c r="E180" s="5"/>
      <c r="F180" s="5"/>
      <c r="G180" s="5"/>
      <c r="H180" s="5"/>
      <c r="I180" s="5"/>
      <c r="J180" s="5"/>
      <c r="K180" s="5"/>
      <c r="L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3:23" x14ac:dyDescent="0.3">
      <c r="C181" s="5"/>
      <c r="D181" s="5"/>
      <c r="E181" s="5"/>
      <c r="F181" s="5"/>
      <c r="G181" s="5"/>
      <c r="H181" s="5"/>
      <c r="I181" s="5"/>
      <c r="J181" s="5"/>
      <c r="K181" s="5"/>
      <c r="L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3:23" x14ac:dyDescent="0.3">
      <c r="C182" s="5"/>
      <c r="D182" s="5"/>
      <c r="E182" s="5"/>
      <c r="F182" s="5"/>
      <c r="G182" s="5"/>
      <c r="H182" s="5"/>
      <c r="I182" s="5"/>
      <c r="J182" s="5"/>
      <c r="K182" s="5"/>
      <c r="L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3:23" x14ac:dyDescent="0.3">
      <c r="C183" s="5"/>
      <c r="D183" s="5"/>
      <c r="E183" s="5"/>
      <c r="F183" s="5"/>
      <c r="G183" s="5"/>
      <c r="H183" s="5"/>
      <c r="I183" s="5"/>
      <c r="J183" s="5"/>
      <c r="K183" s="5"/>
      <c r="L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3:23" x14ac:dyDescent="0.3">
      <c r="C184" s="5"/>
      <c r="D184" s="5"/>
      <c r="E184" s="5"/>
      <c r="F184" s="5"/>
      <c r="G184" s="5"/>
      <c r="H184" s="5"/>
      <c r="I184" s="5"/>
      <c r="J184" s="5"/>
      <c r="K184" s="5"/>
      <c r="L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3:23" x14ac:dyDescent="0.3">
      <c r="C185" s="5"/>
      <c r="D185" s="5"/>
      <c r="E185" s="5"/>
      <c r="F185" s="5"/>
      <c r="G185" s="5"/>
      <c r="H185" s="5"/>
      <c r="I185" s="5"/>
      <c r="J185" s="5"/>
      <c r="K185" s="5"/>
      <c r="L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3:23" x14ac:dyDescent="0.3">
      <c r="C186" s="5"/>
      <c r="D186" s="5"/>
      <c r="E186" s="5"/>
      <c r="F186" s="5"/>
      <c r="G186" s="5"/>
      <c r="H186" s="5"/>
      <c r="I186" s="5"/>
      <c r="J186" s="5"/>
      <c r="K186" s="5"/>
      <c r="L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3:23" x14ac:dyDescent="0.3">
      <c r="C187" s="5"/>
      <c r="D187" s="5"/>
      <c r="E187" s="5"/>
      <c r="F187" s="5"/>
      <c r="G187" s="5"/>
      <c r="H187" s="5"/>
      <c r="I187" s="5"/>
      <c r="J187" s="5"/>
      <c r="K187" s="5"/>
      <c r="L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3:23" x14ac:dyDescent="0.3">
      <c r="C188" s="5"/>
      <c r="D188" s="5"/>
      <c r="E188" s="5"/>
      <c r="F188" s="5"/>
      <c r="G188" s="5"/>
      <c r="H188" s="5"/>
      <c r="I188" s="5"/>
      <c r="J188" s="5"/>
      <c r="K188" s="5"/>
      <c r="L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3:23" x14ac:dyDescent="0.3">
      <c r="C189" s="5"/>
      <c r="D189" s="5"/>
      <c r="E189" s="5"/>
      <c r="F189" s="5"/>
      <c r="G189" s="5"/>
      <c r="H189" s="5"/>
      <c r="I189" s="5"/>
      <c r="J189" s="5"/>
      <c r="K189" s="5"/>
      <c r="L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3:23" x14ac:dyDescent="0.3">
      <c r="C190" s="5"/>
      <c r="D190" s="5"/>
      <c r="E190" s="5"/>
      <c r="F190" s="5"/>
      <c r="G190" s="5"/>
      <c r="H190" s="5"/>
      <c r="I190" s="5"/>
      <c r="J190" s="5"/>
      <c r="K190" s="5"/>
      <c r="L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3:23" x14ac:dyDescent="0.3">
      <c r="C191" s="5"/>
      <c r="D191" s="5"/>
      <c r="E191" s="5"/>
      <c r="F191" s="5"/>
      <c r="G191" s="5"/>
      <c r="H191" s="5"/>
      <c r="I191" s="5"/>
      <c r="J191" s="5"/>
      <c r="K191" s="5"/>
      <c r="L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3:23" x14ac:dyDescent="0.3">
      <c r="C192" s="5"/>
      <c r="D192" s="5"/>
      <c r="E192" s="5"/>
      <c r="F192" s="5"/>
      <c r="G192" s="5"/>
      <c r="H192" s="5"/>
      <c r="I192" s="5"/>
      <c r="J192" s="5"/>
      <c r="K192" s="5"/>
      <c r="L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3:23" x14ac:dyDescent="0.3">
      <c r="C193" s="5"/>
      <c r="D193" s="5"/>
      <c r="E193" s="5"/>
      <c r="F193" s="5"/>
      <c r="G193" s="5"/>
      <c r="H193" s="5"/>
      <c r="I193" s="5"/>
      <c r="J193" s="5"/>
      <c r="K193" s="5"/>
      <c r="L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3:23" x14ac:dyDescent="0.3">
      <c r="C194" s="5"/>
      <c r="D194" s="5"/>
      <c r="E194" s="5"/>
      <c r="F194" s="5"/>
      <c r="G194" s="5"/>
      <c r="H194" s="5"/>
      <c r="I194" s="5"/>
      <c r="J194" s="5"/>
      <c r="K194" s="5"/>
      <c r="L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3:23" x14ac:dyDescent="0.3">
      <c r="C195" s="5"/>
      <c r="D195" s="5"/>
      <c r="E195" s="5"/>
      <c r="F195" s="5"/>
      <c r="G195" s="5"/>
      <c r="H195" s="5"/>
      <c r="I195" s="5"/>
      <c r="J195" s="5"/>
      <c r="K195" s="5"/>
      <c r="L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3:23" x14ac:dyDescent="0.3">
      <c r="C196" s="5"/>
      <c r="D196" s="5"/>
      <c r="E196" s="5"/>
      <c r="F196" s="5"/>
      <c r="G196" s="5"/>
      <c r="H196" s="5"/>
      <c r="I196" s="5"/>
      <c r="J196" s="5"/>
      <c r="K196" s="5"/>
      <c r="L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3:23" x14ac:dyDescent="0.3">
      <c r="C197" s="5"/>
      <c r="D197" s="5"/>
      <c r="E197" s="5"/>
      <c r="F197" s="5"/>
      <c r="G197" s="5"/>
      <c r="H197" s="5"/>
      <c r="I197" s="5"/>
      <c r="J197" s="5"/>
      <c r="K197" s="5"/>
      <c r="L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3:23" x14ac:dyDescent="0.3">
      <c r="C198" s="5"/>
      <c r="D198" s="5"/>
      <c r="E198" s="5"/>
      <c r="F198" s="5"/>
      <c r="G198" s="5"/>
      <c r="H198" s="5"/>
      <c r="I198" s="5"/>
      <c r="J198" s="5"/>
      <c r="K198" s="5"/>
      <c r="L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3:23" x14ac:dyDescent="0.3">
      <c r="C199" s="5"/>
      <c r="D199" s="5"/>
      <c r="E199" s="5"/>
      <c r="F199" s="5"/>
      <c r="G199" s="5"/>
      <c r="H199" s="5"/>
      <c r="I199" s="5"/>
      <c r="J199" s="5"/>
      <c r="K199" s="5"/>
      <c r="L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3:23" x14ac:dyDescent="0.3">
      <c r="C200" s="5"/>
      <c r="D200" s="5"/>
      <c r="E200" s="5"/>
      <c r="F200" s="5"/>
      <c r="G200" s="5"/>
      <c r="H200" s="5"/>
      <c r="I200" s="5"/>
      <c r="J200" s="5"/>
      <c r="K200" s="5"/>
      <c r="L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3:23" x14ac:dyDescent="0.3">
      <c r="C201" s="5"/>
      <c r="D201" s="5"/>
      <c r="E201" s="5"/>
      <c r="F201" s="5"/>
      <c r="G201" s="5"/>
      <c r="H201" s="5"/>
      <c r="I201" s="5"/>
      <c r="J201" s="5"/>
      <c r="K201" s="5"/>
      <c r="L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3:23" x14ac:dyDescent="0.3">
      <c r="C202" s="5"/>
      <c r="D202" s="5"/>
      <c r="E202" s="5"/>
      <c r="F202" s="5"/>
      <c r="G202" s="5"/>
      <c r="H202" s="5"/>
      <c r="I202" s="5"/>
      <c r="J202" s="5"/>
      <c r="K202" s="5"/>
      <c r="L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3:23" x14ac:dyDescent="0.3">
      <c r="C203" s="5"/>
      <c r="D203" s="5"/>
      <c r="E203" s="5"/>
      <c r="F203" s="5"/>
      <c r="G203" s="5"/>
      <c r="H203" s="5"/>
      <c r="I203" s="5"/>
      <c r="J203" s="5"/>
      <c r="K203" s="5"/>
      <c r="L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3:23" x14ac:dyDescent="0.3">
      <c r="C204" s="5"/>
      <c r="D204" s="5"/>
      <c r="E204" s="5"/>
      <c r="F204" s="5"/>
      <c r="G204" s="5"/>
      <c r="H204" s="5"/>
      <c r="I204" s="5"/>
      <c r="J204" s="5"/>
      <c r="K204" s="5"/>
      <c r="L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3:23" x14ac:dyDescent="0.3">
      <c r="C205" s="5"/>
      <c r="D205" s="5"/>
      <c r="E205" s="5"/>
      <c r="F205" s="5"/>
      <c r="G205" s="5"/>
      <c r="H205" s="5"/>
      <c r="I205" s="5"/>
      <c r="J205" s="5"/>
      <c r="K205" s="5"/>
      <c r="L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3:23" x14ac:dyDescent="0.3">
      <c r="C206" s="5"/>
      <c r="D206" s="5"/>
      <c r="E206" s="5"/>
      <c r="F206" s="5"/>
      <c r="G206" s="5"/>
      <c r="H206" s="5"/>
      <c r="I206" s="5"/>
      <c r="J206" s="5"/>
      <c r="K206" s="5"/>
      <c r="L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3:23" x14ac:dyDescent="0.3">
      <c r="C207" s="5"/>
      <c r="D207" s="5"/>
      <c r="E207" s="5"/>
      <c r="F207" s="5"/>
      <c r="G207" s="5"/>
      <c r="H207" s="5"/>
      <c r="I207" s="5"/>
      <c r="J207" s="5"/>
      <c r="K207" s="5"/>
      <c r="L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3:23" x14ac:dyDescent="0.3">
      <c r="C208" s="5"/>
      <c r="D208" s="5"/>
      <c r="E208" s="5"/>
      <c r="F208" s="5"/>
      <c r="G208" s="5"/>
      <c r="H208" s="5"/>
      <c r="I208" s="5"/>
      <c r="J208" s="5"/>
      <c r="K208" s="5"/>
      <c r="L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3:23" x14ac:dyDescent="0.3">
      <c r="C209" s="5"/>
      <c r="D209" s="5"/>
      <c r="E209" s="5"/>
      <c r="F209" s="5"/>
      <c r="G209" s="5"/>
      <c r="H209" s="5"/>
      <c r="I209" s="5"/>
      <c r="J209" s="5"/>
      <c r="K209" s="5"/>
      <c r="L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3:23" x14ac:dyDescent="0.3">
      <c r="C210" s="5"/>
      <c r="D210" s="5"/>
      <c r="E210" s="5"/>
      <c r="F210" s="5"/>
      <c r="G210" s="5"/>
      <c r="H210" s="5"/>
      <c r="I210" s="5"/>
      <c r="J210" s="5"/>
      <c r="K210" s="5"/>
      <c r="L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3:23" x14ac:dyDescent="0.3">
      <c r="C211" s="5"/>
      <c r="D211" s="5"/>
      <c r="E211" s="5"/>
      <c r="F211" s="5"/>
      <c r="G211" s="5"/>
      <c r="H211" s="5"/>
      <c r="I211" s="5"/>
      <c r="J211" s="5"/>
      <c r="K211" s="5"/>
      <c r="L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3:23" x14ac:dyDescent="0.3">
      <c r="C212" s="5"/>
      <c r="D212" s="5"/>
      <c r="E212" s="5"/>
      <c r="F212" s="5"/>
      <c r="G212" s="5"/>
      <c r="H212" s="5"/>
      <c r="I212" s="5"/>
      <c r="J212" s="5"/>
      <c r="K212" s="5"/>
      <c r="L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3:23" x14ac:dyDescent="0.3">
      <c r="C213" s="5"/>
      <c r="D213" s="5"/>
      <c r="E213" s="5"/>
      <c r="F213" s="5"/>
      <c r="G213" s="5"/>
      <c r="H213" s="5"/>
      <c r="I213" s="5"/>
      <c r="J213" s="5"/>
      <c r="K213" s="5"/>
      <c r="L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3:23" x14ac:dyDescent="0.3">
      <c r="C214" s="5"/>
      <c r="D214" s="5"/>
      <c r="E214" s="5"/>
      <c r="F214" s="5"/>
      <c r="G214" s="5"/>
      <c r="H214" s="5"/>
      <c r="I214" s="5"/>
      <c r="J214" s="5"/>
      <c r="K214" s="5"/>
      <c r="L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3:23" x14ac:dyDescent="0.3">
      <c r="C215" s="5"/>
      <c r="D215" s="5"/>
      <c r="E215" s="5"/>
      <c r="F215" s="5"/>
      <c r="G215" s="5"/>
      <c r="H215" s="5"/>
      <c r="I215" s="5"/>
      <c r="J215" s="5"/>
      <c r="K215" s="5"/>
      <c r="L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3:23" x14ac:dyDescent="0.3">
      <c r="C216" s="5"/>
      <c r="D216" s="5"/>
      <c r="E216" s="5"/>
      <c r="F216" s="5"/>
      <c r="G216" s="5"/>
      <c r="H216" s="5"/>
      <c r="I216" s="5"/>
      <c r="J216" s="5"/>
      <c r="K216" s="5"/>
      <c r="L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3:23" x14ac:dyDescent="0.3">
      <c r="C217" s="5"/>
      <c r="D217" s="5"/>
      <c r="E217" s="5"/>
      <c r="F217" s="5"/>
      <c r="G217" s="5"/>
      <c r="H217" s="5"/>
      <c r="I217" s="5"/>
      <c r="J217" s="5"/>
      <c r="K217" s="5"/>
      <c r="L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3:23" x14ac:dyDescent="0.3">
      <c r="C218" s="5"/>
      <c r="D218" s="5"/>
      <c r="E218" s="5"/>
      <c r="F218" s="5"/>
      <c r="G218" s="5"/>
      <c r="H218" s="5"/>
      <c r="I218" s="5"/>
      <c r="J218" s="5"/>
      <c r="K218" s="5"/>
      <c r="L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3:23" x14ac:dyDescent="0.3">
      <c r="C219" s="5"/>
      <c r="D219" s="5"/>
      <c r="E219" s="5"/>
      <c r="F219" s="5"/>
      <c r="G219" s="5"/>
      <c r="H219" s="5"/>
      <c r="I219" s="5"/>
      <c r="J219" s="5"/>
      <c r="K219" s="5"/>
      <c r="L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3:23" x14ac:dyDescent="0.3">
      <c r="C220" s="5"/>
      <c r="D220" s="5"/>
      <c r="E220" s="5"/>
      <c r="F220" s="5"/>
      <c r="G220" s="5"/>
      <c r="H220" s="5"/>
      <c r="I220" s="5"/>
      <c r="J220" s="5"/>
      <c r="K220" s="5"/>
      <c r="L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3:23" x14ac:dyDescent="0.3">
      <c r="C221" s="5"/>
      <c r="D221" s="5"/>
      <c r="E221" s="5"/>
      <c r="F221" s="5"/>
      <c r="G221" s="5"/>
      <c r="H221" s="5"/>
      <c r="I221" s="5"/>
      <c r="J221" s="5"/>
      <c r="K221" s="5"/>
      <c r="L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3:23" x14ac:dyDescent="0.3">
      <c r="C222" s="5"/>
      <c r="D222" s="5"/>
      <c r="E222" s="5"/>
      <c r="F222" s="5"/>
      <c r="G222" s="5"/>
      <c r="H222" s="5"/>
      <c r="I222" s="5"/>
      <c r="J222" s="5"/>
      <c r="K222" s="5"/>
      <c r="L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3:23" x14ac:dyDescent="0.3">
      <c r="C223" s="5"/>
      <c r="D223" s="5"/>
      <c r="E223" s="5"/>
      <c r="F223" s="5"/>
      <c r="G223" s="5"/>
      <c r="H223" s="5"/>
      <c r="I223" s="5"/>
      <c r="J223" s="5"/>
      <c r="K223" s="5"/>
      <c r="L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3:23" x14ac:dyDescent="0.3">
      <c r="C224" s="5"/>
      <c r="D224" s="5"/>
      <c r="E224" s="5"/>
      <c r="F224" s="5"/>
      <c r="G224" s="5"/>
      <c r="H224" s="5"/>
      <c r="I224" s="5"/>
      <c r="J224" s="5"/>
      <c r="K224" s="5"/>
      <c r="L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  <row r="225" spans="3:23" x14ac:dyDescent="0.3">
      <c r="C225" s="5"/>
      <c r="D225" s="5"/>
      <c r="E225" s="5"/>
      <c r="F225" s="5"/>
      <c r="G225" s="5"/>
      <c r="H225" s="5"/>
      <c r="I225" s="5"/>
      <c r="J225" s="5"/>
      <c r="K225" s="5"/>
      <c r="L225" s="5"/>
      <c r="N225" s="5"/>
      <c r="O225" s="5"/>
      <c r="P225" s="5"/>
      <c r="Q225" s="5"/>
      <c r="R225" s="5"/>
      <c r="S225" s="5"/>
      <c r="T225" s="5"/>
      <c r="U225" s="5"/>
      <c r="V225" s="5"/>
      <c r="W225" s="5"/>
    </row>
    <row r="226" spans="3:23" x14ac:dyDescent="0.3">
      <c r="C226" s="5"/>
      <c r="D226" s="5"/>
      <c r="E226" s="5"/>
      <c r="F226" s="5"/>
      <c r="G226" s="5"/>
      <c r="H226" s="5"/>
      <c r="I226" s="5"/>
      <c r="J226" s="5"/>
      <c r="K226" s="5"/>
      <c r="L226" s="5"/>
      <c r="N226" s="5"/>
      <c r="O226" s="5"/>
      <c r="P226" s="5"/>
      <c r="Q226" s="5"/>
      <c r="R226" s="5"/>
      <c r="S226" s="5"/>
      <c r="T226" s="5"/>
      <c r="U226" s="5"/>
      <c r="V226" s="5"/>
      <c r="W226" s="5"/>
    </row>
    <row r="227" spans="3:23" x14ac:dyDescent="0.3">
      <c r="C227" s="5"/>
      <c r="D227" s="5"/>
      <c r="E227" s="5"/>
      <c r="F227" s="5"/>
      <c r="G227" s="5"/>
      <c r="H227" s="5"/>
      <c r="I227" s="5"/>
      <c r="J227" s="5"/>
      <c r="K227" s="5"/>
      <c r="L227" s="5"/>
      <c r="N227" s="5"/>
      <c r="O227" s="5"/>
      <c r="P227" s="5"/>
      <c r="Q227" s="5"/>
      <c r="R227" s="5"/>
      <c r="S227" s="5"/>
      <c r="T227" s="5"/>
      <c r="U227" s="5"/>
      <c r="V227" s="5"/>
      <c r="W227" s="5"/>
    </row>
    <row r="228" spans="3:23" x14ac:dyDescent="0.3">
      <c r="C228" s="5"/>
      <c r="D228" s="5"/>
      <c r="E228" s="5"/>
      <c r="F228" s="5"/>
      <c r="G228" s="5"/>
      <c r="H228" s="5"/>
      <c r="I228" s="5"/>
      <c r="J228" s="5"/>
      <c r="K228" s="5"/>
      <c r="L228" s="5"/>
      <c r="N228" s="5"/>
      <c r="O228" s="5"/>
      <c r="P228" s="5"/>
      <c r="Q228" s="5"/>
      <c r="R228" s="5"/>
      <c r="S228" s="5"/>
      <c r="T228" s="5"/>
      <c r="U228" s="5"/>
      <c r="V228" s="5"/>
      <c r="W228" s="5"/>
    </row>
    <row r="229" spans="3:23" x14ac:dyDescent="0.3">
      <c r="C229" s="5"/>
      <c r="D229" s="5"/>
      <c r="E229" s="5"/>
      <c r="F229" s="5"/>
      <c r="G229" s="5"/>
      <c r="H229" s="5"/>
      <c r="I229" s="5"/>
      <c r="J229" s="5"/>
      <c r="K229" s="5"/>
      <c r="L229" s="5"/>
      <c r="N229" s="5"/>
      <c r="O229" s="5"/>
      <c r="P229" s="5"/>
      <c r="Q229" s="5"/>
      <c r="R229" s="5"/>
      <c r="S229" s="5"/>
      <c r="T229" s="5"/>
      <c r="U229" s="5"/>
      <c r="V229" s="5"/>
      <c r="W229" s="5"/>
    </row>
    <row r="230" spans="3:23" x14ac:dyDescent="0.3">
      <c r="C230" s="5"/>
      <c r="D230" s="5"/>
      <c r="E230" s="5"/>
      <c r="F230" s="5"/>
      <c r="G230" s="5"/>
      <c r="H230" s="5"/>
      <c r="I230" s="5"/>
      <c r="J230" s="5"/>
      <c r="K230" s="5"/>
      <c r="L230" s="5"/>
      <c r="N230" s="5"/>
      <c r="O230" s="5"/>
      <c r="P230" s="5"/>
      <c r="Q230" s="5"/>
      <c r="R230" s="5"/>
      <c r="S230" s="5"/>
      <c r="T230" s="5"/>
      <c r="U230" s="5"/>
      <c r="V230" s="5"/>
      <c r="W230" s="5"/>
    </row>
    <row r="231" spans="3:23" x14ac:dyDescent="0.3">
      <c r="C231" s="5"/>
      <c r="D231" s="5"/>
      <c r="E231" s="5"/>
      <c r="F231" s="5"/>
      <c r="G231" s="5"/>
      <c r="H231" s="5"/>
      <c r="I231" s="5"/>
      <c r="J231" s="5"/>
      <c r="K231" s="5"/>
      <c r="L231" s="5"/>
      <c r="N231" s="5"/>
      <c r="O231" s="5"/>
      <c r="P231" s="5"/>
      <c r="Q231" s="5"/>
      <c r="R231" s="5"/>
      <c r="S231" s="5"/>
      <c r="T231" s="5"/>
      <c r="U231" s="5"/>
      <c r="V231" s="5"/>
      <c r="W231" s="5"/>
    </row>
    <row r="232" spans="3:23" x14ac:dyDescent="0.3">
      <c r="C232" s="5"/>
      <c r="D232" s="5"/>
      <c r="E232" s="5"/>
      <c r="F232" s="5"/>
      <c r="G232" s="5"/>
      <c r="H232" s="5"/>
      <c r="I232" s="5"/>
      <c r="J232" s="5"/>
      <c r="K232" s="5"/>
      <c r="L232" s="5"/>
      <c r="N232" s="5"/>
      <c r="O232" s="5"/>
      <c r="P232" s="5"/>
      <c r="Q232" s="5"/>
      <c r="R232" s="5"/>
      <c r="S232" s="5"/>
      <c r="T232" s="5"/>
      <c r="U232" s="5"/>
      <c r="V232" s="5"/>
      <c r="W232" s="5"/>
    </row>
    <row r="233" spans="3:23" x14ac:dyDescent="0.3">
      <c r="C233" s="5"/>
      <c r="D233" s="5"/>
      <c r="E233" s="5"/>
      <c r="F233" s="5"/>
      <c r="G233" s="5"/>
      <c r="H233" s="5"/>
      <c r="I233" s="5"/>
      <c r="J233" s="5"/>
      <c r="K233" s="5"/>
      <c r="L233" s="5"/>
      <c r="N233" s="5"/>
      <c r="O233" s="5"/>
      <c r="P233" s="5"/>
      <c r="Q233" s="5"/>
      <c r="R233" s="5"/>
      <c r="S233" s="5"/>
      <c r="T233" s="5"/>
      <c r="U233" s="5"/>
      <c r="V233" s="5"/>
      <c r="W233" s="5"/>
    </row>
    <row r="234" spans="3:23" x14ac:dyDescent="0.3">
      <c r="C234" s="5"/>
      <c r="D234" s="5"/>
      <c r="E234" s="5"/>
      <c r="F234" s="5"/>
      <c r="G234" s="5"/>
      <c r="H234" s="5"/>
      <c r="I234" s="5"/>
      <c r="J234" s="5"/>
      <c r="K234" s="5"/>
      <c r="L234" s="5"/>
      <c r="N234" s="5"/>
      <c r="O234" s="5"/>
      <c r="P234" s="5"/>
      <c r="Q234" s="5"/>
      <c r="R234" s="5"/>
      <c r="S234" s="5"/>
      <c r="T234" s="5"/>
      <c r="U234" s="5"/>
      <c r="V234" s="5"/>
      <c r="W234" s="5"/>
    </row>
    <row r="235" spans="3:23" x14ac:dyDescent="0.3">
      <c r="C235" s="5"/>
      <c r="D235" s="5"/>
      <c r="E235" s="5"/>
      <c r="F235" s="5"/>
      <c r="G235" s="5"/>
      <c r="H235" s="5"/>
      <c r="I235" s="5"/>
      <c r="J235" s="5"/>
      <c r="K235" s="5"/>
      <c r="L235" s="5"/>
      <c r="N235" s="5"/>
      <c r="O235" s="5"/>
      <c r="P235" s="5"/>
      <c r="Q235" s="5"/>
      <c r="R235" s="5"/>
      <c r="S235" s="5"/>
      <c r="T235" s="5"/>
      <c r="U235" s="5"/>
      <c r="V235" s="5"/>
      <c r="W235" s="5"/>
    </row>
    <row r="236" spans="3:23" x14ac:dyDescent="0.3">
      <c r="C236" s="5"/>
      <c r="D236" s="5"/>
      <c r="E236" s="5"/>
      <c r="F236" s="5"/>
      <c r="G236" s="5"/>
      <c r="H236" s="5"/>
      <c r="I236" s="5"/>
      <c r="J236" s="5"/>
      <c r="K236" s="5"/>
      <c r="L236" s="5"/>
      <c r="N236" s="5"/>
      <c r="O236" s="5"/>
      <c r="P236" s="5"/>
      <c r="Q236" s="5"/>
      <c r="R236" s="5"/>
      <c r="S236" s="5"/>
      <c r="T236" s="5"/>
      <c r="U236" s="5"/>
      <c r="V236" s="5"/>
      <c r="W236" s="5"/>
    </row>
    <row r="237" spans="3:23" x14ac:dyDescent="0.3">
      <c r="C237" s="5"/>
      <c r="D237" s="5"/>
      <c r="E237" s="5"/>
      <c r="F237" s="5"/>
      <c r="G237" s="5"/>
      <c r="H237" s="5"/>
      <c r="I237" s="5"/>
      <c r="J237" s="5"/>
      <c r="K237" s="5"/>
      <c r="L237" s="5"/>
      <c r="N237" s="5"/>
      <c r="O237" s="5"/>
      <c r="P237" s="5"/>
      <c r="Q237" s="5"/>
      <c r="R237" s="5"/>
      <c r="S237" s="5"/>
      <c r="T237" s="5"/>
      <c r="U237" s="5"/>
      <c r="V237" s="5"/>
      <c r="W237" s="5"/>
    </row>
    <row r="238" spans="3:23" x14ac:dyDescent="0.3">
      <c r="C238" s="5"/>
      <c r="D238" s="5"/>
      <c r="E238" s="5"/>
      <c r="F238" s="5"/>
      <c r="G238" s="5"/>
      <c r="H238" s="5"/>
      <c r="I238" s="5"/>
      <c r="J238" s="5"/>
      <c r="K238" s="5"/>
      <c r="L238" s="5"/>
      <c r="N238" s="5"/>
      <c r="O238" s="5"/>
      <c r="P238" s="5"/>
      <c r="Q238" s="5"/>
      <c r="R238" s="5"/>
      <c r="S238" s="5"/>
      <c r="T238" s="5"/>
      <c r="U238" s="5"/>
      <c r="V238" s="5"/>
      <c r="W238" s="5"/>
    </row>
    <row r="239" spans="3:23" x14ac:dyDescent="0.3">
      <c r="C239" s="5"/>
      <c r="D239" s="5"/>
      <c r="E239" s="5"/>
      <c r="F239" s="5"/>
      <c r="G239" s="5"/>
      <c r="H239" s="5"/>
      <c r="I239" s="5"/>
      <c r="J239" s="5"/>
      <c r="K239" s="5"/>
      <c r="L239" s="5"/>
      <c r="N239" s="5"/>
      <c r="O239" s="5"/>
      <c r="P239" s="5"/>
      <c r="Q239" s="5"/>
      <c r="R239" s="5"/>
      <c r="S239" s="5"/>
      <c r="T239" s="5"/>
      <c r="U239" s="5"/>
      <c r="V239" s="5"/>
      <c r="W239" s="5"/>
    </row>
    <row r="240" spans="3:23" x14ac:dyDescent="0.3">
      <c r="C240" s="5"/>
      <c r="D240" s="5"/>
      <c r="E240" s="5"/>
      <c r="F240" s="5"/>
      <c r="G240" s="5"/>
      <c r="H240" s="5"/>
      <c r="I240" s="5"/>
      <c r="J240" s="5"/>
      <c r="K240" s="5"/>
      <c r="L240" s="5"/>
      <c r="N240" s="5"/>
      <c r="O240" s="5"/>
      <c r="P240" s="5"/>
      <c r="Q240" s="5"/>
      <c r="R240" s="5"/>
      <c r="S240" s="5"/>
      <c r="T240" s="5"/>
      <c r="U240" s="5"/>
      <c r="V240" s="5"/>
      <c r="W240" s="5"/>
    </row>
    <row r="241" spans="3:23" x14ac:dyDescent="0.3">
      <c r="C241" s="5"/>
      <c r="D241" s="5"/>
      <c r="E241" s="5"/>
      <c r="F241" s="5"/>
      <c r="G241" s="5"/>
      <c r="H241" s="5"/>
      <c r="I241" s="5"/>
      <c r="J241" s="5"/>
      <c r="K241" s="5"/>
      <c r="L241" s="5"/>
      <c r="N241" s="5"/>
      <c r="O241" s="5"/>
      <c r="P241" s="5"/>
      <c r="Q241" s="5"/>
      <c r="R241" s="5"/>
      <c r="S241" s="5"/>
      <c r="T241" s="5"/>
      <c r="U241" s="5"/>
      <c r="V241" s="5"/>
      <c r="W241" s="5"/>
    </row>
    <row r="242" spans="3:23" x14ac:dyDescent="0.3">
      <c r="C242" s="5"/>
      <c r="D242" s="5"/>
      <c r="E242" s="5"/>
      <c r="F242" s="5"/>
      <c r="G242" s="5"/>
      <c r="H242" s="5"/>
      <c r="I242" s="5"/>
      <c r="J242" s="5"/>
      <c r="K242" s="5"/>
      <c r="L242" s="5"/>
      <c r="N242" s="5"/>
      <c r="O242" s="5"/>
      <c r="P242" s="5"/>
      <c r="Q242" s="5"/>
      <c r="R242" s="5"/>
      <c r="S242" s="5"/>
      <c r="T242" s="5"/>
      <c r="U242" s="5"/>
      <c r="V242" s="5"/>
      <c r="W242" s="5"/>
    </row>
    <row r="243" spans="3:23" x14ac:dyDescent="0.3">
      <c r="C243" s="5"/>
      <c r="D243" s="5"/>
      <c r="E243" s="5"/>
      <c r="F243" s="5"/>
      <c r="G243" s="5"/>
      <c r="H243" s="5"/>
      <c r="I243" s="5"/>
      <c r="J243" s="5"/>
      <c r="K243" s="5"/>
      <c r="L243" s="5"/>
      <c r="N243" s="5"/>
      <c r="O243" s="5"/>
      <c r="P243" s="5"/>
      <c r="Q243" s="5"/>
      <c r="R243" s="5"/>
      <c r="S243" s="5"/>
      <c r="T243" s="5"/>
      <c r="U243" s="5"/>
      <c r="V243" s="5"/>
      <c r="W243" s="5"/>
    </row>
    <row r="244" spans="3:23" x14ac:dyDescent="0.3">
      <c r="C244" s="5"/>
      <c r="D244" s="5"/>
      <c r="E244" s="5"/>
      <c r="F244" s="5"/>
      <c r="G244" s="5"/>
      <c r="H244" s="5"/>
      <c r="I244" s="5"/>
      <c r="J244" s="5"/>
      <c r="K244" s="5"/>
      <c r="L244" s="5"/>
      <c r="N244" s="5"/>
      <c r="O244" s="5"/>
      <c r="P244" s="5"/>
      <c r="Q244" s="5"/>
      <c r="R244" s="5"/>
      <c r="S244" s="5"/>
      <c r="T244" s="5"/>
      <c r="U244" s="5"/>
      <c r="V244" s="5"/>
      <c r="W244" s="5"/>
    </row>
    <row r="245" spans="3:23" x14ac:dyDescent="0.3">
      <c r="C245" s="5"/>
      <c r="D245" s="5"/>
      <c r="E245" s="5"/>
      <c r="F245" s="5"/>
      <c r="G245" s="5"/>
      <c r="H245" s="5"/>
      <c r="I245" s="5"/>
      <c r="J245" s="5"/>
      <c r="K245" s="5"/>
      <c r="L245" s="5"/>
      <c r="N245" s="5"/>
      <c r="O245" s="5"/>
      <c r="P245" s="5"/>
      <c r="Q245" s="5"/>
      <c r="R245" s="5"/>
      <c r="S245" s="5"/>
      <c r="T245" s="5"/>
      <c r="U245" s="5"/>
      <c r="V245" s="5"/>
      <c r="W245" s="5"/>
    </row>
    <row r="246" spans="3:23" x14ac:dyDescent="0.3">
      <c r="C246" s="5"/>
      <c r="D246" s="5"/>
      <c r="E246" s="5"/>
      <c r="F246" s="5"/>
      <c r="G246" s="5"/>
      <c r="H246" s="5"/>
      <c r="I246" s="5"/>
      <c r="J246" s="5"/>
      <c r="K246" s="5"/>
      <c r="L246" s="5"/>
      <c r="N246" s="5"/>
      <c r="O246" s="5"/>
      <c r="P246" s="5"/>
      <c r="Q246" s="5"/>
      <c r="R246" s="5"/>
      <c r="S246" s="5"/>
      <c r="T246" s="5"/>
      <c r="U246" s="5"/>
      <c r="V246" s="5"/>
      <c r="W246" s="5"/>
    </row>
    <row r="247" spans="3:23" x14ac:dyDescent="0.3">
      <c r="C247" s="5"/>
      <c r="D247" s="5"/>
      <c r="E247" s="5"/>
      <c r="F247" s="5"/>
      <c r="G247" s="5"/>
      <c r="H247" s="5"/>
      <c r="I247" s="5"/>
      <c r="J247" s="5"/>
      <c r="K247" s="5"/>
      <c r="L247" s="5"/>
      <c r="N247" s="5"/>
      <c r="O247" s="5"/>
      <c r="P247" s="5"/>
      <c r="Q247" s="5"/>
      <c r="R247" s="5"/>
      <c r="S247" s="5"/>
      <c r="T247" s="5"/>
      <c r="U247" s="5"/>
      <c r="V247" s="5"/>
      <c r="W247" s="5"/>
    </row>
    <row r="248" spans="3:23" x14ac:dyDescent="0.3">
      <c r="C248" s="5"/>
      <c r="D248" s="5"/>
      <c r="E248" s="5"/>
      <c r="F248" s="5"/>
      <c r="G248" s="5"/>
      <c r="H248" s="5"/>
      <c r="I248" s="5"/>
      <c r="J248" s="5"/>
      <c r="K248" s="5"/>
      <c r="L248" s="5"/>
      <c r="N248" s="5"/>
      <c r="O248" s="5"/>
      <c r="P248" s="5"/>
      <c r="Q248" s="5"/>
      <c r="R248" s="5"/>
      <c r="S248" s="5"/>
      <c r="T248" s="5"/>
      <c r="U248" s="5"/>
      <c r="V248" s="5"/>
      <c r="W248" s="5"/>
    </row>
    <row r="249" spans="3:23" x14ac:dyDescent="0.3">
      <c r="C249" s="5"/>
      <c r="D249" s="5"/>
      <c r="E249" s="5"/>
      <c r="F249" s="5"/>
      <c r="G249" s="5"/>
      <c r="H249" s="5"/>
      <c r="I249" s="5"/>
      <c r="J249" s="5"/>
      <c r="K249" s="5"/>
      <c r="L249" s="5"/>
      <c r="N249" s="5"/>
      <c r="O249" s="5"/>
      <c r="P249" s="5"/>
      <c r="Q249" s="5"/>
      <c r="R249" s="5"/>
      <c r="S249" s="5"/>
      <c r="T249" s="5"/>
      <c r="U249" s="5"/>
      <c r="V249" s="5"/>
      <c r="W249" s="5"/>
    </row>
    <row r="250" spans="3:23" x14ac:dyDescent="0.3">
      <c r="C250" s="5"/>
      <c r="D250" s="5"/>
      <c r="E250" s="5"/>
      <c r="F250" s="5"/>
      <c r="G250" s="5"/>
      <c r="H250" s="5"/>
      <c r="I250" s="5"/>
      <c r="J250" s="5"/>
      <c r="K250" s="5"/>
      <c r="L250" s="5"/>
      <c r="N250" s="5"/>
      <c r="O250" s="5"/>
      <c r="P250" s="5"/>
      <c r="Q250" s="5"/>
      <c r="R250" s="5"/>
      <c r="S250" s="5"/>
      <c r="T250" s="5"/>
      <c r="U250" s="5"/>
      <c r="V250" s="5"/>
      <c r="W250" s="5"/>
    </row>
    <row r="251" spans="3:23" x14ac:dyDescent="0.3">
      <c r="C251" s="5"/>
      <c r="D251" s="5"/>
      <c r="E251" s="5"/>
      <c r="F251" s="5"/>
      <c r="G251" s="5"/>
      <c r="H251" s="5"/>
      <c r="I251" s="5"/>
      <c r="J251" s="5"/>
      <c r="K251" s="5"/>
      <c r="L251" s="5"/>
      <c r="N251" s="5"/>
      <c r="O251" s="5"/>
      <c r="P251" s="5"/>
      <c r="Q251" s="5"/>
      <c r="R251" s="5"/>
      <c r="S251" s="5"/>
      <c r="T251" s="5"/>
      <c r="U251" s="5"/>
      <c r="V251" s="5"/>
      <c r="W251" s="5"/>
    </row>
    <row r="252" spans="3:23" x14ac:dyDescent="0.3">
      <c r="C252" s="5"/>
      <c r="D252" s="5"/>
      <c r="E252" s="5"/>
      <c r="F252" s="5"/>
      <c r="G252" s="5"/>
      <c r="H252" s="5"/>
      <c r="I252" s="5"/>
      <c r="J252" s="5"/>
      <c r="K252" s="5"/>
      <c r="L252" s="5"/>
      <c r="N252" s="5"/>
      <c r="O252" s="5"/>
      <c r="P252" s="5"/>
      <c r="Q252" s="5"/>
      <c r="R252" s="5"/>
      <c r="S252" s="5"/>
      <c r="T252" s="5"/>
      <c r="U252" s="5"/>
      <c r="V252" s="5"/>
      <c r="W252" s="5"/>
    </row>
    <row r="253" spans="3:23" x14ac:dyDescent="0.3">
      <c r="C253" s="5"/>
      <c r="D253" s="5"/>
      <c r="E253" s="5"/>
      <c r="F253" s="5"/>
      <c r="G253" s="5"/>
      <c r="H253" s="5"/>
      <c r="I253" s="5"/>
      <c r="J253" s="5"/>
      <c r="K253" s="5"/>
      <c r="L253" s="5"/>
      <c r="N253" s="5"/>
      <c r="O253" s="5"/>
      <c r="P253" s="5"/>
      <c r="Q253" s="5"/>
      <c r="R253" s="5"/>
      <c r="S253" s="5"/>
      <c r="T253" s="5"/>
      <c r="U253" s="5"/>
      <c r="V253" s="5"/>
      <c r="W253" s="5"/>
    </row>
    <row r="254" spans="3:23" x14ac:dyDescent="0.3">
      <c r="C254" s="5"/>
      <c r="D254" s="5"/>
      <c r="E254" s="5"/>
      <c r="F254" s="5"/>
      <c r="G254" s="5"/>
      <c r="H254" s="5"/>
      <c r="I254" s="5"/>
      <c r="J254" s="5"/>
      <c r="K254" s="5"/>
      <c r="L254" s="5"/>
      <c r="N254" s="5"/>
      <c r="O254" s="5"/>
      <c r="P254" s="5"/>
      <c r="Q254" s="5"/>
      <c r="R254" s="5"/>
      <c r="S254" s="5"/>
      <c r="T254" s="5"/>
      <c r="U254" s="5"/>
      <c r="V254" s="5"/>
      <c r="W254" s="5"/>
    </row>
    <row r="255" spans="3:23" x14ac:dyDescent="0.3">
      <c r="C255" s="5"/>
      <c r="D255" s="5"/>
      <c r="E255" s="5"/>
      <c r="F255" s="5"/>
      <c r="G255" s="5"/>
      <c r="H255" s="5"/>
      <c r="I255" s="5"/>
      <c r="J255" s="5"/>
      <c r="K255" s="5"/>
      <c r="L255" s="5"/>
      <c r="N255" s="5"/>
      <c r="O255" s="5"/>
      <c r="P255" s="5"/>
      <c r="Q255" s="5"/>
      <c r="R255" s="5"/>
      <c r="S255" s="5"/>
      <c r="T255" s="5"/>
      <c r="U255" s="5"/>
      <c r="V255" s="5"/>
      <c r="W255" s="5"/>
    </row>
    <row r="256" spans="3:23" x14ac:dyDescent="0.3">
      <c r="C256" s="5"/>
      <c r="D256" s="5"/>
      <c r="E256" s="5"/>
      <c r="F256" s="5"/>
      <c r="G256" s="5"/>
      <c r="H256" s="5"/>
      <c r="I256" s="5"/>
      <c r="J256" s="5"/>
      <c r="K256" s="5"/>
      <c r="L256" s="5"/>
      <c r="N256" s="5"/>
      <c r="O256" s="5"/>
      <c r="P256" s="5"/>
      <c r="Q256" s="5"/>
      <c r="R256" s="5"/>
      <c r="S256" s="5"/>
      <c r="T256" s="5"/>
      <c r="U256" s="5"/>
      <c r="V256" s="5"/>
      <c r="W256" s="5"/>
    </row>
    <row r="257" spans="3:23" x14ac:dyDescent="0.3">
      <c r="C257" s="5"/>
      <c r="D257" s="5"/>
      <c r="E257" s="5"/>
      <c r="F257" s="5"/>
      <c r="G257" s="5"/>
      <c r="H257" s="5"/>
      <c r="I257" s="5"/>
      <c r="J257" s="5"/>
      <c r="K257" s="5"/>
      <c r="L257" s="5"/>
      <c r="N257" s="5"/>
      <c r="O257" s="5"/>
      <c r="P257" s="5"/>
      <c r="Q257" s="5"/>
      <c r="R257" s="5"/>
      <c r="S257" s="5"/>
      <c r="T257" s="5"/>
      <c r="U257" s="5"/>
      <c r="V257" s="5"/>
      <c r="W257" s="5"/>
    </row>
    <row r="258" spans="3:23" x14ac:dyDescent="0.3">
      <c r="C258" s="5"/>
      <c r="D258" s="5"/>
      <c r="E258" s="5"/>
      <c r="F258" s="5"/>
      <c r="G258" s="5"/>
      <c r="H258" s="5"/>
      <c r="I258" s="5"/>
      <c r="J258" s="5"/>
      <c r="K258" s="5"/>
      <c r="L258" s="5"/>
      <c r="N258" s="5"/>
      <c r="O258" s="5"/>
      <c r="P258" s="5"/>
      <c r="Q258" s="5"/>
      <c r="R258" s="5"/>
      <c r="S258" s="5"/>
      <c r="T258" s="5"/>
      <c r="U258" s="5"/>
      <c r="V258" s="5"/>
      <c r="W258" s="5"/>
    </row>
    <row r="259" spans="3:23" x14ac:dyDescent="0.3">
      <c r="C259" s="5"/>
      <c r="D259" s="5"/>
      <c r="E259" s="5"/>
      <c r="F259" s="5"/>
      <c r="G259" s="5"/>
      <c r="H259" s="5"/>
      <c r="I259" s="5"/>
      <c r="J259" s="5"/>
      <c r="K259" s="5"/>
      <c r="L259" s="5"/>
      <c r="N259" s="5"/>
      <c r="O259" s="5"/>
      <c r="P259" s="5"/>
      <c r="Q259" s="5"/>
      <c r="R259" s="5"/>
      <c r="S259" s="5"/>
      <c r="T259" s="5"/>
      <c r="U259" s="5"/>
      <c r="V259" s="5"/>
      <c r="W259" s="5"/>
    </row>
    <row r="260" spans="3:23" x14ac:dyDescent="0.3">
      <c r="C260" s="5"/>
      <c r="D260" s="5"/>
      <c r="E260" s="5"/>
      <c r="F260" s="5"/>
      <c r="G260" s="5"/>
      <c r="H260" s="5"/>
      <c r="I260" s="5"/>
      <c r="J260" s="5"/>
      <c r="K260" s="5"/>
      <c r="L260" s="5"/>
      <c r="N260" s="5"/>
      <c r="O260" s="5"/>
      <c r="P260" s="5"/>
      <c r="Q260" s="5"/>
      <c r="R260" s="5"/>
      <c r="S260" s="5"/>
      <c r="T260" s="5"/>
      <c r="U260" s="5"/>
      <c r="V260" s="5"/>
      <c r="W260" s="5"/>
    </row>
    <row r="261" spans="3:23" x14ac:dyDescent="0.3">
      <c r="C261" s="5"/>
      <c r="D261" s="5"/>
      <c r="E261" s="5"/>
      <c r="F261" s="5"/>
      <c r="G261" s="5"/>
      <c r="H261" s="5"/>
      <c r="I261" s="5"/>
      <c r="J261" s="5"/>
      <c r="K261" s="5"/>
      <c r="L261" s="5"/>
      <c r="N261" s="5"/>
      <c r="O261" s="5"/>
      <c r="P261" s="5"/>
      <c r="Q261" s="5"/>
      <c r="R261" s="5"/>
      <c r="S261" s="5"/>
      <c r="T261" s="5"/>
      <c r="U261" s="5"/>
      <c r="V261" s="5"/>
      <c r="W261" s="5"/>
    </row>
    <row r="262" spans="3:23" x14ac:dyDescent="0.3">
      <c r="C262" s="5"/>
      <c r="D262" s="5"/>
      <c r="E262" s="5"/>
      <c r="F262" s="5"/>
      <c r="G262" s="5"/>
      <c r="H262" s="5"/>
      <c r="I262" s="5"/>
      <c r="J262" s="5"/>
      <c r="K262" s="5"/>
      <c r="L262" s="5"/>
      <c r="N262" s="5"/>
      <c r="O262" s="5"/>
      <c r="P262" s="5"/>
      <c r="Q262" s="5"/>
      <c r="R262" s="5"/>
      <c r="S262" s="5"/>
      <c r="T262" s="5"/>
      <c r="U262" s="5"/>
      <c r="V262" s="5"/>
      <c r="W262" s="5"/>
    </row>
    <row r="263" spans="3:23" x14ac:dyDescent="0.3">
      <c r="C263" s="5"/>
      <c r="D263" s="5"/>
      <c r="E263" s="5"/>
      <c r="F263" s="5"/>
      <c r="G263" s="5"/>
      <c r="H263" s="5"/>
      <c r="I263" s="5"/>
      <c r="J263" s="5"/>
      <c r="K263" s="5"/>
      <c r="L263" s="5"/>
      <c r="N263" s="5"/>
      <c r="O263" s="5"/>
      <c r="P263" s="5"/>
      <c r="Q263" s="5"/>
      <c r="R263" s="5"/>
      <c r="S263" s="5"/>
      <c r="T263" s="5"/>
      <c r="U263" s="5"/>
      <c r="V263" s="5"/>
      <c r="W263" s="5"/>
    </row>
    <row r="264" spans="3:23" x14ac:dyDescent="0.3">
      <c r="C264" s="5"/>
      <c r="D264" s="5"/>
      <c r="E264" s="5"/>
      <c r="F264" s="5"/>
      <c r="G264" s="5"/>
      <c r="H264" s="5"/>
      <c r="I264" s="5"/>
      <c r="J264" s="5"/>
      <c r="K264" s="5"/>
      <c r="L264" s="5"/>
      <c r="N264" s="5"/>
      <c r="O264" s="5"/>
      <c r="P264" s="5"/>
      <c r="Q264" s="5"/>
      <c r="R264" s="5"/>
      <c r="S264" s="5"/>
      <c r="T264" s="5"/>
      <c r="U264" s="5"/>
      <c r="V264" s="5"/>
      <c r="W264" s="5"/>
    </row>
    <row r="265" spans="3:23" x14ac:dyDescent="0.3">
      <c r="C265" s="5"/>
      <c r="D265" s="5"/>
      <c r="E265" s="5"/>
      <c r="F265" s="5"/>
      <c r="G265" s="5"/>
      <c r="H265" s="5"/>
      <c r="I265" s="5"/>
      <c r="J265" s="5"/>
      <c r="K265" s="5"/>
      <c r="L265" s="5"/>
      <c r="N265" s="5"/>
      <c r="O265" s="5"/>
      <c r="P265" s="5"/>
      <c r="Q265" s="5"/>
      <c r="R265" s="5"/>
      <c r="S265" s="5"/>
      <c r="T265" s="5"/>
      <c r="U265" s="5"/>
      <c r="V265" s="5"/>
      <c r="W265" s="5"/>
    </row>
    <row r="266" spans="3:23" x14ac:dyDescent="0.3">
      <c r="C266" s="5"/>
      <c r="D266" s="5"/>
      <c r="E266" s="5"/>
      <c r="F266" s="5"/>
      <c r="G266" s="5"/>
      <c r="H266" s="5"/>
      <c r="I266" s="5"/>
      <c r="J266" s="5"/>
      <c r="K266" s="5"/>
      <c r="L266" s="5"/>
      <c r="N266" s="5"/>
      <c r="O266" s="5"/>
      <c r="P266" s="5"/>
      <c r="Q266" s="5"/>
      <c r="R266" s="5"/>
      <c r="S266" s="5"/>
      <c r="T266" s="5"/>
      <c r="U266" s="5"/>
      <c r="V266" s="5"/>
      <c r="W266" s="5"/>
    </row>
    <row r="267" spans="3:23" x14ac:dyDescent="0.3">
      <c r="C267" s="5"/>
      <c r="D267" s="5"/>
      <c r="E267" s="5"/>
      <c r="F267" s="5"/>
      <c r="G267" s="5"/>
      <c r="H267" s="5"/>
      <c r="I267" s="5"/>
      <c r="J267" s="5"/>
      <c r="K267" s="5"/>
      <c r="L267" s="5"/>
      <c r="N267" s="5"/>
      <c r="O267" s="5"/>
      <c r="P267" s="5"/>
      <c r="Q267" s="5"/>
      <c r="R267" s="5"/>
      <c r="S267" s="5"/>
      <c r="T267" s="5"/>
      <c r="U267" s="5"/>
      <c r="V267" s="5"/>
      <c r="W267" s="5"/>
    </row>
    <row r="268" spans="3:23" x14ac:dyDescent="0.3">
      <c r="C268" s="5"/>
      <c r="D268" s="5"/>
      <c r="E268" s="5"/>
      <c r="F268" s="5"/>
      <c r="G268" s="5"/>
      <c r="H268" s="5"/>
      <c r="I268" s="5"/>
      <c r="J268" s="5"/>
      <c r="K268" s="5"/>
      <c r="L268" s="5"/>
      <c r="N268" s="5"/>
      <c r="O268" s="5"/>
      <c r="P268" s="5"/>
      <c r="Q268" s="5"/>
      <c r="R268" s="5"/>
      <c r="S268" s="5"/>
      <c r="T268" s="5"/>
      <c r="U268" s="5"/>
      <c r="V268" s="5"/>
      <c r="W268" s="5"/>
    </row>
    <row r="269" spans="3:23" x14ac:dyDescent="0.3">
      <c r="C269" s="5"/>
      <c r="D269" s="5"/>
      <c r="E269" s="5"/>
      <c r="F269" s="5"/>
      <c r="G269" s="5"/>
      <c r="H269" s="5"/>
      <c r="I269" s="5"/>
      <c r="J269" s="5"/>
      <c r="K269" s="5"/>
      <c r="L269" s="5"/>
      <c r="N269" s="5"/>
      <c r="O269" s="5"/>
      <c r="P269" s="5"/>
      <c r="Q269" s="5"/>
      <c r="R269" s="5"/>
      <c r="S269" s="5"/>
      <c r="T269" s="5"/>
      <c r="U269" s="5"/>
      <c r="V269" s="5"/>
      <c r="W269" s="5"/>
    </row>
    <row r="270" spans="3:23" x14ac:dyDescent="0.3">
      <c r="C270" s="5"/>
      <c r="D270" s="5"/>
      <c r="E270" s="5"/>
      <c r="F270" s="5"/>
      <c r="G270" s="5"/>
      <c r="H270" s="5"/>
      <c r="I270" s="5"/>
      <c r="J270" s="5"/>
      <c r="K270" s="5"/>
      <c r="L270" s="5"/>
      <c r="N270" s="5"/>
      <c r="O270" s="5"/>
      <c r="P270" s="5"/>
      <c r="Q270" s="5"/>
      <c r="R270" s="5"/>
      <c r="S270" s="5"/>
      <c r="T270" s="5"/>
      <c r="U270" s="5"/>
      <c r="V270" s="5"/>
      <c r="W270" s="5"/>
    </row>
    <row r="271" spans="3:23" x14ac:dyDescent="0.3">
      <c r="C271" s="5"/>
      <c r="D271" s="5"/>
      <c r="E271" s="5"/>
      <c r="F271" s="5"/>
      <c r="G271" s="5"/>
      <c r="H271" s="5"/>
      <c r="I271" s="5"/>
      <c r="J271" s="5"/>
      <c r="K271" s="5"/>
      <c r="L271" s="5"/>
      <c r="N271" s="5"/>
      <c r="O271" s="5"/>
      <c r="P271" s="5"/>
      <c r="Q271" s="5"/>
      <c r="R271" s="5"/>
      <c r="S271" s="5"/>
      <c r="T271" s="5"/>
      <c r="U271" s="5"/>
      <c r="V271" s="5"/>
      <c r="W271" s="5"/>
    </row>
    <row r="272" spans="3:23" x14ac:dyDescent="0.3">
      <c r="C272" s="5"/>
      <c r="D272" s="5"/>
      <c r="E272" s="5"/>
      <c r="F272" s="5"/>
      <c r="G272" s="5"/>
      <c r="H272" s="5"/>
      <c r="I272" s="5"/>
      <c r="J272" s="5"/>
      <c r="K272" s="5"/>
      <c r="L272" s="5"/>
      <c r="N272" s="5"/>
      <c r="O272" s="5"/>
      <c r="P272" s="5"/>
      <c r="Q272" s="5"/>
      <c r="R272" s="5"/>
      <c r="S272" s="5"/>
      <c r="T272" s="5"/>
      <c r="U272" s="5"/>
      <c r="V272" s="5"/>
      <c r="W272" s="5"/>
    </row>
    <row r="273" spans="3:23" x14ac:dyDescent="0.3">
      <c r="C273" s="5"/>
      <c r="D273" s="5"/>
      <c r="E273" s="5"/>
      <c r="F273" s="5"/>
      <c r="G273" s="5"/>
      <c r="H273" s="5"/>
      <c r="I273" s="5"/>
      <c r="J273" s="5"/>
      <c r="K273" s="5"/>
      <c r="L273" s="5"/>
      <c r="N273" s="5"/>
      <c r="O273" s="5"/>
      <c r="P273" s="5"/>
      <c r="Q273" s="5"/>
      <c r="R273" s="5"/>
      <c r="S273" s="5"/>
      <c r="T273" s="5"/>
      <c r="U273" s="5"/>
      <c r="V273" s="5"/>
      <c r="W273" s="5"/>
    </row>
    <row r="274" spans="3:23" x14ac:dyDescent="0.3">
      <c r="C274" s="5"/>
      <c r="D274" s="5"/>
      <c r="E274" s="5"/>
      <c r="F274" s="5"/>
      <c r="G274" s="5"/>
      <c r="H274" s="5"/>
      <c r="I274" s="5"/>
      <c r="J274" s="5"/>
      <c r="K274" s="5"/>
      <c r="L274" s="5"/>
      <c r="N274" s="5"/>
      <c r="O274" s="5"/>
      <c r="P274" s="5"/>
      <c r="Q274" s="5"/>
      <c r="R274" s="5"/>
      <c r="S274" s="5"/>
      <c r="T274" s="5"/>
      <c r="U274" s="5"/>
      <c r="V274" s="5"/>
      <c r="W274" s="5"/>
    </row>
    <row r="275" spans="3:23" x14ac:dyDescent="0.3">
      <c r="C275" s="5"/>
      <c r="D275" s="5"/>
      <c r="E275" s="5"/>
      <c r="F275" s="5"/>
      <c r="G275" s="5"/>
      <c r="H275" s="5"/>
      <c r="I275" s="5"/>
      <c r="J275" s="5"/>
      <c r="K275" s="5"/>
      <c r="L275" s="5"/>
      <c r="N275" s="5"/>
      <c r="O275" s="5"/>
      <c r="P275" s="5"/>
      <c r="Q275" s="5"/>
      <c r="R275" s="5"/>
      <c r="S275" s="5"/>
      <c r="T275" s="5"/>
      <c r="U275" s="5"/>
      <c r="V275" s="5"/>
      <c r="W275" s="5"/>
    </row>
    <row r="276" spans="3:23" x14ac:dyDescent="0.3">
      <c r="C276" s="5"/>
      <c r="D276" s="5"/>
      <c r="E276" s="5"/>
      <c r="F276" s="5"/>
      <c r="G276" s="5"/>
      <c r="H276" s="5"/>
      <c r="I276" s="5"/>
      <c r="J276" s="5"/>
      <c r="K276" s="5"/>
      <c r="L276" s="5"/>
      <c r="N276" s="5"/>
      <c r="O276" s="5"/>
      <c r="P276" s="5"/>
      <c r="Q276" s="5"/>
      <c r="R276" s="5"/>
      <c r="S276" s="5"/>
      <c r="T276" s="5"/>
      <c r="U276" s="5"/>
      <c r="V276" s="5"/>
      <c r="W276" s="5"/>
    </row>
    <row r="277" spans="3:23" x14ac:dyDescent="0.3">
      <c r="C277" s="5"/>
      <c r="D277" s="5"/>
      <c r="E277" s="5"/>
      <c r="F277" s="5"/>
      <c r="G277" s="5"/>
      <c r="H277" s="5"/>
      <c r="I277" s="5"/>
      <c r="J277" s="5"/>
      <c r="K277" s="5"/>
      <c r="L277" s="5"/>
      <c r="N277" s="5"/>
      <c r="O277" s="5"/>
      <c r="P277" s="5"/>
      <c r="Q277" s="5"/>
      <c r="R277" s="5"/>
      <c r="S277" s="5"/>
      <c r="T277" s="5"/>
      <c r="U277" s="5"/>
      <c r="V277" s="5"/>
      <c r="W277" s="5"/>
    </row>
    <row r="278" spans="3:23" x14ac:dyDescent="0.3">
      <c r="C278" s="5"/>
      <c r="D278" s="5"/>
      <c r="E278" s="5"/>
      <c r="F278" s="5"/>
      <c r="G278" s="5"/>
      <c r="H278" s="5"/>
      <c r="I278" s="5"/>
      <c r="J278" s="5"/>
      <c r="K278" s="5"/>
      <c r="L278" s="5"/>
      <c r="N278" s="5"/>
      <c r="O278" s="5"/>
      <c r="P278" s="5"/>
      <c r="Q278" s="5"/>
      <c r="R278" s="5"/>
      <c r="S278" s="5"/>
      <c r="T278" s="5"/>
      <c r="U278" s="5"/>
      <c r="V278" s="5"/>
      <c r="W278" s="5"/>
    </row>
    <row r="279" spans="3:23" x14ac:dyDescent="0.3">
      <c r="C279" s="5"/>
      <c r="D279" s="5"/>
      <c r="E279" s="5"/>
      <c r="F279" s="5"/>
      <c r="G279" s="5"/>
      <c r="H279" s="5"/>
      <c r="I279" s="5"/>
      <c r="J279" s="5"/>
      <c r="K279" s="5"/>
      <c r="L279" s="5"/>
      <c r="N279" s="5"/>
      <c r="O279" s="5"/>
      <c r="P279" s="5"/>
      <c r="Q279" s="5"/>
      <c r="R279" s="5"/>
      <c r="S279" s="5"/>
      <c r="T279" s="5"/>
      <c r="U279" s="5"/>
      <c r="V279" s="5"/>
      <c r="W279" s="5"/>
    </row>
    <row r="280" spans="3:23" x14ac:dyDescent="0.3">
      <c r="C280" s="5"/>
      <c r="D280" s="5"/>
      <c r="E280" s="5"/>
      <c r="F280" s="5"/>
      <c r="G280" s="5"/>
      <c r="H280" s="5"/>
      <c r="I280" s="5"/>
      <c r="J280" s="5"/>
      <c r="K280" s="5"/>
      <c r="L280" s="5"/>
      <c r="N280" s="5"/>
      <c r="O280" s="5"/>
      <c r="P280" s="5"/>
      <c r="Q280" s="5"/>
      <c r="R280" s="5"/>
      <c r="S280" s="5"/>
      <c r="T280" s="5"/>
      <c r="U280" s="5"/>
      <c r="V280" s="5"/>
      <c r="W280" s="5"/>
    </row>
    <row r="281" spans="3:23" x14ac:dyDescent="0.3">
      <c r="C281" s="5"/>
      <c r="D281" s="5"/>
      <c r="E281" s="5"/>
      <c r="F281" s="5"/>
      <c r="G281" s="5"/>
      <c r="H281" s="5"/>
      <c r="I281" s="5"/>
      <c r="J281" s="5"/>
      <c r="K281" s="5"/>
      <c r="L281" s="5"/>
      <c r="N281" s="5"/>
      <c r="O281" s="5"/>
      <c r="P281" s="5"/>
      <c r="Q281" s="5"/>
      <c r="R281" s="5"/>
      <c r="S281" s="5"/>
      <c r="T281" s="5"/>
      <c r="U281" s="5"/>
      <c r="V281" s="5"/>
      <c r="W281" s="5"/>
    </row>
    <row r="282" spans="3:23" x14ac:dyDescent="0.3">
      <c r="C282" s="5"/>
      <c r="D282" s="5"/>
      <c r="E282" s="5"/>
      <c r="F282" s="5"/>
      <c r="G282" s="5"/>
      <c r="H282" s="5"/>
      <c r="I282" s="5"/>
      <c r="J282" s="5"/>
      <c r="K282" s="5"/>
      <c r="L282" s="5"/>
      <c r="N282" s="5"/>
      <c r="O282" s="5"/>
      <c r="P282" s="5"/>
      <c r="Q282" s="5"/>
      <c r="R282" s="5"/>
      <c r="S282" s="5"/>
      <c r="T282" s="5"/>
      <c r="U282" s="5"/>
      <c r="V282" s="5"/>
      <c r="W282" s="5"/>
    </row>
    <row r="283" spans="3:23" x14ac:dyDescent="0.3">
      <c r="C283" s="5"/>
      <c r="D283" s="5"/>
      <c r="E283" s="5"/>
      <c r="F283" s="5"/>
      <c r="G283" s="5"/>
      <c r="H283" s="5"/>
      <c r="I283" s="5"/>
      <c r="J283" s="5"/>
      <c r="K283" s="5"/>
      <c r="L283" s="5"/>
      <c r="N283" s="5"/>
      <c r="O283" s="5"/>
      <c r="P283" s="5"/>
      <c r="Q283" s="5"/>
      <c r="R283" s="5"/>
      <c r="S283" s="5"/>
      <c r="T283" s="5"/>
      <c r="U283" s="5"/>
      <c r="V283" s="5"/>
      <c r="W283" s="5"/>
    </row>
    <row r="284" spans="3:23" x14ac:dyDescent="0.3">
      <c r="C284" s="5"/>
      <c r="D284" s="5"/>
      <c r="E284" s="5"/>
      <c r="F284" s="5"/>
      <c r="G284" s="5"/>
      <c r="H284" s="5"/>
      <c r="I284" s="5"/>
      <c r="J284" s="5"/>
      <c r="K284" s="5"/>
      <c r="L284" s="5"/>
      <c r="N284" s="5"/>
      <c r="O284" s="5"/>
      <c r="P284" s="5"/>
      <c r="Q284" s="5"/>
      <c r="R284" s="5"/>
      <c r="S284" s="5"/>
      <c r="T284" s="5"/>
      <c r="U284" s="5"/>
      <c r="V284" s="5"/>
      <c r="W284" s="5"/>
    </row>
    <row r="285" spans="3:23" x14ac:dyDescent="0.3">
      <c r="C285" s="5"/>
      <c r="D285" s="5"/>
      <c r="E285" s="5"/>
      <c r="F285" s="5"/>
      <c r="G285" s="5"/>
      <c r="H285" s="5"/>
      <c r="I285" s="5"/>
      <c r="J285" s="5"/>
      <c r="K285" s="5"/>
      <c r="L285" s="5"/>
      <c r="N285" s="5"/>
      <c r="O285" s="5"/>
      <c r="P285" s="5"/>
      <c r="Q285" s="5"/>
      <c r="R285" s="5"/>
      <c r="S285" s="5"/>
      <c r="T285" s="5"/>
      <c r="U285" s="5"/>
      <c r="V285" s="5"/>
      <c r="W285" s="5"/>
    </row>
    <row r="286" spans="3:23" x14ac:dyDescent="0.3">
      <c r="C286" s="5"/>
      <c r="D286" s="5"/>
      <c r="E286" s="5"/>
      <c r="F286" s="5"/>
      <c r="G286" s="5"/>
      <c r="H286" s="5"/>
      <c r="I286" s="5"/>
      <c r="J286" s="5"/>
      <c r="K286" s="5"/>
      <c r="L286" s="5"/>
      <c r="N286" s="5"/>
      <c r="O286" s="5"/>
      <c r="P286" s="5"/>
      <c r="Q286" s="5"/>
      <c r="R286" s="5"/>
      <c r="S286" s="5"/>
      <c r="T286" s="5"/>
      <c r="U286" s="5"/>
      <c r="V286" s="5"/>
      <c r="W286" s="5"/>
    </row>
    <row r="287" spans="3:23" x14ac:dyDescent="0.3">
      <c r="C287" s="5"/>
      <c r="D287" s="5"/>
      <c r="E287" s="5"/>
      <c r="F287" s="5"/>
      <c r="G287" s="5"/>
      <c r="H287" s="5"/>
      <c r="I287" s="5"/>
      <c r="J287" s="5"/>
      <c r="K287" s="5"/>
      <c r="L287" s="5"/>
      <c r="N287" s="5"/>
      <c r="O287" s="5"/>
      <c r="P287" s="5"/>
      <c r="Q287" s="5"/>
      <c r="R287" s="5"/>
      <c r="S287" s="5"/>
      <c r="T287" s="5"/>
      <c r="U287" s="5"/>
      <c r="V287" s="5"/>
      <c r="W287" s="5"/>
    </row>
    <row r="288" spans="3:23" x14ac:dyDescent="0.3">
      <c r="C288" s="5"/>
      <c r="D288" s="5"/>
      <c r="E288" s="5"/>
      <c r="F288" s="5"/>
      <c r="G288" s="5"/>
      <c r="H288" s="5"/>
      <c r="I288" s="5"/>
      <c r="J288" s="5"/>
      <c r="K288" s="5"/>
      <c r="L288" s="5"/>
      <c r="N288" s="5"/>
      <c r="O288" s="5"/>
      <c r="P288" s="5"/>
      <c r="Q288" s="5"/>
      <c r="R288" s="5"/>
      <c r="S288" s="5"/>
      <c r="T288" s="5"/>
      <c r="U288" s="5"/>
      <c r="V288" s="5"/>
      <c r="W288" s="5"/>
    </row>
    <row r="289" spans="3:23" x14ac:dyDescent="0.3">
      <c r="C289" s="5"/>
      <c r="D289" s="5"/>
      <c r="E289" s="5"/>
      <c r="F289" s="5"/>
      <c r="G289" s="5"/>
      <c r="H289" s="5"/>
      <c r="I289" s="5"/>
      <c r="J289" s="5"/>
      <c r="K289" s="5"/>
      <c r="L289" s="5"/>
      <c r="N289" s="5"/>
      <c r="O289" s="5"/>
      <c r="P289" s="5"/>
      <c r="Q289" s="5"/>
      <c r="R289" s="5"/>
      <c r="S289" s="5"/>
      <c r="T289" s="5"/>
      <c r="U289" s="5"/>
      <c r="V289" s="5"/>
      <c r="W289" s="5"/>
    </row>
    <row r="290" spans="3:23" x14ac:dyDescent="0.3">
      <c r="C290" s="5"/>
      <c r="D290" s="5"/>
      <c r="E290" s="5"/>
      <c r="F290" s="5"/>
      <c r="G290" s="5"/>
      <c r="H290" s="5"/>
      <c r="I290" s="5"/>
      <c r="J290" s="5"/>
      <c r="K290" s="5"/>
      <c r="L290" s="5"/>
      <c r="N290" s="5"/>
      <c r="O290" s="5"/>
      <c r="P290" s="5"/>
      <c r="Q290" s="5"/>
      <c r="R290" s="5"/>
      <c r="S290" s="5"/>
      <c r="T290" s="5"/>
      <c r="U290" s="5"/>
      <c r="V290" s="5"/>
      <c r="W290" s="5"/>
    </row>
    <row r="291" spans="3:23" x14ac:dyDescent="0.3">
      <c r="C291" s="5"/>
      <c r="D291" s="5"/>
      <c r="E291" s="5"/>
      <c r="F291" s="5"/>
      <c r="G291" s="5"/>
      <c r="H291" s="5"/>
      <c r="I291" s="5"/>
      <c r="J291" s="5"/>
      <c r="K291" s="5"/>
      <c r="L291" s="5"/>
      <c r="N291" s="5"/>
      <c r="O291" s="5"/>
      <c r="P291" s="5"/>
      <c r="Q291" s="5"/>
      <c r="R291" s="5"/>
      <c r="S291" s="5"/>
      <c r="T291" s="5"/>
      <c r="U291" s="5"/>
      <c r="V291" s="5"/>
      <c r="W291" s="5"/>
    </row>
    <row r="292" spans="3:23" x14ac:dyDescent="0.3">
      <c r="C292" s="5"/>
      <c r="D292" s="5"/>
      <c r="E292" s="5"/>
      <c r="F292" s="5"/>
      <c r="G292" s="5"/>
      <c r="H292" s="5"/>
      <c r="I292" s="5"/>
      <c r="J292" s="5"/>
      <c r="K292" s="5"/>
      <c r="L292" s="5"/>
      <c r="N292" s="5"/>
      <c r="O292" s="5"/>
      <c r="P292" s="5"/>
      <c r="Q292" s="5"/>
      <c r="R292" s="5"/>
      <c r="S292" s="5"/>
      <c r="T292" s="5"/>
      <c r="U292" s="5"/>
      <c r="V292" s="5"/>
      <c r="W292" s="5"/>
    </row>
    <row r="293" spans="3:23" x14ac:dyDescent="0.3">
      <c r="C293" s="5"/>
      <c r="D293" s="5"/>
      <c r="E293" s="5"/>
      <c r="F293" s="5"/>
      <c r="G293" s="5"/>
      <c r="H293" s="5"/>
      <c r="I293" s="5"/>
      <c r="J293" s="5"/>
      <c r="K293" s="5"/>
      <c r="L293" s="5"/>
      <c r="N293" s="5"/>
      <c r="O293" s="5"/>
      <c r="P293" s="5"/>
      <c r="Q293" s="5"/>
      <c r="R293" s="5"/>
      <c r="S293" s="5"/>
      <c r="T293" s="5"/>
      <c r="U293" s="5"/>
      <c r="V293" s="5"/>
      <c r="W293" s="5"/>
    </row>
    <row r="294" spans="3:23" x14ac:dyDescent="0.3">
      <c r="C294" s="5"/>
      <c r="D294" s="5"/>
      <c r="E294" s="5"/>
      <c r="F294" s="5"/>
      <c r="G294" s="5"/>
      <c r="H294" s="5"/>
      <c r="I294" s="5"/>
      <c r="J294" s="5"/>
      <c r="K294" s="5"/>
      <c r="L294" s="5"/>
      <c r="N294" s="5"/>
      <c r="O294" s="5"/>
      <c r="P294" s="5"/>
      <c r="Q294" s="5"/>
      <c r="R294" s="5"/>
      <c r="S294" s="5"/>
      <c r="T294" s="5"/>
      <c r="U294" s="5"/>
      <c r="V294" s="5"/>
      <c r="W294" s="5"/>
    </row>
    <row r="295" spans="3:23" x14ac:dyDescent="0.3">
      <c r="C295" s="5"/>
      <c r="D295" s="5"/>
      <c r="E295" s="5"/>
      <c r="F295" s="5"/>
      <c r="G295" s="5"/>
      <c r="H295" s="5"/>
      <c r="I295" s="5"/>
      <c r="J295" s="5"/>
      <c r="K295" s="5"/>
      <c r="L295" s="5"/>
      <c r="N295" s="5"/>
      <c r="O295" s="5"/>
      <c r="P295" s="5"/>
      <c r="Q295" s="5"/>
      <c r="R295" s="5"/>
      <c r="S295" s="5"/>
      <c r="T295" s="5"/>
      <c r="U295" s="5"/>
      <c r="V295" s="5"/>
      <c r="W295" s="5"/>
    </row>
    <row r="296" spans="3:23" x14ac:dyDescent="0.3">
      <c r="C296" s="5"/>
      <c r="D296" s="5"/>
      <c r="E296" s="5"/>
      <c r="F296" s="5"/>
      <c r="G296" s="5"/>
      <c r="H296" s="5"/>
      <c r="I296" s="5"/>
      <c r="J296" s="5"/>
      <c r="K296" s="5"/>
      <c r="L296" s="5"/>
      <c r="N296" s="5"/>
      <c r="O296" s="5"/>
      <c r="P296" s="5"/>
      <c r="Q296" s="5"/>
      <c r="R296" s="5"/>
      <c r="S296" s="5"/>
      <c r="T296" s="5"/>
      <c r="U296" s="5"/>
      <c r="V296" s="5"/>
      <c r="W296" s="5"/>
    </row>
    <row r="297" spans="3:23" x14ac:dyDescent="0.3">
      <c r="C297" s="5"/>
      <c r="D297" s="5"/>
      <c r="E297" s="5"/>
      <c r="F297" s="5"/>
      <c r="G297" s="5"/>
      <c r="H297" s="5"/>
      <c r="I297" s="5"/>
      <c r="J297" s="5"/>
      <c r="K297" s="5"/>
      <c r="L297" s="5"/>
      <c r="N297" s="5"/>
      <c r="O297" s="5"/>
      <c r="P297" s="5"/>
      <c r="Q297" s="5"/>
      <c r="R297" s="5"/>
      <c r="S297" s="5"/>
      <c r="T297" s="5"/>
      <c r="U297" s="5"/>
      <c r="V297" s="5"/>
      <c r="W297" s="5"/>
    </row>
    <row r="298" spans="3:23" x14ac:dyDescent="0.3">
      <c r="C298" s="5"/>
      <c r="D298" s="5"/>
      <c r="E298" s="5"/>
      <c r="F298" s="5"/>
      <c r="G298" s="5"/>
      <c r="H298" s="5"/>
      <c r="I298" s="5"/>
      <c r="J298" s="5"/>
      <c r="K298" s="5"/>
      <c r="L298" s="5"/>
      <c r="N298" s="5"/>
      <c r="O298" s="5"/>
      <c r="P298" s="5"/>
      <c r="Q298" s="5"/>
      <c r="R298" s="5"/>
      <c r="S298" s="5"/>
      <c r="T298" s="5"/>
      <c r="U298" s="5"/>
      <c r="V298" s="5"/>
      <c r="W298" s="5"/>
    </row>
    <row r="299" spans="3:23" x14ac:dyDescent="0.3">
      <c r="C299" s="5"/>
      <c r="D299" s="5"/>
      <c r="E299" s="5"/>
      <c r="F299" s="5"/>
      <c r="G299" s="5"/>
      <c r="H299" s="5"/>
      <c r="I299" s="5"/>
      <c r="J299" s="5"/>
      <c r="K299" s="5"/>
      <c r="L299" s="5"/>
      <c r="N299" s="5"/>
      <c r="O299" s="5"/>
      <c r="P299" s="5"/>
      <c r="Q299" s="5"/>
      <c r="R299" s="5"/>
      <c r="S299" s="5"/>
      <c r="T299" s="5"/>
      <c r="U299" s="5"/>
      <c r="V299" s="5"/>
      <c r="W299" s="5"/>
    </row>
    <row r="300" spans="3:23" x14ac:dyDescent="0.3">
      <c r="C300" s="5"/>
      <c r="D300" s="5"/>
      <c r="E300" s="5"/>
      <c r="F300" s="5"/>
      <c r="G300" s="5"/>
      <c r="H300" s="5"/>
      <c r="I300" s="5"/>
      <c r="J300" s="5"/>
      <c r="K300" s="5"/>
      <c r="L300" s="5"/>
      <c r="N300" s="5"/>
      <c r="O300" s="5"/>
      <c r="P300" s="5"/>
      <c r="Q300" s="5"/>
      <c r="R300" s="5"/>
      <c r="S300" s="5"/>
      <c r="T300" s="5"/>
      <c r="U300" s="5"/>
      <c r="V300" s="5"/>
      <c r="W300" s="5"/>
    </row>
    <row r="301" spans="3:23" x14ac:dyDescent="0.3">
      <c r="C301" s="5"/>
      <c r="D301" s="5"/>
      <c r="E301" s="5"/>
      <c r="F301" s="5"/>
      <c r="G301" s="5"/>
      <c r="H301" s="5"/>
      <c r="I301" s="5"/>
      <c r="J301" s="5"/>
      <c r="K301" s="5"/>
      <c r="L301" s="5"/>
      <c r="N301" s="5"/>
      <c r="O301" s="5"/>
      <c r="P301" s="5"/>
      <c r="Q301" s="5"/>
      <c r="R301" s="5"/>
      <c r="S301" s="5"/>
      <c r="T301" s="5"/>
      <c r="U301" s="5"/>
      <c r="V301" s="5"/>
      <c r="W301" s="5"/>
    </row>
    <row r="302" spans="3:23" x14ac:dyDescent="0.3">
      <c r="C302" s="5"/>
      <c r="D302" s="5"/>
      <c r="E302" s="5"/>
      <c r="F302" s="5"/>
      <c r="G302" s="5"/>
      <c r="H302" s="5"/>
      <c r="I302" s="5"/>
      <c r="J302" s="5"/>
      <c r="K302" s="5"/>
      <c r="L302" s="5"/>
      <c r="N302" s="5"/>
      <c r="O302" s="5"/>
      <c r="P302" s="5"/>
      <c r="Q302" s="5"/>
      <c r="R302" s="5"/>
      <c r="S302" s="5"/>
      <c r="T302" s="5"/>
      <c r="U302" s="5"/>
      <c r="V302" s="5"/>
      <c r="W302" s="5"/>
    </row>
    <row r="303" spans="3:23" x14ac:dyDescent="0.3">
      <c r="C303" s="5"/>
      <c r="D303" s="5"/>
      <c r="E303" s="5"/>
      <c r="F303" s="5"/>
      <c r="G303" s="5"/>
      <c r="H303" s="5"/>
      <c r="I303" s="5"/>
      <c r="J303" s="5"/>
      <c r="K303" s="5"/>
      <c r="L303" s="5"/>
      <c r="N303" s="5"/>
      <c r="O303" s="5"/>
      <c r="P303" s="5"/>
      <c r="Q303" s="5"/>
      <c r="R303" s="5"/>
      <c r="S303" s="5"/>
      <c r="T303" s="5"/>
      <c r="U303" s="5"/>
      <c r="V303" s="5"/>
      <c r="W303" s="5"/>
    </row>
    <row r="304" spans="3:23" x14ac:dyDescent="0.3">
      <c r="C304" s="5"/>
      <c r="D304" s="5"/>
      <c r="E304" s="5"/>
      <c r="F304" s="5"/>
      <c r="G304" s="5"/>
      <c r="H304" s="5"/>
      <c r="I304" s="5"/>
      <c r="J304" s="5"/>
      <c r="K304" s="5"/>
      <c r="L304" s="5"/>
      <c r="N304" s="5"/>
      <c r="O304" s="5"/>
      <c r="P304" s="5"/>
      <c r="Q304" s="5"/>
      <c r="R304" s="5"/>
      <c r="S304" s="5"/>
      <c r="T304" s="5"/>
      <c r="U304" s="5"/>
      <c r="V304" s="5"/>
      <c r="W304" s="5"/>
    </row>
    <row r="305" spans="3:23" x14ac:dyDescent="0.3">
      <c r="C305" s="5"/>
      <c r="D305" s="5"/>
      <c r="E305" s="5"/>
      <c r="F305" s="5"/>
      <c r="G305" s="5"/>
      <c r="H305" s="5"/>
      <c r="I305" s="5"/>
      <c r="J305" s="5"/>
      <c r="K305" s="5"/>
      <c r="L305" s="5"/>
      <c r="N305" s="5"/>
      <c r="O305" s="5"/>
      <c r="P305" s="5"/>
      <c r="Q305" s="5"/>
      <c r="R305" s="5"/>
      <c r="S305" s="5"/>
      <c r="T305" s="5"/>
      <c r="U305" s="5"/>
      <c r="V305" s="5"/>
      <c r="W305" s="5"/>
    </row>
    <row r="306" spans="3:23" x14ac:dyDescent="0.3">
      <c r="C306" s="5"/>
      <c r="D306" s="5"/>
      <c r="E306" s="5"/>
      <c r="F306" s="5"/>
      <c r="G306" s="5"/>
      <c r="H306" s="5"/>
      <c r="I306" s="5"/>
      <c r="J306" s="5"/>
      <c r="K306" s="5"/>
      <c r="L306" s="5"/>
      <c r="N306" s="5"/>
      <c r="O306" s="5"/>
      <c r="P306" s="5"/>
      <c r="Q306" s="5"/>
      <c r="R306" s="5"/>
      <c r="S306" s="5"/>
      <c r="T306" s="5"/>
      <c r="U306" s="5"/>
      <c r="V306" s="5"/>
      <c r="W306" s="5"/>
    </row>
    <row r="307" spans="3:23" x14ac:dyDescent="0.3">
      <c r="C307" s="5"/>
      <c r="D307" s="5"/>
      <c r="E307" s="5"/>
      <c r="F307" s="5"/>
      <c r="G307" s="5"/>
      <c r="H307" s="5"/>
      <c r="I307" s="5"/>
      <c r="J307" s="5"/>
      <c r="K307" s="5"/>
      <c r="L307" s="5"/>
      <c r="N307" s="5"/>
      <c r="O307" s="5"/>
      <c r="P307" s="5"/>
      <c r="Q307" s="5"/>
      <c r="R307" s="5"/>
      <c r="S307" s="5"/>
      <c r="T307" s="5"/>
      <c r="U307" s="5"/>
      <c r="V307" s="5"/>
      <c r="W307" s="5"/>
    </row>
    <row r="308" spans="3:23" x14ac:dyDescent="0.3">
      <c r="C308" s="5"/>
      <c r="D308" s="5"/>
      <c r="E308" s="5"/>
      <c r="F308" s="5"/>
      <c r="G308" s="5"/>
      <c r="H308" s="5"/>
      <c r="I308" s="5"/>
      <c r="J308" s="5"/>
      <c r="K308" s="5"/>
      <c r="L308" s="5"/>
      <c r="N308" s="5"/>
      <c r="O308" s="5"/>
      <c r="P308" s="5"/>
      <c r="Q308" s="5"/>
      <c r="R308" s="5"/>
      <c r="S308" s="5"/>
      <c r="T308" s="5"/>
      <c r="U308" s="5"/>
      <c r="V308" s="5"/>
      <c r="W308" s="5"/>
    </row>
    <row r="309" spans="3:23" x14ac:dyDescent="0.3">
      <c r="C309" s="5"/>
      <c r="D309" s="5"/>
      <c r="E309" s="5"/>
      <c r="F309" s="5"/>
      <c r="G309" s="5"/>
      <c r="H309" s="5"/>
      <c r="I309" s="5"/>
      <c r="J309" s="5"/>
      <c r="K309" s="5"/>
      <c r="L309" s="5"/>
      <c r="N309" s="5"/>
      <c r="O309" s="5"/>
      <c r="P309" s="5"/>
      <c r="Q309" s="5"/>
      <c r="R309" s="5"/>
      <c r="S309" s="5"/>
      <c r="T309" s="5"/>
      <c r="U309" s="5"/>
      <c r="V309" s="5"/>
      <c r="W309" s="5"/>
    </row>
    <row r="310" spans="3:23" x14ac:dyDescent="0.3">
      <c r="C310" s="5"/>
      <c r="D310" s="5"/>
      <c r="E310" s="5"/>
      <c r="F310" s="5"/>
      <c r="G310" s="5"/>
      <c r="H310" s="5"/>
      <c r="I310" s="5"/>
      <c r="J310" s="5"/>
      <c r="K310" s="5"/>
      <c r="L310" s="5"/>
      <c r="N310" s="5"/>
      <c r="O310" s="5"/>
      <c r="P310" s="5"/>
      <c r="Q310" s="5"/>
      <c r="R310" s="5"/>
      <c r="S310" s="5"/>
      <c r="T310" s="5"/>
      <c r="U310" s="5"/>
      <c r="V310" s="5"/>
      <c r="W310" s="5"/>
    </row>
    <row r="311" spans="3:23" x14ac:dyDescent="0.3">
      <c r="C311" s="5"/>
      <c r="D311" s="5"/>
      <c r="E311" s="5"/>
      <c r="F311" s="5"/>
      <c r="G311" s="5"/>
      <c r="H311" s="5"/>
      <c r="I311" s="5"/>
      <c r="J311" s="5"/>
      <c r="K311" s="5"/>
      <c r="L311" s="5"/>
      <c r="N311" s="5"/>
      <c r="O311" s="5"/>
      <c r="P311" s="5"/>
      <c r="Q311" s="5"/>
      <c r="R311" s="5"/>
      <c r="S311" s="5"/>
      <c r="T311" s="5"/>
      <c r="U311" s="5"/>
      <c r="V311" s="5"/>
      <c r="W311" s="5"/>
    </row>
    <row r="312" spans="3:23" x14ac:dyDescent="0.3">
      <c r="C312" s="5"/>
      <c r="D312" s="5"/>
      <c r="E312" s="5"/>
      <c r="F312" s="5"/>
      <c r="G312" s="5"/>
      <c r="H312" s="5"/>
      <c r="I312" s="5"/>
      <c r="J312" s="5"/>
      <c r="K312" s="5"/>
      <c r="L312" s="5"/>
      <c r="N312" s="5"/>
      <c r="O312" s="5"/>
      <c r="P312" s="5"/>
      <c r="Q312" s="5"/>
      <c r="R312" s="5"/>
      <c r="S312" s="5"/>
      <c r="T312" s="5"/>
      <c r="U312" s="5"/>
      <c r="V312" s="5"/>
      <c r="W312" s="5"/>
    </row>
    <row r="313" spans="3:23" x14ac:dyDescent="0.3">
      <c r="C313" s="5"/>
      <c r="D313" s="5"/>
      <c r="E313" s="5"/>
      <c r="F313" s="5"/>
      <c r="G313" s="5"/>
      <c r="H313" s="5"/>
      <c r="I313" s="5"/>
      <c r="J313" s="5"/>
      <c r="K313" s="5"/>
      <c r="L313" s="5"/>
      <c r="N313" s="5"/>
      <c r="O313" s="5"/>
      <c r="P313" s="5"/>
      <c r="Q313" s="5"/>
      <c r="R313" s="5"/>
      <c r="S313" s="5"/>
      <c r="T313" s="5"/>
      <c r="U313" s="5"/>
      <c r="V313" s="5"/>
      <c r="W313" s="5"/>
    </row>
    <row r="314" spans="3:23" x14ac:dyDescent="0.3">
      <c r="C314" s="5"/>
      <c r="D314" s="5"/>
      <c r="E314" s="5"/>
      <c r="F314" s="5"/>
      <c r="G314" s="5"/>
      <c r="H314" s="5"/>
      <c r="I314" s="5"/>
      <c r="J314" s="5"/>
      <c r="K314" s="5"/>
      <c r="L314" s="5"/>
      <c r="N314" s="5"/>
      <c r="O314" s="5"/>
      <c r="P314" s="5"/>
      <c r="Q314" s="5"/>
      <c r="R314" s="5"/>
      <c r="S314" s="5"/>
      <c r="T314" s="5"/>
      <c r="U314" s="5"/>
      <c r="V314" s="5"/>
      <c r="W314" s="5"/>
    </row>
    <row r="315" spans="3:23" x14ac:dyDescent="0.3">
      <c r="C315" s="5"/>
      <c r="D315" s="5"/>
      <c r="E315" s="5"/>
      <c r="F315" s="5"/>
      <c r="G315" s="5"/>
      <c r="H315" s="5"/>
      <c r="I315" s="5"/>
      <c r="J315" s="5"/>
      <c r="K315" s="5"/>
      <c r="L315" s="5"/>
      <c r="N315" s="5"/>
      <c r="O315" s="5"/>
      <c r="P315" s="5"/>
      <c r="Q315" s="5"/>
      <c r="R315" s="5"/>
      <c r="S315" s="5"/>
      <c r="T315" s="5"/>
      <c r="U315" s="5"/>
      <c r="V315" s="5"/>
      <c r="W315" s="5"/>
    </row>
    <row r="316" spans="3:23" x14ac:dyDescent="0.3">
      <c r="C316" s="5"/>
      <c r="D316" s="5"/>
      <c r="E316" s="5"/>
      <c r="F316" s="5"/>
      <c r="G316" s="5"/>
      <c r="H316" s="5"/>
      <c r="I316" s="5"/>
      <c r="J316" s="5"/>
      <c r="K316" s="5"/>
      <c r="L316" s="5"/>
      <c r="N316" s="5"/>
      <c r="O316" s="5"/>
      <c r="P316" s="5"/>
      <c r="Q316" s="5"/>
      <c r="R316" s="5"/>
      <c r="S316" s="5"/>
      <c r="T316" s="5"/>
      <c r="U316" s="5"/>
      <c r="V316" s="5"/>
      <c r="W316" s="5"/>
    </row>
    <row r="317" spans="3:23" x14ac:dyDescent="0.3">
      <c r="C317" s="5"/>
      <c r="D317" s="5"/>
      <c r="E317" s="5"/>
      <c r="F317" s="5"/>
      <c r="G317" s="5"/>
      <c r="H317" s="5"/>
      <c r="I317" s="5"/>
      <c r="J317" s="5"/>
      <c r="K317" s="5"/>
      <c r="L317" s="5"/>
      <c r="N317" s="5"/>
      <c r="O317" s="5"/>
      <c r="P317" s="5"/>
      <c r="Q317" s="5"/>
      <c r="R317" s="5"/>
      <c r="S317" s="5"/>
      <c r="T317" s="5"/>
      <c r="U317" s="5"/>
      <c r="V317" s="5"/>
      <c r="W317" s="5"/>
    </row>
    <row r="318" spans="3:23" x14ac:dyDescent="0.3">
      <c r="C318" s="5"/>
      <c r="D318" s="5"/>
      <c r="E318" s="5"/>
      <c r="F318" s="5"/>
      <c r="G318" s="5"/>
      <c r="H318" s="5"/>
      <c r="I318" s="5"/>
      <c r="J318" s="5"/>
      <c r="K318" s="5"/>
      <c r="L318" s="5"/>
      <c r="N318" s="5"/>
      <c r="O318" s="5"/>
      <c r="P318" s="5"/>
      <c r="Q318" s="5"/>
      <c r="R318" s="5"/>
      <c r="S318" s="5"/>
      <c r="T318" s="5"/>
      <c r="U318" s="5"/>
      <c r="V318" s="5"/>
      <c r="W318" s="5"/>
    </row>
    <row r="319" spans="3:23" x14ac:dyDescent="0.3">
      <c r="C319" s="5"/>
      <c r="D319" s="5"/>
      <c r="E319" s="5"/>
      <c r="F319" s="5"/>
      <c r="G319" s="5"/>
      <c r="H319" s="5"/>
      <c r="I319" s="5"/>
      <c r="J319" s="5"/>
      <c r="K319" s="5"/>
      <c r="L319" s="5"/>
      <c r="N319" s="5"/>
      <c r="O319" s="5"/>
      <c r="P319" s="5"/>
      <c r="Q319" s="5"/>
      <c r="R319" s="5"/>
      <c r="S319" s="5"/>
      <c r="T319" s="5"/>
      <c r="U319" s="5"/>
      <c r="V319" s="5"/>
      <c r="W319" s="5"/>
    </row>
    <row r="320" spans="3:23" x14ac:dyDescent="0.3">
      <c r="C320" s="5"/>
      <c r="D320" s="5"/>
      <c r="E320" s="5"/>
      <c r="F320" s="5"/>
      <c r="G320" s="5"/>
      <c r="H320" s="5"/>
      <c r="I320" s="5"/>
      <c r="J320" s="5"/>
      <c r="K320" s="5"/>
      <c r="L320" s="5"/>
      <c r="N320" s="5"/>
      <c r="O320" s="5"/>
      <c r="P320" s="5"/>
      <c r="Q320" s="5"/>
      <c r="R320" s="5"/>
      <c r="S320" s="5"/>
      <c r="T320" s="5"/>
      <c r="U320" s="5"/>
      <c r="V320" s="5"/>
      <c r="W320" s="5"/>
    </row>
    <row r="321" spans="3:23" x14ac:dyDescent="0.3">
      <c r="C321" s="5"/>
      <c r="D321" s="5"/>
      <c r="E321" s="5"/>
      <c r="F321" s="5"/>
      <c r="G321" s="5"/>
      <c r="H321" s="5"/>
      <c r="I321" s="5"/>
      <c r="J321" s="5"/>
      <c r="K321" s="5"/>
      <c r="L321" s="5"/>
      <c r="N321" s="5"/>
      <c r="O321" s="5"/>
      <c r="P321" s="5"/>
      <c r="Q321" s="5"/>
      <c r="R321" s="5"/>
      <c r="S321" s="5"/>
      <c r="T321" s="5"/>
      <c r="U321" s="5"/>
      <c r="V321" s="5"/>
      <c r="W321" s="5"/>
    </row>
    <row r="322" spans="3:23" x14ac:dyDescent="0.3">
      <c r="C322" s="5"/>
      <c r="D322" s="5"/>
      <c r="E322" s="5"/>
      <c r="F322" s="5"/>
      <c r="G322" s="5"/>
      <c r="H322" s="5"/>
      <c r="I322" s="5"/>
      <c r="J322" s="5"/>
      <c r="K322" s="5"/>
      <c r="L322" s="5"/>
      <c r="N322" s="5"/>
      <c r="O322" s="5"/>
      <c r="P322" s="5"/>
      <c r="Q322" s="5"/>
      <c r="R322" s="5"/>
      <c r="S322" s="5"/>
      <c r="T322" s="5"/>
      <c r="U322" s="5"/>
      <c r="V322" s="5"/>
      <c r="W322" s="5"/>
    </row>
    <row r="323" spans="3:23" x14ac:dyDescent="0.3">
      <c r="C323" s="5"/>
      <c r="D323" s="5"/>
      <c r="E323" s="5"/>
      <c r="F323" s="5"/>
      <c r="G323" s="5"/>
      <c r="H323" s="5"/>
      <c r="I323" s="5"/>
      <c r="J323" s="5"/>
      <c r="K323" s="5"/>
      <c r="L323" s="5"/>
      <c r="N323" s="5"/>
      <c r="O323" s="5"/>
      <c r="P323" s="5"/>
      <c r="Q323" s="5"/>
      <c r="R323" s="5"/>
      <c r="S323" s="5"/>
      <c r="T323" s="5"/>
      <c r="U323" s="5"/>
      <c r="V323" s="5"/>
      <c r="W323" s="5"/>
    </row>
    <row r="324" spans="3:23" x14ac:dyDescent="0.3">
      <c r="C324" s="5"/>
      <c r="D324" s="5"/>
      <c r="E324" s="5"/>
      <c r="F324" s="5"/>
      <c r="G324" s="5"/>
      <c r="H324" s="5"/>
      <c r="I324" s="5"/>
      <c r="J324" s="5"/>
      <c r="K324" s="5"/>
      <c r="L324" s="5"/>
      <c r="N324" s="5"/>
      <c r="O324" s="5"/>
      <c r="P324" s="5"/>
      <c r="Q324" s="5"/>
      <c r="R324" s="5"/>
      <c r="S324" s="5"/>
      <c r="T324" s="5"/>
      <c r="U324" s="5"/>
      <c r="V324" s="5"/>
      <c r="W324" s="5"/>
    </row>
    <row r="325" spans="3:23" x14ac:dyDescent="0.3">
      <c r="C325" s="5"/>
      <c r="D325" s="5"/>
      <c r="E325" s="5"/>
      <c r="F325" s="5"/>
      <c r="G325" s="5"/>
      <c r="H325" s="5"/>
      <c r="I325" s="5"/>
      <c r="J325" s="5"/>
      <c r="K325" s="5"/>
      <c r="L325" s="5"/>
      <c r="N325" s="5"/>
      <c r="O325" s="5"/>
      <c r="P325" s="5"/>
      <c r="Q325" s="5"/>
      <c r="R325" s="5"/>
      <c r="S325" s="5"/>
      <c r="T325" s="5"/>
      <c r="U325" s="5"/>
      <c r="V325" s="5"/>
      <c r="W325" s="5"/>
    </row>
    <row r="326" spans="3:23" x14ac:dyDescent="0.3">
      <c r="C326" s="5"/>
      <c r="D326" s="5"/>
      <c r="E326" s="5"/>
      <c r="F326" s="5"/>
      <c r="G326" s="5"/>
      <c r="H326" s="5"/>
      <c r="I326" s="5"/>
      <c r="J326" s="5"/>
      <c r="K326" s="5"/>
      <c r="L326" s="5"/>
      <c r="N326" s="5"/>
      <c r="O326" s="5"/>
      <c r="P326" s="5"/>
      <c r="Q326" s="5"/>
      <c r="R326" s="5"/>
      <c r="S326" s="5"/>
      <c r="T326" s="5"/>
      <c r="U326" s="5"/>
      <c r="V326" s="5"/>
      <c r="W326" s="5"/>
    </row>
    <row r="327" spans="3:23" x14ac:dyDescent="0.3">
      <c r="C327" s="5"/>
      <c r="D327" s="5"/>
      <c r="E327" s="5"/>
      <c r="F327" s="5"/>
      <c r="G327" s="5"/>
      <c r="H327" s="5"/>
      <c r="I327" s="5"/>
      <c r="J327" s="5"/>
      <c r="K327" s="5"/>
      <c r="L327" s="5"/>
      <c r="N327" s="5"/>
      <c r="O327" s="5"/>
      <c r="P327" s="5"/>
      <c r="Q327" s="5"/>
      <c r="R327" s="5"/>
      <c r="S327" s="5"/>
      <c r="T327" s="5"/>
      <c r="U327" s="5"/>
      <c r="V327" s="5"/>
      <c r="W327" s="5"/>
    </row>
    <row r="328" spans="3:23" x14ac:dyDescent="0.3">
      <c r="C328" s="5"/>
      <c r="D328" s="5"/>
      <c r="E328" s="5"/>
      <c r="F328" s="5"/>
      <c r="G328" s="5"/>
      <c r="H328" s="5"/>
      <c r="I328" s="5"/>
      <c r="J328" s="5"/>
      <c r="K328" s="5"/>
      <c r="L328" s="5"/>
      <c r="N328" s="5"/>
      <c r="O328" s="5"/>
      <c r="P328" s="5"/>
      <c r="Q328" s="5"/>
      <c r="R328" s="5"/>
      <c r="S328" s="5"/>
      <c r="T328" s="5"/>
      <c r="U328" s="5"/>
      <c r="V328" s="5"/>
      <c r="W328" s="5"/>
    </row>
    <row r="329" spans="3:23" x14ac:dyDescent="0.3">
      <c r="C329" s="5"/>
      <c r="D329" s="5"/>
      <c r="E329" s="5"/>
      <c r="F329" s="5"/>
      <c r="G329" s="5"/>
      <c r="H329" s="5"/>
      <c r="I329" s="5"/>
      <c r="J329" s="5"/>
      <c r="K329" s="5"/>
      <c r="L329" s="5"/>
      <c r="N329" s="5"/>
      <c r="O329" s="5"/>
      <c r="P329" s="5"/>
      <c r="Q329" s="5"/>
      <c r="R329" s="5"/>
      <c r="S329" s="5"/>
      <c r="T329" s="5"/>
      <c r="U329" s="5"/>
      <c r="V329" s="5"/>
      <c r="W329" s="5"/>
    </row>
    <row r="330" spans="3:23" x14ac:dyDescent="0.3">
      <c r="C330" s="5"/>
      <c r="D330" s="5"/>
      <c r="E330" s="5"/>
      <c r="F330" s="5"/>
      <c r="G330" s="5"/>
      <c r="H330" s="5"/>
      <c r="I330" s="5"/>
      <c r="J330" s="5"/>
      <c r="K330" s="5"/>
      <c r="L330" s="5"/>
      <c r="N330" s="5"/>
      <c r="O330" s="5"/>
      <c r="P330" s="5"/>
      <c r="Q330" s="5"/>
      <c r="R330" s="5"/>
      <c r="S330" s="5"/>
      <c r="T330" s="5"/>
      <c r="U330" s="5"/>
      <c r="V330" s="5"/>
      <c r="W330" s="5"/>
    </row>
    <row r="331" spans="3:23" x14ac:dyDescent="0.3">
      <c r="C331" s="5"/>
      <c r="D331" s="5"/>
      <c r="E331" s="5"/>
      <c r="F331" s="5"/>
      <c r="G331" s="5"/>
      <c r="H331" s="5"/>
      <c r="I331" s="5"/>
      <c r="J331" s="5"/>
      <c r="K331" s="5"/>
      <c r="L331" s="5"/>
      <c r="N331" s="5"/>
      <c r="O331" s="5"/>
      <c r="P331" s="5"/>
      <c r="Q331" s="5"/>
      <c r="R331" s="5"/>
      <c r="S331" s="5"/>
      <c r="T331" s="5"/>
      <c r="U331" s="5"/>
      <c r="V331" s="5"/>
      <c r="W331" s="5"/>
    </row>
    <row r="332" spans="3:23" x14ac:dyDescent="0.3">
      <c r="C332" s="5"/>
      <c r="D332" s="5"/>
      <c r="E332" s="5"/>
      <c r="F332" s="5"/>
      <c r="G332" s="5"/>
      <c r="H332" s="5"/>
      <c r="I332" s="5"/>
      <c r="J332" s="5"/>
      <c r="K332" s="5"/>
      <c r="L332" s="5"/>
      <c r="N332" s="5"/>
      <c r="O332" s="5"/>
      <c r="P332" s="5"/>
      <c r="Q332" s="5"/>
      <c r="R332" s="5"/>
      <c r="S332" s="5"/>
      <c r="T332" s="5"/>
      <c r="U332" s="5"/>
      <c r="V332" s="5"/>
      <c r="W332" s="5"/>
    </row>
    <row r="333" spans="3:23" x14ac:dyDescent="0.3">
      <c r="C333" s="5"/>
      <c r="D333" s="5"/>
      <c r="E333" s="5"/>
      <c r="F333" s="5"/>
      <c r="G333" s="5"/>
      <c r="H333" s="5"/>
      <c r="I333" s="5"/>
      <c r="J333" s="5"/>
      <c r="K333" s="5"/>
      <c r="L333" s="5"/>
      <c r="N333" s="5"/>
      <c r="O333" s="5"/>
      <c r="P333" s="5"/>
      <c r="Q333" s="5"/>
      <c r="R333" s="5"/>
      <c r="S333" s="5"/>
      <c r="T333" s="5"/>
      <c r="U333" s="5"/>
      <c r="V333" s="5"/>
      <c r="W333" s="5"/>
    </row>
    <row r="334" spans="3:23" x14ac:dyDescent="0.3">
      <c r="C334" s="5"/>
      <c r="D334" s="5"/>
      <c r="E334" s="5"/>
      <c r="F334" s="5"/>
      <c r="G334" s="5"/>
      <c r="H334" s="5"/>
      <c r="I334" s="5"/>
      <c r="J334" s="5"/>
      <c r="K334" s="5"/>
      <c r="L334" s="5"/>
      <c r="N334" s="5"/>
      <c r="O334" s="5"/>
      <c r="P334" s="5"/>
      <c r="Q334" s="5"/>
      <c r="R334" s="5"/>
      <c r="S334" s="5"/>
      <c r="T334" s="5"/>
      <c r="U334" s="5"/>
      <c r="V334" s="5"/>
      <c r="W334" s="5"/>
    </row>
    <row r="335" spans="3:23" x14ac:dyDescent="0.3">
      <c r="C335" s="5"/>
      <c r="D335" s="5"/>
      <c r="E335" s="5"/>
      <c r="F335" s="5"/>
      <c r="G335" s="5"/>
      <c r="H335" s="5"/>
      <c r="I335" s="5"/>
      <c r="J335" s="5"/>
      <c r="K335" s="5"/>
      <c r="L335" s="5"/>
      <c r="N335" s="5"/>
      <c r="O335" s="5"/>
      <c r="P335" s="5"/>
      <c r="Q335" s="5"/>
      <c r="R335" s="5"/>
      <c r="S335" s="5"/>
      <c r="T335" s="5"/>
      <c r="U335" s="5"/>
      <c r="V335" s="5"/>
      <c r="W335" s="5"/>
    </row>
    <row r="336" spans="3:23" x14ac:dyDescent="0.3">
      <c r="C336" s="5"/>
      <c r="D336" s="5"/>
      <c r="E336" s="5"/>
      <c r="F336" s="5"/>
      <c r="G336" s="5"/>
      <c r="H336" s="5"/>
      <c r="I336" s="5"/>
      <c r="J336" s="5"/>
      <c r="K336" s="5"/>
      <c r="L336" s="5"/>
      <c r="N336" s="5"/>
      <c r="O336" s="5"/>
      <c r="P336" s="5"/>
      <c r="Q336" s="5"/>
      <c r="R336" s="5"/>
      <c r="S336" s="5"/>
      <c r="T336" s="5"/>
      <c r="U336" s="5"/>
      <c r="V336" s="5"/>
      <c r="W336" s="5"/>
    </row>
    <row r="337" spans="3:23" x14ac:dyDescent="0.3">
      <c r="C337" s="5"/>
      <c r="D337" s="5"/>
      <c r="E337" s="5"/>
      <c r="F337" s="5"/>
      <c r="G337" s="5"/>
      <c r="H337" s="5"/>
      <c r="I337" s="5"/>
      <c r="J337" s="5"/>
      <c r="K337" s="5"/>
      <c r="L337" s="5"/>
      <c r="N337" s="5"/>
      <c r="O337" s="5"/>
      <c r="P337" s="5"/>
      <c r="Q337" s="5"/>
      <c r="R337" s="5"/>
      <c r="S337" s="5"/>
      <c r="T337" s="5"/>
      <c r="U337" s="5"/>
      <c r="V337" s="5"/>
      <c r="W337" s="5"/>
    </row>
    <row r="338" spans="3:23" x14ac:dyDescent="0.3">
      <c r="C338" s="5"/>
      <c r="D338" s="5"/>
      <c r="E338" s="5"/>
      <c r="F338" s="5"/>
      <c r="G338" s="5"/>
      <c r="H338" s="5"/>
      <c r="I338" s="5"/>
      <c r="J338" s="5"/>
      <c r="K338" s="5"/>
      <c r="L338" s="5"/>
      <c r="N338" s="5"/>
      <c r="O338" s="5"/>
      <c r="P338" s="5"/>
      <c r="Q338" s="5"/>
      <c r="R338" s="5"/>
      <c r="S338" s="5"/>
      <c r="T338" s="5"/>
      <c r="U338" s="5"/>
      <c r="V338" s="5"/>
      <c r="W338" s="5"/>
    </row>
    <row r="339" spans="3:23" x14ac:dyDescent="0.3">
      <c r="C339" s="5"/>
      <c r="D339" s="5"/>
      <c r="E339" s="5"/>
      <c r="F339" s="5"/>
      <c r="G339" s="5"/>
      <c r="H339" s="5"/>
      <c r="I339" s="5"/>
      <c r="J339" s="5"/>
      <c r="K339" s="5"/>
      <c r="L339" s="5"/>
      <c r="N339" s="5"/>
      <c r="O339" s="5"/>
      <c r="P339" s="5"/>
      <c r="Q339" s="5"/>
      <c r="R339" s="5"/>
      <c r="S339" s="5"/>
      <c r="T339" s="5"/>
      <c r="U339" s="5"/>
      <c r="V339" s="5"/>
      <c r="W339" s="5"/>
    </row>
    <row r="340" spans="3:23" x14ac:dyDescent="0.3">
      <c r="C340" s="5"/>
      <c r="D340" s="5"/>
      <c r="E340" s="5"/>
      <c r="F340" s="5"/>
      <c r="G340" s="5"/>
      <c r="H340" s="5"/>
      <c r="I340" s="5"/>
      <c r="J340" s="5"/>
      <c r="K340" s="5"/>
      <c r="L340" s="5"/>
      <c r="N340" s="5"/>
      <c r="O340" s="5"/>
      <c r="P340" s="5"/>
      <c r="Q340" s="5"/>
      <c r="R340" s="5"/>
      <c r="S340" s="5"/>
      <c r="T340" s="5"/>
      <c r="U340" s="5"/>
      <c r="V340" s="5"/>
      <c r="W340" s="5"/>
    </row>
    <row r="341" spans="3:23" x14ac:dyDescent="0.3">
      <c r="C341" s="5"/>
      <c r="D341" s="5"/>
      <c r="E341" s="5"/>
      <c r="F341" s="5"/>
      <c r="G341" s="5"/>
      <c r="H341" s="5"/>
      <c r="I341" s="5"/>
      <c r="J341" s="5"/>
      <c r="K341" s="5"/>
      <c r="L341" s="5"/>
      <c r="N341" s="5"/>
      <c r="O341" s="5"/>
      <c r="P341" s="5"/>
      <c r="Q341" s="5"/>
      <c r="R341" s="5"/>
      <c r="S341" s="5"/>
      <c r="T341" s="5"/>
      <c r="U341" s="5"/>
      <c r="V341" s="5"/>
      <c r="W341" s="5"/>
    </row>
    <row r="342" spans="3:23" x14ac:dyDescent="0.3">
      <c r="C342" s="5"/>
      <c r="D342" s="5"/>
      <c r="E342" s="5"/>
      <c r="F342" s="5"/>
      <c r="G342" s="5"/>
      <c r="H342" s="5"/>
      <c r="I342" s="5"/>
      <c r="J342" s="5"/>
      <c r="K342" s="5"/>
      <c r="L342" s="5"/>
      <c r="N342" s="5"/>
      <c r="O342" s="5"/>
      <c r="P342" s="5"/>
      <c r="Q342" s="5"/>
      <c r="R342" s="5"/>
      <c r="S342" s="5"/>
      <c r="T342" s="5"/>
      <c r="U342" s="5"/>
      <c r="V342" s="5"/>
      <c r="W342" s="5"/>
    </row>
    <row r="343" spans="3:23" x14ac:dyDescent="0.3">
      <c r="C343" s="5"/>
      <c r="D343" s="5"/>
      <c r="E343" s="5"/>
      <c r="F343" s="5"/>
      <c r="G343" s="5"/>
      <c r="H343" s="5"/>
      <c r="I343" s="5"/>
      <c r="J343" s="5"/>
      <c r="K343" s="5"/>
      <c r="L343" s="5"/>
      <c r="N343" s="5"/>
      <c r="O343" s="5"/>
      <c r="P343" s="5"/>
      <c r="Q343" s="5"/>
      <c r="R343" s="5"/>
      <c r="S343" s="5"/>
      <c r="T343" s="5"/>
      <c r="U343" s="5"/>
      <c r="V343" s="5"/>
      <c r="W343" s="5"/>
    </row>
    <row r="344" spans="3:23" x14ac:dyDescent="0.3">
      <c r="C344" s="5"/>
      <c r="D344" s="5"/>
      <c r="E344" s="5"/>
      <c r="F344" s="5"/>
      <c r="G344" s="5"/>
      <c r="H344" s="5"/>
      <c r="I344" s="5"/>
      <c r="J344" s="5"/>
      <c r="K344" s="5"/>
      <c r="L344" s="5"/>
      <c r="N344" s="5"/>
      <c r="O344" s="5"/>
      <c r="P344" s="5"/>
      <c r="Q344" s="5"/>
      <c r="R344" s="5"/>
      <c r="S344" s="5"/>
      <c r="T344" s="5"/>
      <c r="U344" s="5"/>
      <c r="V344" s="5"/>
      <c r="W344" s="5"/>
    </row>
    <row r="345" spans="3:23" x14ac:dyDescent="0.3">
      <c r="C345" s="5"/>
      <c r="D345" s="5"/>
      <c r="E345" s="5"/>
      <c r="F345" s="5"/>
      <c r="G345" s="5"/>
      <c r="H345" s="5"/>
      <c r="I345" s="5"/>
      <c r="J345" s="5"/>
      <c r="K345" s="5"/>
      <c r="L345" s="5"/>
      <c r="N345" s="5"/>
      <c r="O345" s="5"/>
      <c r="P345" s="5"/>
      <c r="Q345" s="5"/>
      <c r="R345" s="5"/>
      <c r="S345" s="5"/>
      <c r="T345" s="5"/>
      <c r="U345" s="5"/>
      <c r="V345" s="5"/>
      <c r="W345" s="5"/>
    </row>
    <row r="346" spans="3:23" x14ac:dyDescent="0.3">
      <c r="C346" s="5"/>
      <c r="D346" s="5"/>
      <c r="E346" s="5"/>
      <c r="F346" s="5"/>
      <c r="G346" s="5"/>
      <c r="H346" s="5"/>
      <c r="I346" s="5"/>
      <c r="J346" s="5"/>
      <c r="K346" s="5"/>
      <c r="L346" s="5"/>
      <c r="N346" s="5"/>
      <c r="O346" s="5"/>
      <c r="P346" s="5"/>
      <c r="Q346" s="5"/>
      <c r="R346" s="5"/>
      <c r="S346" s="5"/>
      <c r="T346" s="5"/>
      <c r="U346" s="5"/>
      <c r="V346" s="5"/>
      <c r="W346" s="5"/>
    </row>
    <row r="347" spans="3:23" x14ac:dyDescent="0.3">
      <c r="C347" s="5"/>
      <c r="D347" s="5"/>
      <c r="E347" s="5"/>
      <c r="F347" s="5"/>
      <c r="G347" s="5"/>
      <c r="H347" s="5"/>
      <c r="I347" s="5"/>
      <c r="J347" s="5"/>
      <c r="K347" s="5"/>
      <c r="L347" s="5"/>
      <c r="N347" s="5"/>
      <c r="O347" s="5"/>
      <c r="P347" s="5"/>
      <c r="Q347" s="5"/>
      <c r="R347" s="5"/>
      <c r="S347" s="5"/>
      <c r="T347" s="5"/>
      <c r="U347" s="5"/>
      <c r="V347" s="5"/>
      <c r="W347" s="5"/>
    </row>
    <row r="348" spans="3:23" x14ac:dyDescent="0.3">
      <c r="C348" s="5"/>
      <c r="D348" s="5"/>
      <c r="E348" s="5"/>
      <c r="F348" s="5"/>
      <c r="G348" s="5"/>
      <c r="H348" s="5"/>
      <c r="I348" s="5"/>
      <c r="J348" s="5"/>
      <c r="K348" s="5"/>
      <c r="L348" s="5"/>
      <c r="N348" s="5"/>
      <c r="O348" s="5"/>
      <c r="P348" s="5"/>
      <c r="Q348" s="5"/>
      <c r="R348" s="5"/>
      <c r="S348" s="5"/>
      <c r="T348" s="5"/>
      <c r="U348" s="5"/>
      <c r="V348" s="5"/>
      <c r="W348" s="5"/>
    </row>
    <row r="349" spans="3:23" x14ac:dyDescent="0.3">
      <c r="C349" s="5"/>
      <c r="D349" s="5"/>
      <c r="E349" s="5"/>
      <c r="F349" s="5"/>
      <c r="G349" s="5"/>
      <c r="H349" s="5"/>
      <c r="I349" s="5"/>
      <c r="J349" s="5"/>
      <c r="K349" s="5"/>
      <c r="L349" s="5"/>
      <c r="N349" s="5"/>
      <c r="O349" s="5"/>
      <c r="P349" s="5"/>
      <c r="Q349" s="5"/>
      <c r="R349" s="5"/>
      <c r="S349" s="5"/>
      <c r="T349" s="5"/>
      <c r="U349" s="5"/>
      <c r="V349" s="5"/>
      <c r="W349" s="5"/>
    </row>
    <row r="350" spans="3:23" x14ac:dyDescent="0.3">
      <c r="C350" s="5"/>
      <c r="D350" s="5"/>
      <c r="E350" s="5"/>
      <c r="F350" s="5"/>
      <c r="G350" s="5"/>
      <c r="H350" s="5"/>
      <c r="I350" s="5"/>
      <c r="J350" s="5"/>
      <c r="K350" s="5"/>
      <c r="L350" s="5"/>
      <c r="N350" s="5"/>
      <c r="O350" s="5"/>
      <c r="P350" s="5"/>
      <c r="Q350" s="5"/>
      <c r="R350" s="5"/>
      <c r="S350" s="5"/>
      <c r="T350" s="5"/>
      <c r="U350" s="5"/>
      <c r="V350" s="5"/>
      <c r="W350" s="5"/>
    </row>
    <row r="351" spans="3:23" x14ac:dyDescent="0.3">
      <c r="C351" s="5"/>
      <c r="D351" s="5"/>
      <c r="E351" s="5"/>
      <c r="F351" s="5"/>
      <c r="G351" s="5"/>
      <c r="H351" s="5"/>
      <c r="I351" s="5"/>
      <c r="J351" s="5"/>
      <c r="K351" s="5"/>
      <c r="L351" s="5"/>
      <c r="N351" s="5"/>
      <c r="O351" s="5"/>
      <c r="P351" s="5"/>
      <c r="Q351" s="5"/>
      <c r="R351" s="5"/>
      <c r="S351" s="5"/>
      <c r="T351" s="5"/>
      <c r="U351" s="5"/>
      <c r="V351" s="5"/>
      <c r="W351" s="5"/>
    </row>
    <row r="352" spans="3:23" x14ac:dyDescent="0.3">
      <c r="C352" s="5"/>
      <c r="D352" s="5"/>
      <c r="E352" s="5"/>
      <c r="F352" s="5"/>
      <c r="G352" s="5"/>
      <c r="H352" s="5"/>
      <c r="I352" s="5"/>
      <c r="J352" s="5"/>
      <c r="K352" s="5"/>
      <c r="L352" s="5"/>
      <c r="N352" s="5"/>
      <c r="O352" s="5"/>
      <c r="P352" s="5"/>
      <c r="Q352" s="5"/>
      <c r="R352" s="5"/>
      <c r="S352" s="5"/>
      <c r="T352" s="5"/>
      <c r="U352" s="5"/>
      <c r="V352" s="5"/>
      <c r="W352" s="5"/>
    </row>
    <row r="353" spans="3:23" x14ac:dyDescent="0.3">
      <c r="C353" s="5"/>
      <c r="D353" s="5"/>
      <c r="E353" s="5"/>
      <c r="F353" s="5"/>
      <c r="G353" s="5"/>
      <c r="H353" s="5"/>
      <c r="I353" s="5"/>
      <c r="J353" s="5"/>
      <c r="K353" s="5"/>
      <c r="L353" s="5"/>
      <c r="N353" s="5"/>
      <c r="O353" s="5"/>
      <c r="P353" s="5"/>
      <c r="Q353" s="5"/>
      <c r="R353" s="5"/>
      <c r="S353" s="5"/>
      <c r="T353" s="5"/>
      <c r="U353" s="5"/>
      <c r="V353" s="5"/>
      <c r="W353" s="5"/>
    </row>
    <row r="354" spans="3:23" x14ac:dyDescent="0.3">
      <c r="C354" s="5"/>
      <c r="D354" s="5"/>
      <c r="E354" s="5"/>
      <c r="F354" s="5"/>
      <c r="G354" s="5"/>
      <c r="H354" s="5"/>
      <c r="I354" s="5"/>
      <c r="J354" s="5"/>
      <c r="K354" s="5"/>
      <c r="L354" s="5"/>
      <c r="N354" s="5"/>
      <c r="O354" s="5"/>
      <c r="P354" s="5"/>
      <c r="Q354" s="5"/>
      <c r="R354" s="5"/>
      <c r="S354" s="5"/>
      <c r="T354" s="5"/>
      <c r="U354" s="5"/>
      <c r="V354" s="5"/>
      <c r="W354" s="5"/>
    </row>
    <row r="355" spans="3:23" x14ac:dyDescent="0.3">
      <c r="C355" s="5"/>
      <c r="D355" s="5"/>
      <c r="E355" s="5"/>
      <c r="F355" s="5"/>
      <c r="G355" s="5"/>
      <c r="H355" s="5"/>
      <c r="I355" s="5"/>
      <c r="J355" s="5"/>
      <c r="K355" s="5"/>
      <c r="L355" s="5"/>
      <c r="N355" s="5"/>
      <c r="O355" s="5"/>
      <c r="P355" s="5"/>
      <c r="Q355" s="5"/>
      <c r="R355" s="5"/>
      <c r="S355" s="5"/>
      <c r="T355" s="5"/>
      <c r="U355" s="5"/>
      <c r="V355" s="5"/>
      <c r="W355" s="5"/>
    </row>
    <row r="356" spans="3:23" x14ac:dyDescent="0.3">
      <c r="C356" s="5"/>
      <c r="D356" s="5"/>
      <c r="E356" s="5"/>
      <c r="F356" s="5"/>
      <c r="G356" s="5"/>
      <c r="H356" s="5"/>
      <c r="I356" s="5"/>
      <c r="J356" s="5"/>
      <c r="K356" s="5"/>
      <c r="L356" s="5"/>
      <c r="N356" s="5"/>
      <c r="O356" s="5"/>
      <c r="P356" s="5"/>
      <c r="Q356" s="5"/>
      <c r="R356" s="5"/>
      <c r="S356" s="5"/>
      <c r="T356" s="5"/>
      <c r="U356" s="5"/>
      <c r="V356" s="5"/>
      <c r="W356" s="5"/>
    </row>
    <row r="357" spans="3:23" x14ac:dyDescent="0.3">
      <c r="C357" s="5"/>
      <c r="D357" s="5"/>
      <c r="E357" s="5"/>
      <c r="F357" s="5"/>
      <c r="G357" s="5"/>
      <c r="H357" s="5"/>
      <c r="I357" s="5"/>
      <c r="J357" s="5"/>
      <c r="K357" s="5"/>
      <c r="L357" s="5"/>
      <c r="N357" s="5"/>
      <c r="O357" s="5"/>
      <c r="P357" s="5"/>
      <c r="Q357" s="5"/>
      <c r="R357" s="5"/>
      <c r="S357" s="5"/>
      <c r="T357" s="5"/>
      <c r="U357" s="5"/>
      <c r="V357" s="5"/>
      <c r="W357" s="5"/>
    </row>
    <row r="358" spans="3:23" x14ac:dyDescent="0.3">
      <c r="C358" s="5"/>
      <c r="D358" s="5"/>
      <c r="E358" s="5"/>
      <c r="F358" s="5"/>
      <c r="G358" s="5"/>
      <c r="H358" s="5"/>
      <c r="I358" s="5"/>
      <c r="J358" s="5"/>
      <c r="K358" s="5"/>
      <c r="L358" s="5"/>
      <c r="N358" s="5"/>
      <c r="O358" s="5"/>
      <c r="P358" s="5"/>
      <c r="Q358" s="5"/>
      <c r="R358" s="5"/>
      <c r="S358" s="5"/>
      <c r="T358" s="5"/>
      <c r="U358" s="5"/>
      <c r="V358" s="5"/>
      <c r="W358" s="5"/>
    </row>
    <row r="359" spans="3:23" x14ac:dyDescent="0.3">
      <c r="C359" s="5"/>
      <c r="D359" s="5"/>
      <c r="E359" s="5"/>
      <c r="F359" s="5"/>
      <c r="G359" s="5"/>
      <c r="H359" s="5"/>
      <c r="I359" s="5"/>
      <c r="J359" s="5"/>
      <c r="K359" s="5"/>
      <c r="L359" s="5"/>
      <c r="N359" s="5"/>
      <c r="O359" s="5"/>
      <c r="P359" s="5"/>
      <c r="Q359" s="5"/>
      <c r="R359" s="5"/>
      <c r="S359" s="5"/>
      <c r="T359" s="5"/>
      <c r="U359" s="5"/>
      <c r="V359" s="5"/>
      <c r="W359" s="5"/>
    </row>
    <row r="360" spans="3:23" x14ac:dyDescent="0.3">
      <c r="C360" s="5"/>
      <c r="D360" s="5"/>
      <c r="E360" s="5"/>
      <c r="F360" s="5"/>
      <c r="G360" s="5"/>
      <c r="H360" s="5"/>
      <c r="I360" s="5"/>
      <c r="J360" s="5"/>
      <c r="K360" s="5"/>
      <c r="L360" s="5"/>
      <c r="N360" s="5"/>
      <c r="O360" s="5"/>
      <c r="P360" s="5"/>
      <c r="Q360" s="5"/>
      <c r="R360" s="5"/>
      <c r="S360" s="5"/>
      <c r="T360" s="5"/>
      <c r="U360" s="5"/>
      <c r="V360" s="5"/>
      <c r="W360" s="5"/>
    </row>
    <row r="361" spans="3:23" x14ac:dyDescent="0.3">
      <c r="C361" s="5"/>
      <c r="D361" s="5"/>
      <c r="E361" s="5"/>
      <c r="F361" s="5"/>
      <c r="G361" s="5"/>
      <c r="H361" s="5"/>
      <c r="I361" s="5"/>
      <c r="J361" s="5"/>
      <c r="K361" s="5"/>
      <c r="L361" s="5"/>
      <c r="N361" s="5"/>
      <c r="O361" s="5"/>
      <c r="P361" s="5"/>
      <c r="Q361" s="5"/>
      <c r="R361" s="5"/>
      <c r="S361" s="5"/>
      <c r="T361" s="5"/>
      <c r="U361" s="5"/>
      <c r="V361" s="5"/>
      <c r="W361" s="5"/>
    </row>
    <row r="362" spans="3:23" x14ac:dyDescent="0.3">
      <c r="C362" s="5"/>
      <c r="D362" s="5"/>
      <c r="E362" s="5"/>
      <c r="F362" s="5"/>
      <c r="G362" s="5"/>
      <c r="H362" s="5"/>
      <c r="I362" s="5"/>
      <c r="J362" s="5"/>
      <c r="K362" s="5"/>
      <c r="L362" s="5"/>
      <c r="N362" s="5"/>
      <c r="O362" s="5"/>
      <c r="P362" s="5"/>
      <c r="Q362" s="5"/>
      <c r="R362" s="5"/>
      <c r="S362" s="5"/>
      <c r="T362" s="5"/>
      <c r="U362" s="5"/>
      <c r="V362" s="5"/>
      <c r="W362" s="5"/>
    </row>
    <row r="363" spans="3:23" x14ac:dyDescent="0.3">
      <c r="C363" s="5"/>
      <c r="D363" s="5"/>
      <c r="E363" s="5"/>
      <c r="F363" s="5"/>
      <c r="G363" s="5"/>
      <c r="H363" s="5"/>
      <c r="I363" s="5"/>
      <c r="J363" s="5"/>
      <c r="K363" s="5"/>
      <c r="L363" s="5"/>
      <c r="N363" s="5"/>
      <c r="O363" s="5"/>
      <c r="P363" s="5"/>
      <c r="Q363" s="5"/>
      <c r="R363" s="5"/>
      <c r="S363" s="5"/>
      <c r="T363" s="5"/>
      <c r="U363" s="5"/>
      <c r="V363" s="5"/>
      <c r="W363" s="5"/>
    </row>
    <row r="364" spans="3:23" x14ac:dyDescent="0.3">
      <c r="C364" s="5"/>
      <c r="D364" s="5"/>
      <c r="E364" s="5"/>
      <c r="F364" s="5"/>
      <c r="G364" s="5"/>
      <c r="H364" s="5"/>
      <c r="I364" s="5"/>
      <c r="J364" s="5"/>
      <c r="K364" s="5"/>
      <c r="L364" s="5"/>
      <c r="N364" s="5"/>
      <c r="O364" s="5"/>
      <c r="P364" s="5"/>
      <c r="Q364" s="5"/>
      <c r="R364" s="5"/>
      <c r="S364" s="5"/>
      <c r="T364" s="5"/>
      <c r="U364" s="5"/>
      <c r="V364" s="5"/>
      <c r="W364" s="5"/>
    </row>
    <row r="365" spans="3:23" x14ac:dyDescent="0.3">
      <c r="C365" s="5"/>
      <c r="D365" s="5"/>
      <c r="E365" s="5"/>
      <c r="F365" s="5"/>
      <c r="G365" s="5"/>
      <c r="H365" s="5"/>
      <c r="I365" s="5"/>
      <c r="J365" s="5"/>
      <c r="K365" s="5"/>
      <c r="L365" s="5"/>
      <c r="N365" s="5"/>
      <c r="O365" s="5"/>
      <c r="P365" s="5"/>
      <c r="Q365" s="5"/>
      <c r="R365" s="5"/>
      <c r="S365" s="5"/>
      <c r="T365" s="5"/>
      <c r="U365" s="5"/>
      <c r="V365" s="5"/>
      <c r="W365" s="5"/>
    </row>
    <row r="366" spans="3:23" x14ac:dyDescent="0.3">
      <c r="C366" s="5"/>
      <c r="D366" s="5"/>
      <c r="E366" s="5"/>
      <c r="F366" s="5"/>
      <c r="G366" s="5"/>
      <c r="H366" s="5"/>
      <c r="I366" s="5"/>
      <c r="J366" s="5"/>
      <c r="K366" s="5"/>
      <c r="L366" s="5"/>
      <c r="N366" s="5"/>
      <c r="O366" s="5"/>
      <c r="P366" s="5"/>
      <c r="Q366" s="5"/>
      <c r="R366" s="5"/>
      <c r="S366" s="5"/>
      <c r="T366" s="5"/>
      <c r="U366" s="5"/>
      <c r="V366" s="5"/>
      <c r="W366" s="5"/>
    </row>
    <row r="367" spans="3:23" x14ac:dyDescent="0.3">
      <c r="C367" s="5"/>
      <c r="D367" s="5"/>
      <c r="E367" s="5"/>
      <c r="F367" s="5"/>
      <c r="G367" s="5"/>
      <c r="H367" s="5"/>
      <c r="I367" s="5"/>
      <c r="J367" s="5"/>
      <c r="K367" s="5"/>
      <c r="L367" s="5"/>
      <c r="N367" s="5"/>
      <c r="O367" s="5"/>
      <c r="P367" s="5"/>
      <c r="Q367" s="5"/>
      <c r="R367" s="5"/>
      <c r="S367" s="5"/>
      <c r="T367" s="5"/>
      <c r="U367" s="5"/>
      <c r="V367" s="5"/>
      <c r="W367" s="5"/>
    </row>
    <row r="368" spans="3:23" x14ac:dyDescent="0.3">
      <c r="C368" s="5"/>
      <c r="D368" s="5"/>
      <c r="E368" s="5"/>
      <c r="F368" s="5"/>
      <c r="G368" s="5"/>
      <c r="H368" s="5"/>
      <c r="I368" s="5"/>
      <c r="J368" s="5"/>
      <c r="K368" s="5"/>
      <c r="L368" s="5"/>
      <c r="N368" s="5"/>
      <c r="O368" s="5"/>
      <c r="P368" s="5"/>
      <c r="Q368" s="5"/>
      <c r="R368" s="5"/>
      <c r="S368" s="5"/>
      <c r="T368" s="5"/>
      <c r="U368" s="5"/>
      <c r="V368" s="5"/>
      <c r="W368" s="5"/>
    </row>
    <row r="369" spans="3:23" x14ac:dyDescent="0.3">
      <c r="C369" s="5"/>
      <c r="D369" s="5"/>
      <c r="E369" s="5"/>
      <c r="F369" s="5"/>
      <c r="G369" s="5"/>
      <c r="H369" s="5"/>
      <c r="I369" s="5"/>
      <c r="J369" s="5"/>
      <c r="K369" s="5"/>
      <c r="L369" s="5"/>
      <c r="N369" s="5"/>
      <c r="O369" s="5"/>
      <c r="P369" s="5"/>
      <c r="Q369" s="5"/>
      <c r="R369" s="5"/>
      <c r="S369" s="5"/>
      <c r="T369" s="5"/>
      <c r="U369" s="5"/>
      <c r="V369" s="5"/>
      <c r="W369" s="5"/>
    </row>
    <row r="370" spans="3:23" x14ac:dyDescent="0.3">
      <c r="C370" s="5"/>
      <c r="D370" s="5"/>
      <c r="E370" s="5"/>
      <c r="F370" s="5"/>
      <c r="G370" s="5"/>
      <c r="H370" s="5"/>
      <c r="I370" s="5"/>
      <c r="J370" s="5"/>
      <c r="K370" s="5"/>
      <c r="L370" s="5"/>
      <c r="N370" s="5"/>
      <c r="O370" s="5"/>
      <c r="P370" s="5"/>
      <c r="Q370" s="5"/>
      <c r="R370" s="5"/>
      <c r="S370" s="5"/>
      <c r="T370" s="5"/>
      <c r="U370" s="5"/>
      <c r="V370" s="5"/>
      <c r="W370" s="5"/>
    </row>
    <row r="371" spans="3:23" x14ac:dyDescent="0.3">
      <c r="C371" s="5"/>
      <c r="D371" s="5"/>
      <c r="E371" s="5"/>
      <c r="F371" s="5"/>
      <c r="G371" s="5"/>
      <c r="H371" s="5"/>
      <c r="I371" s="5"/>
      <c r="J371" s="5"/>
      <c r="K371" s="5"/>
      <c r="L371" s="5"/>
      <c r="N371" s="5"/>
      <c r="O371" s="5"/>
      <c r="P371" s="5"/>
      <c r="Q371" s="5"/>
      <c r="R371" s="5"/>
      <c r="S371" s="5"/>
      <c r="T371" s="5"/>
      <c r="U371" s="5"/>
      <c r="V371" s="5"/>
      <c r="W371" s="5"/>
    </row>
    <row r="372" spans="3:23" x14ac:dyDescent="0.3">
      <c r="C372" s="5"/>
      <c r="D372" s="5"/>
      <c r="E372" s="5"/>
      <c r="F372" s="5"/>
      <c r="G372" s="5"/>
      <c r="H372" s="5"/>
      <c r="I372" s="5"/>
      <c r="J372" s="5"/>
      <c r="K372" s="5"/>
      <c r="L372" s="5"/>
      <c r="N372" s="5"/>
      <c r="O372" s="5"/>
      <c r="P372" s="5"/>
      <c r="Q372" s="5"/>
      <c r="R372" s="5"/>
      <c r="S372" s="5"/>
      <c r="T372" s="5"/>
      <c r="U372" s="5"/>
      <c r="V372" s="5"/>
      <c r="W372" s="5"/>
    </row>
    <row r="373" spans="3:23" x14ac:dyDescent="0.3">
      <c r="C373" s="5"/>
      <c r="D373" s="5"/>
      <c r="E373" s="5"/>
      <c r="F373" s="5"/>
      <c r="G373" s="5"/>
      <c r="H373" s="5"/>
      <c r="I373" s="5"/>
      <c r="J373" s="5"/>
      <c r="K373" s="5"/>
      <c r="L373" s="5"/>
      <c r="N373" s="5"/>
      <c r="O373" s="5"/>
      <c r="P373" s="5"/>
      <c r="Q373" s="5"/>
      <c r="R373" s="5"/>
      <c r="S373" s="5"/>
      <c r="T373" s="5"/>
      <c r="U373" s="5"/>
      <c r="V373" s="5"/>
      <c r="W373" s="5"/>
    </row>
    <row r="374" spans="3:23" x14ac:dyDescent="0.3">
      <c r="C374" s="5"/>
      <c r="D374" s="5"/>
      <c r="E374" s="5"/>
      <c r="F374" s="5"/>
      <c r="G374" s="5"/>
      <c r="H374" s="5"/>
      <c r="I374" s="5"/>
      <c r="J374" s="5"/>
      <c r="K374" s="5"/>
      <c r="L374" s="5"/>
      <c r="N374" s="5"/>
      <c r="O374" s="5"/>
      <c r="P374" s="5"/>
      <c r="Q374" s="5"/>
      <c r="R374" s="5"/>
      <c r="S374" s="5"/>
      <c r="T374" s="5"/>
      <c r="U374" s="5"/>
      <c r="V374" s="5"/>
      <c r="W374" s="5"/>
    </row>
    <row r="375" spans="3:23" x14ac:dyDescent="0.3">
      <c r="C375" s="5"/>
      <c r="D375" s="5"/>
      <c r="E375" s="5"/>
      <c r="F375" s="5"/>
      <c r="G375" s="5"/>
      <c r="H375" s="5"/>
      <c r="I375" s="5"/>
      <c r="J375" s="5"/>
      <c r="K375" s="5"/>
      <c r="L375" s="5"/>
      <c r="N375" s="5"/>
      <c r="O375" s="5"/>
      <c r="P375" s="5"/>
      <c r="Q375" s="5"/>
      <c r="R375" s="5"/>
      <c r="S375" s="5"/>
      <c r="T375" s="5"/>
      <c r="U375" s="5"/>
      <c r="V375" s="5"/>
      <c r="W375" s="5"/>
    </row>
    <row r="376" spans="3:23" x14ac:dyDescent="0.3">
      <c r="C376" s="5"/>
      <c r="D376" s="5"/>
      <c r="E376" s="5"/>
      <c r="F376" s="5"/>
      <c r="G376" s="5"/>
      <c r="H376" s="5"/>
      <c r="I376" s="5"/>
      <c r="J376" s="5"/>
      <c r="K376" s="5"/>
      <c r="L376" s="5"/>
      <c r="N376" s="5"/>
      <c r="O376" s="5"/>
      <c r="P376" s="5"/>
      <c r="Q376" s="5"/>
      <c r="R376" s="5"/>
      <c r="S376" s="5"/>
      <c r="T376" s="5"/>
      <c r="U376" s="5"/>
      <c r="V376" s="5"/>
      <c r="W376" s="5"/>
    </row>
    <row r="377" spans="3:23" x14ac:dyDescent="0.3">
      <c r="C377" s="5"/>
      <c r="D377" s="5"/>
      <c r="E377" s="5"/>
      <c r="F377" s="5"/>
      <c r="G377" s="5"/>
      <c r="H377" s="5"/>
      <c r="I377" s="5"/>
      <c r="J377" s="5"/>
      <c r="K377" s="5"/>
      <c r="L377" s="5"/>
      <c r="N377" s="5"/>
      <c r="O377" s="5"/>
      <c r="P377" s="5"/>
      <c r="Q377" s="5"/>
      <c r="R377" s="5"/>
      <c r="S377" s="5"/>
      <c r="T377" s="5"/>
      <c r="U377" s="5"/>
      <c r="V377" s="5"/>
      <c r="W377" s="5"/>
    </row>
    <row r="378" spans="3:23" x14ac:dyDescent="0.3">
      <c r="C378" s="5"/>
      <c r="D378" s="5"/>
      <c r="E378" s="5"/>
      <c r="F378" s="5"/>
      <c r="G378" s="5"/>
      <c r="H378" s="5"/>
      <c r="I378" s="5"/>
      <c r="J378" s="5"/>
      <c r="K378" s="5"/>
      <c r="L378" s="5"/>
      <c r="N378" s="5"/>
      <c r="O378" s="5"/>
      <c r="P378" s="5"/>
      <c r="Q378" s="5"/>
      <c r="R378" s="5"/>
      <c r="S378" s="5"/>
      <c r="T378" s="5"/>
      <c r="U378" s="5"/>
      <c r="V378" s="5"/>
      <c r="W378" s="5"/>
    </row>
    <row r="379" spans="3:23" x14ac:dyDescent="0.3">
      <c r="C379" s="5"/>
      <c r="D379" s="5"/>
      <c r="E379" s="5"/>
      <c r="F379" s="5"/>
      <c r="G379" s="5"/>
      <c r="H379" s="5"/>
      <c r="I379" s="5"/>
      <c r="J379" s="5"/>
      <c r="K379" s="5"/>
      <c r="L379" s="5"/>
      <c r="N379" s="5"/>
      <c r="O379" s="5"/>
      <c r="P379" s="5"/>
      <c r="Q379" s="5"/>
      <c r="R379" s="5"/>
      <c r="S379" s="5"/>
      <c r="T379" s="5"/>
      <c r="U379" s="5"/>
      <c r="V379" s="5"/>
      <c r="W379" s="5"/>
    </row>
    <row r="380" spans="3:23" x14ac:dyDescent="0.3">
      <c r="C380" s="5"/>
      <c r="D380" s="5"/>
      <c r="E380" s="5"/>
      <c r="F380" s="5"/>
      <c r="G380" s="5"/>
      <c r="H380" s="5"/>
      <c r="I380" s="5"/>
      <c r="J380" s="5"/>
      <c r="K380" s="5"/>
      <c r="L380" s="5"/>
      <c r="N380" s="5"/>
      <c r="O380" s="5"/>
      <c r="P380" s="5"/>
      <c r="Q380" s="5"/>
      <c r="R380" s="5"/>
      <c r="S380" s="5"/>
      <c r="T380" s="5"/>
      <c r="U380" s="5"/>
      <c r="V380" s="5"/>
      <c r="W380" s="5"/>
    </row>
    <row r="381" spans="3:23" x14ac:dyDescent="0.3">
      <c r="C381" s="5"/>
      <c r="D381" s="5"/>
      <c r="E381" s="5"/>
      <c r="F381" s="5"/>
      <c r="G381" s="5"/>
      <c r="H381" s="5"/>
      <c r="I381" s="5"/>
      <c r="J381" s="5"/>
      <c r="K381" s="5"/>
      <c r="L381" s="5"/>
      <c r="N381" s="5"/>
      <c r="O381" s="5"/>
      <c r="P381" s="5"/>
      <c r="Q381" s="5"/>
      <c r="R381" s="5"/>
      <c r="S381" s="5"/>
      <c r="T381" s="5"/>
      <c r="U381" s="5"/>
      <c r="V381" s="5"/>
      <c r="W381" s="5"/>
    </row>
    <row r="382" spans="3:23" x14ac:dyDescent="0.3">
      <c r="C382" s="5"/>
      <c r="D382" s="5"/>
      <c r="E382" s="5"/>
      <c r="F382" s="5"/>
      <c r="G382" s="5"/>
      <c r="H382" s="5"/>
      <c r="I382" s="5"/>
      <c r="J382" s="5"/>
      <c r="K382" s="5"/>
      <c r="L382" s="5"/>
      <c r="N382" s="5"/>
      <c r="O382" s="5"/>
      <c r="P382" s="5"/>
      <c r="Q382" s="5"/>
      <c r="R382" s="5"/>
      <c r="S382" s="5"/>
      <c r="T382" s="5"/>
      <c r="U382" s="5"/>
      <c r="V382" s="5"/>
      <c r="W382" s="5"/>
    </row>
    <row r="383" spans="3:23" x14ac:dyDescent="0.3">
      <c r="C383" s="5"/>
      <c r="D383" s="5"/>
      <c r="E383" s="5"/>
      <c r="F383" s="5"/>
      <c r="G383" s="5"/>
      <c r="H383" s="5"/>
      <c r="I383" s="5"/>
      <c r="J383" s="5"/>
      <c r="K383" s="5"/>
      <c r="L383" s="5"/>
      <c r="N383" s="5"/>
      <c r="O383" s="5"/>
      <c r="P383" s="5"/>
      <c r="Q383" s="5"/>
      <c r="R383" s="5"/>
      <c r="S383" s="5"/>
      <c r="T383" s="5"/>
      <c r="U383" s="5"/>
      <c r="V383" s="5"/>
      <c r="W383" s="5"/>
    </row>
    <row r="384" spans="3:23" x14ac:dyDescent="0.3">
      <c r="C384" s="5"/>
      <c r="D384" s="5"/>
      <c r="E384" s="5"/>
      <c r="F384" s="5"/>
      <c r="G384" s="5"/>
      <c r="H384" s="5"/>
      <c r="I384" s="5"/>
      <c r="J384" s="5"/>
      <c r="K384" s="5"/>
      <c r="L384" s="5"/>
      <c r="N384" s="5"/>
      <c r="O384" s="5"/>
      <c r="P384" s="5"/>
      <c r="Q384" s="5"/>
      <c r="R384" s="5"/>
      <c r="S384" s="5"/>
      <c r="T384" s="5"/>
      <c r="U384" s="5"/>
      <c r="V384" s="5"/>
      <c r="W384" s="5"/>
    </row>
    <row r="385" spans="3:23" x14ac:dyDescent="0.3">
      <c r="C385" s="5"/>
      <c r="D385" s="5"/>
      <c r="E385" s="5"/>
      <c r="F385" s="5"/>
      <c r="G385" s="5"/>
      <c r="H385" s="5"/>
      <c r="I385" s="5"/>
      <c r="J385" s="5"/>
      <c r="K385" s="5"/>
      <c r="L385" s="5"/>
      <c r="N385" s="5"/>
      <c r="O385" s="5"/>
      <c r="P385" s="5"/>
      <c r="Q385" s="5"/>
      <c r="R385" s="5"/>
      <c r="S385" s="5"/>
      <c r="T385" s="5"/>
      <c r="U385" s="5"/>
      <c r="V385" s="5"/>
      <c r="W385" s="5"/>
    </row>
    <row r="386" spans="3:23" x14ac:dyDescent="0.3">
      <c r="C386" s="5"/>
      <c r="D386" s="5"/>
      <c r="E386" s="5"/>
      <c r="F386" s="5"/>
      <c r="G386" s="5"/>
      <c r="H386" s="5"/>
      <c r="I386" s="5"/>
      <c r="J386" s="5"/>
      <c r="K386" s="5"/>
      <c r="L386" s="5"/>
      <c r="N386" s="5"/>
      <c r="O386" s="5"/>
      <c r="P386" s="5"/>
      <c r="Q386" s="5"/>
      <c r="R386" s="5"/>
      <c r="S386" s="5"/>
      <c r="T386" s="5"/>
      <c r="U386" s="5"/>
      <c r="V386" s="5"/>
      <c r="W386" s="5"/>
    </row>
    <row r="387" spans="3:23" x14ac:dyDescent="0.3">
      <c r="C387" s="5"/>
      <c r="D387" s="5"/>
      <c r="E387" s="5"/>
      <c r="F387" s="5"/>
      <c r="G387" s="5"/>
      <c r="H387" s="5"/>
      <c r="I387" s="5"/>
      <c r="J387" s="5"/>
      <c r="K387" s="5"/>
      <c r="L387" s="5"/>
      <c r="N387" s="5"/>
      <c r="O387" s="5"/>
      <c r="P387" s="5"/>
      <c r="Q387" s="5"/>
      <c r="R387" s="5"/>
      <c r="S387" s="5"/>
      <c r="T387" s="5"/>
      <c r="U387" s="5"/>
      <c r="V387" s="5"/>
      <c r="W387" s="5"/>
    </row>
    <row r="388" spans="3:23" x14ac:dyDescent="0.3">
      <c r="C388" s="5"/>
      <c r="D388" s="5"/>
      <c r="E388" s="5"/>
      <c r="F388" s="5"/>
      <c r="G388" s="5"/>
      <c r="H388" s="5"/>
      <c r="I388" s="5"/>
      <c r="J388" s="5"/>
      <c r="K388" s="5"/>
      <c r="L388" s="5"/>
      <c r="N388" s="5"/>
      <c r="O388" s="5"/>
      <c r="P388" s="5"/>
      <c r="Q388" s="5"/>
      <c r="R388" s="5"/>
      <c r="S388" s="5"/>
      <c r="T388" s="5"/>
      <c r="U388" s="5"/>
      <c r="V388" s="5"/>
      <c r="W388" s="5"/>
    </row>
    <row r="389" spans="3:23" x14ac:dyDescent="0.3">
      <c r="C389" s="5"/>
      <c r="D389" s="5"/>
      <c r="E389" s="5"/>
      <c r="F389" s="5"/>
      <c r="G389" s="5"/>
      <c r="H389" s="5"/>
      <c r="I389" s="5"/>
      <c r="J389" s="5"/>
      <c r="K389" s="5"/>
      <c r="L389" s="5"/>
      <c r="N389" s="5"/>
      <c r="O389" s="5"/>
      <c r="P389" s="5"/>
      <c r="Q389" s="5"/>
      <c r="R389" s="5"/>
      <c r="S389" s="5"/>
      <c r="T389" s="5"/>
      <c r="U389" s="5"/>
      <c r="V389" s="5"/>
      <c r="W389" s="5"/>
    </row>
    <row r="390" spans="3:23" x14ac:dyDescent="0.3">
      <c r="C390" s="5"/>
      <c r="D390" s="5"/>
      <c r="E390" s="5"/>
      <c r="F390" s="5"/>
      <c r="G390" s="5"/>
      <c r="H390" s="5"/>
      <c r="I390" s="5"/>
      <c r="J390" s="5"/>
      <c r="K390" s="5"/>
      <c r="L390" s="5"/>
      <c r="N390" s="5"/>
      <c r="O390" s="5"/>
      <c r="P390" s="5"/>
      <c r="Q390" s="5"/>
      <c r="R390" s="5"/>
      <c r="S390" s="5"/>
      <c r="T390" s="5"/>
      <c r="U390" s="5"/>
      <c r="V390" s="5"/>
      <c r="W390" s="5"/>
    </row>
    <row r="391" spans="3:23" x14ac:dyDescent="0.3">
      <c r="C391" s="5"/>
      <c r="D391" s="5"/>
      <c r="E391" s="5"/>
      <c r="F391" s="5"/>
      <c r="G391" s="5"/>
      <c r="H391" s="5"/>
      <c r="I391" s="5"/>
      <c r="J391" s="5"/>
      <c r="K391" s="5"/>
      <c r="L391" s="5"/>
      <c r="N391" s="5"/>
      <c r="O391" s="5"/>
      <c r="P391" s="5"/>
      <c r="Q391" s="5"/>
      <c r="R391" s="5"/>
      <c r="S391" s="5"/>
      <c r="T391" s="5"/>
      <c r="U391" s="5"/>
      <c r="V391" s="5"/>
      <c r="W391" s="5"/>
    </row>
    <row r="392" spans="3:23" x14ac:dyDescent="0.3">
      <c r="C392" s="5"/>
      <c r="D392" s="5"/>
      <c r="E392" s="5"/>
      <c r="F392" s="5"/>
      <c r="G392" s="5"/>
      <c r="H392" s="5"/>
      <c r="I392" s="5"/>
      <c r="J392" s="5"/>
      <c r="K392" s="5"/>
      <c r="L392" s="5"/>
      <c r="N392" s="5"/>
      <c r="O392" s="5"/>
      <c r="P392" s="5"/>
      <c r="Q392" s="5"/>
      <c r="R392" s="5"/>
      <c r="S392" s="5"/>
      <c r="T392" s="5"/>
      <c r="U392" s="5"/>
      <c r="V392" s="5"/>
      <c r="W392" s="5"/>
    </row>
    <row r="393" spans="3:23" x14ac:dyDescent="0.3">
      <c r="C393" s="5"/>
      <c r="D393" s="5"/>
      <c r="E393" s="5"/>
      <c r="F393" s="5"/>
      <c r="G393" s="5"/>
      <c r="H393" s="5"/>
      <c r="I393" s="5"/>
      <c r="J393" s="5"/>
      <c r="K393" s="5"/>
      <c r="L393" s="5"/>
      <c r="N393" s="5"/>
      <c r="O393" s="5"/>
      <c r="P393" s="5"/>
      <c r="Q393" s="5"/>
      <c r="R393" s="5"/>
      <c r="S393" s="5"/>
      <c r="T393" s="5"/>
      <c r="U393" s="5"/>
      <c r="V393" s="5"/>
      <c r="W393" s="5"/>
    </row>
    <row r="394" spans="3:23" x14ac:dyDescent="0.3">
      <c r="C394" s="5"/>
      <c r="D394" s="5"/>
      <c r="E394" s="5"/>
      <c r="F394" s="5"/>
      <c r="G394" s="5"/>
      <c r="H394" s="5"/>
      <c r="I394" s="5"/>
      <c r="J394" s="5"/>
      <c r="K394" s="5"/>
      <c r="L394" s="5"/>
      <c r="N394" s="5"/>
      <c r="O394" s="5"/>
      <c r="P394" s="5"/>
      <c r="Q394" s="5"/>
      <c r="R394" s="5"/>
      <c r="S394" s="5"/>
      <c r="T394" s="5"/>
      <c r="U394" s="5"/>
      <c r="V394" s="5"/>
      <c r="W394" s="5"/>
    </row>
    <row r="395" spans="3:23" x14ac:dyDescent="0.3">
      <c r="C395" s="5"/>
      <c r="D395" s="5"/>
      <c r="E395" s="5"/>
      <c r="F395" s="5"/>
      <c r="G395" s="5"/>
      <c r="H395" s="5"/>
      <c r="I395" s="5"/>
      <c r="J395" s="5"/>
      <c r="K395" s="5"/>
      <c r="L395" s="5"/>
      <c r="N395" s="5"/>
      <c r="O395" s="5"/>
      <c r="P395" s="5"/>
      <c r="Q395" s="5"/>
      <c r="R395" s="5"/>
      <c r="S395" s="5"/>
      <c r="T395" s="5"/>
      <c r="U395" s="5"/>
      <c r="V395" s="5"/>
      <c r="W395" s="5"/>
    </row>
    <row r="396" spans="3:23" x14ac:dyDescent="0.3">
      <c r="C396" s="5"/>
      <c r="D396" s="5"/>
      <c r="E396" s="5"/>
      <c r="F396" s="5"/>
      <c r="G396" s="5"/>
      <c r="H396" s="5"/>
      <c r="I396" s="5"/>
      <c r="J396" s="5"/>
      <c r="K396" s="5"/>
      <c r="L396" s="5"/>
      <c r="N396" s="5"/>
      <c r="O396" s="5"/>
      <c r="P396" s="5"/>
      <c r="Q396" s="5"/>
      <c r="R396" s="5"/>
      <c r="S396" s="5"/>
      <c r="T396" s="5"/>
      <c r="U396" s="5"/>
      <c r="V396" s="5"/>
      <c r="W396" s="5"/>
    </row>
    <row r="397" spans="3:23" x14ac:dyDescent="0.3">
      <c r="C397" s="5"/>
      <c r="D397" s="5"/>
      <c r="E397" s="5"/>
      <c r="F397" s="5"/>
      <c r="G397" s="5"/>
      <c r="H397" s="5"/>
      <c r="I397" s="5"/>
      <c r="J397" s="5"/>
      <c r="K397" s="5"/>
      <c r="L397" s="5"/>
      <c r="N397" s="5"/>
      <c r="O397" s="5"/>
      <c r="P397" s="5"/>
      <c r="Q397" s="5"/>
      <c r="R397" s="5"/>
      <c r="S397" s="5"/>
      <c r="T397" s="5"/>
      <c r="U397" s="5"/>
      <c r="V397" s="5"/>
      <c r="W397" s="5"/>
    </row>
    <row r="398" spans="3:23" x14ac:dyDescent="0.3">
      <c r="C398" s="5"/>
      <c r="D398" s="5"/>
      <c r="E398" s="5"/>
      <c r="F398" s="5"/>
      <c r="G398" s="5"/>
      <c r="H398" s="5"/>
      <c r="I398" s="5"/>
      <c r="J398" s="5"/>
      <c r="K398" s="5"/>
      <c r="L398" s="5"/>
      <c r="N398" s="5"/>
      <c r="O398" s="5"/>
      <c r="P398" s="5"/>
      <c r="Q398" s="5"/>
      <c r="R398" s="5"/>
      <c r="S398" s="5"/>
      <c r="T398" s="5"/>
      <c r="U398" s="5"/>
      <c r="V398" s="5"/>
      <c r="W398" s="5"/>
    </row>
    <row r="399" spans="3:23" x14ac:dyDescent="0.3">
      <c r="C399" s="5"/>
      <c r="D399" s="5"/>
      <c r="E399" s="5"/>
      <c r="F399" s="5"/>
      <c r="G399" s="5"/>
      <c r="H399" s="5"/>
      <c r="I399" s="5"/>
      <c r="J399" s="5"/>
      <c r="K399" s="5"/>
      <c r="L399" s="5"/>
      <c r="N399" s="5"/>
      <c r="O399" s="5"/>
      <c r="P399" s="5"/>
      <c r="Q399" s="5"/>
      <c r="R399" s="5"/>
      <c r="S399" s="5"/>
      <c r="T399" s="5"/>
      <c r="U399" s="5"/>
      <c r="V399" s="5"/>
      <c r="W399" s="5"/>
    </row>
    <row r="400" spans="3:23" x14ac:dyDescent="0.3">
      <c r="C400" s="5"/>
      <c r="D400" s="5"/>
      <c r="E400" s="5"/>
      <c r="F400" s="5"/>
      <c r="G400" s="5"/>
      <c r="H400" s="5"/>
      <c r="I400" s="5"/>
      <c r="J400" s="5"/>
      <c r="K400" s="5"/>
      <c r="L400" s="5"/>
      <c r="N400" s="5"/>
      <c r="O400" s="5"/>
      <c r="P400" s="5"/>
      <c r="Q400" s="5"/>
      <c r="R400" s="5"/>
      <c r="S400" s="5"/>
      <c r="T400" s="5"/>
      <c r="U400" s="5"/>
      <c r="V400" s="5"/>
      <c r="W400" s="5"/>
    </row>
    <row r="401" spans="3:23" x14ac:dyDescent="0.3">
      <c r="C401" s="5"/>
      <c r="D401" s="5"/>
      <c r="E401" s="5"/>
      <c r="F401" s="5"/>
      <c r="G401" s="5"/>
      <c r="H401" s="5"/>
      <c r="I401" s="5"/>
      <c r="J401" s="5"/>
      <c r="K401" s="5"/>
      <c r="L401" s="5"/>
      <c r="N401" s="5"/>
      <c r="O401" s="5"/>
      <c r="P401" s="5"/>
      <c r="Q401" s="5"/>
      <c r="R401" s="5"/>
      <c r="S401" s="5"/>
      <c r="T401" s="5"/>
      <c r="U401" s="5"/>
      <c r="V401" s="5"/>
      <c r="W401" s="5"/>
    </row>
    <row r="402" spans="3:23" x14ac:dyDescent="0.3">
      <c r="C402" s="5"/>
      <c r="D402" s="5"/>
      <c r="E402" s="5"/>
      <c r="F402" s="5"/>
      <c r="G402" s="5"/>
      <c r="H402" s="5"/>
      <c r="I402" s="5"/>
      <c r="J402" s="5"/>
      <c r="K402" s="5"/>
      <c r="L402" s="5"/>
      <c r="N402" s="5"/>
      <c r="O402" s="5"/>
      <c r="P402" s="5"/>
      <c r="Q402" s="5"/>
      <c r="R402" s="5"/>
      <c r="S402" s="5"/>
      <c r="T402" s="5"/>
      <c r="U402" s="5"/>
      <c r="V402" s="5"/>
      <c r="W402" s="5"/>
    </row>
    <row r="403" spans="3:23" x14ac:dyDescent="0.3">
      <c r="C403" s="5"/>
      <c r="D403" s="5"/>
      <c r="E403" s="5"/>
      <c r="F403" s="5"/>
      <c r="G403" s="5"/>
      <c r="H403" s="5"/>
      <c r="I403" s="5"/>
      <c r="J403" s="5"/>
      <c r="K403" s="5"/>
      <c r="L403" s="5"/>
      <c r="N403" s="5"/>
      <c r="O403" s="5"/>
      <c r="P403" s="5"/>
      <c r="Q403" s="5"/>
      <c r="R403" s="5"/>
      <c r="S403" s="5"/>
      <c r="T403" s="5"/>
      <c r="U403" s="5"/>
      <c r="V403" s="5"/>
      <c r="W403" s="5"/>
    </row>
    <row r="404" spans="3:23" x14ac:dyDescent="0.3">
      <c r="C404" s="5"/>
      <c r="D404" s="5"/>
      <c r="E404" s="5"/>
      <c r="F404" s="5"/>
      <c r="G404" s="5"/>
      <c r="H404" s="5"/>
      <c r="I404" s="5"/>
      <c r="J404" s="5"/>
      <c r="K404" s="5"/>
      <c r="L404" s="5"/>
      <c r="N404" s="5"/>
      <c r="O404" s="5"/>
      <c r="P404" s="5"/>
      <c r="Q404" s="5"/>
      <c r="R404" s="5"/>
      <c r="S404" s="5"/>
      <c r="T404" s="5"/>
      <c r="U404" s="5"/>
      <c r="V404" s="5"/>
      <c r="W404" s="5"/>
    </row>
    <row r="405" spans="3:23" x14ac:dyDescent="0.3">
      <c r="C405" s="5"/>
      <c r="D405" s="5"/>
      <c r="E405" s="5"/>
      <c r="F405" s="5"/>
      <c r="G405" s="5"/>
      <c r="H405" s="5"/>
      <c r="I405" s="5"/>
      <c r="J405" s="5"/>
      <c r="K405" s="5"/>
      <c r="L405" s="5"/>
      <c r="N405" s="5"/>
      <c r="O405" s="5"/>
      <c r="P405" s="5"/>
      <c r="Q405" s="5"/>
      <c r="R405" s="5"/>
      <c r="S405" s="5"/>
      <c r="T405" s="5"/>
      <c r="U405" s="5"/>
      <c r="V405" s="5"/>
      <c r="W405" s="5"/>
    </row>
    <row r="406" spans="3:23" x14ac:dyDescent="0.3">
      <c r="C406" s="5"/>
      <c r="D406" s="5"/>
      <c r="E406" s="5"/>
      <c r="F406" s="5"/>
      <c r="G406" s="5"/>
      <c r="H406" s="5"/>
      <c r="I406" s="5"/>
      <c r="J406" s="5"/>
      <c r="K406" s="5"/>
      <c r="L406" s="5"/>
      <c r="N406" s="5"/>
      <c r="O406" s="5"/>
      <c r="P406" s="5"/>
      <c r="Q406" s="5"/>
      <c r="R406" s="5"/>
      <c r="S406" s="5"/>
      <c r="T406" s="5"/>
      <c r="U406" s="5"/>
      <c r="V406" s="5"/>
      <c r="W406" s="5"/>
    </row>
    <row r="407" spans="3:23" x14ac:dyDescent="0.3">
      <c r="C407" s="5"/>
      <c r="D407" s="5"/>
      <c r="E407" s="5"/>
      <c r="F407" s="5"/>
      <c r="G407" s="5"/>
      <c r="H407" s="5"/>
      <c r="I407" s="5"/>
      <c r="J407" s="5"/>
      <c r="K407" s="5"/>
      <c r="L407" s="5"/>
      <c r="N407" s="5"/>
      <c r="O407" s="5"/>
      <c r="P407" s="5"/>
      <c r="Q407" s="5"/>
      <c r="R407" s="5"/>
      <c r="S407" s="5"/>
      <c r="T407" s="5"/>
      <c r="U407" s="5"/>
      <c r="V407" s="5"/>
      <c r="W407" s="5"/>
    </row>
    <row r="408" spans="3:23" x14ac:dyDescent="0.3">
      <c r="C408" s="5"/>
      <c r="D408" s="5"/>
      <c r="E408" s="5"/>
      <c r="F408" s="5"/>
      <c r="G408" s="5"/>
      <c r="H408" s="5"/>
      <c r="I408" s="5"/>
      <c r="J408" s="5"/>
      <c r="K408" s="5"/>
      <c r="L408" s="5"/>
      <c r="N408" s="5"/>
      <c r="O408" s="5"/>
      <c r="P408" s="5"/>
      <c r="Q408" s="5"/>
      <c r="R408" s="5"/>
      <c r="S408" s="5"/>
      <c r="T408" s="5"/>
      <c r="U408" s="5"/>
      <c r="V408" s="5"/>
      <c r="W408" s="5"/>
    </row>
    <row r="409" spans="3:23" x14ac:dyDescent="0.3">
      <c r="C409" s="5"/>
      <c r="D409" s="5"/>
      <c r="E409" s="5"/>
      <c r="F409" s="5"/>
      <c r="G409" s="5"/>
      <c r="H409" s="5"/>
      <c r="I409" s="5"/>
      <c r="J409" s="5"/>
      <c r="K409" s="5"/>
      <c r="L409" s="5"/>
      <c r="N409" s="5"/>
      <c r="O409" s="5"/>
      <c r="P409" s="5"/>
      <c r="Q409" s="5"/>
      <c r="R409" s="5"/>
      <c r="S409" s="5"/>
      <c r="T409" s="5"/>
      <c r="U409" s="5"/>
      <c r="V409" s="5"/>
      <c r="W409" s="5"/>
    </row>
    <row r="410" spans="3:23" x14ac:dyDescent="0.3">
      <c r="C410" s="5"/>
      <c r="D410" s="5"/>
      <c r="E410" s="5"/>
      <c r="F410" s="5"/>
      <c r="G410" s="5"/>
      <c r="H410" s="5"/>
      <c r="I410" s="5"/>
      <c r="J410" s="5"/>
      <c r="K410" s="5"/>
      <c r="L410" s="5"/>
      <c r="N410" s="5"/>
      <c r="O410" s="5"/>
      <c r="P410" s="5"/>
      <c r="Q410" s="5"/>
      <c r="R410" s="5"/>
      <c r="S410" s="5"/>
      <c r="T410" s="5"/>
      <c r="U410" s="5"/>
      <c r="V410" s="5"/>
      <c r="W410" s="5"/>
    </row>
    <row r="411" spans="3:23" x14ac:dyDescent="0.3">
      <c r="C411" s="5"/>
      <c r="D411" s="5"/>
      <c r="E411" s="5"/>
      <c r="F411" s="5"/>
      <c r="G411" s="5"/>
      <c r="H411" s="5"/>
      <c r="I411" s="5"/>
      <c r="J411" s="5"/>
      <c r="K411" s="5"/>
      <c r="L411" s="5"/>
      <c r="N411" s="5"/>
      <c r="O411" s="5"/>
      <c r="P411" s="5"/>
      <c r="Q411" s="5"/>
      <c r="R411" s="5"/>
      <c r="S411" s="5"/>
      <c r="T411" s="5"/>
      <c r="U411" s="5"/>
      <c r="V411" s="5"/>
      <c r="W411" s="5"/>
    </row>
    <row r="412" spans="3:23" x14ac:dyDescent="0.3">
      <c r="C412" s="5"/>
      <c r="D412" s="5"/>
      <c r="E412" s="5"/>
      <c r="F412" s="5"/>
      <c r="G412" s="5"/>
      <c r="H412" s="5"/>
      <c r="I412" s="5"/>
      <c r="J412" s="5"/>
      <c r="K412" s="5"/>
      <c r="L412" s="5"/>
      <c r="N412" s="5"/>
      <c r="O412" s="5"/>
      <c r="P412" s="5"/>
      <c r="Q412" s="5"/>
      <c r="R412" s="5"/>
      <c r="S412" s="5"/>
      <c r="T412" s="5"/>
      <c r="U412" s="5"/>
      <c r="V412" s="5"/>
      <c r="W412" s="5"/>
    </row>
    <row r="413" spans="3:23" x14ac:dyDescent="0.3">
      <c r="C413" s="5"/>
      <c r="D413" s="5"/>
      <c r="E413" s="5"/>
      <c r="F413" s="5"/>
      <c r="G413" s="5"/>
      <c r="H413" s="5"/>
      <c r="I413" s="5"/>
      <c r="J413" s="5"/>
      <c r="K413" s="5"/>
      <c r="L413" s="5"/>
      <c r="N413" s="5"/>
      <c r="O413" s="5"/>
      <c r="P413" s="5"/>
      <c r="Q413" s="5"/>
      <c r="R413" s="5"/>
      <c r="S413" s="5"/>
      <c r="T413" s="5"/>
      <c r="U413" s="5"/>
      <c r="V413" s="5"/>
      <c r="W413" s="5"/>
    </row>
    <row r="414" spans="3:23" x14ac:dyDescent="0.3">
      <c r="C414" s="5"/>
      <c r="D414" s="5"/>
      <c r="E414" s="5"/>
      <c r="F414" s="5"/>
      <c r="G414" s="5"/>
      <c r="H414" s="5"/>
      <c r="I414" s="5"/>
      <c r="J414" s="5"/>
      <c r="K414" s="5"/>
      <c r="L414" s="5"/>
      <c r="N414" s="5"/>
      <c r="O414" s="5"/>
      <c r="P414" s="5"/>
      <c r="Q414" s="5"/>
      <c r="R414" s="5"/>
      <c r="S414" s="5"/>
      <c r="T414" s="5"/>
      <c r="U414" s="5"/>
      <c r="V414" s="5"/>
      <c r="W414" s="5"/>
    </row>
    <row r="415" spans="3:23" x14ac:dyDescent="0.3">
      <c r="C415" s="5"/>
      <c r="D415" s="5"/>
      <c r="E415" s="5"/>
      <c r="F415" s="5"/>
      <c r="G415" s="5"/>
      <c r="H415" s="5"/>
      <c r="I415" s="5"/>
      <c r="J415" s="5"/>
      <c r="K415" s="5"/>
      <c r="L415" s="5"/>
      <c r="N415" s="5"/>
      <c r="O415" s="5"/>
      <c r="P415" s="5"/>
      <c r="Q415" s="5"/>
      <c r="R415" s="5"/>
      <c r="S415" s="5"/>
      <c r="T415" s="5"/>
      <c r="U415" s="5"/>
      <c r="V415" s="5"/>
      <c r="W415" s="5"/>
    </row>
    <row r="416" spans="3:23" x14ac:dyDescent="0.3">
      <c r="C416" s="5"/>
      <c r="D416" s="5"/>
      <c r="E416" s="5"/>
      <c r="F416" s="5"/>
      <c r="G416" s="5"/>
      <c r="H416" s="5"/>
      <c r="I416" s="5"/>
      <c r="J416" s="5"/>
      <c r="K416" s="5"/>
      <c r="L416" s="5"/>
      <c r="N416" s="5"/>
      <c r="O416" s="5"/>
      <c r="P416" s="5"/>
      <c r="Q416" s="5"/>
      <c r="R416" s="5"/>
      <c r="S416" s="5"/>
      <c r="T416" s="5"/>
      <c r="U416" s="5"/>
      <c r="V416" s="5"/>
      <c r="W416" s="5"/>
    </row>
    <row r="417" spans="3:23" x14ac:dyDescent="0.3">
      <c r="C417" s="5"/>
      <c r="D417" s="5"/>
      <c r="E417" s="5"/>
      <c r="F417" s="5"/>
      <c r="G417" s="5"/>
      <c r="H417" s="5"/>
      <c r="I417" s="5"/>
      <c r="J417" s="5"/>
      <c r="K417" s="5"/>
      <c r="L417" s="5"/>
      <c r="N417" s="5"/>
      <c r="O417" s="5"/>
      <c r="P417" s="5"/>
      <c r="Q417" s="5"/>
      <c r="R417" s="5"/>
      <c r="S417" s="5"/>
      <c r="T417" s="5"/>
      <c r="U417" s="5"/>
      <c r="V417" s="5"/>
      <c r="W417" s="5"/>
    </row>
    <row r="418" spans="3:23" x14ac:dyDescent="0.3">
      <c r="C418" s="5"/>
      <c r="D418" s="5"/>
      <c r="E418" s="5"/>
      <c r="F418" s="5"/>
      <c r="G418" s="5"/>
      <c r="H418" s="5"/>
      <c r="I418" s="5"/>
      <c r="J418" s="5"/>
      <c r="K418" s="5"/>
      <c r="L418" s="5"/>
      <c r="N418" s="5"/>
      <c r="O418" s="5"/>
      <c r="P418" s="5"/>
      <c r="Q418" s="5"/>
      <c r="R418" s="5"/>
      <c r="S418" s="5"/>
      <c r="T418" s="5"/>
      <c r="U418" s="5"/>
      <c r="V418" s="5"/>
      <c r="W418" s="5"/>
    </row>
    <row r="419" spans="3:23" x14ac:dyDescent="0.3">
      <c r="C419" s="5"/>
      <c r="D419" s="5"/>
      <c r="E419" s="5"/>
      <c r="F419" s="5"/>
      <c r="G419" s="5"/>
      <c r="H419" s="5"/>
      <c r="I419" s="5"/>
      <c r="J419" s="5"/>
      <c r="K419" s="5"/>
      <c r="L419" s="5"/>
      <c r="N419" s="5"/>
      <c r="O419" s="5"/>
      <c r="P419" s="5"/>
      <c r="Q419" s="5"/>
      <c r="R419" s="5"/>
      <c r="S419" s="5"/>
      <c r="T419" s="5"/>
      <c r="U419" s="5"/>
      <c r="V419" s="5"/>
      <c r="W419" s="5"/>
    </row>
    <row r="420" spans="3:23" x14ac:dyDescent="0.3">
      <c r="C420" s="5"/>
      <c r="D420" s="5"/>
      <c r="E420" s="5"/>
      <c r="F420" s="5"/>
      <c r="G420" s="5"/>
      <c r="H420" s="5"/>
      <c r="I420" s="5"/>
      <c r="J420" s="5"/>
      <c r="K420" s="5"/>
      <c r="L420" s="5"/>
      <c r="N420" s="5"/>
      <c r="O420" s="5"/>
      <c r="P420" s="5"/>
      <c r="Q420" s="5"/>
      <c r="R420" s="5"/>
      <c r="S420" s="5"/>
      <c r="T420" s="5"/>
      <c r="U420" s="5"/>
      <c r="V420" s="5"/>
      <c r="W420" s="5"/>
    </row>
    <row r="421" spans="3:23" x14ac:dyDescent="0.3">
      <c r="C421" s="5"/>
      <c r="D421" s="5"/>
      <c r="E421" s="5"/>
      <c r="F421" s="5"/>
      <c r="G421" s="5"/>
      <c r="H421" s="5"/>
      <c r="I421" s="5"/>
      <c r="J421" s="5"/>
      <c r="K421" s="5"/>
      <c r="L421" s="5"/>
      <c r="N421" s="5"/>
      <c r="O421" s="5"/>
      <c r="P421" s="5"/>
      <c r="Q421" s="5"/>
      <c r="R421" s="5"/>
      <c r="S421" s="5"/>
      <c r="T421" s="5"/>
      <c r="U421" s="5"/>
      <c r="V421" s="5"/>
      <c r="W421" s="5"/>
    </row>
    <row r="422" spans="3:23" x14ac:dyDescent="0.3">
      <c r="C422" s="5"/>
      <c r="D422" s="5"/>
      <c r="E422" s="5"/>
      <c r="F422" s="5"/>
      <c r="G422" s="5"/>
      <c r="H422" s="5"/>
      <c r="I422" s="5"/>
      <c r="J422" s="5"/>
      <c r="K422" s="5"/>
      <c r="L422" s="5"/>
      <c r="N422" s="5"/>
      <c r="O422" s="5"/>
      <c r="P422" s="5"/>
      <c r="Q422" s="5"/>
      <c r="R422" s="5"/>
      <c r="S422" s="5"/>
      <c r="T422" s="5"/>
      <c r="U422" s="5"/>
      <c r="V422" s="5"/>
      <c r="W422" s="5"/>
    </row>
    <row r="423" spans="3:23" x14ac:dyDescent="0.3">
      <c r="C423" s="5"/>
      <c r="D423" s="5"/>
      <c r="E423" s="5"/>
      <c r="F423" s="5"/>
      <c r="G423" s="5"/>
      <c r="H423" s="5"/>
      <c r="I423" s="5"/>
      <c r="J423" s="5"/>
      <c r="K423" s="5"/>
      <c r="L423" s="5"/>
      <c r="N423" s="5"/>
      <c r="O423" s="5"/>
      <c r="P423" s="5"/>
      <c r="Q423" s="5"/>
      <c r="R423" s="5"/>
      <c r="S423" s="5"/>
      <c r="T423" s="5"/>
      <c r="U423" s="5"/>
      <c r="V423" s="5"/>
      <c r="W423" s="5"/>
    </row>
    <row r="424" spans="3:23" x14ac:dyDescent="0.3">
      <c r="C424" s="5"/>
      <c r="D424" s="5"/>
      <c r="E424" s="5"/>
      <c r="F424" s="5"/>
      <c r="G424" s="5"/>
      <c r="H424" s="5"/>
      <c r="I424" s="5"/>
      <c r="J424" s="5"/>
      <c r="K424" s="5"/>
      <c r="L424" s="5"/>
      <c r="N424" s="5"/>
      <c r="O424" s="5"/>
      <c r="P424" s="5"/>
      <c r="Q424" s="5"/>
      <c r="R424" s="5"/>
      <c r="S424" s="5"/>
      <c r="T424" s="5"/>
      <c r="U424" s="5"/>
      <c r="V424" s="5"/>
      <c r="W424" s="5"/>
    </row>
    <row r="425" spans="3:23" x14ac:dyDescent="0.3">
      <c r="C425" s="5"/>
      <c r="D425" s="5"/>
      <c r="E425" s="5"/>
      <c r="F425" s="5"/>
      <c r="G425" s="5"/>
      <c r="H425" s="5"/>
      <c r="I425" s="5"/>
      <c r="J425" s="5"/>
      <c r="K425" s="5"/>
      <c r="L425" s="5"/>
      <c r="N425" s="5"/>
      <c r="O425" s="5"/>
      <c r="P425" s="5"/>
      <c r="Q425" s="5"/>
      <c r="R425" s="5"/>
      <c r="S425" s="5"/>
      <c r="T425" s="5"/>
      <c r="U425" s="5"/>
      <c r="V425" s="5"/>
      <c r="W425" s="5"/>
    </row>
    <row r="426" spans="3:23" x14ac:dyDescent="0.3">
      <c r="C426" s="5"/>
      <c r="D426" s="5"/>
      <c r="E426" s="5"/>
      <c r="F426" s="5"/>
      <c r="G426" s="5"/>
      <c r="H426" s="5"/>
      <c r="I426" s="5"/>
      <c r="J426" s="5"/>
      <c r="K426" s="5"/>
      <c r="L426" s="5"/>
      <c r="N426" s="5"/>
      <c r="O426" s="5"/>
      <c r="P426" s="5"/>
      <c r="Q426" s="5"/>
      <c r="R426" s="5"/>
      <c r="S426" s="5"/>
      <c r="T426" s="5"/>
      <c r="U426" s="5"/>
      <c r="V426" s="5"/>
      <c r="W426" s="5"/>
    </row>
    <row r="427" spans="3:23" x14ac:dyDescent="0.3">
      <c r="C427" s="5"/>
      <c r="D427" s="5"/>
      <c r="E427" s="5"/>
      <c r="F427" s="5"/>
      <c r="G427" s="5"/>
      <c r="H427" s="5"/>
      <c r="I427" s="5"/>
      <c r="J427" s="5"/>
      <c r="K427" s="5"/>
      <c r="L427" s="5"/>
      <c r="N427" s="5"/>
      <c r="O427" s="5"/>
      <c r="P427" s="5"/>
      <c r="Q427" s="5"/>
      <c r="R427" s="5"/>
      <c r="S427" s="5"/>
      <c r="T427" s="5"/>
      <c r="U427" s="5"/>
      <c r="V427" s="5"/>
      <c r="W427" s="5"/>
    </row>
    <row r="428" spans="3:23" x14ac:dyDescent="0.3">
      <c r="C428" s="5"/>
      <c r="D428" s="5"/>
      <c r="E428" s="5"/>
      <c r="F428" s="5"/>
      <c r="G428" s="5"/>
      <c r="H428" s="5"/>
      <c r="I428" s="5"/>
      <c r="J428" s="5"/>
      <c r="K428" s="5"/>
      <c r="L428" s="5"/>
      <c r="N428" s="5"/>
      <c r="O428" s="5"/>
      <c r="P428" s="5"/>
      <c r="Q428" s="5"/>
      <c r="R428" s="5"/>
      <c r="S428" s="5"/>
      <c r="T428" s="5"/>
      <c r="U428" s="5"/>
      <c r="V428" s="5"/>
      <c r="W428" s="5"/>
    </row>
    <row r="429" spans="3:23" x14ac:dyDescent="0.3">
      <c r="C429" s="5"/>
      <c r="D429" s="5"/>
      <c r="E429" s="5"/>
      <c r="F429" s="5"/>
      <c r="G429" s="5"/>
      <c r="H429" s="5"/>
      <c r="I429" s="5"/>
      <c r="J429" s="5"/>
      <c r="K429" s="5"/>
      <c r="L429" s="5"/>
      <c r="N429" s="5"/>
      <c r="O429" s="5"/>
      <c r="P429" s="5"/>
      <c r="Q429" s="5"/>
      <c r="R429" s="5"/>
      <c r="S429" s="5"/>
      <c r="T429" s="5"/>
      <c r="U429" s="5"/>
      <c r="V429" s="5"/>
      <c r="W429" s="5"/>
    </row>
    <row r="430" spans="3:23" x14ac:dyDescent="0.3">
      <c r="C430" s="5"/>
      <c r="D430" s="5"/>
      <c r="E430" s="5"/>
      <c r="F430" s="5"/>
      <c r="G430" s="5"/>
      <c r="H430" s="5"/>
      <c r="I430" s="5"/>
      <c r="J430" s="5"/>
      <c r="K430" s="5"/>
      <c r="L430" s="5"/>
      <c r="N430" s="5"/>
      <c r="O430" s="5"/>
      <c r="P430" s="5"/>
      <c r="Q430" s="5"/>
      <c r="R430" s="5"/>
      <c r="S430" s="5"/>
      <c r="T430" s="5"/>
      <c r="U430" s="5"/>
      <c r="V430" s="5"/>
      <c r="W430" s="5"/>
    </row>
    <row r="431" spans="3:23" x14ac:dyDescent="0.3">
      <c r="C431" s="5"/>
      <c r="D431" s="5"/>
      <c r="E431" s="5"/>
      <c r="F431" s="5"/>
      <c r="G431" s="5"/>
      <c r="H431" s="5"/>
      <c r="I431" s="5"/>
      <c r="J431" s="5"/>
      <c r="K431" s="5"/>
      <c r="L431" s="5"/>
      <c r="N431" s="5"/>
      <c r="O431" s="5"/>
      <c r="P431" s="5"/>
      <c r="Q431" s="5"/>
      <c r="R431" s="5"/>
      <c r="S431" s="5"/>
      <c r="T431" s="5"/>
      <c r="U431" s="5"/>
      <c r="V431" s="5"/>
      <c r="W431" s="5"/>
    </row>
    <row r="432" spans="3:23" x14ac:dyDescent="0.3">
      <c r="C432" s="5"/>
      <c r="D432" s="5"/>
      <c r="E432" s="5"/>
      <c r="F432" s="5"/>
      <c r="G432" s="5"/>
      <c r="H432" s="5"/>
      <c r="I432" s="5"/>
      <c r="J432" s="5"/>
      <c r="K432" s="5"/>
      <c r="L432" s="5"/>
      <c r="N432" s="5"/>
      <c r="O432" s="5"/>
      <c r="P432" s="5"/>
      <c r="Q432" s="5"/>
      <c r="R432" s="5"/>
      <c r="S432" s="5"/>
      <c r="T432" s="5"/>
      <c r="U432" s="5"/>
      <c r="V432" s="5"/>
      <c r="W432" s="5"/>
    </row>
    <row r="433" spans="3:23" x14ac:dyDescent="0.3">
      <c r="C433" s="5"/>
      <c r="D433" s="5"/>
      <c r="E433" s="5"/>
      <c r="F433" s="5"/>
      <c r="G433" s="5"/>
      <c r="H433" s="5"/>
      <c r="I433" s="5"/>
      <c r="J433" s="5"/>
      <c r="K433" s="5"/>
      <c r="L433" s="5"/>
      <c r="N433" s="5"/>
      <c r="O433" s="5"/>
      <c r="P433" s="5"/>
      <c r="Q433" s="5"/>
      <c r="R433" s="5"/>
      <c r="S433" s="5"/>
      <c r="T433" s="5"/>
      <c r="U433" s="5"/>
      <c r="V433" s="5"/>
      <c r="W433" s="5"/>
    </row>
    <row r="434" spans="3:23" x14ac:dyDescent="0.3">
      <c r="C434" s="5"/>
      <c r="D434" s="5"/>
      <c r="E434" s="5"/>
      <c r="F434" s="5"/>
      <c r="G434" s="5"/>
      <c r="H434" s="5"/>
      <c r="I434" s="5"/>
      <c r="J434" s="5"/>
      <c r="K434" s="5"/>
      <c r="L434" s="5"/>
      <c r="N434" s="5"/>
      <c r="O434" s="5"/>
      <c r="P434" s="5"/>
      <c r="Q434" s="5"/>
      <c r="R434" s="5"/>
      <c r="S434" s="5"/>
      <c r="T434" s="5"/>
      <c r="U434" s="5"/>
      <c r="V434" s="5"/>
      <c r="W434" s="5"/>
    </row>
    <row r="435" spans="3:23" x14ac:dyDescent="0.3">
      <c r="C435" s="5"/>
      <c r="D435" s="5"/>
      <c r="E435" s="5"/>
      <c r="F435" s="5"/>
      <c r="G435" s="5"/>
      <c r="H435" s="5"/>
      <c r="I435" s="5"/>
      <c r="J435" s="5"/>
      <c r="K435" s="5"/>
      <c r="L435" s="5"/>
      <c r="N435" s="5"/>
      <c r="O435" s="5"/>
      <c r="P435" s="5"/>
      <c r="Q435" s="5"/>
      <c r="R435" s="5"/>
      <c r="S435" s="5"/>
      <c r="T435" s="5"/>
      <c r="U435" s="5"/>
      <c r="V435" s="5"/>
      <c r="W435" s="5"/>
    </row>
    <row r="436" spans="3:23" x14ac:dyDescent="0.3">
      <c r="C436" s="5"/>
      <c r="D436" s="5"/>
      <c r="E436" s="5"/>
      <c r="F436" s="5"/>
      <c r="G436" s="5"/>
      <c r="H436" s="5"/>
      <c r="I436" s="5"/>
      <c r="J436" s="5"/>
      <c r="K436" s="5"/>
      <c r="L436" s="5"/>
      <c r="N436" s="5"/>
      <c r="O436" s="5"/>
      <c r="P436" s="5"/>
      <c r="Q436" s="5"/>
      <c r="R436" s="5"/>
      <c r="S436" s="5"/>
      <c r="T436" s="5"/>
      <c r="U436" s="5"/>
      <c r="V436" s="5"/>
      <c r="W436" s="5"/>
    </row>
    <row r="437" spans="3:23" x14ac:dyDescent="0.3">
      <c r="C437" s="5"/>
      <c r="D437" s="5"/>
      <c r="E437" s="5"/>
      <c r="F437" s="5"/>
      <c r="G437" s="5"/>
      <c r="H437" s="5"/>
      <c r="I437" s="5"/>
      <c r="J437" s="5"/>
      <c r="K437" s="5"/>
      <c r="L437" s="5"/>
      <c r="N437" s="5"/>
      <c r="O437" s="5"/>
      <c r="P437" s="5"/>
      <c r="Q437" s="5"/>
      <c r="R437" s="5"/>
      <c r="S437" s="5"/>
      <c r="T437" s="5"/>
      <c r="U437" s="5"/>
      <c r="V437" s="5"/>
      <c r="W437" s="5"/>
    </row>
    <row r="438" spans="3:23" x14ac:dyDescent="0.3">
      <c r="C438" s="5"/>
      <c r="D438" s="5"/>
      <c r="E438" s="5"/>
      <c r="F438" s="5"/>
      <c r="G438" s="5"/>
      <c r="H438" s="5"/>
      <c r="I438" s="5"/>
      <c r="J438" s="5"/>
      <c r="K438" s="5"/>
      <c r="L438" s="5"/>
      <c r="N438" s="5"/>
      <c r="O438" s="5"/>
      <c r="P438" s="5"/>
      <c r="Q438" s="5"/>
      <c r="R438" s="5"/>
      <c r="S438" s="5"/>
      <c r="T438" s="5"/>
      <c r="U438" s="5"/>
      <c r="V438" s="5"/>
      <c r="W438" s="5"/>
    </row>
    <row r="439" spans="3:23" x14ac:dyDescent="0.3">
      <c r="C439" s="5"/>
      <c r="D439" s="5"/>
      <c r="E439" s="5"/>
      <c r="F439" s="5"/>
      <c r="G439" s="5"/>
      <c r="H439" s="5"/>
      <c r="I439" s="5"/>
      <c r="J439" s="5"/>
      <c r="K439" s="5"/>
      <c r="L439" s="5"/>
      <c r="N439" s="5"/>
      <c r="O439" s="5"/>
      <c r="P439" s="5"/>
      <c r="Q439" s="5"/>
      <c r="R439" s="5"/>
      <c r="S439" s="5"/>
      <c r="T439" s="5"/>
      <c r="U439" s="5"/>
      <c r="V439" s="5"/>
      <c r="W439" s="5"/>
    </row>
    <row r="440" spans="3:23" x14ac:dyDescent="0.3">
      <c r="C440" s="5"/>
      <c r="D440" s="5"/>
      <c r="E440" s="5"/>
      <c r="F440" s="5"/>
      <c r="G440" s="5"/>
      <c r="H440" s="5"/>
      <c r="I440" s="5"/>
      <c r="J440" s="5"/>
      <c r="K440" s="5"/>
      <c r="L440" s="5"/>
      <c r="N440" s="5"/>
      <c r="O440" s="5"/>
      <c r="P440" s="5"/>
      <c r="Q440" s="5"/>
      <c r="R440" s="5"/>
      <c r="S440" s="5"/>
      <c r="T440" s="5"/>
      <c r="U440" s="5"/>
      <c r="V440" s="5"/>
      <c r="W440" s="5"/>
    </row>
    <row r="441" spans="3:23" x14ac:dyDescent="0.3">
      <c r="C441" s="5"/>
      <c r="D441" s="5"/>
      <c r="E441" s="5"/>
      <c r="F441" s="5"/>
      <c r="G441" s="5"/>
      <c r="H441" s="5"/>
      <c r="I441" s="5"/>
      <c r="J441" s="5"/>
      <c r="K441" s="5"/>
      <c r="L441" s="5"/>
      <c r="N441" s="5"/>
      <c r="O441" s="5"/>
      <c r="P441" s="5"/>
      <c r="Q441" s="5"/>
      <c r="R441" s="5"/>
      <c r="S441" s="5"/>
      <c r="T441" s="5"/>
      <c r="U441" s="5"/>
      <c r="V441" s="5"/>
      <c r="W441" s="5"/>
    </row>
    <row r="442" spans="3:23" x14ac:dyDescent="0.3">
      <c r="C442" s="5"/>
      <c r="D442" s="5"/>
      <c r="E442" s="5"/>
      <c r="F442" s="5"/>
      <c r="G442" s="5"/>
      <c r="H442" s="5"/>
      <c r="I442" s="5"/>
      <c r="J442" s="5"/>
      <c r="K442" s="5"/>
      <c r="L442" s="5"/>
      <c r="N442" s="5"/>
      <c r="O442" s="5"/>
      <c r="P442" s="5"/>
      <c r="Q442" s="5"/>
      <c r="R442" s="5"/>
      <c r="S442" s="5"/>
      <c r="T442" s="5"/>
      <c r="U442" s="5"/>
      <c r="V442" s="5"/>
      <c r="W442" s="5"/>
    </row>
    <row r="443" spans="3:23" x14ac:dyDescent="0.3">
      <c r="C443" s="5"/>
      <c r="D443" s="5"/>
      <c r="E443" s="5"/>
      <c r="F443" s="5"/>
      <c r="G443" s="5"/>
      <c r="H443" s="5"/>
      <c r="I443" s="5"/>
      <c r="J443" s="5"/>
      <c r="K443" s="5"/>
      <c r="L443" s="5"/>
      <c r="N443" s="5"/>
      <c r="O443" s="5"/>
      <c r="P443" s="5"/>
      <c r="Q443" s="5"/>
      <c r="R443" s="5"/>
      <c r="S443" s="5"/>
      <c r="T443" s="5"/>
      <c r="U443" s="5"/>
      <c r="V443" s="5"/>
      <c r="W443" s="5"/>
    </row>
    <row r="444" spans="3:23" x14ac:dyDescent="0.3">
      <c r="C444" s="5"/>
      <c r="D444" s="5"/>
      <c r="E444" s="5"/>
      <c r="F444" s="5"/>
      <c r="G444" s="5"/>
      <c r="H444" s="5"/>
      <c r="I444" s="5"/>
      <c r="J444" s="5"/>
      <c r="K444" s="5"/>
      <c r="L444" s="5"/>
      <c r="N444" s="5"/>
      <c r="O444" s="5"/>
      <c r="P444" s="5"/>
      <c r="Q444" s="5"/>
      <c r="R444" s="5"/>
      <c r="S444" s="5"/>
      <c r="T444" s="5"/>
      <c r="U444" s="5"/>
      <c r="V444" s="5"/>
      <c r="W444" s="5"/>
    </row>
    <row r="445" spans="3:23" x14ac:dyDescent="0.3">
      <c r="C445" s="5"/>
      <c r="D445" s="5"/>
      <c r="E445" s="5"/>
      <c r="F445" s="5"/>
      <c r="G445" s="5"/>
      <c r="H445" s="5"/>
      <c r="I445" s="5"/>
      <c r="J445" s="5"/>
      <c r="K445" s="5"/>
      <c r="L445" s="5"/>
      <c r="N445" s="5"/>
      <c r="O445" s="5"/>
      <c r="P445" s="5"/>
      <c r="Q445" s="5"/>
      <c r="R445" s="5"/>
      <c r="S445" s="5"/>
      <c r="T445" s="5"/>
      <c r="U445" s="5"/>
      <c r="V445" s="5"/>
      <c r="W445" s="5"/>
    </row>
    <row r="446" spans="3:23" x14ac:dyDescent="0.3">
      <c r="C446" s="5"/>
      <c r="D446" s="5"/>
      <c r="E446" s="5"/>
      <c r="F446" s="5"/>
      <c r="G446" s="5"/>
      <c r="H446" s="5"/>
      <c r="I446" s="5"/>
      <c r="J446" s="5"/>
      <c r="K446" s="5"/>
      <c r="L446" s="5"/>
      <c r="N446" s="5"/>
      <c r="O446" s="5"/>
      <c r="P446" s="5"/>
      <c r="Q446" s="5"/>
      <c r="R446" s="5"/>
      <c r="S446" s="5"/>
      <c r="T446" s="5"/>
      <c r="U446" s="5"/>
      <c r="V446" s="5"/>
      <c r="W446" s="5"/>
    </row>
    <row r="447" spans="3:23" x14ac:dyDescent="0.3">
      <c r="C447" s="5"/>
      <c r="D447" s="5"/>
      <c r="E447" s="5"/>
      <c r="F447" s="5"/>
      <c r="G447" s="5"/>
      <c r="H447" s="5"/>
      <c r="I447" s="5"/>
      <c r="J447" s="5"/>
      <c r="K447" s="5"/>
      <c r="L447" s="5"/>
      <c r="N447" s="5"/>
      <c r="O447" s="5"/>
      <c r="P447" s="5"/>
      <c r="Q447" s="5"/>
      <c r="R447" s="5"/>
      <c r="S447" s="5"/>
      <c r="T447" s="5"/>
      <c r="U447" s="5"/>
      <c r="V447" s="5"/>
      <c r="W447" s="5"/>
    </row>
    <row r="448" spans="3:23" x14ac:dyDescent="0.3">
      <c r="C448" s="5"/>
      <c r="D448" s="5"/>
      <c r="E448" s="5"/>
      <c r="F448" s="5"/>
      <c r="G448" s="5"/>
      <c r="H448" s="5"/>
      <c r="I448" s="5"/>
      <c r="J448" s="5"/>
      <c r="K448" s="5"/>
      <c r="L448" s="5"/>
      <c r="N448" s="5"/>
      <c r="O448" s="5"/>
      <c r="P448" s="5"/>
      <c r="Q448" s="5"/>
      <c r="R448" s="5"/>
      <c r="S448" s="5"/>
      <c r="T448" s="5"/>
      <c r="U448" s="5"/>
      <c r="V448" s="5"/>
      <c r="W448" s="5"/>
    </row>
    <row r="449" spans="3:23" x14ac:dyDescent="0.3">
      <c r="C449" s="5"/>
      <c r="D449" s="5"/>
      <c r="E449" s="5"/>
      <c r="F449" s="5"/>
      <c r="G449" s="5"/>
      <c r="H449" s="5"/>
      <c r="I449" s="5"/>
      <c r="J449" s="5"/>
      <c r="K449" s="5"/>
      <c r="L449" s="5"/>
      <c r="N449" s="5"/>
      <c r="O449" s="5"/>
      <c r="P449" s="5"/>
      <c r="Q449" s="5"/>
      <c r="R449" s="5"/>
      <c r="S449" s="5"/>
      <c r="T449" s="5"/>
      <c r="U449" s="5"/>
      <c r="V449" s="5"/>
      <c r="W449" s="5"/>
    </row>
    <row r="450" spans="3:23" x14ac:dyDescent="0.3">
      <c r="C450" s="5"/>
      <c r="D450" s="5"/>
      <c r="E450" s="5"/>
      <c r="F450" s="5"/>
      <c r="G450" s="5"/>
      <c r="H450" s="5"/>
      <c r="I450" s="5"/>
      <c r="J450" s="5"/>
      <c r="K450" s="5"/>
      <c r="L450" s="5"/>
      <c r="N450" s="5"/>
      <c r="O450" s="5"/>
      <c r="P450" s="5"/>
      <c r="Q450" s="5"/>
      <c r="R450" s="5"/>
      <c r="S450" s="5"/>
      <c r="T450" s="5"/>
      <c r="U450" s="5"/>
      <c r="V450" s="5"/>
      <c r="W450" s="5"/>
    </row>
    <row r="451" spans="3:23" x14ac:dyDescent="0.3">
      <c r="C451" s="5"/>
      <c r="D451" s="5"/>
      <c r="E451" s="5"/>
      <c r="F451" s="5"/>
      <c r="G451" s="5"/>
      <c r="H451" s="5"/>
      <c r="I451" s="5"/>
      <c r="J451" s="5"/>
      <c r="K451" s="5"/>
      <c r="L451" s="5"/>
      <c r="N451" s="5"/>
      <c r="O451" s="5"/>
      <c r="P451" s="5"/>
      <c r="Q451" s="5"/>
      <c r="R451" s="5"/>
      <c r="S451" s="5"/>
      <c r="T451" s="5"/>
      <c r="U451" s="5"/>
      <c r="V451" s="5"/>
      <c r="W451" s="5"/>
    </row>
    <row r="452" spans="3:23" x14ac:dyDescent="0.3">
      <c r="C452" s="5"/>
      <c r="D452" s="5"/>
      <c r="E452" s="5"/>
      <c r="F452" s="5"/>
      <c r="G452" s="5"/>
      <c r="H452" s="5"/>
      <c r="I452" s="5"/>
      <c r="J452" s="5"/>
      <c r="K452" s="5"/>
      <c r="L452" s="5"/>
      <c r="N452" s="5"/>
      <c r="O452" s="5"/>
      <c r="P452" s="5"/>
      <c r="Q452" s="5"/>
      <c r="R452" s="5"/>
      <c r="S452" s="5"/>
      <c r="T452" s="5"/>
      <c r="U452" s="5"/>
      <c r="V452" s="5"/>
      <c r="W452" s="5"/>
    </row>
    <row r="453" spans="3:23" x14ac:dyDescent="0.3">
      <c r="C453" s="5"/>
      <c r="D453" s="5"/>
      <c r="E453" s="5"/>
      <c r="F453" s="5"/>
      <c r="G453" s="5"/>
      <c r="H453" s="5"/>
      <c r="I453" s="5"/>
      <c r="J453" s="5"/>
      <c r="K453" s="5"/>
      <c r="L453" s="5"/>
      <c r="N453" s="5"/>
      <c r="O453" s="5"/>
      <c r="P453" s="5"/>
      <c r="Q453" s="5"/>
      <c r="R453" s="5"/>
      <c r="S453" s="5"/>
      <c r="T453" s="5"/>
      <c r="U453" s="5"/>
      <c r="V453" s="5"/>
      <c r="W453" s="5"/>
    </row>
    <row r="454" spans="3:23" x14ac:dyDescent="0.3">
      <c r="C454" s="5"/>
      <c r="D454" s="5"/>
      <c r="E454" s="5"/>
      <c r="F454" s="5"/>
      <c r="G454" s="5"/>
      <c r="H454" s="5"/>
      <c r="I454" s="5"/>
      <c r="J454" s="5"/>
      <c r="K454" s="5"/>
      <c r="L454" s="5"/>
      <c r="N454" s="5"/>
      <c r="O454" s="5"/>
      <c r="P454" s="5"/>
      <c r="Q454" s="5"/>
      <c r="R454" s="5"/>
      <c r="S454" s="5"/>
      <c r="T454" s="5"/>
      <c r="U454" s="5"/>
      <c r="V454" s="5"/>
      <c r="W454" s="5"/>
    </row>
    <row r="455" spans="3:23" x14ac:dyDescent="0.3">
      <c r="C455" s="5"/>
      <c r="D455" s="5"/>
      <c r="E455" s="5"/>
      <c r="F455" s="5"/>
      <c r="G455" s="5"/>
      <c r="H455" s="5"/>
      <c r="I455" s="5"/>
      <c r="J455" s="5"/>
      <c r="K455" s="5"/>
      <c r="L455" s="5"/>
      <c r="N455" s="5"/>
      <c r="O455" s="5"/>
      <c r="P455" s="5"/>
      <c r="Q455" s="5"/>
      <c r="R455" s="5"/>
      <c r="S455" s="5"/>
      <c r="T455" s="5"/>
      <c r="U455" s="5"/>
      <c r="V455" s="5"/>
      <c r="W455" s="5"/>
    </row>
    <row r="456" spans="3:23" x14ac:dyDescent="0.3">
      <c r="C456" s="5"/>
      <c r="D456" s="5"/>
      <c r="E456" s="5"/>
      <c r="F456" s="5"/>
      <c r="G456" s="5"/>
      <c r="H456" s="5"/>
      <c r="I456" s="5"/>
      <c r="J456" s="5"/>
      <c r="K456" s="5"/>
      <c r="L456" s="5"/>
      <c r="N456" s="5"/>
      <c r="O456" s="5"/>
      <c r="P456" s="5"/>
      <c r="Q456" s="5"/>
      <c r="R456" s="5"/>
      <c r="S456" s="5"/>
      <c r="T456" s="5"/>
      <c r="U456" s="5"/>
      <c r="V456" s="5"/>
      <c r="W456" s="5"/>
    </row>
    <row r="457" spans="3:23" x14ac:dyDescent="0.3">
      <c r="C457" s="5"/>
      <c r="D457" s="5"/>
      <c r="E457" s="5"/>
      <c r="F457" s="5"/>
      <c r="G457" s="5"/>
      <c r="H457" s="5"/>
      <c r="I457" s="5"/>
      <c r="J457" s="5"/>
      <c r="K457" s="5"/>
      <c r="L457" s="5"/>
      <c r="N457" s="5"/>
      <c r="O457" s="5"/>
      <c r="P457" s="5"/>
      <c r="Q457" s="5"/>
      <c r="R457" s="5"/>
      <c r="S457" s="5"/>
      <c r="T457" s="5"/>
      <c r="U457" s="5"/>
      <c r="V457" s="5"/>
      <c r="W457" s="5"/>
    </row>
    <row r="458" spans="3:23" x14ac:dyDescent="0.3">
      <c r="C458" s="5"/>
      <c r="D458" s="5"/>
      <c r="E458" s="5"/>
      <c r="F458" s="5"/>
      <c r="G458" s="5"/>
      <c r="H458" s="5"/>
      <c r="I458" s="5"/>
      <c r="J458" s="5"/>
      <c r="K458" s="5"/>
      <c r="L458" s="5"/>
      <c r="N458" s="5"/>
      <c r="O458" s="5"/>
      <c r="P458" s="5"/>
      <c r="Q458" s="5"/>
      <c r="R458" s="5"/>
      <c r="S458" s="5"/>
      <c r="T458" s="5"/>
      <c r="U458" s="5"/>
      <c r="V458" s="5"/>
      <c r="W458" s="5"/>
    </row>
    <row r="459" spans="3:23" x14ac:dyDescent="0.3">
      <c r="C459" s="5"/>
      <c r="D459" s="5"/>
      <c r="E459" s="5"/>
      <c r="F459" s="5"/>
      <c r="G459" s="5"/>
      <c r="H459" s="5"/>
      <c r="I459" s="5"/>
      <c r="J459" s="5"/>
      <c r="K459" s="5"/>
      <c r="L459" s="5"/>
      <c r="N459" s="5"/>
      <c r="O459" s="5"/>
      <c r="P459" s="5"/>
      <c r="Q459" s="5"/>
      <c r="R459" s="5"/>
      <c r="S459" s="5"/>
      <c r="T459" s="5"/>
      <c r="U459" s="5"/>
      <c r="V459" s="5"/>
      <c r="W459" s="5"/>
    </row>
    <row r="460" spans="3:23" x14ac:dyDescent="0.3">
      <c r="C460" s="5"/>
      <c r="D460" s="5"/>
      <c r="E460" s="5"/>
      <c r="F460" s="5"/>
      <c r="G460" s="5"/>
      <c r="H460" s="5"/>
      <c r="I460" s="5"/>
      <c r="J460" s="5"/>
      <c r="K460" s="5"/>
      <c r="L460" s="5"/>
      <c r="N460" s="5"/>
      <c r="O460" s="5"/>
      <c r="P460" s="5"/>
      <c r="Q460" s="5"/>
      <c r="R460" s="5"/>
      <c r="S460" s="5"/>
      <c r="T460" s="5"/>
      <c r="U460" s="5"/>
      <c r="V460" s="5"/>
      <c r="W460" s="5"/>
    </row>
    <row r="461" spans="3:23" x14ac:dyDescent="0.3">
      <c r="C461" s="5"/>
      <c r="D461" s="5"/>
      <c r="E461" s="5"/>
      <c r="F461" s="5"/>
      <c r="G461" s="5"/>
      <c r="H461" s="5"/>
      <c r="I461" s="5"/>
      <c r="J461" s="5"/>
      <c r="K461" s="5"/>
      <c r="L461" s="5"/>
      <c r="N461" s="5"/>
      <c r="O461" s="5"/>
      <c r="P461" s="5"/>
      <c r="Q461" s="5"/>
      <c r="R461" s="5"/>
      <c r="S461" s="5"/>
      <c r="T461" s="5"/>
      <c r="U461" s="5"/>
      <c r="V461" s="5"/>
      <c r="W461" s="5"/>
    </row>
    <row r="462" spans="3:23" x14ac:dyDescent="0.3">
      <c r="C462" s="5"/>
      <c r="D462" s="5"/>
      <c r="E462" s="5"/>
      <c r="F462" s="5"/>
      <c r="G462" s="5"/>
      <c r="H462" s="5"/>
      <c r="I462" s="5"/>
      <c r="J462" s="5"/>
      <c r="K462" s="5"/>
      <c r="L462" s="5"/>
      <c r="N462" s="5"/>
      <c r="O462" s="5"/>
      <c r="P462" s="5"/>
      <c r="Q462" s="5"/>
      <c r="R462" s="5"/>
      <c r="S462" s="5"/>
      <c r="T462" s="5"/>
      <c r="U462" s="5"/>
      <c r="V462" s="5"/>
      <c r="W462" s="5"/>
    </row>
    <row r="463" spans="3:23" x14ac:dyDescent="0.3">
      <c r="C463" s="5"/>
      <c r="D463" s="5"/>
      <c r="E463" s="5"/>
      <c r="F463" s="5"/>
      <c r="G463" s="5"/>
      <c r="H463" s="5"/>
      <c r="I463" s="5"/>
      <c r="J463" s="5"/>
      <c r="K463" s="5"/>
      <c r="L463" s="5"/>
      <c r="N463" s="5"/>
      <c r="O463" s="5"/>
      <c r="P463" s="5"/>
      <c r="Q463" s="5"/>
      <c r="R463" s="5"/>
      <c r="S463" s="5"/>
      <c r="T463" s="5"/>
      <c r="U463" s="5"/>
      <c r="V463" s="5"/>
      <c r="W463" s="5"/>
    </row>
    <row r="464" spans="3:23" x14ac:dyDescent="0.3">
      <c r="C464" s="5"/>
      <c r="D464" s="5"/>
      <c r="E464" s="5"/>
      <c r="F464" s="5"/>
      <c r="G464" s="5"/>
      <c r="H464" s="5"/>
      <c r="I464" s="5"/>
      <c r="J464" s="5"/>
      <c r="K464" s="5"/>
      <c r="L464" s="5"/>
      <c r="N464" s="5"/>
      <c r="O464" s="5"/>
      <c r="P464" s="5"/>
      <c r="Q464" s="5"/>
      <c r="R464" s="5"/>
      <c r="S464" s="5"/>
      <c r="T464" s="5"/>
      <c r="U464" s="5"/>
      <c r="V464" s="5"/>
      <c r="W464" s="5"/>
    </row>
    <row r="465" spans="3:23" x14ac:dyDescent="0.3">
      <c r="C465" s="5"/>
      <c r="D465" s="5"/>
      <c r="E465" s="5"/>
      <c r="F465" s="5"/>
      <c r="G465" s="5"/>
      <c r="H465" s="5"/>
      <c r="I465" s="5"/>
      <c r="J465" s="5"/>
      <c r="K465" s="5"/>
      <c r="L465" s="5"/>
      <c r="N465" s="5"/>
      <c r="O465" s="5"/>
      <c r="P465" s="5"/>
      <c r="Q465" s="5"/>
      <c r="R465" s="5"/>
      <c r="S465" s="5"/>
      <c r="T465" s="5"/>
      <c r="U465" s="5"/>
      <c r="V465" s="5"/>
      <c r="W465" s="5"/>
    </row>
    <row r="466" spans="3:23" x14ac:dyDescent="0.3">
      <c r="C466" s="5"/>
      <c r="D466" s="5"/>
      <c r="E466" s="5"/>
      <c r="F466" s="5"/>
      <c r="G466" s="5"/>
      <c r="H466" s="5"/>
      <c r="I466" s="5"/>
      <c r="J466" s="5"/>
      <c r="K466" s="5"/>
      <c r="L466" s="5"/>
      <c r="N466" s="5"/>
      <c r="O466" s="5"/>
      <c r="P466" s="5"/>
      <c r="Q466" s="5"/>
      <c r="R466" s="5"/>
      <c r="S466" s="5"/>
      <c r="T466" s="5"/>
      <c r="U466" s="5"/>
      <c r="V466" s="5"/>
      <c r="W466" s="5"/>
    </row>
    <row r="467" spans="3:23" x14ac:dyDescent="0.3">
      <c r="C467" s="5"/>
      <c r="D467" s="5"/>
      <c r="E467" s="5"/>
      <c r="F467" s="5"/>
      <c r="G467" s="5"/>
      <c r="H467" s="5"/>
      <c r="I467" s="5"/>
      <c r="J467" s="5"/>
      <c r="K467" s="5"/>
      <c r="L467" s="5"/>
      <c r="N467" s="5"/>
      <c r="O467" s="5"/>
      <c r="P467" s="5"/>
      <c r="Q467" s="5"/>
      <c r="R467" s="5"/>
      <c r="S467" s="5"/>
      <c r="T467" s="5"/>
      <c r="U467" s="5"/>
      <c r="V467" s="5"/>
      <c r="W467" s="5"/>
    </row>
    <row r="468" spans="3:23" x14ac:dyDescent="0.3">
      <c r="C468" s="5"/>
      <c r="D468" s="5"/>
      <c r="E468" s="5"/>
      <c r="F468" s="5"/>
      <c r="G468" s="5"/>
      <c r="H468" s="5"/>
      <c r="I468" s="5"/>
      <c r="J468" s="5"/>
      <c r="K468" s="5"/>
      <c r="L468" s="5"/>
      <c r="N468" s="5"/>
      <c r="O468" s="5"/>
      <c r="P468" s="5"/>
      <c r="Q468" s="5"/>
      <c r="R468" s="5"/>
      <c r="S468" s="5"/>
      <c r="T468" s="5"/>
      <c r="U468" s="5"/>
      <c r="V468" s="5"/>
      <c r="W468" s="5"/>
    </row>
    <row r="469" spans="3:23" x14ac:dyDescent="0.3">
      <c r="C469" s="5"/>
      <c r="D469" s="5"/>
      <c r="E469" s="5"/>
      <c r="F469" s="5"/>
      <c r="G469" s="5"/>
      <c r="H469" s="5"/>
      <c r="I469" s="5"/>
      <c r="J469" s="5"/>
      <c r="K469" s="5"/>
      <c r="L469" s="5"/>
      <c r="N469" s="5"/>
      <c r="O469" s="5"/>
      <c r="P469" s="5"/>
      <c r="Q469" s="5"/>
      <c r="R469" s="5"/>
      <c r="S469" s="5"/>
      <c r="T469" s="5"/>
      <c r="U469" s="5"/>
      <c r="V469" s="5"/>
      <c r="W469" s="5"/>
    </row>
    <row r="470" spans="3:23" x14ac:dyDescent="0.3">
      <c r="C470" s="5"/>
      <c r="D470" s="5"/>
      <c r="E470" s="5"/>
      <c r="F470" s="5"/>
      <c r="G470" s="5"/>
      <c r="H470" s="5"/>
      <c r="I470" s="5"/>
      <c r="J470" s="5"/>
      <c r="K470" s="5"/>
      <c r="L470" s="5"/>
      <c r="N470" s="5"/>
      <c r="O470" s="5"/>
      <c r="P470" s="5"/>
      <c r="Q470" s="5"/>
      <c r="R470" s="5"/>
      <c r="S470" s="5"/>
      <c r="T470" s="5"/>
      <c r="U470" s="5"/>
      <c r="V470" s="5"/>
      <c r="W470" s="5"/>
    </row>
    <row r="471" spans="3:23" x14ac:dyDescent="0.3">
      <c r="C471" s="5"/>
      <c r="D471" s="5"/>
      <c r="E471" s="5"/>
      <c r="F471" s="5"/>
      <c r="G471" s="5"/>
      <c r="H471" s="5"/>
      <c r="I471" s="5"/>
      <c r="J471" s="5"/>
      <c r="K471" s="5"/>
      <c r="L471" s="5"/>
      <c r="N471" s="5"/>
      <c r="O471" s="5"/>
      <c r="P471" s="5"/>
      <c r="Q471" s="5"/>
      <c r="R471" s="5"/>
      <c r="S471" s="5"/>
      <c r="T471" s="5"/>
      <c r="U471" s="5"/>
      <c r="V471" s="5"/>
      <c r="W471" s="5"/>
    </row>
    <row r="472" spans="3:23" x14ac:dyDescent="0.3">
      <c r="C472" s="5"/>
      <c r="D472" s="5"/>
      <c r="E472" s="5"/>
      <c r="F472" s="5"/>
      <c r="G472" s="5"/>
      <c r="H472" s="5"/>
      <c r="I472" s="5"/>
      <c r="J472" s="5"/>
      <c r="K472" s="5"/>
      <c r="L472" s="5"/>
      <c r="N472" s="5"/>
      <c r="O472" s="5"/>
      <c r="P472" s="5"/>
      <c r="Q472" s="5"/>
      <c r="R472" s="5"/>
      <c r="S472" s="5"/>
      <c r="T472" s="5"/>
      <c r="U472" s="5"/>
      <c r="V472" s="5"/>
      <c r="W472" s="5"/>
    </row>
    <row r="473" spans="3:23" x14ac:dyDescent="0.3">
      <c r="C473" s="5"/>
      <c r="D473" s="5"/>
      <c r="E473" s="5"/>
      <c r="F473" s="5"/>
      <c r="G473" s="5"/>
      <c r="H473" s="5"/>
      <c r="I473" s="5"/>
      <c r="J473" s="5"/>
      <c r="K473" s="5"/>
      <c r="L473" s="5"/>
      <c r="N473" s="5"/>
      <c r="O473" s="5"/>
      <c r="P473" s="5"/>
      <c r="Q473" s="5"/>
      <c r="R473" s="5"/>
      <c r="S473" s="5"/>
      <c r="T473" s="5"/>
      <c r="U473" s="5"/>
      <c r="V473" s="5"/>
      <c r="W473" s="5"/>
    </row>
    <row r="474" spans="3:23" x14ac:dyDescent="0.3">
      <c r="C474" s="5"/>
      <c r="D474" s="5"/>
      <c r="E474" s="5"/>
      <c r="F474" s="5"/>
      <c r="G474" s="5"/>
      <c r="H474" s="5"/>
      <c r="I474" s="5"/>
      <c r="J474" s="5"/>
      <c r="K474" s="5"/>
      <c r="L474" s="5"/>
      <c r="N474" s="5"/>
      <c r="O474" s="5"/>
      <c r="P474" s="5"/>
      <c r="Q474" s="5"/>
      <c r="R474" s="5"/>
      <c r="S474" s="5"/>
      <c r="T474" s="5"/>
      <c r="U474" s="5"/>
      <c r="V474" s="5"/>
      <c r="W474" s="5"/>
    </row>
    <row r="475" spans="3:23" x14ac:dyDescent="0.3">
      <c r="C475" s="5"/>
      <c r="D475" s="5"/>
      <c r="E475" s="5"/>
      <c r="F475" s="5"/>
      <c r="G475" s="5"/>
      <c r="H475" s="5"/>
      <c r="I475" s="5"/>
      <c r="J475" s="5"/>
      <c r="K475" s="5"/>
      <c r="L475" s="5"/>
      <c r="N475" s="5"/>
      <c r="O475" s="5"/>
      <c r="P475" s="5"/>
      <c r="Q475" s="5"/>
      <c r="R475" s="5"/>
      <c r="S475" s="5"/>
      <c r="T475" s="5"/>
      <c r="U475" s="5"/>
      <c r="V475" s="5"/>
      <c r="W475" s="5"/>
    </row>
    <row r="476" spans="3:23" x14ac:dyDescent="0.3">
      <c r="C476" s="5"/>
      <c r="D476" s="5"/>
      <c r="E476" s="5"/>
      <c r="F476" s="5"/>
      <c r="G476" s="5"/>
      <c r="H476" s="5"/>
      <c r="I476" s="5"/>
      <c r="J476" s="5"/>
      <c r="K476" s="5"/>
      <c r="L476" s="5"/>
      <c r="N476" s="5"/>
      <c r="O476" s="5"/>
      <c r="P476" s="5"/>
      <c r="Q476" s="5"/>
      <c r="R476" s="5"/>
      <c r="S476" s="5"/>
      <c r="T476" s="5"/>
      <c r="U476" s="5"/>
      <c r="V476" s="5"/>
      <c r="W476" s="5"/>
    </row>
    <row r="477" spans="3:23" x14ac:dyDescent="0.3">
      <c r="C477" s="5"/>
      <c r="D477" s="5"/>
      <c r="E477" s="5"/>
      <c r="F477" s="5"/>
      <c r="G477" s="5"/>
      <c r="H477" s="5"/>
      <c r="I477" s="5"/>
      <c r="J477" s="5"/>
      <c r="K477" s="5"/>
      <c r="L477" s="5"/>
      <c r="N477" s="5"/>
      <c r="O477" s="5"/>
      <c r="P477" s="5"/>
      <c r="Q477" s="5"/>
      <c r="R477" s="5"/>
      <c r="S477" s="5"/>
      <c r="T477" s="5"/>
      <c r="U477" s="5"/>
      <c r="V477" s="5"/>
      <c r="W477" s="5"/>
    </row>
    <row r="478" spans="3:23" x14ac:dyDescent="0.3">
      <c r="C478" s="5"/>
      <c r="D478" s="5"/>
      <c r="E478" s="5"/>
      <c r="F478" s="5"/>
      <c r="G478" s="5"/>
      <c r="H478" s="5"/>
      <c r="I478" s="5"/>
      <c r="J478" s="5"/>
      <c r="K478" s="5"/>
      <c r="L478" s="5"/>
      <c r="N478" s="5"/>
      <c r="O478" s="5"/>
      <c r="P478" s="5"/>
      <c r="Q478" s="5"/>
      <c r="R478" s="5"/>
      <c r="S478" s="5"/>
      <c r="T478" s="5"/>
      <c r="U478" s="5"/>
      <c r="V478" s="5"/>
      <c r="W478" s="5"/>
    </row>
    <row r="479" spans="3:23" x14ac:dyDescent="0.3">
      <c r="C479" s="5"/>
      <c r="D479" s="5"/>
      <c r="E479" s="5"/>
      <c r="F479" s="5"/>
      <c r="G479" s="5"/>
      <c r="H479" s="5"/>
      <c r="I479" s="5"/>
      <c r="J479" s="5"/>
      <c r="K479" s="5"/>
      <c r="L479" s="5"/>
      <c r="N479" s="5"/>
      <c r="O479" s="5"/>
      <c r="P479" s="5"/>
      <c r="Q479" s="5"/>
      <c r="R479" s="5"/>
      <c r="S479" s="5"/>
      <c r="T479" s="5"/>
      <c r="U479" s="5"/>
      <c r="V479" s="5"/>
      <c r="W479" s="5"/>
    </row>
    <row r="480" spans="3:23" x14ac:dyDescent="0.3">
      <c r="C480" s="5"/>
      <c r="D480" s="5"/>
      <c r="E480" s="5"/>
      <c r="F480" s="5"/>
      <c r="G480" s="5"/>
      <c r="H480" s="5"/>
      <c r="I480" s="5"/>
      <c r="J480" s="5"/>
      <c r="K480" s="5"/>
      <c r="L480" s="5"/>
      <c r="N480" s="5"/>
      <c r="O480" s="5"/>
      <c r="P480" s="5"/>
      <c r="Q480" s="5"/>
      <c r="R480" s="5"/>
      <c r="S480" s="5"/>
      <c r="T480" s="5"/>
      <c r="U480" s="5"/>
      <c r="V480" s="5"/>
      <c r="W480" s="5"/>
    </row>
    <row r="481" spans="3:23" x14ac:dyDescent="0.3">
      <c r="C481" s="5"/>
      <c r="D481" s="5"/>
      <c r="E481" s="5"/>
      <c r="F481" s="5"/>
      <c r="G481" s="5"/>
      <c r="H481" s="5"/>
      <c r="I481" s="5"/>
      <c r="J481" s="5"/>
      <c r="K481" s="5"/>
      <c r="L481" s="5"/>
      <c r="N481" s="5"/>
      <c r="O481" s="5"/>
      <c r="P481" s="5"/>
      <c r="Q481" s="5"/>
      <c r="R481" s="5"/>
      <c r="S481" s="5"/>
      <c r="T481" s="5"/>
      <c r="U481" s="5"/>
      <c r="V481" s="5"/>
      <c r="W481" s="5"/>
    </row>
    <row r="482" spans="3:23" x14ac:dyDescent="0.3">
      <c r="C482" s="5"/>
      <c r="D482" s="5"/>
      <c r="E482" s="5"/>
      <c r="F482" s="5"/>
      <c r="G482" s="5"/>
      <c r="H482" s="5"/>
      <c r="I482" s="5"/>
      <c r="J482" s="5"/>
      <c r="K482" s="5"/>
      <c r="L482" s="5"/>
      <c r="N482" s="5"/>
      <c r="O482" s="5"/>
      <c r="P482" s="5"/>
      <c r="Q482" s="5"/>
      <c r="R482" s="5"/>
      <c r="S482" s="5"/>
      <c r="T482" s="5"/>
      <c r="U482" s="5"/>
      <c r="V482" s="5"/>
      <c r="W482" s="5"/>
    </row>
    <row r="483" spans="3:23" x14ac:dyDescent="0.3">
      <c r="C483" s="5"/>
      <c r="D483" s="5"/>
      <c r="E483" s="5"/>
      <c r="F483" s="5"/>
      <c r="G483" s="5"/>
      <c r="H483" s="5"/>
      <c r="I483" s="5"/>
      <c r="J483" s="5"/>
      <c r="K483" s="5"/>
      <c r="L483" s="5"/>
      <c r="N483" s="5"/>
      <c r="O483" s="5"/>
      <c r="P483" s="5"/>
      <c r="Q483" s="5"/>
      <c r="R483" s="5"/>
      <c r="S483" s="5"/>
      <c r="T483" s="5"/>
      <c r="U483" s="5"/>
      <c r="V483" s="5"/>
      <c r="W483" s="5"/>
    </row>
    <row r="484" spans="3:23" x14ac:dyDescent="0.3">
      <c r="C484" s="5"/>
      <c r="D484" s="5"/>
      <c r="E484" s="5"/>
      <c r="F484" s="5"/>
      <c r="G484" s="5"/>
      <c r="H484" s="5"/>
      <c r="I484" s="5"/>
      <c r="J484" s="5"/>
      <c r="K484" s="5"/>
      <c r="L484" s="5"/>
      <c r="N484" s="5"/>
      <c r="O484" s="5"/>
      <c r="P484" s="5"/>
      <c r="Q484" s="5"/>
      <c r="R484" s="5"/>
      <c r="S484" s="5"/>
      <c r="T484" s="5"/>
      <c r="U484" s="5"/>
      <c r="V484" s="5"/>
      <c r="W484" s="5"/>
    </row>
    <row r="485" spans="3:23" x14ac:dyDescent="0.3">
      <c r="C485" s="5"/>
      <c r="D485" s="5"/>
      <c r="E485" s="5"/>
      <c r="F485" s="5"/>
      <c r="G485" s="5"/>
      <c r="H485" s="5"/>
      <c r="I485" s="5"/>
      <c r="J485" s="5"/>
      <c r="K485" s="5"/>
      <c r="L485" s="5"/>
      <c r="N485" s="5"/>
      <c r="O485" s="5"/>
      <c r="P485" s="5"/>
      <c r="Q485" s="5"/>
      <c r="R485" s="5"/>
      <c r="S485" s="5"/>
      <c r="T485" s="5"/>
      <c r="U485" s="5"/>
      <c r="V485" s="5"/>
      <c r="W485" s="5"/>
    </row>
    <row r="486" spans="3:23" x14ac:dyDescent="0.3">
      <c r="C486" s="5"/>
      <c r="D486" s="5"/>
      <c r="E486" s="5"/>
      <c r="F486" s="5"/>
      <c r="G486" s="5"/>
      <c r="H486" s="5"/>
      <c r="I486" s="5"/>
      <c r="J486" s="5"/>
      <c r="K486" s="5"/>
      <c r="L486" s="5"/>
      <c r="N486" s="5"/>
      <c r="O486" s="5"/>
      <c r="P486" s="5"/>
      <c r="Q486" s="5"/>
      <c r="R486" s="5"/>
      <c r="S486" s="5"/>
      <c r="T486" s="5"/>
      <c r="U486" s="5"/>
      <c r="V486" s="5"/>
      <c r="W486" s="5"/>
    </row>
    <row r="487" spans="3:23" x14ac:dyDescent="0.3">
      <c r="C487" s="5"/>
      <c r="D487" s="5"/>
      <c r="E487" s="5"/>
      <c r="F487" s="5"/>
      <c r="G487" s="5"/>
      <c r="H487" s="5"/>
      <c r="I487" s="5"/>
      <c r="J487" s="5"/>
      <c r="K487" s="5"/>
      <c r="L487" s="5"/>
      <c r="N487" s="5"/>
      <c r="O487" s="5"/>
      <c r="P487" s="5"/>
      <c r="Q487" s="5"/>
      <c r="R487" s="5"/>
      <c r="S487" s="5"/>
      <c r="T487" s="5"/>
      <c r="U487" s="5"/>
      <c r="V487" s="5"/>
      <c r="W487" s="5"/>
    </row>
    <row r="488" spans="3:23" x14ac:dyDescent="0.3">
      <c r="C488" s="5"/>
      <c r="D488" s="5"/>
      <c r="E488" s="5"/>
      <c r="F488" s="5"/>
      <c r="G488" s="5"/>
      <c r="H488" s="5"/>
      <c r="I488" s="5"/>
      <c r="J488" s="5"/>
      <c r="K488" s="5"/>
      <c r="L488" s="5"/>
      <c r="N488" s="5"/>
      <c r="O488" s="5"/>
      <c r="P488" s="5"/>
      <c r="Q488" s="5"/>
      <c r="R488" s="5"/>
      <c r="S488" s="5"/>
      <c r="T488" s="5"/>
      <c r="U488" s="5"/>
      <c r="V488" s="5"/>
      <c r="W488" s="5"/>
    </row>
    <row r="489" spans="3:23" x14ac:dyDescent="0.3">
      <c r="C489" s="5"/>
      <c r="D489" s="5"/>
      <c r="E489" s="5"/>
      <c r="F489" s="5"/>
      <c r="G489" s="5"/>
      <c r="H489" s="5"/>
      <c r="I489" s="5"/>
      <c r="J489" s="5"/>
      <c r="K489" s="5"/>
      <c r="L489" s="5"/>
      <c r="N489" s="5"/>
      <c r="O489" s="5"/>
      <c r="P489" s="5"/>
      <c r="Q489" s="5"/>
      <c r="R489" s="5"/>
      <c r="S489" s="5"/>
      <c r="T489" s="5"/>
      <c r="U489" s="5"/>
      <c r="V489" s="5"/>
      <c r="W489" s="5"/>
    </row>
    <row r="490" spans="3:23" x14ac:dyDescent="0.3">
      <c r="C490" s="5"/>
      <c r="D490" s="5"/>
      <c r="E490" s="5"/>
      <c r="F490" s="5"/>
      <c r="G490" s="5"/>
      <c r="H490" s="5"/>
      <c r="I490" s="5"/>
      <c r="J490" s="5"/>
      <c r="K490" s="5"/>
      <c r="L490" s="5"/>
      <c r="N490" s="5"/>
      <c r="O490" s="5"/>
      <c r="P490" s="5"/>
      <c r="Q490" s="5"/>
      <c r="R490" s="5"/>
      <c r="S490" s="5"/>
      <c r="T490" s="5"/>
      <c r="U490" s="5"/>
      <c r="V490" s="5"/>
      <c r="W490" s="5"/>
    </row>
    <row r="491" spans="3:23" x14ac:dyDescent="0.3">
      <c r="C491" s="5"/>
      <c r="D491" s="5"/>
      <c r="E491" s="5"/>
      <c r="F491" s="5"/>
      <c r="G491" s="5"/>
      <c r="H491" s="5"/>
      <c r="I491" s="5"/>
      <c r="J491" s="5"/>
      <c r="K491" s="5"/>
      <c r="L491" s="5"/>
      <c r="N491" s="5"/>
      <c r="O491" s="5"/>
      <c r="P491" s="5"/>
      <c r="Q491" s="5"/>
      <c r="R491" s="5"/>
      <c r="S491" s="5"/>
      <c r="T491" s="5"/>
      <c r="U491" s="5"/>
      <c r="V491" s="5"/>
      <c r="W491" s="5"/>
    </row>
    <row r="492" spans="3:23" x14ac:dyDescent="0.3">
      <c r="C492" s="5"/>
      <c r="D492" s="5"/>
      <c r="E492" s="5"/>
      <c r="F492" s="5"/>
      <c r="G492" s="5"/>
      <c r="H492" s="5"/>
      <c r="I492" s="5"/>
      <c r="J492" s="5"/>
      <c r="K492" s="5"/>
      <c r="L492" s="5"/>
      <c r="N492" s="5"/>
      <c r="O492" s="5"/>
      <c r="P492" s="5"/>
      <c r="Q492" s="5"/>
      <c r="R492" s="5"/>
      <c r="S492" s="5"/>
      <c r="T492" s="5"/>
      <c r="U492" s="5"/>
      <c r="V492" s="5"/>
      <c r="W492" s="5"/>
    </row>
    <row r="493" spans="3:23" x14ac:dyDescent="0.3">
      <c r="C493" s="5"/>
      <c r="D493" s="5"/>
      <c r="E493" s="5"/>
      <c r="F493" s="5"/>
      <c r="G493" s="5"/>
      <c r="H493" s="5"/>
      <c r="I493" s="5"/>
      <c r="J493" s="5"/>
      <c r="K493" s="5"/>
      <c r="L493" s="5"/>
      <c r="N493" s="5"/>
      <c r="O493" s="5"/>
      <c r="P493" s="5"/>
      <c r="Q493" s="5"/>
      <c r="R493" s="5"/>
      <c r="S493" s="5"/>
      <c r="T493" s="5"/>
      <c r="U493" s="5"/>
      <c r="V493" s="5"/>
      <c r="W493" s="5"/>
    </row>
    <row r="494" spans="3:23" x14ac:dyDescent="0.3">
      <c r="C494" s="5"/>
      <c r="D494" s="5"/>
      <c r="E494" s="5"/>
      <c r="F494" s="5"/>
      <c r="G494" s="5"/>
      <c r="H494" s="5"/>
      <c r="I494" s="5"/>
      <c r="J494" s="5"/>
      <c r="K494" s="5"/>
      <c r="L494" s="5"/>
      <c r="N494" s="5"/>
      <c r="O494" s="5"/>
      <c r="P494" s="5"/>
      <c r="Q494" s="5"/>
      <c r="R494" s="5"/>
      <c r="S494" s="5"/>
      <c r="T494" s="5"/>
      <c r="U494" s="5"/>
      <c r="V494" s="5"/>
      <c r="W494" s="5"/>
    </row>
    <row r="495" spans="3:23" x14ac:dyDescent="0.3">
      <c r="C495" s="5"/>
      <c r="D495" s="5"/>
      <c r="E495" s="5"/>
      <c r="F495" s="5"/>
      <c r="G495" s="5"/>
      <c r="H495" s="5"/>
      <c r="I495" s="5"/>
      <c r="J495" s="5"/>
      <c r="K495" s="5"/>
      <c r="L495" s="5"/>
      <c r="N495" s="5"/>
      <c r="O495" s="5"/>
      <c r="P495" s="5"/>
      <c r="Q495" s="5"/>
      <c r="R495" s="5"/>
      <c r="S495" s="5"/>
      <c r="T495" s="5"/>
      <c r="U495" s="5"/>
      <c r="V495" s="5"/>
      <c r="W495" s="5"/>
    </row>
    <row r="496" spans="3:23" x14ac:dyDescent="0.3">
      <c r="C496" s="5"/>
      <c r="D496" s="5"/>
      <c r="E496" s="5"/>
      <c r="F496" s="5"/>
      <c r="G496" s="5"/>
      <c r="H496" s="5"/>
      <c r="I496" s="5"/>
      <c r="J496" s="5"/>
      <c r="K496" s="5"/>
      <c r="L496" s="5"/>
      <c r="N496" s="5"/>
      <c r="O496" s="5"/>
      <c r="P496" s="5"/>
      <c r="Q496" s="5"/>
      <c r="R496" s="5"/>
      <c r="S496" s="5"/>
      <c r="T496" s="5"/>
      <c r="U496" s="5"/>
      <c r="V496" s="5"/>
      <c r="W496" s="5"/>
    </row>
    <row r="497" spans="3:23" x14ac:dyDescent="0.3">
      <c r="C497" s="5"/>
      <c r="D497" s="5"/>
      <c r="E497" s="5"/>
      <c r="F497" s="5"/>
      <c r="G497" s="5"/>
      <c r="H497" s="5"/>
      <c r="I497" s="5"/>
      <c r="J497" s="5"/>
      <c r="K497" s="5"/>
      <c r="L497" s="5"/>
      <c r="N497" s="5"/>
      <c r="O497" s="5"/>
      <c r="P497" s="5"/>
      <c r="Q497" s="5"/>
      <c r="R497" s="5"/>
      <c r="S497" s="5"/>
      <c r="T497" s="5"/>
      <c r="U497" s="5"/>
      <c r="V497" s="5"/>
      <c r="W497" s="5"/>
    </row>
    <row r="498" spans="3:23" x14ac:dyDescent="0.3">
      <c r="C498" s="5"/>
      <c r="D498" s="5"/>
      <c r="E498" s="5"/>
      <c r="F498" s="5"/>
      <c r="G498" s="5"/>
      <c r="H498" s="5"/>
      <c r="I498" s="5"/>
      <c r="J498" s="5"/>
      <c r="K498" s="5"/>
      <c r="L498" s="5"/>
      <c r="N498" s="5"/>
      <c r="O498" s="5"/>
      <c r="P498" s="5"/>
      <c r="Q498" s="5"/>
      <c r="R498" s="5"/>
      <c r="S498" s="5"/>
      <c r="T498" s="5"/>
      <c r="U498" s="5"/>
      <c r="V498" s="5"/>
      <c r="W498" s="5"/>
    </row>
    <row r="499" spans="3:23" x14ac:dyDescent="0.3">
      <c r="C499" s="5"/>
      <c r="D499" s="5"/>
      <c r="E499" s="5"/>
      <c r="F499" s="5"/>
      <c r="G499" s="5"/>
      <c r="H499" s="5"/>
      <c r="I499" s="5"/>
      <c r="J499" s="5"/>
      <c r="K499" s="5"/>
      <c r="L499" s="5"/>
      <c r="N499" s="5"/>
      <c r="O499" s="5"/>
      <c r="P499" s="5"/>
      <c r="Q499" s="5"/>
      <c r="R499" s="5"/>
      <c r="S499" s="5"/>
      <c r="T499" s="5"/>
      <c r="U499" s="5"/>
      <c r="V499" s="5"/>
      <c r="W499" s="5"/>
    </row>
    <row r="500" spans="3:23" x14ac:dyDescent="0.3">
      <c r="C500" s="5"/>
      <c r="D500" s="5"/>
      <c r="E500" s="5"/>
      <c r="F500" s="5"/>
      <c r="G500" s="5"/>
      <c r="H500" s="5"/>
      <c r="I500" s="5"/>
      <c r="J500" s="5"/>
      <c r="K500" s="5"/>
      <c r="L500" s="5"/>
      <c r="N500" s="5"/>
      <c r="O500" s="5"/>
      <c r="P500" s="5"/>
      <c r="Q500" s="5"/>
      <c r="R500" s="5"/>
      <c r="S500" s="5"/>
      <c r="T500" s="5"/>
      <c r="U500" s="5"/>
      <c r="V500" s="5"/>
      <c r="W500" s="5"/>
    </row>
    <row r="501" spans="3:23" x14ac:dyDescent="0.3">
      <c r="C501" s="5"/>
      <c r="D501" s="5"/>
      <c r="E501" s="5"/>
      <c r="F501" s="5"/>
      <c r="G501" s="5"/>
      <c r="H501" s="5"/>
      <c r="I501" s="5"/>
      <c r="J501" s="5"/>
      <c r="K501" s="5"/>
      <c r="L501" s="5"/>
      <c r="N501" s="5"/>
      <c r="O501" s="5"/>
      <c r="P501" s="5"/>
      <c r="Q501" s="5"/>
      <c r="R501" s="5"/>
      <c r="S501" s="5"/>
      <c r="T501" s="5"/>
      <c r="U501" s="5"/>
      <c r="V501" s="5"/>
      <c r="W501" s="5"/>
    </row>
    <row r="502" spans="3:23" x14ac:dyDescent="0.3">
      <c r="C502" s="5"/>
      <c r="D502" s="5"/>
      <c r="E502" s="5"/>
      <c r="F502" s="5"/>
      <c r="G502" s="5"/>
      <c r="H502" s="5"/>
      <c r="I502" s="5"/>
      <c r="J502" s="5"/>
      <c r="K502" s="5"/>
      <c r="L502" s="5"/>
      <c r="N502" s="5"/>
      <c r="O502" s="5"/>
      <c r="P502" s="5"/>
      <c r="Q502" s="5"/>
      <c r="R502" s="5"/>
      <c r="S502" s="5"/>
      <c r="T502" s="5"/>
      <c r="U502" s="5"/>
      <c r="V502" s="5"/>
      <c r="W502" s="5"/>
    </row>
    <row r="503" spans="3:23" x14ac:dyDescent="0.3">
      <c r="C503" s="5"/>
      <c r="D503" s="5"/>
      <c r="E503" s="5"/>
      <c r="F503" s="5"/>
      <c r="G503" s="5"/>
      <c r="H503" s="5"/>
      <c r="I503" s="5"/>
      <c r="J503" s="5"/>
      <c r="K503" s="5"/>
      <c r="L503" s="5"/>
      <c r="N503" s="5"/>
      <c r="O503" s="5"/>
      <c r="P503" s="5"/>
      <c r="Q503" s="5"/>
      <c r="R503" s="5"/>
      <c r="S503" s="5"/>
      <c r="T503" s="5"/>
      <c r="U503" s="5"/>
      <c r="V503" s="5"/>
      <c r="W503" s="5"/>
    </row>
    <row r="504" spans="3:23" x14ac:dyDescent="0.3">
      <c r="C504" s="5"/>
      <c r="D504" s="5"/>
      <c r="E504" s="5"/>
      <c r="F504" s="5"/>
      <c r="G504" s="5"/>
      <c r="H504" s="5"/>
      <c r="I504" s="5"/>
      <c r="J504" s="5"/>
      <c r="K504" s="5"/>
      <c r="L504" s="5"/>
      <c r="N504" s="5"/>
      <c r="O504" s="5"/>
      <c r="P504" s="5"/>
      <c r="Q504" s="5"/>
      <c r="R504" s="5"/>
      <c r="S504" s="5"/>
      <c r="T504" s="5"/>
      <c r="U504" s="5"/>
      <c r="V504" s="5"/>
      <c r="W504" s="5"/>
    </row>
    <row r="505" spans="3:23" x14ac:dyDescent="0.3">
      <c r="C505" s="5"/>
      <c r="D505" s="5"/>
      <c r="E505" s="5"/>
      <c r="F505" s="5"/>
      <c r="G505" s="5"/>
      <c r="H505" s="5"/>
      <c r="I505" s="5"/>
      <c r="J505" s="5"/>
      <c r="K505" s="5"/>
      <c r="L505" s="5"/>
      <c r="N505" s="5"/>
      <c r="O505" s="5"/>
      <c r="P505" s="5"/>
      <c r="Q505" s="5"/>
      <c r="R505" s="5"/>
      <c r="S505" s="5"/>
      <c r="T505" s="5"/>
      <c r="U505" s="5"/>
      <c r="V505" s="5"/>
      <c r="W505" s="5"/>
    </row>
    <row r="506" spans="3:23" x14ac:dyDescent="0.3">
      <c r="C506" s="5"/>
      <c r="D506" s="5"/>
      <c r="E506" s="5"/>
      <c r="F506" s="5"/>
      <c r="G506" s="5"/>
      <c r="H506" s="5"/>
      <c r="I506" s="5"/>
      <c r="J506" s="5"/>
      <c r="K506" s="5"/>
      <c r="L506" s="5"/>
      <c r="N506" s="5"/>
      <c r="O506" s="5"/>
      <c r="P506" s="5"/>
      <c r="Q506" s="5"/>
      <c r="R506" s="5"/>
      <c r="S506" s="5"/>
      <c r="T506" s="5"/>
      <c r="U506" s="5"/>
      <c r="V506" s="5"/>
      <c r="W506" s="5"/>
    </row>
    <row r="507" spans="3:23" x14ac:dyDescent="0.3">
      <c r="C507" s="5"/>
      <c r="D507" s="5"/>
      <c r="E507" s="5"/>
      <c r="F507" s="5"/>
      <c r="G507" s="5"/>
      <c r="H507" s="5"/>
      <c r="I507" s="5"/>
      <c r="J507" s="5"/>
      <c r="K507" s="5"/>
      <c r="L507" s="5"/>
      <c r="N507" s="5"/>
      <c r="O507" s="5"/>
      <c r="P507" s="5"/>
      <c r="Q507" s="5"/>
      <c r="R507" s="5"/>
      <c r="S507" s="5"/>
      <c r="T507" s="5"/>
      <c r="U507" s="5"/>
      <c r="V507" s="5"/>
      <c r="W507" s="5"/>
    </row>
    <row r="508" spans="3:23" x14ac:dyDescent="0.3">
      <c r="C508" s="5"/>
      <c r="D508" s="5"/>
      <c r="E508" s="5"/>
      <c r="F508" s="5"/>
      <c r="G508" s="5"/>
      <c r="H508" s="5"/>
      <c r="I508" s="5"/>
      <c r="J508" s="5"/>
      <c r="K508" s="5"/>
      <c r="L508" s="5"/>
      <c r="N508" s="5"/>
      <c r="O508" s="5"/>
      <c r="P508" s="5"/>
      <c r="Q508" s="5"/>
      <c r="R508" s="5"/>
      <c r="S508" s="5"/>
      <c r="T508" s="5"/>
      <c r="U508" s="5"/>
      <c r="V508" s="5"/>
      <c r="W508" s="5"/>
    </row>
    <row r="509" spans="3:23" x14ac:dyDescent="0.3">
      <c r="C509" s="5"/>
      <c r="D509" s="5"/>
      <c r="E509" s="5"/>
      <c r="F509" s="5"/>
      <c r="G509" s="5"/>
      <c r="H509" s="5"/>
      <c r="I509" s="5"/>
      <c r="J509" s="5"/>
      <c r="K509" s="5"/>
      <c r="L509" s="5"/>
      <c r="N509" s="5"/>
      <c r="O509" s="5"/>
      <c r="P509" s="5"/>
      <c r="Q509" s="5"/>
      <c r="R509" s="5"/>
      <c r="S509" s="5"/>
      <c r="T509" s="5"/>
      <c r="U509" s="5"/>
      <c r="V509" s="5"/>
      <c r="W509" s="5"/>
    </row>
    <row r="510" spans="3:23" x14ac:dyDescent="0.3">
      <c r="C510" s="5"/>
      <c r="D510" s="5"/>
      <c r="E510" s="5"/>
      <c r="F510" s="5"/>
      <c r="G510" s="5"/>
      <c r="H510" s="5"/>
      <c r="I510" s="5"/>
      <c r="J510" s="5"/>
      <c r="K510" s="5"/>
      <c r="L510" s="5"/>
      <c r="N510" s="5"/>
      <c r="O510" s="5"/>
      <c r="P510" s="5"/>
      <c r="Q510" s="5"/>
      <c r="R510" s="5"/>
      <c r="S510" s="5"/>
      <c r="T510" s="5"/>
      <c r="U510" s="5"/>
      <c r="V510" s="5"/>
      <c r="W510" s="5"/>
    </row>
    <row r="511" spans="3:23" x14ac:dyDescent="0.3">
      <c r="C511" s="5"/>
      <c r="D511" s="5"/>
      <c r="E511" s="5"/>
      <c r="F511" s="5"/>
      <c r="G511" s="5"/>
      <c r="H511" s="5"/>
      <c r="I511" s="5"/>
      <c r="J511" s="5"/>
      <c r="K511" s="5"/>
      <c r="L511" s="5"/>
      <c r="N511" s="5"/>
      <c r="O511" s="5"/>
      <c r="P511" s="5"/>
      <c r="Q511" s="5"/>
      <c r="R511" s="5"/>
      <c r="S511" s="5"/>
      <c r="T511" s="5"/>
      <c r="U511" s="5"/>
      <c r="V511" s="5"/>
      <c r="W511" s="5"/>
    </row>
    <row r="512" spans="3:23" x14ac:dyDescent="0.3">
      <c r="C512" s="5"/>
      <c r="D512" s="5"/>
      <c r="E512" s="5"/>
      <c r="F512" s="5"/>
      <c r="G512" s="5"/>
      <c r="H512" s="5"/>
      <c r="I512" s="5"/>
      <c r="J512" s="5"/>
      <c r="K512" s="5"/>
      <c r="L512" s="5"/>
      <c r="N512" s="5"/>
      <c r="O512" s="5"/>
      <c r="P512" s="5"/>
      <c r="Q512" s="5"/>
      <c r="R512" s="5"/>
      <c r="S512" s="5"/>
      <c r="T512" s="5"/>
      <c r="U512" s="5"/>
      <c r="V512" s="5"/>
      <c r="W512" s="5"/>
    </row>
    <row r="513" spans="3:23" x14ac:dyDescent="0.3">
      <c r="C513" s="5"/>
      <c r="D513" s="5"/>
      <c r="E513" s="5"/>
      <c r="F513" s="5"/>
      <c r="G513" s="5"/>
      <c r="H513" s="5"/>
      <c r="I513" s="5"/>
      <c r="J513" s="5"/>
      <c r="K513" s="5"/>
      <c r="L513" s="5"/>
      <c r="N513" s="5"/>
      <c r="O513" s="5"/>
      <c r="P513" s="5"/>
      <c r="Q513" s="5"/>
      <c r="R513" s="5"/>
      <c r="S513" s="5"/>
      <c r="T513" s="5"/>
      <c r="U513" s="5"/>
      <c r="V513" s="5"/>
      <c r="W513" s="5"/>
    </row>
    <row r="514" spans="3:23" x14ac:dyDescent="0.3">
      <c r="C514" s="5"/>
      <c r="D514" s="5"/>
      <c r="E514" s="5"/>
      <c r="F514" s="5"/>
      <c r="G514" s="5"/>
      <c r="H514" s="5"/>
      <c r="I514" s="5"/>
      <c r="J514" s="5"/>
      <c r="K514" s="5"/>
      <c r="L514" s="5"/>
      <c r="N514" s="5"/>
      <c r="O514" s="5"/>
      <c r="P514" s="5"/>
      <c r="Q514" s="5"/>
      <c r="R514" s="5"/>
      <c r="S514" s="5"/>
      <c r="T514" s="5"/>
      <c r="U514" s="5"/>
      <c r="V514" s="5"/>
      <c r="W514" s="5"/>
    </row>
    <row r="515" spans="3:23" x14ac:dyDescent="0.3">
      <c r="C515" s="5"/>
      <c r="D515" s="5"/>
      <c r="E515" s="5"/>
      <c r="F515" s="5"/>
      <c r="G515" s="5"/>
      <c r="H515" s="5"/>
      <c r="I515" s="5"/>
      <c r="J515" s="5"/>
      <c r="K515" s="5"/>
      <c r="L515" s="5"/>
      <c r="N515" s="5"/>
      <c r="O515" s="5"/>
      <c r="P515" s="5"/>
      <c r="Q515" s="5"/>
      <c r="R515" s="5"/>
      <c r="S515" s="5"/>
      <c r="T515" s="5"/>
      <c r="U515" s="5"/>
      <c r="V515" s="5"/>
      <c r="W515" s="5"/>
    </row>
    <row r="516" spans="3:23" x14ac:dyDescent="0.3">
      <c r="C516" s="5"/>
      <c r="D516" s="5"/>
      <c r="E516" s="5"/>
      <c r="F516" s="5"/>
      <c r="G516" s="5"/>
      <c r="H516" s="5"/>
      <c r="I516" s="5"/>
      <c r="J516" s="5"/>
      <c r="K516" s="5"/>
      <c r="L516" s="5"/>
      <c r="N516" s="5"/>
      <c r="O516" s="5"/>
      <c r="P516" s="5"/>
      <c r="Q516" s="5"/>
      <c r="R516" s="5"/>
      <c r="S516" s="5"/>
      <c r="T516" s="5"/>
      <c r="U516" s="5"/>
      <c r="V516" s="5"/>
      <c r="W516" s="5"/>
    </row>
    <row r="517" spans="3:23" x14ac:dyDescent="0.3">
      <c r="C517" s="5"/>
      <c r="D517" s="5"/>
      <c r="E517" s="5"/>
      <c r="F517" s="5"/>
      <c r="G517" s="5"/>
      <c r="H517" s="5"/>
      <c r="I517" s="5"/>
      <c r="J517" s="5"/>
      <c r="K517" s="5"/>
      <c r="L517" s="5"/>
      <c r="N517" s="5"/>
      <c r="O517" s="5"/>
      <c r="P517" s="5"/>
      <c r="Q517" s="5"/>
      <c r="R517" s="5"/>
      <c r="S517" s="5"/>
      <c r="T517" s="5"/>
      <c r="U517" s="5"/>
      <c r="V517" s="5"/>
      <c r="W517" s="5"/>
    </row>
    <row r="518" spans="3:23" x14ac:dyDescent="0.3">
      <c r="C518" s="5"/>
      <c r="D518" s="5"/>
      <c r="E518" s="5"/>
      <c r="F518" s="5"/>
      <c r="G518" s="5"/>
      <c r="H518" s="5"/>
      <c r="I518" s="5"/>
      <c r="J518" s="5"/>
      <c r="K518" s="5"/>
      <c r="L518" s="5"/>
      <c r="N518" s="5"/>
      <c r="O518" s="5"/>
      <c r="P518" s="5"/>
      <c r="Q518" s="5"/>
      <c r="R518" s="5"/>
      <c r="S518" s="5"/>
      <c r="T518" s="5"/>
      <c r="U518" s="5"/>
      <c r="V518" s="5"/>
      <c r="W518" s="5"/>
    </row>
    <row r="519" spans="3:23" x14ac:dyDescent="0.3">
      <c r="C519" s="5"/>
      <c r="D519" s="5"/>
      <c r="E519" s="5"/>
      <c r="F519" s="5"/>
      <c r="G519" s="5"/>
      <c r="H519" s="5"/>
      <c r="I519" s="5"/>
      <c r="J519" s="5"/>
      <c r="K519" s="5"/>
      <c r="L519" s="5"/>
      <c r="N519" s="5"/>
      <c r="O519" s="5"/>
      <c r="P519" s="5"/>
      <c r="Q519" s="5"/>
      <c r="R519" s="5"/>
      <c r="S519" s="5"/>
      <c r="T519" s="5"/>
      <c r="U519" s="5"/>
      <c r="V519" s="5"/>
      <c r="W519" s="5"/>
    </row>
    <row r="520" spans="3:23" x14ac:dyDescent="0.3">
      <c r="C520" s="5"/>
      <c r="D520" s="5"/>
      <c r="E520" s="5"/>
      <c r="F520" s="5"/>
      <c r="G520" s="5"/>
      <c r="H520" s="5"/>
      <c r="I520" s="5"/>
      <c r="J520" s="5"/>
      <c r="K520" s="5"/>
      <c r="L520" s="5"/>
      <c r="N520" s="5"/>
      <c r="O520" s="5"/>
      <c r="P520" s="5"/>
      <c r="Q520" s="5"/>
      <c r="R520" s="5"/>
      <c r="S520" s="5"/>
      <c r="T520" s="5"/>
      <c r="U520" s="5"/>
      <c r="V520" s="5"/>
      <c r="W520" s="5"/>
    </row>
    <row r="521" spans="3:23" x14ac:dyDescent="0.3">
      <c r="C521" s="5"/>
      <c r="D521" s="5"/>
      <c r="E521" s="5"/>
      <c r="F521" s="5"/>
      <c r="G521" s="5"/>
      <c r="H521" s="5"/>
      <c r="I521" s="5"/>
      <c r="J521" s="5"/>
      <c r="K521" s="5"/>
      <c r="L521" s="5"/>
      <c r="N521" s="5"/>
      <c r="O521" s="5"/>
      <c r="P521" s="5"/>
      <c r="Q521" s="5"/>
      <c r="R521" s="5"/>
      <c r="S521" s="5"/>
      <c r="T521" s="5"/>
      <c r="U521" s="5"/>
      <c r="V521" s="5"/>
      <c r="W521" s="5"/>
    </row>
    <row r="522" spans="3:23" x14ac:dyDescent="0.3">
      <c r="C522" s="5"/>
      <c r="D522" s="5"/>
      <c r="E522" s="5"/>
      <c r="F522" s="5"/>
      <c r="G522" s="5"/>
      <c r="H522" s="5"/>
      <c r="I522" s="5"/>
      <c r="J522" s="5"/>
      <c r="K522" s="5"/>
      <c r="L522" s="5"/>
      <c r="N522" s="5"/>
      <c r="O522" s="5"/>
      <c r="P522" s="5"/>
      <c r="Q522" s="5"/>
      <c r="R522" s="5"/>
      <c r="S522" s="5"/>
      <c r="T522" s="5"/>
      <c r="U522" s="5"/>
      <c r="V522" s="5"/>
      <c r="W522" s="5"/>
    </row>
    <row r="523" spans="3:23" x14ac:dyDescent="0.3">
      <c r="C523" s="5"/>
      <c r="D523" s="5"/>
      <c r="E523" s="5"/>
      <c r="F523" s="5"/>
      <c r="G523" s="5"/>
      <c r="H523" s="5"/>
      <c r="I523" s="5"/>
      <c r="J523" s="5"/>
      <c r="K523" s="5"/>
      <c r="L523" s="5"/>
      <c r="N523" s="5"/>
      <c r="O523" s="5"/>
      <c r="P523" s="5"/>
      <c r="Q523" s="5"/>
      <c r="R523" s="5"/>
      <c r="S523" s="5"/>
      <c r="T523" s="5"/>
      <c r="U523" s="5"/>
      <c r="V523" s="5"/>
      <c r="W523" s="5"/>
    </row>
    <row r="524" spans="3:23" x14ac:dyDescent="0.3">
      <c r="C524" s="5"/>
      <c r="D524" s="5"/>
      <c r="E524" s="5"/>
      <c r="F524" s="5"/>
      <c r="G524" s="5"/>
      <c r="H524" s="5"/>
      <c r="I524" s="5"/>
      <c r="J524" s="5"/>
      <c r="K524" s="5"/>
      <c r="L524" s="5"/>
      <c r="N524" s="5"/>
      <c r="O524" s="5"/>
      <c r="P524" s="5"/>
      <c r="Q524" s="5"/>
      <c r="R524" s="5"/>
      <c r="S524" s="5"/>
      <c r="T524" s="5"/>
      <c r="U524" s="5"/>
      <c r="V524" s="5"/>
      <c r="W524" s="5"/>
    </row>
    <row r="525" spans="3:23" x14ac:dyDescent="0.3">
      <c r="C525" s="5"/>
      <c r="D525" s="5"/>
      <c r="E525" s="5"/>
      <c r="F525" s="5"/>
      <c r="G525" s="5"/>
      <c r="H525" s="5"/>
      <c r="I525" s="5"/>
      <c r="J525" s="5"/>
      <c r="K525" s="5"/>
      <c r="L525" s="5"/>
      <c r="N525" s="5"/>
      <c r="O525" s="5"/>
      <c r="P525" s="5"/>
      <c r="Q525" s="5"/>
      <c r="R525" s="5"/>
      <c r="S525" s="5"/>
      <c r="T525" s="5"/>
      <c r="U525" s="5"/>
      <c r="V525" s="5"/>
      <c r="W525" s="5"/>
    </row>
    <row r="526" spans="3:23" x14ac:dyDescent="0.3">
      <c r="C526" s="5"/>
      <c r="D526" s="5"/>
      <c r="E526" s="5"/>
      <c r="F526" s="5"/>
      <c r="G526" s="5"/>
      <c r="H526" s="5"/>
      <c r="I526" s="5"/>
      <c r="J526" s="5"/>
      <c r="K526" s="5"/>
      <c r="L526" s="5"/>
      <c r="N526" s="5"/>
      <c r="O526" s="5"/>
      <c r="P526" s="5"/>
      <c r="Q526" s="5"/>
      <c r="R526" s="5"/>
      <c r="S526" s="5"/>
      <c r="T526" s="5"/>
      <c r="U526" s="5"/>
      <c r="V526" s="5"/>
      <c r="W526" s="5"/>
    </row>
    <row r="527" spans="3:23" x14ac:dyDescent="0.3">
      <c r="C527" s="5"/>
      <c r="D527" s="5"/>
      <c r="E527" s="5"/>
      <c r="F527" s="5"/>
      <c r="G527" s="5"/>
      <c r="H527" s="5"/>
      <c r="I527" s="5"/>
      <c r="J527" s="5"/>
      <c r="K527" s="5"/>
      <c r="L527" s="5"/>
      <c r="N527" s="5"/>
      <c r="O527" s="5"/>
      <c r="P527" s="5"/>
      <c r="Q527" s="5"/>
      <c r="R527" s="5"/>
      <c r="S527" s="5"/>
      <c r="T527" s="5"/>
      <c r="U527" s="5"/>
      <c r="V527" s="5"/>
      <c r="W527" s="5"/>
    </row>
    <row r="528" spans="3:23" x14ac:dyDescent="0.3">
      <c r="C528" s="5"/>
      <c r="D528" s="5"/>
      <c r="E528" s="5"/>
      <c r="F528" s="5"/>
      <c r="G528" s="5"/>
      <c r="H528" s="5"/>
      <c r="I528" s="5"/>
      <c r="J528" s="5"/>
      <c r="K528" s="5"/>
      <c r="L528" s="5"/>
      <c r="N528" s="5"/>
      <c r="O528" s="5"/>
      <c r="P528" s="5"/>
      <c r="Q528" s="5"/>
      <c r="R528" s="5"/>
      <c r="S528" s="5"/>
      <c r="T528" s="5"/>
      <c r="U528" s="5"/>
      <c r="V528" s="5"/>
      <c r="W528" s="5"/>
    </row>
    <row r="529" spans="3:23" x14ac:dyDescent="0.3">
      <c r="C529" s="5"/>
      <c r="D529" s="5"/>
      <c r="E529" s="5"/>
      <c r="F529" s="5"/>
      <c r="G529" s="5"/>
      <c r="H529" s="5"/>
      <c r="I529" s="5"/>
      <c r="J529" s="5"/>
      <c r="K529" s="5"/>
      <c r="L529" s="5"/>
      <c r="N529" s="5"/>
      <c r="O529" s="5"/>
      <c r="P529" s="5"/>
      <c r="Q529" s="5"/>
      <c r="R529" s="5"/>
      <c r="S529" s="5"/>
      <c r="T529" s="5"/>
      <c r="U529" s="5"/>
      <c r="V529" s="5"/>
      <c r="W529" s="5"/>
    </row>
    <row r="530" spans="3:23" x14ac:dyDescent="0.3">
      <c r="C530" s="5"/>
      <c r="D530" s="5"/>
      <c r="E530" s="5"/>
      <c r="F530" s="5"/>
      <c r="G530" s="5"/>
      <c r="H530" s="5"/>
      <c r="I530" s="5"/>
      <c r="J530" s="5"/>
      <c r="K530" s="5"/>
      <c r="L530" s="5"/>
      <c r="N530" s="5"/>
      <c r="O530" s="5"/>
      <c r="P530" s="5"/>
      <c r="Q530" s="5"/>
      <c r="R530" s="5"/>
      <c r="S530" s="5"/>
      <c r="T530" s="5"/>
      <c r="U530" s="5"/>
      <c r="V530" s="5"/>
      <c r="W530" s="5"/>
    </row>
    <row r="531" spans="3:23" x14ac:dyDescent="0.3">
      <c r="C531" s="5"/>
      <c r="D531" s="5"/>
      <c r="E531" s="5"/>
      <c r="F531" s="5"/>
      <c r="G531" s="5"/>
      <c r="H531" s="5"/>
      <c r="I531" s="5"/>
      <c r="J531" s="5"/>
      <c r="K531" s="5"/>
      <c r="L531" s="5"/>
      <c r="N531" s="5"/>
      <c r="O531" s="5"/>
      <c r="P531" s="5"/>
      <c r="Q531" s="5"/>
      <c r="R531" s="5"/>
      <c r="S531" s="5"/>
      <c r="T531" s="5"/>
      <c r="U531" s="5"/>
      <c r="V531" s="5"/>
      <c r="W531" s="5"/>
    </row>
    <row r="532" spans="3:23" x14ac:dyDescent="0.3">
      <c r="C532" s="5"/>
      <c r="D532" s="5"/>
      <c r="E532" s="5"/>
      <c r="F532" s="5"/>
      <c r="G532" s="5"/>
      <c r="H532" s="5"/>
      <c r="I532" s="5"/>
      <c r="J532" s="5"/>
      <c r="K532" s="5"/>
      <c r="L532" s="5"/>
      <c r="N532" s="5"/>
      <c r="O532" s="5"/>
      <c r="P532" s="5"/>
      <c r="Q532" s="5"/>
      <c r="R532" s="5"/>
      <c r="S532" s="5"/>
      <c r="T532" s="5"/>
      <c r="U532" s="5"/>
      <c r="V532" s="5"/>
      <c r="W532" s="5"/>
    </row>
    <row r="533" spans="3:23" x14ac:dyDescent="0.3">
      <c r="C533" s="5"/>
      <c r="D533" s="5"/>
      <c r="E533" s="5"/>
      <c r="F533" s="5"/>
      <c r="G533" s="5"/>
      <c r="H533" s="5"/>
      <c r="I533" s="5"/>
      <c r="J533" s="5"/>
      <c r="K533" s="5"/>
      <c r="L533" s="5"/>
      <c r="N533" s="5"/>
      <c r="O533" s="5"/>
      <c r="P533" s="5"/>
      <c r="Q533" s="5"/>
      <c r="R533" s="5"/>
      <c r="S533" s="5"/>
      <c r="T533" s="5"/>
      <c r="U533" s="5"/>
      <c r="V533" s="5"/>
      <c r="W533" s="5"/>
    </row>
    <row r="534" spans="3:23" x14ac:dyDescent="0.3">
      <c r="C534" s="5"/>
      <c r="D534" s="5"/>
      <c r="E534" s="5"/>
      <c r="F534" s="5"/>
      <c r="G534" s="5"/>
      <c r="H534" s="5"/>
      <c r="I534" s="5"/>
      <c r="J534" s="5"/>
      <c r="K534" s="5"/>
      <c r="L534" s="5"/>
      <c r="N534" s="5"/>
      <c r="O534" s="5"/>
      <c r="P534" s="5"/>
      <c r="Q534" s="5"/>
      <c r="R534" s="5"/>
      <c r="S534" s="5"/>
      <c r="T534" s="5"/>
      <c r="U534" s="5"/>
      <c r="V534" s="5"/>
      <c r="W534" s="5"/>
    </row>
    <row r="535" spans="3:23" x14ac:dyDescent="0.3">
      <c r="C535" s="5"/>
      <c r="D535" s="5"/>
      <c r="E535" s="5"/>
      <c r="F535" s="5"/>
      <c r="G535" s="5"/>
      <c r="H535" s="5"/>
      <c r="I535" s="5"/>
      <c r="J535" s="5"/>
      <c r="K535" s="5"/>
      <c r="L535" s="5"/>
      <c r="N535" s="5"/>
      <c r="O535" s="5"/>
      <c r="P535" s="5"/>
      <c r="Q535" s="5"/>
      <c r="R535" s="5"/>
      <c r="S535" s="5"/>
      <c r="T535" s="5"/>
      <c r="U535" s="5"/>
      <c r="V535" s="5"/>
      <c r="W535" s="5"/>
    </row>
    <row r="536" spans="3:23" x14ac:dyDescent="0.3">
      <c r="C536" s="5"/>
      <c r="D536" s="5"/>
      <c r="E536" s="5"/>
      <c r="F536" s="5"/>
      <c r="G536" s="5"/>
      <c r="H536" s="5"/>
      <c r="I536" s="5"/>
      <c r="J536" s="5"/>
      <c r="K536" s="5"/>
      <c r="L536" s="5"/>
      <c r="N536" s="5"/>
      <c r="O536" s="5"/>
      <c r="P536" s="5"/>
      <c r="Q536" s="5"/>
      <c r="R536" s="5"/>
      <c r="S536" s="5"/>
      <c r="T536" s="5"/>
      <c r="U536" s="5"/>
      <c r="V536" s="5"/>
      <c r="W536" s="5"/>
    </row>
    <row r="537" spans="3:23" x14ac:dyDescent="0.3">
      <c r="C537" s="5"/>
      <c r="D537" s="5"/>
      <c r="E537" s="5"/>
      <c r="F537" s="5"/>
      <c r="G537" s="5"/>
      <c r="H537" s="5"/>
      <c r="I537" s="5"/>
      <c r="J537" s="5"/>
      <c r="K537" s="5"/>
      <c r="L537" s="5"/>
      <c r="N537" s="5"/>
      <c r="O537" s="5"/>
      <c r="P537" s="5"/>
      <c r="Q537" s="5"/>
      <c r="R537" s="5"/>
      <c r="S537" s="5"/>
      <c r="T537" s="5"/>
      <c r="U537" s="5"/>
      <c r="V537" s="5"/>
      <c r="W537" s="5"/>
    </row>
    <row r="538" spans="3:23" x14ac:dyDescent="0.3">
      <c r="C538" s="5"/>
      <c r="D538" s="5"/>
      <c r="E538" s="5"/>
      <c r="F538" s="5"/>
      <c r="G538" s="5"/>
      <c r="H538" s="5"/>
      <c r="I538" s="5"/>
      <c r="J538" s="5"/>
      <c r="K538" s="5"/>
      <c r="L538" s="5"/>
      <c r="N538" s="5"/>
      <c r="O538" s="5"/>
      <c r="P538" s="5"/>
      <c r="Q538" s="5"/>
      <c r="R538" s="5"/>
      <c r="S538" s="5"/>
      <c r="T538" s="5"/>
      <c r="U538" s="5"/>
      <c r="V538" s="5"/>
      <c r="W538" s="5"/>
    </row>
    <row r="539" spans="3:23" x14ac:dyDescent="0.3">
      <c r="C539" s="5"/>
      <c r="D539" s="5"/>
      <c r="E539" s="5"/>
      <c r="F539" s="5"/>
      <c r="G539" s="5"/>
      <c r="H539" s="5"/>
      <c r="I539" s="5"/>
      <c r="J539" s="5"/>
      <c r="K539" s="5"/>
      <c r="L539" s="5"/>
      <c r="N539" s="5"/>
      <c r="O539" s="5"/>
      <c r="P539" s="5"/>
      <c r="Q539" s="5"/>
      <c r="R539" s="5"/>
      <c r="S539" s="5"/>
      <c r="T539" s="5"/>
      <c r="U539" s="5"/>
      <c r="V539" s="5"/>
      <c r="W539" s="5"/>
    </row>
    <row r="540" spans="3:23" x14ac:dyDescent="0.3">
      <c r="C540" s="5"/>
      <c r="D540" s="5"/>
      <c r="E540" s="5"/>
      <c r="F540" s="5"/>
      <c r="G540" s="5"/>
      <c r="H540" s="5"/>
      <c r="I540" s="5"/>
      <c r="J540" s="5"/>
      <c r="K540" s="5"/>
      <c r="L540" s="5"/>
      <c r="N540" s="5"/>
      <c r="O540" s="5"/>
      <c r="P540" s="5"/>
      <c r="Q540" s="5"/>
      <c r="R540" s="5"/>
      <c r="S540" s="5"/>
      <c r="T540" s="5"/>
      <c r="U540" s="5"/>
      <c r="V540" s="5"/>
      <c r="W540" s="5"/>
    </row>
    <row r="541" spans="3:23" x14ac:dyDescent="0.3">
      <c r="C541" s="5"/>
      <c r="D541" s="5"/>
      <c r="E541" s="5"/>
      <c r="F541" s="5"/>
      <c r="G541" s="5"/>
      <c r="H541" s="5"/>
      <c r="I541" s="5"/>
      <c r="J541" s="5"/>
      <c r="K541" s="5"/>
      <c r="L541" s="5"/>
      <c r="N541" s="5"/>
      <c r="O541" s="5"/>
      <c r="P541" s="5"/>
      <c r="Q541" s="5"/>
      <c r="R541" s="5"/>
      <c r="S541" s="5"/>
      <c r="T541" s="5"/>
      <c r="U541" s="5"/>
      <c r="V541" s="5"/>
      <c r="W541" s="5"/>
    </row>
    <row r="542" spans="3:23" x14ac:dyDescent="0.3">
      <c r="C542" s="5"/>
      <c r="D542" s="5"/>
      <c r="E542" s="5"/>
      <c r="F542" s="5"/>
      <c r="G542" s="5"/>
      <c r="H542" s="5"/>
      <c r="I542" s="5"/>
      <c r="J542" s="5"/>
      <c r="K542" s="5"/>
      <c r="L542" s="5"/>
      <c r="N542" s="5"/>
      <c r="O542" s="5"/>
      <c r="P542" s="5"/>
      <c r="Q542" s="5"/>
      <c r="R542" s="5"/>
      <c r="S542" s="5"/>
      <c r="T542" s="5"/>
      <c r="U542" s="5"/>
      <c r="V542" s="5"/>
      <c r="W542" s="5"/>
    </row>
    <row r="543" spans="3:23" x14ac:dyDescent="0.3">
      <c r="C543" s="5"/>
      <c r="D543" s="5"/>
      <c r="E543" s="5"/>
      <c r="F543" s="5"/>
      <c r="G543" s="5"/>
      <c r="H543" s="5"/>
      <c r="I543" s="5"/>
      <c r="J543" s="5"/>
      <c r="K543" s="5"/>
      <c r="L543" s="5"/>
      <c r="N543" s="5"/>
      <c r="O543" s="5"/>
      <c r="P543" s="5"/>
      <c r="Q543" s="5"/>
      <c r="R543" s="5"/>
      <c r="S543" s="5"/>
      <c r="T543" s="5"/>
      <c r="U543" s="5"/>
      <c r="V543" s="5"/>
      <c r="W543" s="5"/>
    </row>
    <row r="544" spans="3:23" x14ac:dyDescent="0.3">
      <c r="C544" s="5"/>
      <c r="D544" s="5"/>
      <c r="E544" s="5"/>
      <c r="F544" s="5"/>
      <c r="G544" s="5"/>
      <c r="H544" s="5"/>
      <c r="I544" s="5"/>
      <c r="J544" s="5"/>
      <c r="K544" s="5"/>
      <c r="L544" s="5"/>
      <c r="N544" s="5"/>
      <c r="O544" s="5"/>
      <c r="P544" s="5"/>
      <c r="Q544" s="5"/>
      <c r="R544" s="5"/>
      <c r="S544" s="5"/>
      <c r="T544" s="5"/>
      <c r="U544" s="5"/>
      <c r="V544" s="5"/>
      <c r="W544" s="5"/>
    </row>
    <row r="545" spans="3:23" x14ac:dyDescent="0.3">
      <c r="C545" s="5"/>
      <c r="D545" s="5"/>
      <c r="E545" s="5"/>
      <c r="F545" s="5"/>
      <c r="G545" s="5"/>
      <c r="H545" s="5"/>
      <c r="I545" s="5"/>
      <c r="J545" s="5"/>
      <c r="K545" s="5"/>
      <c r="L545" s="5"/>
      <c r="N545" s="5"/>
      <c r="O545" s="5"/>
      <c r="P545" s="5"/>
      <c r="Q545" s="5"/>
      <c r="R545" s="5"/>
      <c r="S545" s="5"/>
      <c r="T545" s="5"/>
      <c r="U545" s="5"/>
      <c r="V545" s="5"/>
      <c r="W545" s="5"/>
    </row>
    <row r="546" spans="3:23" x14ac:dyDescent="0.3">
      <c r="C546" s="5"/>
      <c r="D546" s="5"/>
      <c r="E546" s="5"/>
      <c r="F546" s="5"/>
      <c r="G546" s="5"/>
      <c r="H546" s="5"/>
      <c r="I546" s="5"/>
      <c r="J546" s="5"/>
      <c r="K546" s="5"/>
      <c r="L546" s="5"/>
      <c r="N546" s="5"/>
      <c r="O546" s="5"/>
      <c r="P546" s="5"/>
      <c r="Q546" s="5"/>
      <c r="R546" s="5"/>
      <c r="S546" s="5"/>
      <c r="T546" s="5"/>
      <c r="U546" s="5"/>
      <c r="V546" s="5"/>
      <c r="W546" s="5"/>
    </row>
    <row r="547" spans="3:23" x14ac:dyDescent="0.3">
      <c r="C547" s="5"/>
      <c r="D547" s="5"/>
      <c r="E547" s="5"/>
      <c r="F547" s="5"/>
      <c r="G547" s="5"/>
      <c r="H547" s="5"/>
      <c r="I547" s="5"/>
      <c r="J547" s="5"/>
      <c r="K547" s="5"/>
      <c r="L547" s="5"/>
      <c r="N547" s="5"/>
      <c r="O547" s="5"/>
      <c r="P547" s="5"/>
      <c r="Q547" s="5"/>
      <c r="R547" s="5"/>
      <c r="S547" s="5"/>
      <c r="T547" s="5"/>
      <c r="U547" s="5"/>
      <c r="V547" s="5"/>
      <c r="W547" s="5"/>
    </row>
    <row r="548" spans="3:23" x14ac:dyDescent="0.3">
      <c r="C548" s="5"/>
      <c r="D548" s="5"/>
      <c r="E548" s="5"/>
      <c r="F548" s="5"/>
      <c r="G548" s="5"/>
      <c r="H548" s="5"/>
      <c r="I548" s="5"/>
      <c r="J548" s="5"/>
      <c r="K548" s="5"/>
      <c r="L548" s="5"/>
      <c r="N548" s="5"/>
      <c r="O548" s="5"/>
      <c r="P548" s="5"/>
      <c r="Q548" s="5"/>
      <c r="R548" s="5"/>
      <c r="S548" s="5"/>
      <c r="T548" s="5"/>
      <c r="U548" s="5"/>
      <c r="V548" s="5"/>
      <c r="W548" s="5"/>
    </row>
    <row r="549" spans="3:23" x14ac:dyDescent="0.3">
      <c r="C549" s="5"/>
      <c r="D549" s="5"/>
      <c r="E549" s="5"/>
      <c r="F549" s="5"/>
      <c r="G549" s="5"/>
      <c r="H549" s="5"/>
      <c r="I549" s="5"/>
      <c r="J549" s="5"/>
      <c r="K549" s="5"/>
      <c r="L549" s="5"/>
      <c r="N549" s="5"/>
      <c r="O549" s="5"/>
      <c r="P549" s="5"/>
      <c r="Q549" s="5"/>
      <c r="R549" s="5"/>
      <c r="S549" s="5"/>
      <c r="T549" s="5"/>
      <c r="U549" s="5"/>
      <c r="V549" s="5"/>
      <c r="W549" s="5"/>
    </row>
    <row r="550" spans="3:23" x14ac:dyDescent="0.3">
      <c r="C550" s="5"/>
      <c r="D550" s="5"/>
      <c r="E550" s="5"/>
      <c r="F550" s="5"/>
      <c r="G550" s="5"/>
      <c r="H550" s="5"/>
      <c r="I550" s="5"/>
      <c r="J550" s="5"/>
      <c r="K550" s="5"/>
      <c r="L550" s="5"/>
      <c r="N550" s="5"/>
      <c r="O550" s="5"/>
      <c r="P550" s="5"/>
      <c r="Q550" s="5"/>
      <c r="R550" s="5"/>
      <c r="S550" s="5"/>
      <c r="T550" s="5"/>
      <c r="U550" s="5"/>
      <c r="V550" s="5"/>
      <c r="W550" s="5"/>
    </row>
    <row r="551" spans="3:23" x14ac:dyDescent="0.3">
      <c r="C551" s="5"/>
      <c r="D551" s="5"/>
      <c r="E551" s="5"/>
      <c r="F551" s="5"/>
      <c r="G551" s="5"/>
      <c r="H551" s="5"/>
      <c r="I551" s="5"/>
      <c r="J551" s="5"/>
      <c r="K551" s="5"/>
      <c r="L551" s="5"/>
      <c r="N551" s="5"/>
      <c r="O551" s="5"/>
      <c r="P551" s="5"/>
      <c r="Q551" s="5"/>
      <c r="R551" s="5"/>
      <c r="S551" s="5"/>
      <c r="T551" s="5"/>
      <c r="U551" s="5"/>
      <c r="V551" s="5"/>
      <c r="W551" s="5"/>
    </row>
    <row r="552" spans="3:23" x14ac:dyDescent="0.3">
      <c r="C552" s="5"/>
      <c r="D552" s="5"/>
      <c r="E552" s="5"/>
      <c r="F552" s="5"/>
      <c r="G552" s="5"/>
      <c r="H552" s="5"/>
      <c r="I552" s="5"/>
      <c r="J552" s="5"/>
      <c r="K552" s="5"/>
      <c r="L552" s="5"/>
      <c r="N552" s="5"/>
      <c r="O552" s="5"/>
      <c r="P552" s="5"/>
      <c r="Q552" s="5"/>
      <c r="R552" s="5"/>
      <c r="S552" s="5"/>
      <c r="T552" s="5"/>
      <c r="U552" s="5"/>
      <c r="V552" s="5"/>
      <c r="W552" s="5"/>
    </row>
    <row r="553" spans="3:23" x14ac:dyDescent="0.3">
      <c r="C553" s="5"/>
      <c r="D553" s="5"/>
      <c r="E553" s="5"/>
      <c r="F553" s="5"/>
      <c r="G553" s="5"/>
      <c r="H553" s="5"/>
      <c r="I553" s="5"/>
      <c r="J553" s="5"/>
      <c r="K553" s="5"/>
      <c r="L553" s="5"/>
      <c r="N553" s="5"/>
      <c r="O553" s="5"/>
      <c r="P553" s="5"/>
      <c r="Q553" s="5"/>
      <c r="R553" s="5"/>
      <c r="S553" s="5"/>
      <c r="T553" s="5"/>
      <c r="U553" s="5"/>
      <c r="V553" s="5"/>
      <c r="W553" s="5"/>
    </row>
    <row r="554" spans="3:23" x14ac:dyDescent="0.3">
      <c r="C554" s="5"/>
      <c r="D554" s="5"/>
      <c r="E554" s="5"/>
      <c r="F554" s="5"/>
      <c r="G554" s="5"/>
      <c r="H554" s="5"/>
      <c r="I554" s="5"/>
      <c r="J554" s="5"/>
      <c r="K554" s="5"/>
      <c r="L554" s="5"/>
      <c r="N554" s="5"/>
      <c r="O554" s="5"/>
      <c r="P554" s="5"/>
      <c r="Q554" s="5"/>
      <c r="R554" s="5"/>
      <c r="S554" s="5"/>
      <c r="T554" s="5"/>
      <c r="U554" s="5"/>
      <c r="V554" s="5"/>
      <c r="W554" s="5"/>
    </row>
    <row r="555" spans="3:23" x14ac:dyDescent="0.3">
      <c r="C555" s="5"/>
      <c r="D555" s="5"/>
      <c r="E555" s="5"/>
      <c r="F555" s="5"/>
      <c r="G555" s="5"/>
      <c r="H555" s="5"/>
      <c r="I555" s="5"/>
      <c r="J555" s="5"/>
      <c r="K555" s="5"/>
      <c r="L555" s="5"/>
      <c r="N555" s="5"/>
      <c r="O555" s="5"/>
      <c r="P555" s="5"/>
      <c r="Q555" s="5"/>
      <c r="R555" s="5"/>
      <c r="S555" s="5"/>
      <c r="T555" s="5"/>
      <c r="U555" s="5"/>
      <c r="V555" s="5"/>
      <c r="W555" s="5"/>
    </row>
    <row r="556" spans="3:23" x14ac:dyDescent="0.3">
      <c r="C556" s="5"/>
      <c r="D556" s="5"/>
      <c r="E556" s="5"/>
      <c r="F556" s="5"/>
      <c r="G556" s="5"/>
      <c r="H556" s="5"/>
      <c r="I556" s="5"/>
      <c r="J556" s="5"/>
      <c r="K556" s="5"/>
      <c r="L556" s="5"/>
      <c r="N556" s="5"/>
      <c r="O556" s="5"/>
      <c r="P556" s="5"/>
      <c r="Q556" s="5"/>
      <c r="R556" s="5"/>
      <c r="S556" s="5"/>
      <c r="T556" s="5"/>
      <c r="U556" s="5"/>
      <c r="V556" s="5"/>
      <c r="W556" s="5"/>
    </row>
    <row r="557" spans="3:23" x14ac:dyDescent="0.3">
      <c r="C557" s="5"/>
      <c r="D557" s="5"/>
      <c r="E557" s="5"/>
      <c r="F557" s="5"/>
      <c r="G557" s="5"/>
      <c r="H557" s="5"/>
      <c r="I557" s="5"/>
      <c r="J557" s="5"/>
      <c r="K557" s="5"/>
      <c r="L557" s="5"/>
      <c r="N557" s="5"/>
      <c r="O557" s="5"/>
      <c r="P557" s="5"/>
      <c r="Q557" s="5"/>
      <c r="R557" s="5"/>
      <c r="S557" s="5"/>
      <c r="T557" s="5"/>
      <c r="U557" s="5"/>
      <c r="V557" s="5"/>
      <c r="W557" s="5"/>
    </row>
    <row r="558" spans="3:23" x14ac:dyDescent="0.3">
      <c r="C558" s="5"/>
      <c r="D558" s="5"/>
      <c r="E558" s="5"/>
      <c r="F558" s="5"/>
      <c r="G558" s="5"/>
      <c r="H558" s="5"/>
      <c r="I558" s="5"/>
      <c r="J558" s="5"/>
      <c r="K558" s="5"/>
      <c r="L558" s="5"/>
      <c r="N558" s="5"/>
      <c r="O558" s="5"/>
      <c r="P558" s="5"/>
      <c r="Q558" s="5"/>
      <c r="R558" s="5"/>
      <c r="S558" s="5"/>
      <c r="T558" s="5"/>
      <c r="U558" s="5"/>
      <c r="V558" s="5"/>
      <c r="W558" s="5"/>
    </row>
    <row r="559" spans="3:23" x14ac:dyDescent="0.3">
      <c r="C559" s="5"/>
      <c r="D559" s="5"/>
      <c r="E559" s="5"/>
      <c r="F559" s="5"/>
      <c r="G559" s="5"/>
      <c r="H559" s="5"/>
      <c r="I559" s="5"/>
      <c r="J559" s="5"/>
      <c r="K559" s="5"/>
      <c r="L559" s="5"/>
      <c r="N559" s="5"/>
      <c r="O559" s="5"/>
      <c r="P559" s="5"/>
      <c r="Q559" s="5"/>
      <c r="R559" s="5"/>
      <c r="S559" s="5"/>
      <c r="T559" s="5"/>
      <c r="U559" s="5"/>
      <c r="V559" s="5"/>
      <c r="W559" s="5"/>
    </row>
    <row r="560" spans="3:23" x14ac:dyDescent="0.3">
      <c r="C560" s="5"/>
      <c r="D560" s="5"/>
      <c r="E560" s="5"/>
      <c r="F560" s="5"/>
      <c r="G560" s="5"/>
      <c r="H560" s="5"/>
      <c r="I560" s="5"/>
      <c r="J560" s="5"/>
      <c r="K560" s="5"/>
      <c r="L560" s="5"/>
      <c r="N560" s="5"/>
      <c r="O560" s="5"/>
      <c r="P560" s="5"/>
      <c r="Q560" s="5"/>
      <c r="R560" s="5"/>
      <c r="S560" s="5"/>
      <c r="T560" s="5"/>
      <c r="U560" s="5"/>
      <c r="V560" s="5"/>
      <c r="W560" s="5"/>
    </row>
    <row r="561" spans="3:23" x14ac:dyDescent="0.3">
      <c r="C561" s="5"/>
      <c r="D561" s="5"/>
      <c r="E561" s="5"/>
      <c r="F561" s="5"/>
      <c r="G561" s="5"/>
      <c r="H561" s="5"/>
      <c r="I561" s="5"/>
      <c r="J561" s="5"/>
      <c r="K561" s="5"/>
      <c r="L561" s="5"/>
      <c r="N561" s="5"/>
      <c r="O561" s="5"/>
      <c r="P561" s="5"/>
      <c r="Q561" s="5"/>
      <c r="R561" s="5"/>
      <c r="S561" s="5"/>
      <c r="T561" s="5"/>
      <c r="U561" s="5"/>
      <c r="V561" s="5"/>
      <c r="W561" s="5"/>
    </row>
    <row r="562" spans="3:23" x14ac:dyDescent="0.3">
      <c r="C562" s="5"/>
      <c r="D562" s="5"/>
      <c r="E562" s="5"/>
      <c r="F562" s="5"/>
      <c r="G562" s="5"/>
      <c r="H562" s="5"/>
      <c r="I562" s="5"/>
      <c r="J562" s="5"/>
      <c r="K562" s="5"/>
      <c r="L562" s="5"/>
      <c r="N562" s="5"/>
      <c r="O562" s="5"/>
      <c r="P562" s="5"/>
      <c r="Q562" s="5"/>
      <c r="R562" s="5"/>
      <c r="S562" s="5"/>
      <c r="T562" s="5"/>
      <c r="U562" s="5"/>
      <c r="V562" s="5"/>
      <c r="W562" s="5"/>
    </row>
    <row r="563" spans="3:23" x14ac:dyDescent="0.3">
      <c r="C563" s="5"/>
      <c r="D563" s="5"/>
      <c r="E563" s="5"/>
      <c r="F563" s="5"/>
      <c r="G563" s="5"/>
      <c r="H563" s="5"/>
      <c r="I563" s="5"/>
      <c r="J563" s="5"/>
      <c r="K563" s="5"/>
      <c r="L563" s="5"/>
      <c r="N563" s="5"/>
      <c r="O563" s="5"/>
      <c r="P563" s="5"/>
      <c r="Q563" s="5"/>
      <c r="R563" s="5"/>
      <c r="S563" s="5"/>
      <c r="T563" s="5"/>
      <c r="U563" s="5"/>
      <c r="V563" s="5"/>
      <c r="W563" s="5"/>
    </row>
    <row r="564" spans="3:23" x14ac:dyDescent="0.3">
      <c r="C564" s="5"/>
      <c r="D564" s="5"/>
      <c r="E564" s="5"/>
      <c r="F564" s="5"/>
      <c r="G564" s="5"/>
      <c r="H564" s="5"/>
      <c r="I564" s="5"/>
      <c r="J564" s="5"/>
      <c r="K564" s="5"/>
      <c r="L564" s="5"/>
      <c r="N564" s="5"/>
      <c r="O564" s="5"/>
      <c r="P564" s="5"/>
      <c r="Q564" s="5"/>
      <c r="R564" s="5"/>
      <c r="S564" s="5"/>
      <c r="T564" s="5"/>
      <c r="U564" s="5"/>
      <c r="V564" s="5"/>
      <c r="W564" s="5"/>
    </row>
    <row r="565" spans="3:23" x14ac:dyDescent="0.3">
      <c r="C565" s="5"/>
      <c r="D565" s="5"/>
      <c r="E565" s="5"/>
      <c r="F565" s="5"/>
      <c r="G565" s="5"/>
      <c r="H565" s="5"/>
      <c r="I565" s="5"/>
      <c r="J565" s="5"/>
      <c r="K565" s="5"/>
      <c r="L565" s="5"/>
      <c r="N565" s="5"/>
      <c r="O565" s="5"/>
      <c r="P565" s="5"/>
      <c r="Q565" s="5"/>
      <c r="R565" s="5"/>
      <c r="S565" s="5"/>
      <c r="T565" s="5"/>
      <c r="U565" s="5"/>
      <c r="V565" s="5"/>
      <c r="W565" s="5"/>
    </row>
    <row r="566" spans="3:23" x14ac:dyDescent="0.3">
      <c r="C566" s="5"/>
      <c r="D566" s="5"/>
      <c r="E566" s="5"/>
      <c r="F566" s="5"/>
      <c r="G566" s="5"/>
      <c r="H566" s="5"/>
      <c r="I566" s="5"/>
      <c r="J566" s="5"/>
      <c r="K566" s="5"/>
      <c r="L566" s="5"/>
      <c r="N566" s="5"/>
      <c r="O566" s="5"/>
      <c r="P566" s="5"/>
      <c r="Q566" s="5"/>
      <c r="R566" s="5"/>
      <c r="S566" s="5"/>
      <c r="T566" s="5"/>
      <c r="U566" s="5"/>
      <c r="V566" s="5"/>
      <c r="W566" s="5"/>
    </row>
    <row r="567" spans="3:23" x14ac:dyDescent="0.3">
      <c r="C567" s="5"/>
      <c r="D567" s="5"/>
      <c r="E567" s="5"/>
      <c r="F567" s="5"/>
      <c r="G567" s="5"/>
      <c r="H567" s="5"/>
      <c r="I567" s="5"/>
      <c r="J567" s="5"/>
      <c r="K567" s="5"/>
      <c r="L567" s="5"/>
      <c r="N567" s="5"/>
      <c r="O567" s="5"/>
      <c r="P567" s="5"/>
      <c r="Q567" s="5"/>
      <c r="R567" s="5"/>
      <c r="S567" s="5"/>
      <c r="T567" s="5"/>
      <c r="U567" s="5"/>
      <c r="V567" s="5"/>
      <c r="W567" s="5"/>
    </row>
    <row r="568" spans="3:23" x14ac:dyDescent="0.3">
      <c r="C568" s="5"/>
      <c r="D568" s="5"/>
      <c r="E568" s="5"/>
      <c r="F568" s="5"/>
      <c r="G568" s="5"/>
      <c r="H568" s="5"/>
      <c r="I568" s="5"/>
      <c r="J568" s="5"/>
      <c r="K568" s="5"/>
      <c r="L568" s="5"/>
      <c r="N568" s="5"/>
      <c r="O568" s="5"/>
      <c r="P568" s="5"/>
      <c r="Q568" s="5"/>
      <c r="R568" s="5"/>
      <c r="S568" s="5"/>
      <c r="T568" s="5"/>
      <c r="U568" s="5"/>
      <c r="V568" s="5"/>
      <c r="W568" s="5"/>
    </row>
    <row r="569" spans="3:23" x14ac:dyDescent="0.3">
      <c r="C569" s="5"/>
      <c r="D569" s="5"/>
      <c r="E569" s="5"/>
      <c r="F569" s="5"/>
      <c r="G569" s="5"/>
      <c r="H569" s="5"/>
      <c r="I569" s="5"/>
      <c r="J569" s="5"/>
      <c r="K569" s="5"/>
      <c r="L569" s="5"/>
      <c r="N569" s="5"/>
      <c r="O569" s="5"/>
      <c r="P569" s="5"/>
      <c r="Q569" s="5"/>
      <c r="R569" s="5"/>
      <c r="S569" s="5"/>
      <c r="T569" s="5"/>
      <c r="U569" s="5"/>
      <c r="V569" s="5"/>
      <c r="W569" s="5"/>
    </row>
    <row r="570" spans="3:23" x14ac:dyDescent="0.3">
      <c r="C570" s="5"/>
      <c r="D570" s="5"/>
      <c r="E570" s="5"/>
      <c r="F570" s="5"/>
      <c r="G570" s="5"/>
      <c r="H570" s="5"/>
      <c r="I570" s="5"/>
      <c r="J570" s="5"/>
      <c r="K570" s="5"/>
      <c r="L570" s="5"/>
      <c r="N570" s="5"/>
      <c r="O570" s="5"/>
      <c r="P570" s="5"/>
      <c r="Q570" s="5"/>
      <c r="R570" s="5"/>
      <c r="S570" s="5"/>
      <c r="T570" s="5"/>
      <c r="U570" s="5"/>
      <c r="V570" s="5"/>
      <c r="W570" s="5"/>
    </row>
    <row r="571" spans="3:23" x14ac:dyDescent="0.3">
      <c r="C571" s="5"/>
      <c r="D571" s="5"/>
      <c r="E571" s="5"/>
      <c r="F571" s="5"/>
      <c r="G571" s="5"/>
      <c r="H571" s="5"/>
      <c r="I571" s="5"/>
      <c r="J571" s="5"/>
      <c r="K571" s="5"/>
      <c r="L571" s="5"/>
      <c r="N571" s="5"/>
      <c r="O571" s="5"/>
      <c r="P571" s="5"/>
      <c r="Q571" s="5"/>
      <c r="R571" s="5"/>
      <c r="S571" s="5"/>
      <c r="T571" s="5"/>
      <c r="U571" s="5"/>
      <c r="V571" s="5"/>
      <c r="W571" s="5"/>
    </row>
    <row r="572" spans="3:23" x14ac:dyDescent="0.3">
      <c r="C572" s="5"/>
      <c r="D572" s="5"/>
      <c r="E572" s="5"/>
      <c r="F572" s="5"/>
      <c r="G572" s="5"/>
      <c r="H572" s="5"/>
      <c r="I572" s="5"/>
      <c r="J572" s="5"/>
      <c r="K572" s="5"/>
      <c r="L572" s="5"/>
      <c r="N572" s="5"/>
      <c r="O572" s="5"/>
      <c r="P572" s="5"/>
      <c r="Q572" s="5"/>
      <c r="R572" s="5"/>
      <c r="S572" s="5"/>
      <c r="T572" s="5"/>
      <c r="U572" s="5"/>
      <c r="V572" s="5"/>
      <c r="W572" s="5"/>
    </row>
    <row r="573" spans="3:23" x14ac:dyDescent="0.3">
      <c r="C573" s="5"/>
      <c r="D573" s="5"/>
      <c r="E573" s="5"/>
      <c r="F573" s="5"/>
      <c r="G573" s="5"/>
      <c r="H573" s="5"/>
      <c r="I573" s="5"/>
      <c r="J573" s="5"/>
      <c r="K573" s="5"/>
      <c r="L573" s="5"/>
      <c r="N573" s="5"/>
      <c r="O573" s="5"/>
      <c r="P573" s="5"/>
      <c r="Q573" s="5"/>
      <c r="R573" s="5"/>
      <c r="S573" s="5"/>
      <c r="T573" s="5"/>
      <c r="U573" s="5"/>
      <c r="V573" s="5"/>
      <c r="W573" s="5"/>
    </row>
    <row r="574" spans="3:23" x14ac:dyDescent="0.3">
      <c r="C574" s="5"/>
      <c r="D574" s="5"/>
      <c r="E574" s="5"/>
      <c r="F574" s="5"/>
      <c r="G574" s="5"/>
      <c r="H574" s="5"/>
      <c r="I574" s="5"/>
      <c r="J574" s="5"/>
      <c r="K574" s="5"/>
      <c r="L574" s="5"/>
      <c r="N574" s="5"/>
      <c r="O574" s="5"/>
      <c r="P574" s="5"/>
      <c r="Q574" s="5"/>
      <c r="R574" s="5"/>
      <c r="S574" s="5"/>
      <c r="T574" s="5"/>
      <c r="U574" s="5"/>
      <c r="V574" s="5"/>
      <c r="W574" s="5"/>
    </row>
    <row r="575" spans="3:23" x14ac:dyDescent="0.3">
      <c r="C575" s="5"/>
      <c r="D575" s="5"/>
      <c r="E575" s="5"/>
      <c r="F575" s="5"/>
      <c r="G575" s="5"/>
      <c r="H575" s="5"/>
      <c r="I575" s="5"/>
      <c r="J575" s="5"/>
      <c r="K575" s="5"/>
      <c r="L575" s="5"/>
      <c r="N575" s="5"/>
      <c r="O575" s="5"/>
      <c r="P575" s="5"/>
      <c r="Q575" s="5"/>
      <c r="R575" s="5"/>
      <c r="S575" s="5"/>
      <c r="T575" s="5"/>
      <c r="U575" s="5"/>
      <c r="V575" s="5"/>
      <c r="W575" s="5"/>
    </row>
    <row r="576" spans="3:23" x14ac:dyDescent="0.3">
      <c r="C576" s="5"/>
      <c r="D576" s="5"/>
      <c r="E576" s="5"/>
      <c r="F576" s="5"/>
      <c r="G576" s="5"/>
      <c r="H576" s="5"/>
      <c r="I576" s="5"/>
      <c r="J576" s="5"/>
      <c r="K576" s="5"/>
      <c r="L576" s="5"/>
      <c r="N576" s="5"/>
      <c r="O576" s="5"/>
      <c r="P576" s="5"/>
      <c r="Q576" s="5"/>
      <c r="R576" s="5"/>
      <c r="S576" s="5"/>
      <c r="T576" s="5"/>
      <c r="U576" s="5"/>
      <c r="V576" s="5"/>
      <c r="W576" s="5"/>
    </row>
    <row r="577" spans="3:23" x14ac:dyDescent="0.3">
      <c r="C577" s="5"/>
      <c r="D577" s="5"/>
      <c r="E577" s="5"/>
      <c r="F577" s="5"/>
      <c r="G577" s="5"/>
      <c r="H577" s="5"/>
      <c r="I577" s="5"/>
      <c r="J577" s="5"/>
      <c r="K577" s="5"/>
      <c r="L577" s="5"/>
      <c r="N577" s="5"/>
      <c r="O577" s="5"/>
      <c r="P577" s="5"/>
      <c r="Q577" s="5"/>
      <c r="R577" s="5"/>
      <c r="S577" s="5"/>
      <c r="T577" s="5"/>
      <c r="U577" s="5"/>
      <c r="V577" s="5"/>
      <c r="W577" s="5"/>
    </row>
    <row r="578" spans="3:23" x14ac:dyDescent="0.3">
      <c r="C578" s="5"/>
      <c r="D578" s="5"/>
      <c r="E578" s="5"/>
      <c r="F578" s="5"/>
      <c r="G578" s="5"/>
      <c r="H578" s="5"/>
      <c r="I578" s="5"/>
      <c r="J578" s="5"/>
      <c r="K578" s="5"/>
      <c r="L578" s="5"/>
      <c r="N578" s="5"/>
      <c r="O578" s="5"/>
      <c r="P578" s="5"/>
      <c r="Q578" s="5"/>
      <c r="R578" s="5"/>
      <c r="S578" s="5"/>
      <c r="T578" s="5"/>
      <c r="U578" s="5"/>
      <c r="V578" s="5"/>
      <c r="W578" s="5"/>
    </row>
    <row r="579" spans="3:23" x14ac:dyDescent="0.3">
      <c r="C579" s="5"/>
      <c r="D579" s="5"/>
      <c r="E579" s="5"/>
      <c r="F579" s="5"/>
      <c r="G579" s="5"/>
      <c r="H579" s="5"/>
      <c r="I579" s="5"/>
      <c r="J579" s="5"/>
      <c r="K579" s="5"/>
      <c r="L579" s="5"/>
      <c r="N579" s="5"/>
      <c r="O579" s="5"/>
      <c r="P579" s="5"/>
      <c r="Q579" s="5"/>
      <c r="R579" s="5"/>
      <c r="S579" s="5"/>
      <c r="T579" s="5"/>
      <c r="U579" s="5"/>
      <c r="V579" s="5"/>
      <c r="W579" s="5"/>
    </row>
    <row r="580" spans="3:23" x14ac:dyDescent="0.3">
      <c r="C580" s="5"/>
      <c r="D580" s="5"/>
      <c r="E580" s="5"/>
      <c r="F580" s="5"/>
      <c r="G580" s="5"/>
      <c r="H580" s="5"/>
      <c r="I580" s="5"/>
      <c r="J580" s="5"/>
      <c r="K580" s="5"/>
      <c r="L580" s="5"/>
      <c r="N580" s="5"/>
      <c r="O580" s="5"/>
      <c r="P580" s="5"/>
      <c r="Q580" s="5"/>
      <c r="R580" s="5"/>
      <c r="S580" s="5"/>
      <c r="T580" s="5"/>
      <c r="U580" s="5"/>
      <c r="V580" s="5"/>
      <c r="W580" s="5"/>
    </row>
    <row r="581" spans="3:23" x14ac:dyDescent="0.3">
      <c r="C581" s="5"/>
      <c r="D581" s="5"/>
      <c r="E581" s="5"/>
      <c r="F581" s="5"/>
      <c r="G581" s="5"/>
      <c r="H581" s="5"/>
      <c r="I581" s="5"/>
      <c r="J581" s="5"/>
      <c r="K581" s="5"/>
      <c r="L581" s="5"/>
      <c r="N581" s="5"/>
      <c r="O581" s="5"/>
      <c r="P581" s="5"/>
      <c r="Q581" s="5"/>
      <c r="R581" s="5"/>
      <c r="S581" s="5"/>
      <c r="T581" s="5"/>
      <c r="U581" s="5"/>
      <c r="V581" s="5"/>
      <c r="W581" s="5"/>
    </row>
    <row r="582" spans="3:23" x14ac:dyDescent="0.3">
      <c r="C582" s="5"/>
      <c r="D582" s="5"/>
      <c r="E582" s="5"/>
      <c r="F582" s="5"/>
      <c r="G582" s="5"/>
      <c r="H582" s="5"/>
      <c r="I582" s="5"/>
      <c r="J582" s="5"/>
      <c r="K582" s="5"/>
      <c r="L582" s="5"/>
      <c r="N582" s="5"/>
      <c r="O582" s="5"/>
      <c r="P582" s="5"/>
      <c r="Q582" s="5"/>
      <c r="R582" s="5"/>
      <c r="S582" s="5"/>
      <c r="T582" s="5"/>
      <c r="U582" s="5"/>
      <c r="V582" s="5"/>
      <c r="W582" s="5"/>
    </row>
    <row r="583" spans="3:23" x14ac:dyDescent="0.3">
      <c r="C583" s="5"/>
      <c r="D583" s="5"/>
      <c r="E583" s="5"/>
      <c r="F583" s="5"/>
      <c r="G583" s="5"/>
      <c r="H583" s="5"/>
      <c r="I583" s="5"/>
      <c r="J583" s="5"/>
      <c r="K583" s="5"/>
      <c r="L583" s="5"/>
      <c r="N583" s="5"/>
      <c r="O583" s="5"/>
      <c r="P583" s="5"/>
      <c r="Q583" s="5"/>
      <c r="R583" s="5"/>
      <c r="S583" s="5"/>
      <c r="T583" s="5"/>
      <c r="U583" s="5"/>
      <c r="V583" s="5"/>
      <c r="W583" s="5"/>
    </row>
    <row r="584" spans="3:23" x14ac:dyDescent="0.3">
      <c r="C584" s="5"/>
      <c r="D584" s="5"/>
      <c r="E584" s="5"/>
      <c r="F584" s="5"/>
      <c r="G584" s="5"/>
      <c r="H584" s="5"/>
      <c r="I584" s="5"/>
      <c r="J584" s="5"/>
      <c r="K584" s="5"/>
      <c r="L584" s="5"/>
      <c r="N584" s="5"/>
      <c r="O584" s="5"/>
      <c r="P584" s="5"/>
      <c r="Q584" s="5"/>
      <c r="R584" s="5"/>
      <c r="S584" s="5"/>
      <c r="T584" s="5"/>
      <c r="U584" s="5"/>
      <c r="V584" s="5"/>
      <c r="W584" s="5"/>
    </row>
    <row r="585" spans="3:23" x14ac:dyDescent="0.3">
      <c r="C585" s="5"/>
      <c r="D585" s="5"/>
      <c r="E585" s="5"/>
      <c r="F585" s="5"/>
      <c r="G585" s="5"/>
      <c r="H585" s="5"/>
      <c r="I585" s="5"/>
      <c r="J585" s="5"/>
      <c r="K585" s="5"/>
      <c r="L585" s="5"/>
      <c r="N585" s="5"/>
      <c r="O585" s="5"/>
      <c r="P585" s="5"/>
      <c r="Q585" s="5"/>
      <c r="R585" s="5"/>
      <c r="S585" s="5"/>
      <c r="T585" s="5"/>
      <c r="U585" s="5"/>
      <c r="V585" s="5"/>
      <c r="W585" s="5"/>
    </row>
    <row r="586" spans="3:23" x14ac:dyDescent="0.3">
      <c r="C586" s="5"/>
      <c r="D586" s="5"/>
      <c r="E586" s="5"/>
      <c r="F586" s="5"/>
      <c r="G586" s="5"/>
      <c r="H586" s="5"/>
      <c r="I586" s="5"/>
      <c r="J586" s="5"/>
      <c r="K586" s="5"/>
      <c r="L586" s="5"/>
      <c r="N586" s="5"/>
      <c r="O586" s="5"/>
      <c r="P586" s="5"/>
      <c r="Q586" s="5"/>
      <c r="R586" s="5"/>
      <c r="S586" s="5"/>
      <c r="T586" s="5"/>
      <c r="U586" s="5"/>
      <c r="V586" s="5"/>
      <c r="W586" s="5"/>
    </row>
    <row r="587" spans="3:23" x14ac:dyDescent="0.3">
      <c r="C587" s="5"/>
      <c r="D587" s="5"/>
      <c r="E587" s="5"/>
      <c r="F587" s="5"/>
      <c r="G587" s="5"/>
      <c r="H587" s="5"/>
      <c r="I587" s="5"/>
      <c r="J587" s="5"/>
      <c r="K587" s="5"/>
      <c r="L587" s="5"/>
      <c r="N587" s="5"/>
      <c r="O587" s="5"/>
      <c r="P587" s="5"/>
      <c r="Q587" s="5"/>
      <c r="R587" s="5"/>
      <c r="S587" s="5"/>
      <c r="T587" s="5"/>
      <c r="U587" s="5"/>
      <c r="V587" s="5"/>
      <c r="W587" s="5"/>
    </row>
    <row r="588" spans="3:23" x14ac:dyDescent="0.3">
      <c r="C588" s="5"/>
      <c r="D588" s="5"/>
      <c r="E588" s="5"/>
      <c r="F588" s="5"/>
      <c r="G588" s="5"/>
      <c r="H588" s="5"/>
      <c r="I588" s="5"/>
      <c r="J588" s="5"/>
      <c r="K588" s="5"/>
      <c r="L588" s="5"/>
      <c r="N588" s="5"/>
      <c r="O588" s="5"/>
      <c r="P588" s="5"/>
      <c r="Q588" s="5"/>
      <c r="R588" s="5"/>
      <c r="S588" s="5"/>
      <c r="T588" s="5"/>
      <c r="U588" s="5"/>
      <c r="V588" s="5"/>
      <c r="W588" s="5"/>
    </row>
    <row r="589" spans="3:23" x14ac:dyDescent="0.3">
      <c r="C589" s="5"/>
      <c r="D589" s="5"/>
      <c r="E589" s="5"/>
      <c r="F589" s="5"/>
      <c r="G589" s="5"/>
      <c r="H589" s="5"/>
      <c r="I589" s="5"/>
      <c r="J589" s="5"/>
      <c r="K589" s="5"/>
      <c r="L589" s="5"/>
      <c r="N589" s="5"/>
      <c r="O589" s="5"/>
      <c r="P589" s="5"/>
      <c r="Q589" s="5"/>
      <c r="R589" s="5"/>
      <c r="S589" s="5"/>
      <c r="T589" s="5"/>
      <c r="U589" s="5"/>
      <c r="V589" s="5"/>
      <c r="W589" s="5"/>
    </row>
    <row r="590" spans="3:23" x14ac:dyDescent="0.3">
      <c r="C590" s="5"/>
      <c r="D590" s="5"/>
      <c r="E590" s="5"/>
      <c r="F590" s="5"/>
      <c r="G590" s="5"/>
      <c r="H590" s="5"/>
      <c r="I590" s="5"/>
      <c r="J590" s="5"/>
      <c r="K590" s="5"/>
      <c r="L590" s="5"/>
      <c r="N590" s="5"/>
      <c r="O590" s="5"/>
      <c r="P590" s="5"/>
      <c r="Q590" s="5"/>
      <c r="R590" s="5"/>
      <c r="S590" s="5"/>
      <c r="T590" s="5"/>
      <c r="U590" s="5"/>
      <c r="V590" s="5"/>
      <c r="W590" s="5"/>
    </row>
    <row r="591" spans="3:23" x14ac:dyDescent="0.3">
      <c r="C591" s="5"/>
      <c r="D591" s="5"/>
      <c r="E591" s="5"/>
      <c r="F591" s="5"/>
      <c r="G591" s="5"/>
      <c r="H591" s="5"/>
      <c r="I591" s="5"/>
      <c r="J591" s="5"/>
      <c r="K591" s="5"/>
      <c r="L591" s="5"/>
      <c r="N591" s="5"/>
      <c r="O591" s="5"/>
      <c r="P591" s="5"/>
      <c r="Q591" s="5"/>
      <c r="R591" s="5"/>
      <c r="S591" s="5"/>
      <c r="T591" s="5"/>
      <c r="U591" s="5"/>
      <c r="V591" s="5"/>
      <c r="W591" s="5"/>
    </row>
    <row r="592" spans="3:23" x14ac:dyDescent="0.3">
      <c r="C592" s="5"/>
      <c r="D592" s="5"/>
      <c r="E592" s="5"/>
      <c r="F592" s="5"/>
      <c r="G592" s="5"/>
      <c r="H592" s="5"/>
      <c r="I592" s="5"/>
      <c r="J592" s="5"/>
      <c r="K592" s="5"/>
      <c r="L592" s="5"/>
      <c r="N592" s="5"/>
      <c r="O592" s="5"/>
      <c r="P592" s="5"/>
      <c r="Q592" s="5"/>
      <c r="R592" s="5"/>
      <c r="S592" s="5"/>
      <c r="T592" s="5"/>
      <c r="U592" s="5"/>
      <c r="V592" s="5"/>
      <c r="W592" s="5"/>
    </row>
  </sheetData>
  <sheetProtection selectLockedCells="1"/>
  <customSheetViews>
    <customSheetView guid="{581ECB82-EF99-4AEA-8937-886D7329BF3B}" showGridLines="0" showRowCol="0">
      <selection activeCell="D15" sqref="D15"/>
      <pageMargins left="0.7" right="0.7" top="0.75" bottom="0.75" header="0.3" footer="0.3"/>
      <pageSetup orientation="portrait" r:id="rId1"/>
    </customSheetView>
    <customSheetView guid="{C7E1F7F2-66EB-454C-AD51-F22F7635647F}" scale="117" showGridLines="0" showRowCol="0">
      <selection activeCell="Q15" sqref="Q15"/>
    </customSheetView>
    <customSheetView guid="{C4640B49-7831-4523-8A71-67ADD1B9885C}" scale="115" showGridLines="0" showRowCol="0">
      <selection activeCell="R9" sqref="R9"/>
    </customSheetView>
  </customSheetViews>
  <mergeCells count="17">
    <mergeCell ref="S7:S8"/>
    <mergeCell ref="T7:T8"/>
    <mergeCell ref="U7:U8"/>
    <mergeCell ref="V7:V8"/>
    <mergeCell ref="W7:W8"/>
    <mergeCell ref="C7:C8"/>
    <mergeCell ref="P7:R7"/>
    <mergeCell ref="F7:H8"/>
    <mergeCell ref="D7:D8"/>
    <mergeCell ref="O7:O8"/>
    <mergeCell ref="E4:I4"/>
    <mergeCell ref="E5:I5"/>
    <mergeCell ref="N7:N8"/>
    <mergeCell ref="L7:L8"/>
    <mergeCell ref="M7:M8"/>
    <mergeCell ref="J7:J8"/>
    <mergeCell ref="K7:K8"/>
  </mergeCells>
  <phoneticPr fontId="10" type="noConversion"/>
  <dataValidations count="2">
    <dataValidation type="list" allowBlank="1" showInputMessage="1" showErrorMessage="1" sqref="M5 D5:E5 J5:K5" xr:uid="{1D3C4B40-9FCC-4D5B-BB36-2AD5805BF3A2}">
      <formula1>"1RU,2RU,4RU"</formula1>
    </dataValidation>
    <dataValidation type="whole" allowBlank="1" showErrorMessage="1" errorTitle="Introduccion de dato no numerico" error="El campo no admite valores que no sean numericos. Favor de introducir numeros enteros." sqref="D9:D105" xr:uid="{99EC0842-6D28-4BCF-BC44-C798BDFE913D}">
      <formula1>0</formula1>
      <formula2>1000000</formula2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5" r:id="rId5" name="Button 111">
              <controlPr defaultSize="0" print="0" autoFill="0" autoPict="0" macro="[0]!EnvioDeNotificacion" altText="Enviar notificacion">
                <anchor moveWithCells="1" sizeWithCells="1">
                  <from>
                    <xdr:col>14</xdr:col>
                    <xdr:colOff>274320</xdr:colOff>
                    <xdr:row>3</xdr:row>
                    <xdr:rowOff>76200</xdr:rowOff>
                  </from>
                  <to>
                    <xdr:col>14</xdr:col>
                    <xdr:colOff>1645920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" name="Button 112">
              <controlPr defaultSize="0" print="0" autoFill="0" autoPict="0" macro="[0]!LimpiarCeldasSiMayorA12">
                <anchor moveWithCells="1" sizeWithCells="1">
                  <from>
                    <xdr:col>14</xdr:col>
                    <xdr:colOff>2171700</xdr:colOff>
                    <xdr:row>3</xdr:row>
                    <xdr:rowOff>76200</xdr:rowOff>
                  </from>
                  <to>
                    <xdr:col>16</xdr:col>
                    <xdr:colOff>38100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CC0D7B6-9838-4470-9F74-49E22EFCDAF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6</xm:f>
              </x14:cfvo>
              <x14:cfIcon iconSet="NoIcons" iconId="0"/>
              <x14:cfIcon iconSet="3Triangles" iconId="0"/>
              <x14:cfIcon iconSet="NoIcons" iconId="0"/>
            </x14:iconSet>
          </x14:cfRule>
          <xm:sqref>F9:F105</xm:sqref>
        </x14:conditionalFormatting>
        <x14:conditionalFormatting xmlns:xm="http://schemas.microsoft.com/office/excel/2006/main">
          <x14:cfRule type="iconSet" priority="2" id="{7EA1B0AC-425C-4C90-8063-74A8E1325482}">
            <x14:iconSet showValue="0" custom="1">
              <x14:cfvo type="percent">
                <xm:f>0</xm:f>
              </x14:cfvo>
              <x14:cfvo type="num">
                <xm:f>6</xm:f>
              </x14:cfvo>
              <x14:cfvo type="num">
                <xm:f>12</xm:f>
              </x14:cfvo>
              <x14:cfIcon iconSet="NoIcons" iconId="0"/>
              <x14:cfIcon iconSet="3Triangles" iconId="0"/>
              <x14:cfIcon iconSet="NoIcons" iconId="0"/>
            </x14:iconSet>
          </x14:cfRule>
          <xm:sqref>G9:G105</xm:sqref>
        </x14:conditionalFormatting>
        <x14:conditionalFormatting xmlns:xm="http://schemas.microsoft.com/office/excel/2006/main">
          <x14:cfRule type="iconSet" priority="3" id="{DAF376E8-327F-475A-A75C-C6EB775288A8}">
            <x14:iconSet showValue="0" custom="1">
              <x14:cfvo type="percent">
                <xm:f>0</xm:f>
              </x14:cfvo>
              <x14:cfvo type="num">
                <xm:f>12</xm:f>
              </x14:cfvo>
              <x14:cfvo type="num">
                <xm:f>1000</xm:f>
              </x14:cfvo>
              <x14:cfIcon iconSet="NoIcons" iconId="0"/>
              <x14:cfIcon iconSet="3Triangles" iconId="0"/>
              <x14:cfIcon iconSet="NoIcons" iconId="0"/>
            </x14:iconSet>
          </x14:cfRule>
          <xm:sqref>H9:H105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F2F78-2A66-4D05-BC0C-5EBB8A9994B5}">
  <sheetPr codeName="Sheet4"/>
  <dimension ref="A1:C105"/>
  <sheetViews>
    <sheetView zoomScaleNormal="115" workbookViewId="0">
      <selection activeCell="A2" sqref="A2"/>
    </sheetView>
  </sheetViews>
  <sheetFormatPr defaultRowHeight="14.4" x14ac:dyDescent="0.3"/>
  <cols>
    <col min="1" max="1" width="20.5546875" customWidth="1"/>
    <col min="2" max="2" width="20.109375" customWidth="1"/>
    <col min="3" max="3" width="23.88671875" customWidth="1"/>
  </cols>
  <sheetData>
    <row r="1" spans="1:3" x14ac:dyDescent="0.3">
      <c r="A1" t="s">
        <v>121</v>
      </c>
      <c r="B1" s="4" t="s">
        <v>122</v>
      </c>
      <c r="C1" s="4" t="s">
        <v>123</v>
      </c>
    </row>
    <row r="2" spans="1:3" x14ac:dyDescent="0.3">
      <c r="A2" t="str" cm="1">
        <f t="array" ref="A2:A3">_xlfn._xlws.FILTER(Resumen!$C$9:$C$105,(Resumen!$K$9:$K$105&lt;6)*(Resumen!$M$9:$M$105=""),"")</f>
        <v>A FM003939</v>
      </c>
      <c r="B2" s="7">
        <f>IFERROR(VLOOKUP(A2,Resumen!$C$9:$K$105,9,),"")</f>
        <v>1.6326530612244898</v>
      </c>
      <c r="C2" s="4" t="str">
        <f>IFERROR(VLOOKUP(A2,Resumen!$C$9:$L$105,10,),"")</f>
        <v>Warehouse</v>
      </c>
    </row>
    <row r="3" spans="1:3" x14ac:dyDescent="0.3">
      <c r="A3" t="str">
        <v>A FM003940</v>
      </c>
      <c r="B3" s="7">
        <f>IFERROR(VLOOKUP(A3,Resumen!$C$9:$K$105,9,),"")</f>
        <v>4.0816326530612246</v>
      </c>
      <c r="C3" s="4" t="str">
        <f>IFERROR(VLOOKUP(A3,Resumen!$C$9:$L$105,10,),"")</f>
        <v>Warehouse</v>
      </c>
    </row>
    <row r="4" spans="1:3" x14ac:dyDescent="0.3">
      <c r="B4" s="7" t="str">
        <f>IFERROR(VLOOKUP(A4,Resumen!$C$9:$K$105,9,),"")</f>
        <v/>
      </c>
      <c r="C4" s="4" t="str">
        <f>IFERROR(VLOOKUP(A4,Resumen!$C$9:$L$105,10,),"")</f>
        <v/>
      </c>
    </row>
    <row r="5" spans="1:3" x14ac:dyDescent="0.3">
      <c r="B5" s="7" t="str">
        <f>IFERROR(VLOOKUP(A5,Resumen!$C$9:$K$105,9,),"")</f>
        <v/>
      </c>
      <c r="C5" s="4" t="str">
        <f>IFERROR(VLOOKUP(A5,Resumen!$C$9:$L$105,10,),"")</f>
        <v/>
      </c>
    </row>
    <row r="6" spans="1:3" x14ac:dyDescent="0.3">
      <c r="B6" s="7" t="str">
        <f>IFERROR(VLOOKUP(A6,Resumen!$C$9:$K$105,9,),"")</f>
        <v/>
      </c>
      <c r="C6" s="4" t="str">
        <f>IFERROR(VLOOKUP(A6,Resumen!$C$9:$L$105,10,),"")</f>
        <v/>
      </c>
    </row>
    <row r="7" spans="1:3" x14ac:dyDescent="0.3">
      <c r="B7" s="7" t="str">
        <f>IFERROR(VLOOKUP(A7,Resumen!$C$9:$K$105,9,),"")</f>
        <v/>
      </c>
      <c r="C7" s="4" t="str">
        <f>IFERROR(VLOOKUP(A7,Resumen!$C$9:$L$105,10,),"")</f>
        <v/>
      </c>
    </row>
    <row r="8" spans="1:3" x14ac:dyDescent="0.3">
      <c r="B8" s="7" t="str">
        <f>IFERROR(VLOOKUP(A8,Resumen!$C$9:$K$105,9,),"")</f>
        <v/>
      </c>
      <c r="C8" s="4" t="str">
        <f>IFERROR(VLOOKUP(A8,Resumen!$C$9:$L$105,10,),"")</f>
        <v/>
      </c>
    </row>
    <row r="9" spans="1:3" x14ac:dyDescent="0.3">
      <c r="B9" s="7" t="str">
        <f>IFERROR(VLOOKUP(A9,Resumen!$C$9:$K$105,9,),"")</f>
        <v/>
      </c>
      <c r="C9" s="4" t="str">
        <f>IFERROR(VLOOKUP(A9,Resumen!$C$9:$L$105,10,),"")</f>
        <v/>
      </c>
    </row>
    <row r="10" spans="1:3" x14ac:dyDescent="0.3">
      <c r="B10" s="7" t="str">
        <f>IFERROR(VLOOKUP(A10,Resumen!$C$9:$K$105,9,),"")</f>
        <v/>
      </c>
      <c r="C10" s="4" t="str">
        <f>IFERROR(VLOOKUP(A10,Resumen!$C$9:$L$105,10,),"")</f>
        <v/>
      </c>
    </row>
    <row r="11" spans="1:3" x14ac:dyDescent="0.3">
      <c r="B11" s="7" t="str">
        <f>IFERROR(VLOOKUP(A11,Resumen!$C$9:$K$105,9,),"")</f>
        <v/>
      </c>
      <c r="C11" s="4" t="str">
        <f>IFERROR(VLOOKUP(A11,Resumen!$C$9:$L$105,10,),"")</f>
        <v/>
      </c>
    </row>
    <row r="12" spans="1:3" x14ac:dyDescent="0.3">
      <c r="B12" s="7" t="str">
        <f>IFERROR(VLOOKUP(A12,Resumen!$C$9:$K$105,9,),"")</f>
        <v/>
      </c>
      <c r="C12" s="4" t="str">
        <f>IFERROR(VLOOKUP(A12,Resumen!$C$9:$L$105,10,),"")</f>
        <v/>
      </c>
    </row>
    <row r="13" spans="1:3" x14ac:dyDescent="0.3">
      <c r="B13" s="7" t="str">
        <f>IFERROR(VLOOKUP(A13,Resumen!$C$9:$K$105,9,),"")</f>
        <v/>
      </c>
      <c r="C13" s="4" t="str">
        <f>IFERROR(VLOOKUP(A13,Resumen!$C$9:$L$105,10,),"")</f>
        <v/>
      </c>
    </row>
    <row r="14" spans="1:3" x14ac:dyDescent="0.3">
      <c r="B14" s="7" t="str">
        <f>IFERROR(VLOOKUP(A14,Resumen!$C$9:$K$105,9,),"")</f>
        <v/>
      </c>
      <c r="C14" s="4" t="str">
        <f>IFERROR(VLOOKUP(A14,Resumen!$C$9:$L$105,10,),"")</f>
        <v/>
      </c>
    </row>
    <row r="15" spans="1:3" x14ac:dyDescent="0.3">
      <c r="B15" s="7" t="str">
        <f>IFERROR(VLOOKUP(A15,Resumen!$C$9:$K$105,9,),"")</f>
        <v/>
      </c>
      <c r="C15" s="4" t="str">
        <f>IFERROR(VLOOKUP(A15,Resumen!$C$9:$L$105,10,),"")</f>
        <v/>
      </c>
    </row>
    <row r="16" spans="1:3" x14ac:dyDescent="0.3">
      <c r="B16" s="7" t="str">
        <f>IFERROR(VLOOKUP(A16,Resumen!$C$9:$K$105,9,),"")</f>
        <v/>
      </c>
      <c r="C16" s="4" t="str">
        <f>IFERROR(VLOOKUP(A16,Resumen!$C$9:$L$105,10,),"")</f>
        <v/>
      </c>
    </row>
    <row r="17" spans="2:3" x14ac:dyDescent="0.3">
      <c r="B17" s="7" t="str">
        <f>IFERROR(VLOOKUP(A17,Resumen!$C$9:$K$105,9,),"")</f>
        <v/>
      </c>
      <c r="C17" s="4" t="str">
        <f>IFERROR(VLOOKUP(A17,Resumen!$C$9:$L$105,10,),"")</f>
        <v/>
      </c>
    </row>
    <row r="18" spans="2:3" x14ac:dyDescent="0.3">
      <c r="B18" s="7" t="str">
        <f>IFERROR(VLOOKUP(A18,Resumen!$C$9:$K$105,9,),"")</f>
        <v/>
      </c>
      <c r="C18" s="4" t="str">
        <f>IFERROR(VLOOKUP(A18,Resumen!$C$9:$L$105,10,),"")</f>
        <v/>
      </c>
    </row>
    <row r="19" spans="2:3" x14ac:dyDescent="0.3">
      <c r="B19" s="7" t="str">
        <f>IFERROR(VLOOKUP(A19,Resumen!$C$9:$K$105,9,),"")</f>
        <v/>
      </c>
      <c r="C19" s="4" t="str">
        <f>IFERROR(VLOOKUP(A19,Resumen!$C$9:$L$105,10,),"")</f>
        <v/>
      </c>
    </row>
    <row r="20" spans="2:3" x14ac:dyDescent="0.3">
      <c r="B20" s="7" t="str">
        <f>IFERROR(VLOOKUP(A20,Resumen!$C$9:$K$105,9,),"")</f>
        <v/>
      </c>
      <c r="C20" s="4" t="str">
        <f>IFERROR(VLOOKUP(A20,Resumen!$C$9:$L$105,10,),"")</f>
        <v/>
      </c>
    </row>
    <row r="21" spans="2:3" x14ac:dyDescent="0.3">
      <c r="B21" s="7" t="str">
        <f>IFERROR(VLOOKUP(A21,Resumen!$C$9:$K$105,9,),"")</f>
        <v/>
      </c>
      <c r="C21" s="4" t="str">
        <f>IFERROR(VLOOKUP(A21,Resumen!$C$9:$L$105,10,),"")</f>
        <v/>
      </c>
    </row>
    <row r="22" spans="2:3" x14ac:dyDescent="0.3">
      <c r="B22" s="7" t="str">
        <f>IFERROR(VLOOKUP(A22,Resumen!$C$9:$K$105,9,),"")</f>
        <v/>
      </c>
      <c r="C22" s="4" t="str">
        <f>IFERROR(VLOOKUP(A22,Resumen!$C$9:$L$105,10,),"")</f>
        <v/>
      </c>
    </row>
    <row r="23" spans="2:3" x14ac:dyDescent="0.3">
      <c r="B23" s="7" t="str">
        <f>IFERROR(VLOOKUP(A23,Resumen!$C$9:$K$105,9,),"")</f>
        <v/>
      </c>
      <c r="C23" s="4" t="str">
        <f>IFERROR(VLOOKUP(A23,Resumen!$C$9:$L$105,10,),"")</f>
        <v/>
      </c>
    </row>
    <row r="24" spans="2:3" x14ac:dyDescent="0.3">
      <c r="B24" s="7" t="str">
        <f>IFERROR(VLOOKUP(A24,Resumen!$C$9:$K$105,9,),"")</f>
        <v/>
      </c>
      <c r="C24" s="4" t="str">
        <f>IFERROR(VLOOKUP(A24,Resumen!$C$9:$L$105,10,),"")</f>
        <v/>
      </c>
    </row>
    <row r="25" spans="2:3" x14ac:dyDescent="0.3">
      <c r="B25" s="7" t="str">
        <f>IFERROR(VLOOKUP(A25,Resumen!$C$9:$K$105,9,),"")</f>
        <v/>
      </c>
      <c r="C25" s="4" t="str">
        <f>IFERROR(VLOOKUP(A25,Resumen!$C$9:$L$105,10,),"")</f>
        <v/>
      </c>
    </row>
    <row r="26" spans="2:3" x14ac:dyDescent="0.3">
      <c r="B26" s="7" t="str">
        <f>IFERROR(VLOOKUP(A26,Resumen!$C$9:$K$105,9,),"")</f>
        <v/>
      </c>
      <c r="C26" s="4" t="str">
        <f>IFERROR(VLOOKUP(A26,Resumen!$C$9:$L$105,10,),"")</f>
        <v/>
      </c>
    </row>
    <row r="27" spans="2:3" x14ac:dyDescent="0.3">
      <c r="B27" s="7" t="str">
        <f>IFERROR(VLOOKUP(A27,Resumen!$C$9:$K$105,9,),"")</f>
        <v/>
      </c>
      <c r="C27" s="4" t="str">
        <f>IFERROR(VLOOKUP(A27,Resumen!$C$9:$L$105,10,),"")</f>
        <v/>
      </c>
    </row>
    <row r="28" spans="2:3" x14ac:dyDescent="0.3">
      <c r="B28" s="7" t="str">
        <f>IFERROR(VLOOKUP(A28,Resumen!$C$9:$K$105,9,),"")</f>
        <v/>
      </c>
      <c r="C28" s="4" t="str">
        <f>IFERROR(VLOOKUP(A28,Resumen!$C$9:$L$105,10,),"")</f>
        <v/>
      </c>
    </row>
    <row r="29" spans="2:3" x14ac:dyDescent="0.3">
      <c r="B29" s="7" t="str">
        <f>IFERROR(VLOOKUP(A29,Resumen!$C$9:$K$105,9,),"")</f>
        <v/>
      </c>
      <c r="C29" s="4" t="str">
        <f>IFERROR(VLOOKUP(A29,Resumen!$C$9:$L$105,10,),"")</f>
        <v/>
      </c>
    </row>
    <row r="30" spans="2:3" x14ac:dyDescent="0.3">
      <c r="B30" s="7" t="str">
        <f>IFERROR(VLOOKUP(A30,Resumen!$C$9:$K$105,9,),"")</f>
        <v/>
      </c>
      <c r="C30" s="4" t="str">
        <f>IFERROR(VLOOKUP(A30,Resumen!$C$9:$L$105,10,),"")</f>
        <v/>
      </c>
    </row>
    <row r="31" spans="2:3" x14ac:dyDescent="0.3">
      <c r="B31" s="7" t="str">
        <f>IFERROR(VLOOKUP(A31,Resumen!$C$9:$K$105,9,),"")</f>
        <v/>
      </c>
      <c r="C31" s="4" t="str">
        <f>IFERROR(VLOOKUP(A31,Resumen!$C$9:$L$105,10,),"")</f>
        <v/>
      </c>
    </row>
    <row r="32" spans="2:3" x14ac:dyDescent="0.3">
      <c r="B32" s="7" t="str">
        <f>IFERROR(VLOOKUP(A32,Resumen!$C$9:$K$105,9,),"")</f>
        <v/>
      </c>
      <c r="C32" s="4" t="str">
        <f>IFERROR(VLOOKUP(A32,Resumen!$C$9:$L$105,10,),"")</f>
        <v/>
      </c>
    </row>
    <row r="33" spans="2:3" x14ac:dyDescent="0.3">
      <c r="B33" s="7" t="str">
        <f>IFERROR(VLOOKUP(A33,Resumen!$C$9:$K$105,9,),"")</f>
        <v/>
      </c>
      <c r="C33" s="4" t="str">
        <f>IFERROR(VLOOKUP(A33,Resumen!$C$9:$L$105,10,),"")</f>
        <v/>
      </c>
    </row>
    <row r="34" spans="2:3" x14ac:dyDescent="0.3">
      <c r="B34" s="7" t="str">
        <f>IFERROR(VLOOKUP(A34,Resumen!$C$9:$K$105,9,),"")</f>
        <v/>
      </c>
      <c r="C34" s="4" t="str">
        <f>IFERROR(VLOOKUP(A34,Resumen!$C$9:$L$105,10,),"")</f>
        <v/>
      </c>
    </row>
    <row r="35" spans="2:3" x14ac:dyDescent="0.3">
      <c r="B35" s="7" t="str">
        <f>IFERROR(VLOOKUP(A35,Resumen!$C$9:$K$105,9,),"")</f>
        <v/>
      </c>
      <c r="C35" s="4" t="str">
        <f>IFERROR(VLOOKUP(A35,Resumen!$C$9:$L$105,10,),"")</f>
        <v/>
      </c>
    </row>
    <row r="36" spans="2:3" x14ac:dyDescent="0.3">
      <c r="B36" s="7" t="str">
        <f>IFERROR(VLOOKUP(A36,Resumen!$C$9:$K$105,9,),"")</f>
        <v/>
      </c>
      <c r="C36" s="4" t="str">
        <f>IFERROR(VLOOKUP(A36,Resumen!$C$9:$L$105,10,),"")</f>
        <v/>
      </c>
    </row>
    <row r="37" spans="2:3" x14ac:dyDescent="0.3">
      <c r="B37" s="7" t="str">
        <f>IFERROR(VLOOKUP(A37,Resumen!$C$9:$K$105,9,),"")</f>
        <v/>
      </c>
      <c r="C37" s="4" t="str">
        <f>IFERROR(VLOOKUP(A37,Resumen!$C$9:$L$105,10,),"")</f>
        <v/>
      </c>
    </row>
    <row r="38" spans="2:3" x14ac:dyDescent="0.3">
      <c r="B38" s="7" t="str">
        <f>IFERROR(VLOOKUP(A38,Resumen!$C$9:$K$105,9,),"")</f>
        <v/>
      </c>
      <c r="C38" s="4" t="str">
        <f>IFERROR(VLOOKUP(A38,Resumen!$C$9:$L$105,10,),"")</f>
        <v/>
      </c>
    </row>
    <row r="39" spans="2:3" x14ac:dyDescent="0.3">
      <c r="B39" s="7" t="str">
        <f>IFERROR(VLOOKUP(A39,Resumen!$C$9:$K$105,9,),"")</f>
        <v/>
      </c>
      <c r="C39" s="4" t="str">
        <f>IFERROR(VLOOKUP(A39,Resumen!$C$9:$L$105,10,),"")</f>
        <v/>
      </c>
    </row>
    <row r="40" spans="2:3" x14ac:dyDescent="0.3">
      <c r="B40" s="7" t="str">
        <f>IFERROR(VLOOKUP(A40,Resumen!$C$9:$K$105,9,),"")</f>
        <v/>
      </c>
      <c r="C40" s="4" t="str">
        <f>IFERROR(VLOOKUP(A40,Resumen!$C$9:$L$105,10,),"")</f>
        <v/>
      </c>
    </row>
    <row r="41" spans="2:3" x14ac:dyDescent="0.3">
      <c r="B41" s="7" t="str">
        <f>IFERROR(VLOOKUP(A41,Resumen!$C$9:$K$105,9,),"")</f>
        <v/>
      </c>
      <c r="C41" s="4" t="str">
        <f>IFERROR(VLOOKUP(A41,Resumen!$C$9:$L$105,10,),"")</f>
        <v/>
      </c>
    </row>
    <row r="42" spans="2:3" x14ac:dyDescent="0.3">
      <c r="B42" s="7" t="str">
        <f>IFERROR(VLOOKUP(A42,Resumen!$C$9:$K$105,9,),"")</f>
        <v/>
      </c>
      <c r="C42" s="4" t="str">
        <f>IFERROR(VLOOKUP(A42,Resumen!$C$9:$L$105,10,),"")</f>
        <v/>
      </c>
    </row>
    <row r="43" spans="2:3" x14ac:dyDescent="0.3">
      <c r="B43" s="7" t="str">
        <f>IFERROR(VLOOKUP(A43,Resumen!$C$9:$K$105,9,),"")</f>
        <v/>
      </c>
      <c r="C43" s="4" t="str">
        <f>IFERROR(VLOOKUP(A43,Resumen!$C$9:$L$105,10,),"")</f>
        <v/>
      </c>
    </row>
    <row r="44" spans="2:3" x14ac:dyDescent="0.3">
      <c r="B44" s="7" t="str">
        <f>IFERROR(VLOOKUP(A44,Resumen!$C$9:$K$105,9,),"")</f>
        <v/>
      </c>
      <c r="C44" s="4" t="str">
        <f>IFERROR(VLOOKUP(A44,Resumen!$C$9:$L$105,10,),"")</f>
        <v/>
      </c>
    </row>
    <row r="45" spans="2:3" x14ac:dyDescent="0.3">
      <c r="B45" s="7" t="str">
        <f>IFERROR(VLOOKUP(A45,Resumen!$C$9:$K$105,9,),"")</f>
        <v/>
      </c>
      <c r="C45" s="4" t="str">
        <f>IFERROR(VLOOKUP(A45,Resumen!$C$9:$L$105,10,),"")</f>
        <v/>
      </c>
    </row>
    <row r="46" spans="2:3" x14ac:dyDescent="0.3">
      <c r="B46" s="7" t="str">
        <f>IFERROR(VLOOKUP(A46,Resumen!$C$9:$K$105,9,),"")</f>
        <v/>
      </c>
      <c r="C46" s="4" t="str">
        <f>IFERROR(VLOOKUP(A46,Resumen!$C$9:$L$105,10,),"")</f>
        <v/>
      </c>
    </row>
    <row r="47" spans="2:3" x14ac:dyDescent="0.3">
      <c r="B47" s="7" t="str">
        <f>IFERROR(VLOOKUP(A47,Resumen!$C$9:$K$105,9,),"")</f>
        <v/>
      </c>
      <c r="C47" s="4" t="str">
        <f>IFERROR(VLOOKUP(A47,Resumen!$C$9:$L$105,10,),"")</f>
        <v/>
      </c>
    </row>
    <row r="48" spans="2:3" x14ac:dyDescent="0.3">
      <c r="B48" s="7" t="str">
        <f>IFERROR(VLOOKUP(A48,Resumen!$C$9:$K$105,9,),"")</f>
        <v/>
      </c>
      <c r="C48" s="4" t="str">
        <f>IFERROR(VLOOKUP(A48,Resumen!$C$9:$L$105,10,),"")</f>
        <v/>
      </c>
    </row>
    <row r="49" spans="2:3" x14ac:dyDescent="0.3">
      <c r="B49" s="7" t="str">
        <f>IFERROR(VLOOKUP(A49,Resumen!$C$9:$K$105,9,),"")</f>
        <v/>
      </c>
      <c r="C49" s="4" t="str">
        <f>IFERROR(VLOOKUP(A49,Resumen!$C$9:$L$105,10,),"")</f>
        <v/>
      </c>
    </row>
    <row r="50" spans="2:3" x14ac:dyDescent="0.3">
      <c r="B50" s="7" t="str">
        <f>IFERROR(VLOOKUP(A50,Resumen!$C$9:$K$105,9,),"")</f>
        <v/>
      </c>
      <c r="C50" s="4" t="str">
        <f>IFERROR(VLOOKUP(A50,Resumen!$C$9:$L$105,10,),"")</f>
        <v/>
      </c>
    </row>
    <row r="51" spans="2:3" x14ac:dyDescent="0.3">
      <c r="B51" s="7" t="str">
        <f>IFERROR(VLOOKUP(A51,Resumen!$C$9:$K$105,9,),"")</f>
        <v/>
      </c>
      <c r="C51" s="4" t="str">
        <f>IFERROR(VLOOKUP(A51,Resumen!$C$9:$L$105,10,),"")</f>
        <v/>
      </c>
    </row>
    <row r="52" spans="2:3" x14ac:dyDescent="0.3">
      <c r="B52" s="7" t="str">
        <f>IFERROR(VLOOKUP(A52,Resumen!$C$9:$K$105,9,),"")</f>
        <v/>
      </c>
      <c r="C52" s="4" t="str">
        <f>IFERROR(VLOOKUP(A52,Resumen!$C$9:$L$105,10,),"")</f>
        <v/>
      </c>
    </row>
    <row r="53" spans="2:3" x14ac:dyDescent="0.3">
      <c r="B53" s="7" t="str">
        <f>IFERROR(VLOOKUP(A53,Resumen!$C$9:$K$105,9,),"")</f>
        <v/>
      </c>
      <c r="C53" s="4" t="str">
        <f>IFERROR(VLOOKUP(A53,Resumen!$C$9:$L$105,10,),"")</f>
        <v/>
      </c>
    </row>
    <row r="54" spans="2:3" x14ac:dyDescent="0.3">
      <c r="B54" s="7" t="str">
        <f>IFERROR(VLOOKUP(A54,Resumen!$C$9:$K$105,9,),"")</f>
        <v/>
      </c>
      <c r="C54" s="4" t="str">
        <f>IFERROR(VLOOKUP(A54,Resumen!$C$9:$L$105,10,),"")</f>
        <v/>
      </c>
    </row>
    <row r="55" spans="2:3" x14ac:dyDescent="0.3">
      <c r="B55" s="7" t="str">
        <f>IFERROR(VLOOKUP(A55,Resumen!$C$9:$K$105,9,),"")</f>
        <v/>
      </c>
      <c r="C55" s="4" t="str">
        <f>IFERROR(VLOOKUP(A55,Resumen!$C$9:$L$105,10,),"")</f>
        <v/>
      </c>
    </row>
    <row r="56" spans="2:3" x14ac:dyDescent="0.3">
      <c r="B56" s="7" t="str">
        <f>IFERROR(VLOOKUP(A56,Resumen!$C$9:$K$105,9,),"")</f>
        <v/>
      </c>
      <c r="C56" s="4" t="str">
        <f>IFERROR(VLOOKUP(A56,Resumen!$C$9:$L$105,10,),"")</f>
        <v/>
      </c>
    </row>
    <row r="57" spans="2:3" x14ac:dyDescent="0.3">
      <c r="B57" s="7" t="str">
        <f>IFERROR(VLOOKUP(A57,Resumen!$C$9:$K$105,9,),"")</f>
        <v/>
      </c>
      <c r="C57" s="4" t="str">
        <f>IFERROR(VLOOKUP(A57,Resumen!$C$9:$L$105,10,),"")</f>
        <v/>
      </c>
    </row>
    <row r="58" spans="2:3" x14ac:dyDescent="0.3">
      <c r="B58" s="7" t="str">
        <f>IFERROR(VLOOKUP(A58,Resumen!$C$9:$K$105,9,),"")</f>
        <v/>
      </c>
      <c r="C58" s="4" t="str">
        <f>IFERROR(VLOOKUP(A58,Resumen!$C$9:$L$105,10,),"")</f>
        <v/>
      </c>
    </row>
    <row r="59" spans="2:3" x14ac:dyDescent="0.3">
      <c r="B59" s="7" t="str">
        <f>IFERROR(VLOOKUP(A59,Resumen!$C$9:$K$105,9,),"")</f>
        <v/>
      </c>
      <c r="C59" s="4" t="str">
        <f>IFERROR(VLOOKUP(A59,Resumen!$C$9:$L$105,10,),"")</f>
        <v/>
      </c>
    </row>
    <row r="60" spans="2:3" x14ac:dyDescent="0.3">
      <c r="B60" s="7" t="str">
        <f>IFERROR(VLOOKUP(A60,Resumen!$C$9:$K$105,9,),"")</f>
        <v/>
      </c>
      <c r="C60" s="4" t="str">
        <f>IFERROR(VLOOKUP(A60,Resumen!$C$9:$L$105,10,),"")</f>
        <v/>
      </c>
    </row>
    <row r="61" spans="2:3" x14ac:dyDescent="0.3">
      <c r="B61" s="7" t="str">
        <f>IFERROR(VLOOKUP(A61,Resumen!$C$9:$K$105,9,),"")</f>
        <v/>
      </c>
      <c r="C61" s="4" t="str">
        <f>IFERROR(VLOOKUP(A61,Resumen!$C$9:$L$105,10,),"")</f>
        <v/>
      </c>
    </row>
    <row r="62" spans="2:3" x14ac:dyDescent="0.3">
      <c r="B62" s="7" t="str">
        <f>IFERROR(VLOOKUP(A62,Resumen!$C$9:$K$105,9,),"")</f>
        <v/>
      </c>
      <c r="C62" s="4" t="str">
        <f>IFERROR(VLOOKUP(A62,Resumen!$C$9:$L$105,10,),"")</f>
        <v/>
      </c>
    </row>
    <row r="63" spans="2:3" x14ac:dyDescent="0.3">
      <c r="B63" s="7" t="str">
        <f>IFERROR(VLOOKUP(A63,Resumen!$C$9:$K$105,9,),"")</f>
        <v/>
      </c>
      <c r="C63" s="4" t="str">
        <f>IFERROR(VLOOKUP(A63,Resumen!$C$9:$L$105,10,),"")</f>
        <v/>
      </c>
    </row>
    <row r="64" spans="2:3" x14ac:dyDescent="0.3">
      <c r="B64" s="7" t="str">
        <f>IFERROR(VLOOKUP(A64,Resumen!$C$9:$K$105,9,),"")</f>
        <v/>
      </c>
      <c r="C64" s="4" t="str">
        <f>IFERROR(VLOOKUP(A64,Resumen!$C$9:$L$105,10,),"")</f>
        <v/>
      </c>
    </row>
    <row r="65" spans="2:3" x14ac:dyDescent="0.3">
      <c r="B65" s="7" t="str">
        <f>IFERROR(VLOOKUP(A65,Resumen!$C$9:$K$105,9,),"")</f>
        <v/>
      </c>
      <c r="C65" s="4" t="str">
        <f>IFERROR(VLOOKUP(A65,Resumen!$C$9:$L$105,10,),"")</f>
        <v/>
      </c>
    </row>
    <row r="66" spans="2:3" x14ac:dyDescent="0.3">
      <c r="B66" s="7" t="str">
        <f>IFERROR(VLOOKUP(A66,Resumen!$C$9:$K$105,9,),"")</f>
        <v/>
      </c>
      <c r="C66" s="4" t="str">
        <f>IFERROR(VLOOKUP(A66,Resumen!$C$9:$L$105,10,),"")</f>
        <v/>
      </c>
    </row>
    <row r="67" spans="2:3" x14ac:dyDescent="0.3">
      <c r="B67" s="7" t="str">
        <f>IFERROR(VLOOKUP(A67,Resumen!$C$9:$K$105,9,),"")</f>
        <v/>
      </c>
      <c r="C67" s="4" t="str">
        <f>IFERROR(VLOOKUP(A67,Resumen!$C$9:$L$105,10,),"")</f>
        <v/>
      </c>
    </row>
    <row r="68" spans="2:3" x14ac:dyDescent="0.3">
      <c r="B68" s="7" t="str">
        <f>IFERROR(VLOOKUP(A68,Resumen!$C$9:$K$105,9,),"")</f>
        <v/>
      </c>
      <c r="C68" s="4" t="str">
        <f>IFERROR(VLOOKUP(A68,Resumen!$C$9:$L$105,10,),"")</f>
        <v/>
      </c>
    </row>
    <row r="69" spans="2:3" x14ac:dyDescent="0.3">
      <c r="B69" s="7" t="str">
        <f>IFERROR(VLOOKUP(A69,Resumen!$C$9:$K$105,9,),"")</f>
        <v/>
      </c>
      <c r="C69" s="4" t="str">
        <f>IFERROR(VLOOKUP(A69,Resumen!$C$9:$L$105,10,),"")</f>
        <v/>
      </c>
    </row>
    <row r="70" spans="2:3" x14ac:dyDescent="0.3">
      <c r="B70" s="7" t="str">
        <f>IFERROR(VLOOKUP(A70,Resumen!$C$9:$K$105,9,),"")</f>
        <v/>
      </c>
      <c r="C70" s="4" t="str">
        <f>IFERROR(VLOOKUP(A70,Resumen!$C$9:$L$105,10,),"")</f>
        <v/>
      </c>
    </row>
    <row r="71" spans="2:3" x14ac:dyDescent="0.3">
      <c r="B71" s="7" t="str">
        <f>IFERROR(VLOOKUP(A71,Resumen!$C$9:$K$105,9,),"")</f>
        <v/>
      </c>
      <c r="C71" s="4" t="str">
        <f>IFERROR(VLOOKUP(A71,Resumen!$C$9:$L$105,10,),"")</f>
        <v/>
      </c>
    </row>
    <row r="72" spans="2:3" x14ac:dyDescent="0.3">
      <c r="B72" s="7" t="str">
        <f>IFERROR(VLOOKUP(A72,Resumen!$C$9:$K$105,9,),"")</f>
        <v/>
      </c>
      <c r="C72" s="4" t="str">
        <f>IFERROR(VLOOKUP(A72,Resumen!$C$9:$L$105,10,),"")</f>
        <v/>
      </c>
    </row>
    <row r="73" spans="2:3" x14ac:dyDescent="0.3">
      <c r="B73" s="7" t="str">
        <f>IFERROR(VLOOKUP(A73,Resumen!$C$9:$K$105,9,),"")</f>
        <v/>
      </c>
      <c r="C73" s="4" t="str">
        <f>IFERROR(VLOOKUP(A73,Resumen!$C$9:$L$105,10,),"")</f>
        <v/>
      </c>
    </row>
    <row r="74" spans="2:3" x14ac:dyDescent="0.3">
      <c r="B74" s="7" t="str">
        <f>IFERROR(VLOOKUP(A74,Resumen!$C$9:$K$105,9,),"")</f>
        <v/>
      </c>
      <c r="C74" s="4" t="str">
        <f>IFERROR(VLOOKUP(A74,Resumen!$C$9:$L$105,10,),"")</f>
        <v/>
      </c>
    </row>
    <row r="75" spans="2:3" x14ac:dyDescent="0.3">
      <c r="B75" s="7" t="str">
        <f>IFERROR(VLOOKUP(A75,Resumen!$C$9:$K$105,9,),"")</f>
        <v/>
      </c>
      <c r="C75" s="4" t="str">
        <f>IFERROR(VLOOKUP(A75,Resumen!$C$9:$L$105,10,),"")</f>
        <v/>
      </c>
    </row>
    <row r="76" spans="2:3" x14ac:dyDescent="0.3">
      <c r="B76" s="7" t="str">
        <f>IFERROR(VLOOKUP(A76,Resumen!$C$9:$K$105,9,),"")</f>
        <v/>
      </c>
      <c r="C76" s="4" t="str">
        <f>IFERROR(VLOOKUP(A76,Resumen!$C$9:$L$105,10,),"")</f>
        <v/>
      </c>
    </row>
    <row r="77" spans="2:3" x14ac:dyDescent="0.3">
      <c r="B77" s="7" t="str">
        <f>IFERROR(VLOOKUP(A77,Resumen!$C$9:$K$105,9,),"")</f>
        <v/>
      </c>
      <c r="C77" s="4" t="str">
        <f>IFERROR(VLOOKUP(A77,Resumen!$C$9:$L$105,10,),"")</f>
        <v/>
      </c>
    </row>
    <row r="78" spans="2:3" x14ac:dyDescent="0.3">
      <c r="B78" s="7" t="str">
        <f>IFERROR(VLOOKUP(A78,Resumen!$C$9:$K$105,9,),"")</f>
        <v/>
      </c>
      <c r="C78" s="4" t="str">
        <f>IFERROR(VLOOKUP(A78,Resumen!$C$9:$L$105,10,),"")</f>
        <v/>
      </c>
    </row>
    <row r="79" spans="2:3" x14ac:dyDescent="0.3">
      <c r="B79" s="7" t="str">
        <f>IFERROR(VLOOKUP(A79,Resumen!$C$9:$K$105,9,),"")</f>
        <v/>
      </c>
      <c r="C79" s="4" t="str">
        <f>IFERROR(VLOOKUP(A79,Resumen!$C$9:$L$105,10,),"")</f>
        <v/>
      </c>
    </row>
    <row r="80" spans="2:3" x14ac:dyDescent="0.3">
      <c r="B80" s="7" t="str">
        <f>IFERROR(VLOOKUP(A80,Resumen!$C$9:$K$105,9,),"")</f>
        <v/>
      </c>
      <c r="C80" s="4" t="str">
        <f>IFERROR(VLOOKUP(A80,Resumen!$C$9:$L$105,10,),"")</f>
        <v/>
      </c>
    </row>
    <row r="81" spans="2:3" x14ac:dyDescent="0.3">
      <c r="B81" s="7" t="str">
        <f>IFERROR(VLOOKUP(A81,Resumen!$C$9:$K$105,9,),"")</f>
        <v/>
      </c>
      <c r="C81" s="4" t="str">
        <f>IFERROR(VLOOKUP(A81,Resumen!$C$9:$L$105,10,),"")</f>
        <v/>
      </c>
    </row>
    <row r="82" spans="2:3" x14ac:dyDescent="0.3">
      <c r="B82" s="7" t="str">
        <f>IFERROR(VLOOKUP(A82,Resumen!$C$9:$K$105,9,),"")</f>
        <v/>
      </c>
      <c r="C82" s="4" t="str">
        <f>IFERROR(VLOOKUP(A82,Resumen!$C$9:$L$105,10,),"")</f>
        <v/>
      </c>
    </row>
    <row r="83" spans="2:3" x14ac:dyDescent="0.3">
      <c r="B83" s="7" t="str">
        <f>IFERROR(VLOOKUP(A83,Resumen!$C$9:$K$105,9,),"")</f>
        <v/>
      </c>
      <c r="C83" s="4" t="str">
        <f>IFERROR(VLOOKUP(A83,Resumen!$C$9:$L$105,10,),"")</f>
        <v/>
      </c>
    </row>
    <row r="84" spans="2:3" x14ac:dyDescent="0.3">
      <c r="B84" s="7" t="str">
        <f>IFERROR(VLOOKUP(A84,Resumen!$C$9:$K$105,9,),"")</f>
        <v/>
      </c>
      <c r="C84" s="4" t="str">
        <f>IFERROR(VLOOKUP(A84,Resumen!$C$9:$L$105,10,),"")</f>
        <v/>
      </c>
    </row>
    <row r="85" spans="2:3" x14ac:dyDescent="0.3">
      <c r="B85" s="7" t="str">
        <f>IFERROR(VLOOKUP(A85,Resumen!$C$9:$K$105,9,),"")</f>
        <v/>
      </c>
      <c r="C85" s="4" t="str">
        <f>IFERROR(VLOOKUP(A85,Resumen!$C$9:$L$105,10,),"")</f>
        <v/>
      </c>
    </row>
    <row r="86" spans="2:3" x14ac:dyDescent="0.3">
      <c r="B86" s="7" t="str">
        <f>IFERROR(VLOOKUP(A86,Resumen!$C$9:$K$105,9,),"")</f>
        <v/>
      </c>
      <c r="C86" s="4" t="str">
        <f>IFERROR(VLOOKUP(A86,Resumen!$C$9:$L$105,10,),"")</f>
        <v/>
      </c>
    </row>
    <row r="87" spans="2:3" x14ac:dyDescent="0.3">
      <c r="B87" s="7" t="str">
        <f>IFERROR(VLOOKUP(A87,Resumen!$C$9:$K$105,9,),"")</f>
        <v/>
      </c>
      <c r="C87" s="4" t="str">
        <f>IFERROR(VLOOKUP(A87,Resumen!$C$9:$L$105,10,),"")</f>
        <v/>
      </c>
    </row>
    <row r="88" spans="2:3" x14ac:dyDescent="0.3">
      <c r="B88" s="7" t="str">
        <f>IFERROR(VLOOKUP(A88,Resumen!$C$9:$K$105,9,),"")</f>
        <v/>
      </c>
      <c r="C88" s="4" t="str">
        <f>IFERROR(VLOOKUP(A88,Resumen!$C$9:$L$105,10,),"")</f>
        <v/>
      </c>
    </row>
    <row r="89" spans="2:3" x14ac:dyDescent="0.3">
      <c r="B89" s="7" t="str">
        <f>IFERROR(VLOOKUP(A89,Resumen!$C$9:$K$105,9,),"")</f>
        <v/>
      </c>
      <c r="C89" s="4" t="str">
        <f>IFERROR(VLOOKUP(A89,Resumen!$C$9:$L$105,10,),"")</f>
        <v/>
      </c>
    </row>
    <row r="90" spans="2:3" x14ac:dyDescent="0.3">
      <c r="B90" s="7" t="str">
        <f>IFERROR(VLOOKUP(A90,Resumen!$C$9:$K$105,9,),"")</f>
        <v/>
      </c>
      <c r="C90" s="4" t="str">
        <f>IFERROR(VLOOKUP(A90,Resumen!$C$9:$L$105,10,),"")</f>
        <v/>
      </c>
    </row>
    <row r="91" spans="2:3" x14ac:dyDescent="0.3">
      <c r="B91" s="7" t="str">
        <f>IFERROR(VLOOKUP(A91,Resumen!$C$9:$K$105,9,),"")</f>
        <v/>
      </c>
      <c r="C91" s="4" t="str">
        <f>IFERROR(VLOOKUP(A91,Resumen!$C$9:$L$105,10,),"")</f>
        <v/>
      </c>
    </row>
    <row r="92" spans="2:3" x14ac:dyDescent="0.3">
      <c r="B92" s="7" t="str">
        <f>IFERROR(VLOOKUP(A92,Resumen!$C$9:$K$105,9,),"")</f>
        <v/>
      </c>
      <c r="C92" s="4" t="str">
        <f>IFERROR(VLOOKUP(A92,Resumen!$C$9:$L$105,10,),"")</f>
        <v/>
      </c>
    </row>
    <row r="93" spans="2:3" x14ac:dyDescent="0.3">
      <c r="B93" s="7" t="str">
        <f>IFERROR(VLOOKUP(A93,Resumen!$C$9:$K$105,9,),"")</f>
        <v/>
      </c>
      <c r="C93" s="4" t="str">
        <f>IFERROR(VLOOKUP(A93,Resumen!$C$9:$L$105,10,),"")</f>
        <v/>
      </c>
    </row>
    <row r="94" spans="2:3" x14ac:dyDescent="0.3">
      <c r="B94" s="7" t="str">
        <f>IFERROR(VLOOKUP(A94,Resumen!$C$9:$K$105,9,),"")</f>
        <v/>
      </c>
      <c r="C94" s="4" t="str">
        <f>IFERROR(VLOOKUP(A94,Resumen!$C$9:$L$105,10,),"")</f>
        <v/>
      </c>
    </row>
    <row r="95" spans="2:3" x14ac:dyDescent="0.3">
      <c r="B95" s="7" t="str">
        <f>IFERROR(VLOOKUP(A95,Resumen!$C$9:$K$105,9,),"")</f>
        <v/>
      </c>
      <c r="C95" s="4" t="str">
        <f>IFERROR(VLOOKUP(A95,Resumen!$C$9:$L$105,10,),"")</f>
        <v/>
      </c>
    </row>
    <row r="96" spans="2:3" x14ac:dyDescent="0.3">
      <c r="B96" s="7" t="str">
        <f>IFERROR(VLOOKUP(A96,Resumen!$C$9:$K$105,9,),"")</f>
        <v/>
      </c>
      <c r="C96" s="4" t="str">
        <f>IFERROR(VLOOKUP(A96,Resumen!$C$9:$L$105,10,),"")</f>
        <v/>
      </c>
    </row>
    <row r="97" spans="2:3" x14ac:dyDescent="0.3">
      <c r="B97" s="7" t="str">
        <f>IFERROR(VLOOKUP(A97,Resumen!$C$9:$K$105,9,),"")</f>
        <v/>
      </c>
      <c r="C97" s="4" t="str">
        <f>IFERROR(VLOOKUP(A97,Resumen!$C$9:$L$105,10,),"")</f>
        <v/>
      </c>
    </row>
    <row r="98" spans="2:3" x14ac:dyDescent="0.3">
      <c r="B98" s="7" t="str">
        <f>IFERROR(VLOOKUP(A98,Resumen!$C$9:$K$105,9,),"")</f>
        <v/>
      </c>
      <c r="C98" s="4" t="str">
        <f>IFERROR(VLOOKUP(A98,Resumen!$C$9:$L$105,10,),"")</f>
        <v/>
      </c>
    </row>
    <row r="99" spans="2:3" x14ac:dyDescent="0.3">
      <c r="B99" s="7" t="str">
        <f>IFERROR(VLOOKUP(A99,Resumen!$C$9:$K$105,9,),"")</f>
        <v/>
      </c>
      <c r="C99" s="4" t="str">
        <f>IFERROR(VLOOKUP(A99,Resumen!$C$9:$L$105,10,),"")</f>
        <v/>
      </c>
    </row>
    <row r="100" spans="2:3" x14ac:dyDescent="0.3">
      <c r="B100" s="7" t="str">
        <f>IFERROR(VLOOKUP(A100,Resumen!$C$9:$K$105,9,),"")</f>
        <v/>
      </c>
      <c r="C100" s="4" t="str">
        <f>IFERROR(VLOOKUP(A100,Resumen!$C$9:$L$105,10,),"")</f>
        <v/>
      </c>
    </row>
    <row r="101" spans="2:3" x14ac:dyDescent="0.3">
      <c r="B101" s="7" t="str">
        <f>IFERROR(VLOOKUP(A101,Resumen!$C$9:$K$105,9,),"")</f>
        <v/>
      </c>
      <c r="C101" s="4" t="str">
        <f>IFERROR(VLOOKUP(A101,Resumen!$C$9:$L$105,10,),"")</f>
        <v/>
      </c>
    </row>
    <row r="102" spans="2:3" x14ac:dyDescent="0.3">
      <c r="B102" s="7" t="str">
        <f>IFERROR(VLOOKUP(A102,Resumen!$C$9:$K$105,9,),"")</f>
        <v/>
      </c>
      <c r="C102" s="4" t="str">
        <f>IFERROR(VLOOKUP(A102,Resumen!$C$9:$L$105,10,),"")</f>
        <v/>
      </c>
    </row>
    <row r="103" spans="2:3" x14ac:dyDescent="0.3">
      <c r="B103" s="7" t="str">
        <f>IFERROR(VLOOKUP(A103,Resumen!$C$9:$K$105,9,),"")</f>
        <v/>
      </c>
      <c r="C103" s="4" t="str">
        <f>IFERROR(VLOOKUP(A103,Resumen!$C$9:$L$105,10,),"")</f>
        <v/>
      </c>
    </row>
    <row r="104" spans="2:3" x14ac:dyDescent="0.3">
      <c r="B104" s="7" t="str">
        <f>IFERROR(VLOOKUP(A104,Resumen!$C$9:$K$105,9,),"")</f>
        <v/>
      </c>
      <c r="C104" s="4" t="str">
        <f>IFERROR(VLOOKUP(A104,Resumen!$C$9:$L$105,10,),"")</f>
        <v/>
      </c>
    </row>
    <row r="105" spans="2:3" x14ac:dyDescent="0.3">
      <c r="B105" s="7" t="str">
        <f>IFERROR(VLOOKUP(A105,Resumen!$C$9:$K$105,9,),"")</f>
        <v/>
      </c>
      <c r="C105" s="4" t="str">
        <f>IFERROR(VLOOKUP(A105,Resumen!$C$9:$L$105,10,),"")</f>
        <v/>
      </c>
    </row>
  </sheetData>
  <sheetProtection selectLockedCells="1" selectUnlockedCells="1"/>
  <customSheetViews>
    <customSheetView guid="{581ECB82-EF99-4AEA-8937-886D7329BF3B}">
      <pageMargins left="0.7" right="0.7" top="0.75" bottom="0.75" header="0.3" footer="0.3"/>
    </customSheetView>
    <customSheetView guid="{C7E1F7F2-66EB-454C-AD51-F22F7635647F}">
      <selection activeCell="B1" sqref="B1"/>
    </customSheetView>
    <customSheetView guid="{C4640B49-7831-4523-8A71-67ADD1B9885C}">
      <selection activeCell="B13" sqref="B1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D422-8644-4E20-A37F-E400A2C287A3}">
  <sheetPr codeName="Sheet3"/>
  <dimension ref="A1:I62"/>
  <sheetViews>
    <sheetView showGridLines="0" showRowColHeaders="0" zoomScale="83" zoomScaleNormal="70" workbookViewId="0">
      <selection activeCell="J33" sqref="J33"/>
    </sheetView>
  </sheetViews>
  <sheetFormatPr defaultRowHeight="14.4" x14ac:dyDescent="0.3"/>
  <cols>
    <col min="1" max="1" width="5.6640625" style="17" customWidth="1"/>
    <col min="2" max="2" width="50.6640625" customWidth="1"/>
    <col min="3" max="3" width="5.6640625" style="17" customWidth="1"/>
    <col min="4" max="4" width="50.6640625" customWidth="1"/>
    <col min="5" max="5" width="5.6640625" style="17" customWidth="1"/>
    <col min="6" max="6" width="50.6640625" customWidth="1"/>
    <col min="7" max="7" width="5.6640625" style="17" customWidth="1"/>
    <col min="8" max="8" width="50.6640625" customWidth="1"/>
    <col min="9" max="9" width="5.6640625" style="17" customWidth="1"/>
  </cols>
  <sheetData>
    <row r="1" spans="2:8" s="17" customFormat="1" x14ac:dyDescent="0.3"/>
    <row r="2" spans="2:8" ht="18" x14ac:dyDescent="0.35">
      <c r="B2" s="18" t="s">
        <v>127</v>
      </c>
      <c r="C2" s="19"/>
      <c r="D2" s="18" t="s">
        <v>128</v>
      </c>
      <c r="E2" s="19"/>
      <c r="F2" s="18" t="s">
        <v>113</v>
      </c>
      <c r="H2" s="18"/>
    </row>
    <row r="7" spans="2:8" x14ac:dyDescent="0.3">
      <c r="B7" s="16"/>
      <c r="D7" s="16"/>
      <c r="F7" s="16"/>
      <c r="H7" s="16"/>
    </row>
    <row r="9" spans="2:8" x14ac:dyDescent="0.3">
      <c r="B9" s="36"/>
      <c r="D9" s="36"/>
    </row>
    <row r="10" spans="2:8" x14ac:dyDescent="0.3">
      <c r="B10" s="36"/>
      <c r="D10" s="36"/>
    </row>
    <row r="11" spans="2:8" x14ac:dyDescent="0.3">
      <c r="B11" s="36"/>
      <c r="D11" s="36"/>
    </row>
    <row r="12" spans="2:8" x14ac:dyDescent="0.3">
      <c r="B12" s="36"/>
      <c r="D12" s="36"/>
    </row>
    <row r="13" spans="2:8" x14ac:dyDescent="0.3">
      <c r="B13" s="36"/>
      <c r="D13" s="36"/>
    </row>
    <row r="14" spans="2:8" x14ac:dyDescent="0.3">
      <c r="B14" s="36"/>
      <c r="D14" s="36"/>
    </row>
    <row r="17" spans="4:6" x14ac:dyDescent="0.3">
      <c r="D17" s="36"/>
    </row>
    <row r="18" spans="4:6" x14ac:dyDescent="0.3">
      <c r="D18" s="36"/>
    </row>
    <row r="19" spans="4:6" x14ac:dyDescent="0.3">
      <c r="D19" s="36"/>
    </row>
    <row r="20" spans="4:6" x14ac:dyDescent="0.3">
      <c r="D20" s="36"/>
    </row>
    <row r="21" spans="4:6" x14ac:dyDescent="0.3">
      <c r="D21" s="36"/>
    </row>
    <row r="22" spans="4:6" x14ac:dyDescent="0.3">
      <c r="D22" s="36"/>
    </row>
    <row r="25" spans="4:6" x14ac:dyDescent="0.3">
      <c r="D25" s="36"/>
    </row>
    <row r="26" spans="4:6" x14ac:dyDescent="0.3">
      <c r="D26" s="36"/>
    </row>
    <row r="27" spans="4:6" x14ac:dyDescent="0.3">
      <c r="D27" s="36"/>
    </row>
    <row r="28" spans="4:6" x14ac:dyDescent="0.3">
      <c r="D28" s="36"/>
    </row>
    <row r="29" spans="4:6" x14ac:dyDescent="0.3">
      <c r="D29" s="36"/>
    </row>
    <row r="30" spans="4:6" x14ac:dyDescent="0.3">
      <c r="D30" s="36"/>
      <c r="F30" s="4"/>
    </row>
    <row r="31" spans="4:6" x14ac:dyDescent="0.3">
      <c r="F31" s="36"/>
    </row>
    <row r="32" spans="4:6" x14ac:dyDescent="0.3">
      <c r="F32" s="36"/>
    </row>
    <row r="33" spans="4:6" x14ac:dyDescent="0.3">
      <c r="D33" s="36"/>
      <c r="F33" s="36"/>
    </row>
    <row r="34" spans="4:6" x14ac:dyDescent="0.3">
      <c r="D34" s="36"/>
      <c r="F34" s="36"/>
    </row>
    <row r="35" spans="4:6" x14ac:dyDescent="0.3">
      <c r="D35" s="36"/>
      <c r="F35" s="36"/>
    </row>
    <row r="36" spans="4:6" x14ac:dyDescent="0.3">
      <c r="D36" s="36"/>
      <c r="F36" s="36"/>
    </row>
    <row r="37" spans="4:6" x14ac:dyDescent="0.3">
      <c r="D37" s="36"/>
    </row>
    <row r="38" spans="4:6" x14ac:dyDescent="0.3">
      <c r="D38" s="36"/>
    </row>
    <row r="39" spans="4:6" x14ac:dyDescent="0.3">
      <c r="D39" s="36"/>
      <c r="F39" s="36"/>
    </row>
    <row r="40" spans="4:6" x14ac:dyDescent="0.3">
      <c r="D40" s="36"/>
      <c r="F40" s="36"/>
    </row>
    <row r="41" spans="4:6" x14ac:dyDescent="0.3">
      <c r="D41" s="36"/>
      <c r="F41" s="36"/>
    </row>
    <row r="42" spans="4:6" x14ac:dyDescent="0.3">
      <c r="D42" s="36"/>
      <c r="F42" s="36"/>
    </row>
    <row r="43" spans="4:6" x14ac:dyDescent="0.3">
      <c r="F43" s="36"/>
    </row>
    <row r="44" spans="4:6" x14ac:dyDescent="0.3">
      <c r="F44" s="36"/>
    </row>
    <row r="45" spans="4:6" x14ac:dyDescent="0.3">
      <c r="D45" s="36"/>
    </row>
    <row r="46" spans="4:6" x14ac:dyDescent="0.3">
      <c r="D46" s="36"/>
    </row>
    <row r="47" spans="4:6" x14ac:dyDescent="0.3">
      <c r="D47" s="36"/>
    </row>
    <row r="48" spans="4:6" x14ac:dyDescent="0.3">
      <c r="D48" s="36"/>
    </row>
    <row r="49" spans="4:4" x14ac:dyDescent="0.3">
      <c r="D49" s="36"/>
    </row>
    <row r="50" spans="4:4" x14ac:dyDescent="0.3">
      <c r="D50" s="36"/>
    </row>
    <row r="51" spans="4:4" x14ac:dyDescent="0.3">
      <c r="D51" s="36"/>
    </row>
    <row r="52" spans="4:4" x14ac:dyDescent="0.3">
      <c r="D52" s="36"/>
    </row>
    <row r="53" spans="4:4" x14ac:dyDescent="0.3">
      <c r="D53" s="36"/>
    </row>
    <row r="54" spans="4:4" x14ac:dyDescent="0.3">
      <c r="D54" s="36"/>
    </row>
    <row r="57" spans="4:4" x14ac:dyDescent="0.3">
      <c r="D57" s="36"/>
    </row>
    <row r="58" spans="4:4" x14ac:dyDescent="0.3">
      <c r="D58" s="36"/>
    </row>
    <row r="59" spans="4:4" x14ac:dyDescent="0.3">
      <c r="D59" s="36"/>
    </row>
    <row r="60" spans="4:4" x14ac:dyDescent="0.3">
      <c r="D60" s="36"/>
    </row>
    <row r="61" spans="4:4" x14ac:dyDescent="0.3">
      <c r="D61" s="36"/>
    </row>
    <row r="62" spans="4:4" x14ac:dyDescent="0.3">
      <c r="D62" s="36"/>
    </row>
  </sheetData>
  <sheetProtection algorithmName="SHA-512" hashValue="nbI47HaSruKU+GhlyHC19rTfOjLoWsZwYCH+6eJkSUJar1ZMPuF/F39jC06tHSbRyNgEjHQxPrNKdfWAQ9BqWg==" saltValue="XIXqRgtuJZ7umMnQ/0Dqnw==" spinCount="100000" sheet="1" objects="1" scenarios="1" selectLockedCells="1" selectUnlockedCells="1"/>
  <customSheetViews>
    <customSheetView guid="{581ECB82-EF99-4AEA-8937-886D7329BF3B}" scale="98" showGridLines="0" showRowCol="0">
      <selection activeCell="J33" sqref="J33"/>
      <pageMargins left="0.7" right="0.7" top="0.75" bottom="0.75" header="0.3" footer="0.3"/>
    </customSheetView>
    <customSheetView guid="{C7E1F7F2-66EB-454C-AD51-F22F7635647F}" scale="83" showGridLines="0" showRowCol="0">
      <selection activeCell="J33" sqref="J33"/>
    </customSheetView>
    <customSheetView guid="{C4640B49-7831-4523-8A71-67ADD1B9885C}" scale="77" showGridLines="0" showRowCol="0">
      <selection activeCell="B32" sqref="B32"/>
    </customSheetView>
  </customSheetViews>
  <mergeCells count="9">
    <mergeCell ref="D45:D54"/>
    <mergeCell ref="D57:D62"/>
    <mergeCell ref="F31:F36"/>
    <mergeCell ref="F39:F44"/>
    <mergeCell ref="B9:B14"/>
    <mergeCell ref="D9:D14"/>
    <mergeCell ref="D17:D22"/>
    <mergeCell ref="D25:D30"/>
    <mergeCell ref="D33:D4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Resumen</vt:lpstr>
      <vt:lpstr>Notificacion</vt:lpstr>
      <vt:lpstr>Mapa de proceso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Tovias</dc:creator>
  <cp:lastModifiedBy>Adriana Ramirez</cp:lastModifiedBy>
  <dcterms:created xsi:type="dcterms:W3CDTF">2015-06-05T18:17:20Z</dcterms:created>
  <dcterms:modified xsi:type="dcterms:W3CDTF">2026-05-24T00:00:21Z</dcterms:modified>
</cp:coreProperties>
</file>