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/project-ionic/R/project/"/>
    </mc:Choice>
  </mc:AlternateContent>
  <xr:revisionPtr revIDLastSave="0" documentId="13_ncr:1_{CF82C994-9A7B-0543-8C14-E530063F6C29}" xr6:coauthVersionLast="40" xr6:coauthVersionMax="40" xr10:uidLastSave="{00000000-0000-0000-0000-000000000000}"/>
  <bookViews>
    <workbookView xWindow="220" yWindow="460" windowWidth="24820" windowHeight="15020" xr2:uid="{302BC66D-BDAB-3E4B-8841-F42F5ECD66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53" i="1" l="1"/>
  <c r="X53" i="1"/>
  <c r="W53" i="1"/>
  <c r="V53" i="1"/>
  <c r="U53" i="1"/>
  <c r="U52" i="1"/>
  <c r="Y25" i="1"/>
  <c r="Y26" i="1"/>
  <c r="Y27" i="1"/>
  <c r="Y28" i="1"/>
  <c r="Y29" i="1"/>
  <c r="Y30" i="1"/>
  <c r="Y31" i="1"/>
  <c r="Y32" i="1"/>
  <c r="Y33" i="1"/>
  <c r="Y34" i="1"/>
  <c r="Y35" i="1"/>
  <c r="Y36" i="1"/>
  <c r="Y42" i="1"/>
  <c r="Y43" i="1"/>
  <c r="Y44" i="1"/>
  <c r="Y45" i="1"/>
  <c r="Y46" i="1"/>
  <c r="Y47" i="1"/>
  <c r="Y48" i="1"/>
  <c r="Y49" i="1"/>
  <c r="Y50" i="1"/>
  <c r="Y51" i="1"/>
  <c r="Y52" i="1"/>
  <c r="X25" i="1"/>
  <c r="X26" i="1"/>
  <c r="X27" i="1"/>
  <c r="X28" i="1"/>
  <c r="X29" i="1"/>
  <c r="X30" i="1"/>
  <c r="X31" i="1"/>
  <c r="X32" i="1"/>
  <c r="X33" i="1"/>
  <c r="X34" i="1"/>
  <c r="X35" i="1"/>
  <c r="X36" i="1"/>
  <c r="X42" i="1"/>
  <c r="X43" i="1"/>
  <c r="X44" i="1"/>
  <c r="X45" i="1"/>
  <c r="X46" i="1"/>
  <c r="X47" i="1"/>
  <c r="X48" i="1"/>
  <c r="X49" i="1"/>
  <c r="X50" i="1"/>
  <c r="X51" i="1"/>
  <c r="X52" i="1"/>
  <c r="W25" i="1"/>
  <c r="W26" i="1"/>
  <c r="W27" i="1"/>
  <c r="W28" i="1"/>
  <c r="W29" i="1"/>
  <c r="W30" i="1"/>
  <c r="W31" i="1"/>
  <c r="W32" i="1"/>
  <c r="W33" i="1"/>
  <c r="W34" i="1"/>
  <c r="W35" i="1"/>
  <c r="W36" i="1"/>
  <c r="W42" i="1"/>
  <c r="W43" i="1"/>
  <c r="W44" i="1"/>
  <c r="W45" i="1"/>
  <c r="W46" i="1"/>
  <c r="W47" i="1"/>
  <c r="W48" i="1"/>
  <c r="W49" i="1"/>
  <c r="W50" i="1"/>
  <c r="W51" i="1"/>
  <c r="W52" i="1"/>
  <c r="V25" i="1"/>
  <c r="V26" i="1"/>
  <c r="V27" i="1"/>
  <c r="V28" i="1"/>
  <c r="V29" i="1"/>
  <c r="V30" i="1"/>
  <c r="V31" i="1"/>
  <c r="V32" i="1"/>
  <c r="V33" i="1"/>
  <c r="V34" i="1"/>
  <c r="V35" i="1"/>
  <c r="V36" i="1"/>
  <c r="V42" i="1"/>
  <c r="V43" i="1"/>
  <c r="V44" i="1"/>
  <c r="V45" i="1"/>
  <c r="V46" i="1"/>
  <c r="V47" i="1"/>
  <c r="V48" i="1"/>
  <c r="V49" i="1"/>
  <c r="V50" i="1"/>
  <c r="V51" i="1"/>
  <c r="V52" i="1"/>
  <c r="V21" i="1"/>
  <c r="U26" i="1"/>
  <c r="U27" i="1"/>
  <c r="U28" i="1"/>
  <c r="U29" i="1"/>
  <c r="U30" i="1"/>
  <c r="U31" i="1"/>
  <c r="U32" i="1"/>
  <c r="U33" i="1"/>
  <c r="U34" i="1"/>
  <c r="U35" i="1"/>
  <c r="U36" i="1"/>
  <c r="U42" i="1"/>
  <c r="U43" i="1"/>
  <c r="U44" i="1"/>
  <c r="U45" i="1"/>
  <c r="U46" i="1"/>
  <c r="U47" i="1"/>
  <c r="U48" i="1"/>
  <c r="U49" i="1"/>
  <c r="U50" i="1"/>
  <c r="U51" i="1"/>
  <c r="U25" i="1"/>
  <c r="Y11" i="1"/>
  <c r="Y12" i="1"/>
  <c r="Y13" i="1"/>
  <c r="Y14" i="1"/>
  <c r="Y15" i="1"/>
  <c r="Y16" i="1"/>
  <c r="Y17" i="1"/>
  <c r="Y18" i="1"/>
  <c r="Y19" i="1"/>
  <c r="Y20" i="1"/>
  <c r="Y21" i="1"/>
  <c r="Y10" i="1"/>
  <c r="X11" i="1"/>
  <c r="X12" i="1"/>
  <c r="X13" i="1"/>
  <c r="X14" i="1"/>
  <c r="X15" i="1"/>
  <c r="X16" i="1"/>
  <c r="X17" i="1"/>
  <c r="X18" i="1"/>
  <c r="X19" i="1"/>
  <c r="X20" i="1"/>
  <c r="X21" i="1"/>
  <c r="X10" i="1"/>
  <c r="W11" i="1"/>
  <c r="W12" i="1"/>
  <c r="W13" i="1"/>
  <c r="W14" i="1"/>
  <c r="W15" i="1"/>
  <c r="W16" i="1"/>
  <c r="W17" i="1"/>
  <c r="W18" i="1"/>
  <c r="W19" i="1"/>
  <c r="W20" i="1"/>
  <c r="W21" i="1"/>
  <c r="W10" i="1"/>
  <c r="V11" i="1"/>
  <c r="V12" i="1"/>
  <c r="V13" i="1"/>
  <c r="V14" i="1"/>
  <c r="V15" i="1"/>
  <c r="V16" i="1"/>
  <c r="V17" i="1"/>
  <c r="V18" i="1"/>
  <c r="V19" i="1"/>
  <c r="V20" i="1"/>
  <c r="V10" i="1"/>
  <c r="U11" i="1"/>
  <c r="U12" i="1"/>
  <c r="U13" i="1"/>
  <c r="U14" i="1"/>
  <c r="U15" i="1"/>
  <c r="U16" i="1"/>
  <c r="U17" i="1"/>
  <c r="U18" i="1"/>
  <c r="U19" i="1"/>
  <c r="U20" i="1"/>
  <c r="U21" i="1"/>
  <c r="U10" i="1"/>
  <c r="N43" i="1"/>
  <c r="N44" i="1"/>
  <c r="N45" i="1"/>
  <c r="N46" i="1"/>
  <c r="N47" i="1"/>
  <c r="N48" i="1"/>
  <c r="N49" i="1"/>
  <c r="N50" i="1"/>
  <c r="N51" i="1"/>
  <c r="N52" i="1"/>
  <c r="N53" i="1"/>
  <c r="M43" i="1"/>
  <c r="M44" i="1"/>
  <c r="M45" i="1"/>
  <c r="M46" i="1"/>
  <c r="M47" i="1"/>
  <c r="M48" i="1"/>
  <c r="M49" i="1"/>
  <c r="M50" i="1"/>
  <c r="M51" i="1"/>
  <c r="M52" i="1"/>
  <c r="M53" i="1"/>
  <c r="L43" i="1"/>
  <c r="L44" i="1"/>
  <c r="L45" i="1"/>
  <c r="L46" i="1"/>
  <c r="L47" i="1"/>
  <c r="L48" i="1"/>
  <c r="L49" i="1"/>
  <c r="L50" i="1"/>
  <c r="L51" i="1"/>
  <c r="L52" i="1"/>
  <c r="L53" i="1"/>
  <c r="K43" i="1"/>
  <c r="K44" i="1"/>
  <c r="K45" i="1"/>
  <c r="K46" i="1"/>
  <c r="K47" i="1"/>
  <c r="K48" i="1"/>
  <c r="K49" i="1"/>
  <c r="K50" i="1"/>
  <c r="K51" i="1"/>
  <c r="K52" i="1"/>
  <c r="K53" i="1"/>
  <c r="N42" i="1"/>
  <c r="M42" i="1"/>
  <c r="L42" i="1"/>
  <c r="K42" i="1"/>
  <c r="N26" i="1"/>
  <c r="N27" i="1"/>
  <c r="N28" i="1"/>
  <c r="N29" i="1"/>
  <c r="N30" i="1"/>
  <c r="N31" i="1"/>
  <c r="N32" i="1"/>
  <c r="N33" i="1"/>
  <c r="N34" i="1"/>
  <c r="N35" i="1"/>
  <c r="N36" i="1"/>
  <c r="M26" i="1"/>
  <c r="M27" i="1"/>
  <c r="M28" i="1"/>
  <c r="M29" i="1"/>
  <c r="M30" i="1"/>
  <c r="M31" i="1"/>
  <c r="M32" i="1"/>
  <c r="M33" i="1"/>
  <c r="M34" i="1"/>
  <c r="M35" i="1"/>
  <c r="M36" i="1"/>
  <c r="L26" i="1"/>
  <c r="L27" i="1"/>
  <c r="L28" i="1"/>
  <c r="L29" i="1"/>
  <c r="L30" i="1"/>
  <c r="L31" i="1"/>
  <c r="L32" i="1"/>
  <c r="L33" i="1"/>
  <c r="L34" i="1"/>
  <c r="L35" i="1"/>
  <c r="L36" i="1"/>
  <c r="K26" i="1"/>
  <c r="K27" i="1"/>
  <c r="K28" i="1"/>
  <c r="K29" i="1"/>
  <c r="K30" i="1"/>
  <c r="K31" i="1"/>
  <c r="K32" i="1"/>
  <c r="K33" i="1"/>
  <c r="K34" i="1"/>
  <c r="K35" i="1"/>
  <c r="K36" i="1"/>
  <c r="J26" i="1"/>
  <c r="J27" i="1"/>
  <c r="J28" i="1"/>
  <c r="J29" i="1"/>
  <c r="J30" i="1"/>
  <c r="J31" i="1"/>
  <c r="J32" i="1"/>
  <c r="J33" i="1"/>
  <c r="J34" i="1"/>
  <c r="J35" i="1"/>
  <c r="J36" i="1"/>
  <c r="N25" i="1"/>
  <c r="M25" i="1"/>
  <c r="L25" i="1"/>
  <c r="K25" i="1"/>
  <c r="J11" i="1"/>
  <c r="J12" i="1"/>
  <c r="J13" i="1"/>
  <c r="J14" i="1"/>
  <c r="J15" i="1"/>
  <c r="J16" i="1"/>
  <c r="J17" i="1"/>
  <c r="J18" i="1"/>
  <c r="J19" i="1"/>
  <c r="J20" i="1"/>
  <c r="J21" i="1"/>
  <c r="K11" i="1"/>
  <c r="K12" i="1"/>
  <c r="K13" i="1"/>
  <c r="K14" i="1"/>
  <c r="K15" i="1"/>
  <c r="K16" i="1"/>
  <c r="K17" i="1"/>
  <c r="K18" i="1"/>
  <c r="K19" i="1"/>
  <c r="K20" i="1"/>
  <c r="K21" i="1"/>
  <c r="L11" i="1"/>
  <c r="L12" i="1"/>
  <c r="L13" i="1"/>
  <c r="L14" i="1"/>
  <c r="L15" i="1"/>
  <c r="L16" i="1"/>
  <c r="L17" i="1"/>
  <c r="L18" i="1"/>
  <c r="L19" i="1"/>
  <c r="L20" i="1"/>
  <c r="L21" i="1"/>
  <c r="M11" i="1"/>
  <c r="M12" i="1"/>
  <c r="M13" i="1"/>
  <c r="M14" i="1"/>
  <c r="M15" i="1"/>
  <c r="M16" i="1"/>
  <c r="M17" i="1"/>
  <c r="M18" i="1"/>
  <c r="M19" i="1"/>
  <c r="M20" i="1"/>
  <c r="M21" i="1"/>
  <c r="N11" i="1"/>
  <c r="N12" i="1"/>
  <c r="N13" i="1"/>
  <c r="N14" i="1"/>
  <c r="N15" i="1"/>
  <c r="N16" i="1"/>
  <c r="N17" i="1"/>
  <c r="N18" i="1"/>
  <c r="N19" i="1"/>
  <c r="N20" i="1"/>
  <c r="N21" i="1"/>
  <c r="N10" i="1"/>
  <c r="M10" i="1"/>
  <c r="L10" i="1"/>
  <c r="K10" i="1"/>
  <c r="J43" i="1"/>
  <c r="J44" i="1"/>
  <c r="J45" i="1"/>
  <c r="J46" i="1"/>
  <c r="J47" i="1"/>
  <c r="J48" i="1"/>
  <c r="J49" i="1"/>
  <c r="J50" i="1"/>
  <c r="J51" i="1"/>
  <c r="J52" i="1"/>
  <c r="J53" i="1"/>
  <c r="J42" i="1"/>
  <c r="K37" i="1"/>
  <c r="M37" i="1"/>
  <c r="J25" i="1"/>
  <c r="J10" i="1"/>
  <c r="L37" i="1" l="1"/>
  <c r="N37" i="1"/>
</calcChain>
</file>

<file path=xl/sharedStrings.xml><?xml version="1.0" encoding="utf-8"?>
<sst xmlns="http://schemas.openxmlformats.org/spreadsheetml/2006/main" count="23" uniqueCount="23">
  <si>
    <t>non parallel</t>
    <phoneticPr fontId="1" type="noConversion"/>
  </si>
  <si>
    <t>two threads</t>
    <phoneticPr fontId="1" type="noConversion"/>
  </si>
  <si>
    <t>4 threads</t>
    <phoneticPr fontId="1" type="noConversion"/>
  </si>
  <si>
    <t>8 threads</t>
    <phoneticPr fontId="1" type="noConversion"/>
  </si>
  <si>
    <t>16 threads</t>
    <phoneticPr fontId="1" type="noConversion"/>
  </si>
  <si>
    <t>32 threads</t>
    <phoneticPr fontId="1" type="noConversion"/>
  </si>
  <si>
    <t>Sigma:1.25</t>
  </si>
  <si>
    <r>
      <t>Sigma:</t>
    </r>
    <r>
      <rPr>
        <sz val="10"/>
        <color theme="1"/>
        <rFont val="Times New Roman"/>
        <family val="1"/>
      </rPr>
      <t>0.6</t>
    </r>
  </si>
  <si>
    <t>Figure 1.</t>
  </si>
  <si>
    <t>Sigma:1.1</t>
  </si>
  <si>
    <t>2.Sp</t>
    <phoneticPr fontId="1" type="noConversion"/>
  </si>
  <si>
    <t>2.Eff</t>
    <phoneticPr fontId="1" type="noConversion"/>
  </si>
  <si>
    <t>4.Sp</t>
    <phoneticPr fontId="1" type="noConversion"/>
  </si>
  <si>
    <t>4.Eff</t>
    <phoneticPr fontId="1" type="noConversion"/>
  </si>
  <si>
    <t>8.Sp</t>
    <phoneticPr fontId="1" type="noConversion"/>
  </si>
  <si>
    <t>8.Eff</t>
    <phoneticPr fontId="1" type="noConversion"/>
  </si>
  <si>
    <t>16.Sp</t>
    <phoneticPr fontId="1" type="noConversion"/>
  </si>
  <si>
    <t>16.EFF</t>
    <phoneticPr fontId="1" type="noConversion"/>
  </si>
  <si>
    <t>32.Sp</t>
    <phoneticPr fontId="1" type="noConversion"/>
  </si>
  <si>
    <t>32.Eff</t>
    <phoneticPr fontId="1" type="noConversion"/>
  </si>
  <si>
    <t xml:space="preserve">speedup </t>
    <phoneticPr fontId="1" type="noConversion"/>
  </si>
  <si>
    <t>Efficiency</t>
    <phoneticPr fontId="1" type="noConversion"/>
  </si>
  <si>
    <t>sigma 1.25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</si>
</sst>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4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883500451404623E-2"/>
          <c:y val="4.8927739997219138E-2"/>
          <c:w val="0.91557837717313617"/>
          <c:h val="0.8478869135281875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工作表1!$P$19:$S$19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B4E-A642-BAE7-3A15EE2210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87529408"/>
        <c:axId val="687646704"/>
      </c:lineChart>
      <c:catAx>
        <c:axId val="68752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7646704"/>
        <c:crosses val="autoZero"/>
        <c:auto val="1"/>
        <c:lblAlgn val="ctr"/>
        <c:lblOffset val="100"/>
        <c:noMultiLvlLbl val="0"/>
      </c:catAx>
      <c:valAx>
        <c:axId val="68764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75294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112789</xdr:colOff>
      <xdr:row>58</xdr:row>
      <xdr:rowOff>80703</xdr:rowOff>
    </xdr:from>
    <xdr:to>
      <xdr:col>7</xdr:col>
      <xdr:colOff>555342</xdr:colOff>
      <xdr:row>73</xdr:row>
      <xdr:rowOff>110336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B03A6DB-FDCF-D046-9777-D44B0BDF4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BA99-D665-E748-A229-4C952ED8800C}">
  <dimension ref="A1:Y68"/>
  <sheetViews>
    <sheetView tabSelected="1" topLeftCell="A50" workbookViewId="0">
      <selection activeCell="I60" sqref="I60"/>
    </sheetView>
  </sheetViews>
  <sheetFormatPr baseColWidth="10" defaultRowHeight="15"/>
  <sheetData>
    <row r="1" spans="1:25">
      <c r="B1">
        <v>1.25</v>
      </c>
      <c r="C1">
        <v>1.1000000000000001</v>
      </c>
      <c r="D1">
        <v>0.6</v>
      </c>
      <c r="E1" t="s">
        <v>0</v>
      </c>
      <c r="F1">
        <v>1.25</v>
      </c>
      <c r="G1">
        <v>1.1000000000000001</v>
      </c>
      <c r="H1">
        <v>0.6</v>
      </c>
      <c r="I1" t="s">
        <v>1</v>
      </c>
      <c r="J1">
        <v>1.25</v>
      </c>
      <c r="K1">
        <v>1.1000000000000001</v>
      </c>
      <c r="L1">
        <v>0.6</v>
      </c>
      <c r="M1" t="s">
        <v>2</v>
      </c>
      <c r="N1">
        <v>1.25</v>
      </c>
      <c r="O1">
        <v>1.1000000000000001</v>
      </c>
      <c r="P1">
        <v>0.6</v>
      </c>
      <c r="Q1" t="s">
        <v>3</v>
      </c>
      <c r="R1">
        <v>1.25</v>
      </c>
      <c r="S1">
        <v>1.1000000000000001</v>
      </c>
      <c r="T1">
        <v>0.6</v>
      </c>
      <c r="U1" t="s">
        <v>4</v>
      </c>
      <c r="V1" s="1">
        <v>1.25</v>
      </c>
      <c r="W1" s="1">
        <v>1.1000000000000001</v>
      </c>
      <c r="X1" s="1">
        <v>0.6</v>
      </c>
      <c r="Y1" s="1" t="s">
        <v>5</v>
      </c>
    </row>
    <row r="2" spans="1:25">
      <c r="A2">
        <v>12800</v>
      </c>
    </row>
    <row r="3" spans="1:25">
      <c r="A3">
        <v>10240</v>
      </c>
    </row>
    <row r="4" spans="1:25">
      <c r="A4">
        <v>7680</v>
      </c>
    </row>
    <row r="5" spans="1:25">
      <c r="A5">
        <v>4096</v>
      </c>
    </row>
    <row r="6" spans="1:25">
      <c r="A6">
        <v>2048</v>
      </c>
    </row>
    <row r="7" spans="1:25">
      <c r="A7">
        <v>1024</v>
      </c>
    </row>
    <row r="8" spans="1:25" ht="16" thickBot="1"/>
    <row r="9" spans="1:25" ht="16" thickBot="1">
      <c r="B9" s="2" t="s">
        <v>6</v>
      </c>
      <c r="C9" s="3">
        <v>1</v>
      </c>
      <c r="D9" s="3">
        <v>2</v>
      </c>
      <c r="E9" s="3">
        <v>4</v>
      </c>
      <c r="F9" s="3">
        <v>8</v>
      </c>
      <c r="G9" s="3">
        <v>16</v>
      </c>
      <c r="H9" s="3">
        <v>32</v>
      </c>
      <c r="J9" t="s">
        <v>10</v>
      </c>
      <c r="K9" t="s">
        <v>12</v>
      </c>
      <c r="L9" t="s">
        <v>14</v>
      </c>
      <c r="M9" t="s">
        <v>16</v>
      </c>
      <c r="N9" t="s">
        <v>18</v>
      </c>
      <c r="U9" t="s">
        <v>11</v>
      </c>
      <c r="V9" t="s">
        <v>13</v>
      </c>
      <c r="W9" t="s">
        <v>15</v>
      </c>
      <c r="X9" t="s">
        <v>17</v>
      </c>
      <c r="Y9" t="s">
        <v>19</v>
      </c>
    </row>
    <row r="10" spans="1:25">
      <c r="B10" s="11">
        <v>1024</v>
      </c>
      <c r="C10" s="4">
        <v>7.2</v>
      </c>
      <c r="D10" s="4">
        <v>4.2</v>
      </c>
      <c r="E10" s="4">
        <v>3.4</v>
      </c>
      <c r="F10" s="4">
        <v>2.8</v>
      </c>
      <c r="G10" s="4">
        <v>2.7</v>
      </c>
      <c r="H10" s="4">
        <v>2.65</v>
      </c>
      <c r="J10">
        <f>ROUND(C10/D10,2)</f>
        <v>1.71</v>
      </c>
      <c r="K10">
        <f>ROUND(C10/E10,2)</f>
        <v>2.12</v>
      </c>
      <c r="L10">
        <f>ROUND(C10/F10,2)</f>
        <v>2.57</v>
      </c>
      <c r="M10">
        <f>ROUND(C10/G10,2)</f>
        <v>2.67</v>
      </c>
      <c r="N10">
        <f>ROUND(C10/H10,2)</f>
        <v>2.72</v>
      </c>
      <c r="P10">
        <v>1.71</v>
      </c>
      <c r="Q10">
        <v>2.12</v>
      </c>
      <c r="R10">
        <v>2.57</v>
      </c>
      <c r="S10">
        <v>2.67</v>
      </c>
      <c r="U10">
        <f>ROUND(J10/2*100,0)</f>
        <v>86</v>
      </c>
      <c r="V10">
        <f>ROUND(K10/4*100,0)</f>
        <v>53</v>
      </c>
      <c r="W10">
        <f>ROUND(L10/8*100,0)</f>
        <v>32</v>
      </c>
      <c r="X10">
        <f>ROUND(M10/16*100,0)</f>
        <v>17</v>
      </c>
      <c r="Y10">
        <f>ROUND(N10/32*100,0)</f>
        <v>9</v>
      </c>
    </row>
    <row r="11" spans="1:25" ht="16" thickBot="1">
      <c r="B11" s="12"/>
      <c r="C11" s="5">
        <v>6.2</v>
      </c>
      <c r="D11" s="5">
        <v>3.8</v>
      </c>
      <c r="E11" s="5">
        <v>3.2</v>
      </c>
      <c r="F11" s="5">
        <v>2.5</v>
      </c>
      <c r="G11" s="5">
        <v>2.2999999999999998</v>
      </c>
      <c r="H11" s="5">
        <v>2.36</v>
      </c>
      <c r="J11">
        <f t="shared" ref="J11:J21" si="0">ROUND(C11/D11,2)</f>
        <v>1.63</v>
      </c>
      <c r="K11">
        <f t="shared" ref="K11:K21" si="1">ROUND(C11/E11,2)</f>
        <v>1.94</v>
      </c>
      <c r="L11">
        <f t="shared" ref="L11:L21" si="2">ROUND(C11/F11,2)</f>
        <v>2.48</v>
      </c>
      <c r="M11">
        <f t="shared" ref="M11:M21" si="3">ROUND(C11/G11,2)</f>
        <v>2.7</v>
      </c>
      <c r="N11">
        <f t="shared" ref="N11:N21" si="4">ROUND(C11/H11,2)</f>
        <v>2.63</v>
      </c>
      <c r="P11">
        <v>1.63</v>
      </c>
      <c r="Q11">
        <v>1.94</v>
      </c>
      <c r="R11">
        <v>2.48</v>
      </c>
      <c r="S11">
        <v>2.7</v>
      </c>
      <c r="U11">
        <f t="shared" ref="U11:U52" si="5">ROUND(J11/2*100,0)</f>
        <v>82</v>
      </c>
      <c r="V11">
        <f t="shared" ref="V11:V53" si="6">ROUND(K11/4*100,0)</f>
        <v>49</v>
      </c>
      <c r="W11">
        <f t="shared" ref="W11:W53" si="7">ROUND(L11/8*100,0)</f>
        <v>31</v>
      </c>
      <c r="X11">
        <f t="shared" ref="X11:X53" si="8">ROUND(M11/16*100,0)</f>
        <v>17</v>
      </c>
      <c r="Y11">
        <f t="shared" ref="Y11:Y53" si="9">ROUND(N11/32*100,0)</f>
        <v>8</v>
      </c>
    </row>
    <row r="12" spans="1:25">
      <c r="B12" s="9">
        <v>2048</v>
      </c>
      <c r="C12" s="6">
        <v>16.23</v>
      </c>
      <c r="D12" s="6">
        <v>12.5</v>
      </c>
      <c r="E12" s="6">
        <v>11.3</v>
      </c>
      <c r="F12" s="6">
        <v>12.6</v>
      </c>
      <c r="G12" s="6">
        <v>11.8</v>
      </c>
      <c r="H12" s="6">
        <v>12.1</v>
      </c>
      <c r="J12">
        <f t="shared" si="0"/>
        <v>1.3</v>
      </c>
      <c r="K12">
        <f t="shared" si="1"/>
        <v>1.44</v>
      </c>
      <c r="L12">
        <f t="shared" si="2"/>
        <v>1.29</v>
      </c>
      <c r="M12">
        <f t="shared" si="3"/>
        <v>1.38</v>
      </c>
      <c r="N12">
        <f t="shared" si="4"/>
        <v>1.34</v>
      </c>
      <c r="U12">
        <f t="shared" si="5"/>
        <v>65</v>
      </c>
      <c r="V12">
        <f t="shared" si="6"/>
        <v>36</v>
      </c>
      <c r="W12">
        <f t="shared" si="7"/>
        <v>16</v>
      </c>
      <c r="X12">
        <f t="shared" si="8"/>
        <v>9</v>
      </c>
      <c r="Y12">
        <f t="shared" si="9"/>
        <v>4</v>
      </c>
    </row>
    <row r="13" spans="1:25" ht="16" thickBot="1">
      <c r="B13" s="10"/>
      <c r="C13" s="7">
        <v>15.35</v>
      </c>
      <c r="D13" s="7">
        <v>12.3</v>
      </c>
      <c r="E13" s="7">
        <v>10.8</v>
      </c>
      <c r="F13" s="7">
        <v>11.2</v>
      </c>
      <c r="G13" s="7">
        <v>10.6</v>
      </c>
      <c r="H13" s="7">
        <v>11.7</v>
      </c>
      <c r="J13">
        <f t="shared" si="0"/>
        <v>1.25</v>
      </c>
      <c r="K13">
        <f t="shared" si="1"/>
        <v>1.42</v>
      </c>
      <c r="L13">
        <f t="shared" si="2"/>
        <v>1.37</v>
      </c>
      <c r="M13">
        <f t="shared" si="3"/>
        <v>1.45</v>
      </c>
      <c r="N13">
        <f t="shared" si="4"/>
        <v>1.31</v>
      </c>
      <c r="U13">
        <f t="shared" si="5"/>
        <v>63</v>
      </c>
      <c r="V13">
        <f t="shared" si="6"/>
        <v>36</v>
      </c>
      <c r="W13">
        <f t="shared" si="7"/>
        <v>17</v>
      </c>
      <c r="X13">
        <f t="shared" si="8"/>
        <v>9</v>
      </c>
      <c r="Y13">
        <f t="shared" si="9"/>
        <v>4</v>
      </c>
    </row>
    <row r="14" spans="1:25">
      <c r="B14" s="11">
        <v>4096</v>
      </c>
      <c r="C14" s="4">
        <v>89</v>
      </c>
      <c r="D14" s="4">
        <v>46.7</v>
      </c>
      <c r="E14" s="4">
        <v>40.200000000000003</v>
      </c>
      <c r="F14" s="4">
        <v>38.9</v>
      </c>
      <c r="G14" s="4">
        <v>33.4</v>
      </c>
      <c r="H14" s="4">
        <v>31.2</v>
      </c>
      <c r="J14">
        <f t="shared" si="0"/>
        <v>1.91</v>
      </c>
      <c r="K14">
        <f t="shared" si="1"/>
        <v>2.21</v>
      </c>
      <c r="L14">
        <f t="shared" si="2"/>
        <v>2.29</v>
      </c>
      <c r="M14">
        <f t="shared" si="3"/>
        <v>2.66</v>
      </c>
      <c r="N14">
        <f t="shared" si="4"/>
        <v>2.85</v>
      </c>
      <c r="U14">
        <f t="shared" si="5"/>
        <v>96</v>
      </c>
      <c r="V14">
        <f t="shared" si="6"/>
        <v>55</v>
      </c>
      <c r="W14">
        <f t="shared" si="7"/>
        <v>29</v>
      </c>
      <c r="X14">
        <f t="shared" si="8"/>
        <v>17</v>
      </c>
      <c r="Y14">
        <f t="shared" si="9"/>
        <v>9</v>
      </c>
    </row>
    <row r="15" spans="1:25" ht="16" thickBot="1">
      <c r="B15" s="12"/>
      <c r="C15" s="5">
        <v>87</v>
      </c>
      <c r="D15" s="5">
        <v>44.2</v>
      </c>
      <c r="E15" s="5">
        <v>41.1</v>
      </c>
      <c r="F15" s="5">
        <v>37.299999999999997</v>
      </c>
      <c r="G15" s="5">
        <v>31.5</v>
      </c>
      <c r="H15" s="5">
        <v>30</v>
      </c>
      <c r="J15">
        <f t="shared" si="0"/>
        <v>1.97</v>
      </c>
      <c r="K15">
        <f t="shared" si="1"/>
        <v>2.12</v>
      </c>
      <c r="L15">
        <f t="shared" si="2"/>
        <v>2.33</v>
      </c>
      <c r="M15">
        <f t="shared" si="3"/>
        <v>2.76</v>
      </c>
      <c r="N15">
        <f t="shared" si="4"/>
        <v>2.9</v>
      </c>
      <c r="U15">
        <f t="shared" si="5"/>
        <v>99</v>
      </c>
      <c r="V15">
        <f t="shared" si="6"/>
        <v>53</v>
      </c>
      <c r="W15">
        <f t="shared" si="7"/>
        <v>29</v>
      </c>
      <c r="X15">
        <f t="shared" si="8"/>
        <v>17</v>
      </c>
      <c r="Y15">
        <f t="shared" si="9"/>
        <v>9</v>
      </c>
    </row>
    <row r="16" spans="1:25">
      <c r="B16" s="9">
        <v>7680</v>
      </c>
      <c r="C16" s="6">
        <v>362</v>
      </c>
      <c r="D16" s="6">
        <v>177</v>
      </c>
      <c r="E16" s="6">
        <v>168.6</v>
      </c>
      <c r="F16" s="6">
        <v>160</v>
      </c>
      <c r="G16" s="6">
        <v>154</v>
      </c>
      <c r="H16" s="6">
        <v>143</v>
      </c>
      <c r="J16">
        <f t="shared" si="0"/>
        <v>2.0499999999999998</v>
      </c>
      <c r="K16">
        <f t="shared" si="1"/>
        <v>2.15</v>
      </c>
      <c r="L16">
        <f t="shared" si="2"/>
        <v>2.2599999999999998</v>
      </c>
      <c r="M16">
        <f t="shared" si="3"/>
        <v>2.35</v>
      </c>
      <c r="N16">
        <f t="shared" si="4"/>
        <v>2.5299999999999998</v>
      </c>
      <c r="U16">
        <f t="shared" si="5"/>
        <v>103</v>
      </c>
      <c r="V16">
        <f t="shared" si="6"/>
        <v>54</v>
      </c>
      <c r="W16">
        <f t="shared" si="7"/>
        <v>28</v>
      </c>
      <c r="X16">
        <f t="shared" si="8"/>
        <v>15</v>
      </c>
      <c r="Y16">
        <f t="shared" si="9"/>
        <v>8</v>
      </c>
    </row>
    <row r="17" spans="2:25" ht="16" thickBot="1">
      <c r="B17" s="10"/>
      <c r="C17" s="7">
        <v>358</v>
      </c>
      <c r="D17" s="7">
        <v>175</v>
      </c>
      <c r="E17" s="7">
        <v>166.2</v>
      </c>
      <c r="F17" s="7">
        <v>158</v>
      </c>
      <c r="G17" s="7">
        <v>151</v>
      </c>
      <c r="H17" s="7">
        <v>141</v>
      </c>
      <c r="J17">
        <f t="shared" si="0"/>
        <v>2.0499999999999998</v>
      </c>
      <c r="K17">
        <f t="shared" si="1"/>
        <v>2.15</v>
      </c>
      <c r="L17">
        <f t="shared" si="2"/>
        <v>2.27</v>
      </c>
      <c r="M17">
        <f t="shared" si="3"/>
        <v>2.37</v>
      </c>
      <c r="N17">
        <f t="shared" si="4"/>
        <v>2.54</v>
      </c>
      <c r="U17">
        <f t="shared" si="5"/>
        <v>103</v>
      </c>
      <c r="V17">
        <f t="shared" si="6"/>
        <v>54</v>
      </c>
      <c r="W17">
        <f t="shared" si="7"/>
        <v>28</v>
      </c>
      <c r="X17">
        <f t="shared" si="8"/>
        <v>15</v>
      </c>
      <c r="Y17">
        <f t="shared" si="9"/>
        <v>8</v>
      </c>
    </row>
    <row r="18" spans="2:25">
      <c r="B18" s="11">
        <v>10240</v>
      </c>
      <c r="C18" s="4">
        <v>760</v>
      </c>
      <c r="D18" s="4">
        <v>395</v>
      </c>
      <c r="E18" s="4">
        <v>311.5</v>
      </c>
      <c r="F18" s="4">
        <v>302</v>
      </c>
      <c r="G18" s="4">
        <v>293</v>
      </c>
      <c r="H18" s="4">
        <v>282</v>
      </c>
      <c r="J18">
        <f t="shared" si="0"/>
        <v>1.92</v>
      </c>
      <c r="K18">
        <f t="shared" si="1"/>
        <v>2.44</v>
      </c>
      <c r="L18">
        <f t="shared" si="2"/>
        <v>2.52</v>
      </c>
      <c r="M18">
        <f t="shared" si="3"/>
        <v>2.59</v>
      </c>
      <c r="N18">
        <f t="shared" si="4"/>
        <v>2.7</v>
      </c>
      <c r="U18">
        <f t="shared" si="5"/>
        <v>96</v>
      </c>
      <c r="V18">
        <f t="shared" si="6"/>
        <v>61</v>
      </c>
      <c r="W18">
        <f t="shared" si="7"/>
        <v>32</v>
      </c>
      <c r="X18">
        <f t="shared" si="8"/>
        <v>16</v>
      </c>
      <c r="Y18">
        <f t="shared" si="9"/>
        <v>8</v>
      </c>
    </row>
    <row r="19" spans="2:25" ht="16" thickBot="1">
      <c r="B19" s="12"/>
      <c r="C19" s="5">
        <v>753</v>
      </c>
      <c r="D19" s="5">
        <v>392</v>
      </c>
      <c r="E19" s="5">
        <v>308.2</v>
      </c>
      <c r="F19" s="5">
        <v>298</v>
      </c>
      <c r="G19" s="5">
        <v>290</v>
      </c>
      <c r="H19" s="5">
        <v>279</v>
      </c>
      <c r="J19">
        <f t="shared" si="0"/>
        <v>1.92</v>
      </c>
      <c r="K19">
        <f t="shared" si="1"/>
        <v>2.44</v>
      </c>
      <c r="L19">
        <f t="shared" si="2"/>
        <v>2.5299999999999998</v>
      </c>
      <c r="M19">
        <f t="shared" si="3"/>
        <v>2.6</v>
      </c>
      <c r="N19">
        <f t="shared" si="4"/>
        <v>2.7</v>
      </c>
      <c r="U19">
        <f t="shared" si="5"/>
        <v>96</v>
      </c>
      <c r="V19">
        <f t="shared" si="6"/>
        <v>61</v>
      </c>
      <c r="W19">
        <f t="shared" si="7"/>
        <v>32</v>
      </c>
      <c r="X19">
        <f t="shared" si="8"/>
        <v>16</v>
      </c>
      <c r="Y19">
        <f t="shared" si="9"/>
        <v>8</v>
      </c>
    </row>
    <row r="20" spans="2:25">
      <c r="B20" s="9">
        <v>12800</v>
      </c>
      <c r="C20" s="6">
        <v>1023</v>
      </c>
      <c r="D20" s="6">
        <v>606</v>
      </c>
      <c r="E20" s="6">
        <v>471.8</v>
      </c>
      <c r="F20" s="6">
        <v>452</v>
      </c>
      <c r="G20" s="6">
        <v>388</v>
      </c>
      <c r="H20" s="6">
        <v>366</v>
      </c>
      <c r="J20">
        <f t="shared" si="0"/>
        <v>1.69</v>
      </c>
      <c r="K20">
        <f t="shared" si="1"/>
        <v>2.17</v>
      </c>
      <c r="L20">
        <f t="shared" si="2"/>
        <v>2.2599999999999998</v>
      </c>
      <c r="M20">
        <f t="shared" si="3"/>
        <v>2.64</v>
      </c>
      <c r="N20">
        <f t="shared" si="4"/>
        <v>2.8</v>
      </c>
      <c r="U20">
        <f t="shared" si="5"/>
        <v>85</v>
      </c>
      <c r="V20">
        <f t="shared" si="6"/>
        <v>54</v>
      </c>
      <c r="W20">
        <f t="shared" si="7"/>
        <v>28</v>
      </c>
      <c r="X20">
        <f t="shared" si="8"/>
        <v>17</v>
      </c>
      <c r="Y20">
        <f t="shared" si="9"/>
        <v>9</v>
      </c>
    </row>
    <row r="21" spans="2:25" ht="16" thickBot="1">
      <c r="B21" s="10"/>
      <c r="C21" s="7">
        <v>1021</v>
      </c>
      <c r="D21" s="7">
        <v>603</v>
      </c>
      <c r="E21" s="7">
        <v>478.3</v>
      </c>
      <c r="F21" s="7">
        <v>404</v>
      </c>
      <c r="G21" s="7">
        <v>386</v>
      </c>
      <c r="H21" s="7">
        <v>362</v>
      </c>
      <c r="J21">
        <f t="shared" si="0"/>
        <v>1.69</v>
      </c>
      <c r="K21">
        <f t="shared" si="1"/>
        <v>2.13</v>
      </c>
      <c r="L21">
        <f t="shared" si="2"/>
        <v>2.5299999999999998</v>
      </c>
      <c r="M21">
        <f t="shared" si="3"/>
        <v>2.65</v>
      </c>
      <c r="N21">
        <f t="shared" si="4"/>
        <v>2.82</v>
      </c>
      <c r="U21">
        <f t="shared" si="5"/>
        <v>85</v>
      </c>
      <c r="V21">
        <f t="shared" si="6"/>
        <v>53</v>
      </c>
      <c r="W21">
        <f t="shared" si="7"/>
        <v>32</v>
      </c>
      <c r="X21">
        <f t="shared" si="8"/>
        <v>17</v>
      </c>
      <c r="Y21">
        <f t="shared" si="9"/>
        <v>9</v>
      </c>
    </row>
    <row r="23" spans="2:25" ht="16" thickBot="1"/>
    <row r="24" spans="2:25" ht="16" thickBot="1">
      <c r="B24" s="2" t="s">
        <v>7</v>
      </c>
      <c r="C24" s="3">
        <v>1</v>
      </c>
      <c r="D24" s="3">
        <v>2</v>
      </c>
      <c r="E24" s="3">
        <v>4</v>
      </c>
      <c r="F24" s="3">
        <v>8</v>
      </c>
      <c r="G24" s="3">
        <v>16</v>
      </c>
      <c r="H24" s="3">
        <v>32</v>
      </c>
    </row>
    <row r="25" spans="2:25">
      <c r="B25" s="11">
        <v>1024</v>
      </c>
      <c r="C25" s="4">
        <v>5.3</v>
      </c>
      <c r="D25" s="4">
        <v>3.4</v>
      </c>
      <c r="E25" s="4">
        <v>3</v>
      </c>
      <c r="F25" s="4">
        <v>2.76</v>
      </c>
      <c r="G25" s="4">
        <v>2.0099999999999998</v>
      </c>
      <c r="H25" s="4">
        <v>2</v>
      </c>
      <c r="J25">
        <f>ROUND(C25/D25,2)</f>
        <v>1.56</v>
      </c>
      <c r="K25">
        <f>ROUND(C25/E25,2)</f>
        <v>1.77</v>
      </c>
      <c r="L25">
        <f>ROUND(C25/F25,2)</f>
        <v>1.92</v>
      </c>
      <c r="M25">
        <f>ROUND(C25/G25,2)</f>
        <v>2.64</v>
      </c>
      <c r="N25">
        <f>ROUND(C25/H25,2)</f>
        <v>2.65</v>
      </c>
      <c r="U25">
        <f t="shared" si="5"/>
        <v>78</v>
      </c>
      <c r="V25">
        <f t="shared" si="6"/>
        <v>44</v>
      </c>
      <c r="W25">
        <f t="shared" si="7"/>
        <v>24</v>
      </c>
      <c r="X25">
        <f t="shared" si="8"/>
        <v>17</v>
      </c>
      <c r="Y25">
        <f t="shared" si="9"/>
        <v>8</v>
      </c>
    </row>
    <row r="26" spans="2:25" ht="16" thickBot="1">
      <c r="B26" s="12"/>
      <c r="C26" s="5">
        <v>5.0999999999999996</v>
      </c>
      <c r="D26" s="5">
        <v>3.1</v>
      </c>
      <c r="E26" s="5">
        <v>2.8</v>
      </c>
      <c r="F26" s="5">
        <v>2.73</v>
      </c>
      <c r="G26" s="5">
        <v>1.98</v>
      </c>
      <c r="H26" s="5">
        <v>2</v>
      </c>
      <c r="J26">
        <f t="shared" ref="J26:J36" si="10">ROUND(C26/D26,2)</f>
        <v>1.65</v>
      </c>
      <c r="K26">
        <f t="shared" ref="K26:K36" si="11">ROUND(C26/E26,2)</f>
        <v>1.82</v>
      </c>
      <c r="L26">
        <f t="shared" ref="L26:L36" si="12">ROUND(C26/F26,2)</f>
        <v>1.87</v>
      </c>
      <c r="M26">
        <f t="shared" ref="M26:M36" si="13">ROUND(C26/G26,2)</f>
        <v>2.58</v>
      </c>
      <c r="N26">
        <f t="shared" ref="N26:N36" si="14">ROUND(C26/H26,2)</f>
        <v>2.5499999999999998</v>
      </c>
      <c r="U26">
        <f t="shared" si="5"/>
        <v>83</v>
      </c>
      <c r="V26">
        <f t="shared" si="6"/>
        <v>46</v>
      </c>
      <c r="W26">
        <f t="shared" si="7"/>
        <v>23</v>
      </c>
      <c r="X26">
        <f t="shared" si="8"/>
        <v>16</v>
      </c>
      <c r="Y26">
        <f t="shared" si="9"/>
        <v>8</v>
      </c>
    </row>
    <row r="27" spans="2:25">
      <c r="B27" s="9">
        <v>2048</v>
      </c>
      <c r="C27" s="6">
        <v>11.3</v>
      </c>
      <c r="D27" s="6">
        <v>6.9</v>
      </c>
      <c r="E27" s="6">
        <v>6.3</v>
      </c>
      <c r="F27" s="6">
        <v>6</v>
      </c>
      <c r="G27" s="6">
        <v>6.1</v>
      </c>
      <c r="H27" s="6">
        <v>5.8</v>
      </c>
      <c r="J27">
        <f t="shared" si="10"/>
        <v>1.64</v>
      </c>
      <c r="K27">
        <f t="shared" si="11"/>
        <v>1.79</v>
      </c>
      <c r="L27">
        <f t="shared" si="12"/>
        <v>1.88</v>
      </c>
      <c r="M27">
        <f t="shared" si="13"/>
        <v>1.85</v>
      </c>
      <c r="N27">
        <f t="shared" si="14"/>
        <v>1.95</v>
      </c>
      <c r="U27">
        <f t="shared" si="5"/>
        <v>82</v>
      </c>
      <c r="V27">
        <f t="shared" si="6"/>
        <v>45</v>
      </c>
      <c r="W27">
        <f t="shared" si="7"/>
        <v>24</v>
      </c>
      <c r="X27">
        <f t="shared" si="8"/>
        <v>12</v>
      </c>
      <c r="Y27">
        <f t="shared" si="9"/>
        <v>6</v>
      </c>
    </row>
    <row r="28" spans="2:25" ht="16" thickBot="1">
      <c r="B28" s="10"/>
      <c r="C28" s="7">
        <v>11.1</v>
      </c>
      <c r="D28" s="7">
        <v>6.7</v>
      </c>
      <c r="E28" s="7">
        <v>6.1</v>
      </c>
      <c r="F28" s="7">
        <v>5.8</v>
      </c>
      <c r="G28" s="7">
        <v>5.9</v>
      </c>
      <c r="H28" s="7">
        <v>5.2</v>
      </c>
      <c r="J28">
        <f t="shared" si="10"/>
        <v>1.66</v>
      </c>
      <c r="K28">
        <f t="shared" si="11"/>
        <v>1.82</v>
      </c>
      <c r="L28">
        <f t="shared" si="12"/>
        <v>1.91</v>
      </c>
      <c r="M28">
        <f t="shared" si="13"/>
        <v>1.88</v>
      </c>
      <c r="N28">
        <f t="shared" si="14"/>
        <v>2.13</v>
      </c>
      <c r="U28">
        <f t="shared" si="5"/>
        <v>83</v>
      </c>
      <c r="V28">
        <f t="shared" si="6"/>
        <v>46</v>
      </c>
      <c r="W28">
        <f t="shared" si="7"/>
        <v>24</v>
      </c>
      <c r="X28">
        <f t="shared" si="8"/>
        <v>12</v>
      </c>
      <c r="Y28">
        <f t="shared" si="9"/>
        <v>7</v>
      </c>
    </row>
    <row r="29" spans="2:25">
      <c r="B29" s="11">
        <v>4096</v>
      </c>
      <c r="C29" s="4">
        <v>61</v>
      </c>
      <c r="D29" s="4">
        <v>33.4</v>
      </c>
      <c r="E29" s="4">
        <v>32.6</v>
      </c>
      <c r="F29" s="4">
        <v>31.2</v>
      </c>
      <c r="G29" s="4">
        <v>29.4</v>
      </c>
      <c r="H29" s="4">
        <v>25.2</v>
      </c>
      <c r="J29">
        <f t="shared" si="10"/>
        <v>1.83</v>
      </c>
      <c r="K29">
        <f t="shared" si="11"/>
        <v>1.87</v>
      </c>
      <c r="L29">
        <f t="shared" si="12"/>
        <v>1.96</v>
      </c>
      <c r="M29">
        <f t="shared" si="13"/>
        <v>2.0699999999999998</v>
      </c>
      <c r="N29">
        <f t="shared" si="14"/>
        <v>2.42</v>
      </c>
      <c r="U29">
        <f t="shared" si="5"/>
        <v>92</v>
      </c>
      <c r="V29">
        <f t="shared" si="6"/>
        <v>47</v>
      </c>
      <c r="W29">
        <f t="shared" si="7"/>
        <v>25</v>
      </c>
      <c r="X29">
        <f t="shared" si="8"/>
        <v>13</v>
      </c>
      <c r="Y29">
        <f t="shared" si="9"/>
        <v>8</v>
      </c>
    </row>
    <row r="30" spans="2:25" ht="16" thickBot="1">
      <c r="B30" s="12"/>
      <c r="C30" s="5">
        <v>58</v>
      </c>
      <c r="D30" s="5">
        <v>32.799999999999997</v>
      </c>
      <c r="E30" s="5">
        <v>29.2</v>
      </c>
      <c r="F30" s="5">
        <v>30.3</v>
      </c>
      <c r="G30" s="5">
        <v>28.5</v>
      </c>
      <c r="H30" s="5">
        <v>24</v>
      </c>
      <c r="J30">
        <f t="shared" si="10"/>
        <v>1.77</v>
      </c>
      <c r="K30">
        <f t="shared" si="11"/>
        <v>1.99</v>
      </c>
      <c r="L30">
        <f t="shared" si="12"/>
        <v>1.91</v>
      </c>
      <c r="M30">
        <f t="shared" si="13"/>
        <v>2.04</v>
      </c>
      <c r="N30">
        <f t="shared" si="14"/>
        <v>2.42</v>
      </c>
      <c r="U30">
        <f t="shared" si="5"/>
        <v>89</v>
      </c>
      <c r="V30">
        <f t="shared" si="6"/>
        <v>50</v>
      </c>
      <c r="W30">
        <f t="shared" si="7"/>
        <v>24</v>
      </c>
      <c r="X30">
        <f t="shared" si="8"/>
        <v>13</v>
      </c>
      <c r="Y30">
        <f t="shared" si="9"/>
        <v>8</v>
      </c>
    </row>
    <row r="31" spans="2:25">
      <c r="B31" s="9">
        <v>7680</v>
      </c>
      <c r="C31" s="6">
        <v>311</v>
      </c>
      <c r="D31" s="6">
        <v>160.80000000000001</v>
      </c>
      <c r="E31" s="6">
        <v>148</v>
      </c>
      <c r="F31" s="6">
        <v>132</v>
      </c>
      <c r="G31" s="6">
        <v>124</v>
      </c>
      <c r="H31" s="6">
        <v>109</v>
      </c>
      <c r="J31">
        <f t="shared" si="10"/>
        <v>1.93</v>
      </c>
      <c r="K31">
        <f t="shared" si="11"/>
        <v>2.1</v>
      </c>
      <c r="L31">
        <f t="shared" si="12"/>
        <v>2.36</v>
      </c>
      <c r="M31">
        <f t="shared" si="13"/>
        <v>2.5099999999999998</v>
      </c>
      <c r="N31">
        <f t="shared" si="14"/>
        <v>2.85</v>
      </c>
      <c r="U31">
        <f t="shared" si="5"/>
        <v>97</v>
      </c>
      <c r="V31">
        <f t="shared" si="6"/>
        <v>53</v>
      </c>
      <c r="W31">
        <f t="shared" si="7"/>
        <v>30</v>
      </c>
      <c r="X31">
        <f t="shared" si="8"/>
        <v>16</v>
      </c>
      <c r="Y31">
        <f t="shared" si="9"/>
        <v>9</v>
      </c>
    </row>
    <row r="32" spans="2:25" ht="16" thickBot="1">
      <c r="B32" s="10"/>
      <c r="C32" s="7">
        <v>302</v>
      </c>
      <c r="D32" s="7">
        <v>158.80000000000001</v>
      </c>
      <c r="E32" s="7">
        <v>145</v>
      </c>
      <c r="F32" s="7">
        <v>128</v>
      </c>
      <c r="G32" s="7">
        <v>120</v>
      </c>
      <c r="H32" s="7">
        <v>107</v>
      </c>
      <c r="J32">
        <f t="shared" si="10"/>
        <v>1.9</v>
      </c>
      <c r="K32">
        <f t="shared" si="11"/>
        <v>2.08</v>
      </c>
      <c r="L32">
        <f t="shared" si="12"/>
        <v>2.36</v>
      </c>
      <c r="M32">
        <f t="shared" si="13"/>
        <v>2.52</v>
      </c>
      <c r="N32">
        <f t="shared" si="14"/>
        <v>2.82</v>
      </c>
      <c r="U32">
        <f t="shared" si="5"/>
        <v>95</v>
      </c>
      <c r="V32">
        <f t="shared" si="6"/>
        <v>52</v>
      </c>
      <c r="W32">
        <f t="shared" si="7"/>
        <v>30</v>
      </c>
      <c r="X32">
        <f t="shared" si="8"/>
        <v>16</v>
      </c>
      <c r="Y32">
        <f t="shared" si="9"/>
        <v>9</v>
      </c>
    </row>
    <row r="33" spans="2:25">
      <c r="B33" s="11">
        <v>10240</v>
      </c>
      <c r="C33" s="4">
        <v>688</v>
      </c>
      <c r="D33" s="4">
        <v>288.5</v>
      </c>
      <c r="E33" s="4">
        <v>268.3</v>
      </c>
      <c r="F33" s="4">
        <v>262</v>
      </c>
      <c r="G33" s="4">
        <v>255</v>
      </c>
      <c r="H33" s="4">
        <v>244</v>
      </c>
      <c r="J33">
        <f t="shared" si="10"/>
        <v>2.38</v>
      </c>
      <c r="K33">
        <f t="shared" si="11"/>
        <v>2.56</v>
      </c>
      <c r="L33">
        <f t="shared" si="12"/>
        <v>2.63</v>
      </c>
      <c r="M33">
        <f t="shared" si="13"/>
        <v>2.7</v>
      </c>
      <c r="N33">
        <f t="shared" si="14"/>
        <v>2.82</v>
      </c>
      <c r="U33">
        <f t="shared" si="5"/>
        <v>119</v>
      </c>
      <c r="V33">
        <f t="shared" si="6"/>
        <v>64</v>
      </c>
      <c r="W33">
        <f t="shared" si="7"/>
        <v>33</v>
      </c>
      <c r="X33">
        <f t="shared" si="8"/>
        <v>17</v>
      </c>
      <c r="Y33">
        <f t="shared" si="9"/>
        <v>9</v>
      </c>
    </row>
    <row r="34" spans="2:25" ht="16" thickBot="1">
      <c r="B34" s="12"/>
      <c r="C34" s="5">
        <v>681</v>
      </c>
      <c r="D34" s="5">
        <v>285.7</v>
      </c>
      <c r="E34" s="5">
        <v>245.2</v>
      </c>
      <c r="F34" s="5">
        <v>260</v>
      </c>
      <c r="G34" s="5">
        <v>251</v>
      </c>
      <c r="H34" s="5">
        <v>240</v>
      </c>
      <c r="J34">
        <f t="shared" si="10"/>
        <v>2.38</v>
      </c>
      <c r="K34">
        <f t="shared" si="11"/>
        <v>2.78</v>
      </c>
      <c r="L34">
        <f t="shared" si="12"/>
        <v>2.62</v>
      </c>
      <c r="M34">
        <f t="shared" si="13"/>
        <v>2.71</v>
      </c>
      <c r="N34">
        <f t="shared" si="14"/>
        <v>2.84</v>
      </c>
      <c r="U34">
        <f t="shared" si="5"/>
        <v>119</v>
      </c>
      <c r="V34">
        <f t="shared" si="6"/>
        <v>70</v>
      </c>
      <c r="W34">
        <f t="shared" si="7"/>
        <v>33</v>
      </c>
      <c r="X34">
        <f t="shared" si="8"/>
        <v>17</v>
      </c>
      <c r="Y34">
        <f t="shared" si="9"/>
        <v>9</v>
      </c>
    </row>
    <row r="35" spans="2:25">
      <c r="B35" s="9">
        <v>12800</v>
      </c>
      <c r="C35" s="6">
        <v>809</v>
      </c>
      <c r="D35" s="6">
        <v>434</v>
      </c>
      <c r="E35" s="6">
        <v>388.6</v>
      </c>
      <c r="F35" s="6">
        <v>319</v>
      </c>
      <c r="G35" s="6">
        <v>288</v>
      </c>
      <c r="H35" s="6">
        <v>266</v>
      </c>
      <c r="J35">
        <f t="shared" si="10"/>
        <v>1.86</v>
      </c>
      <c r="K35">
        <f t="shared" si="11"/>
        <v>2.08</v>
      </c>
      <c r="L35">
        <f t="shared" si="12"/>
        <v>2.54</v>
      </c>
      <c r="M35">
        <f t="shared" si="13"/>
        <v>2.81</v>
      </c>
      <c r="N35">
        <f t="shared" si="14"/>
        <v>3.04</v>
      </c>
      <c r="U35">
        <f t="shared" si="5"/>
        <v>93</v>
      </c>
      <c r="V35">
        <f t="shared" si="6"/>
        <v>52</v>
      </c>
      <c r="W35">
        <f t="shared" si="7"/>
        <v>32</v>
      </c>
      <c r="X35">
        <f t="shared" si="8"/>
        <v>18</v>
      </c>
      <c r="Y35">
        <f t="shared" si="9"/>
        <v>10</v>
      </c>
    </row>
    <row r="36" spans="2:25" ht="16" thickBot="1">
      <c r="B36" s="10"/>
      <c r="C36" s="7">
        <v>803</v>
      </c>
      <c r="D36" s="7">
        <v>403.2</v>
      </c>
      <c r="E36" s="7">
        <v>382.8</v>
      </c>
      <c r="F36" s="7">
        <v>304</v>
      </c>
      <c r="G36" s="7">
        <v>286</v>
      </c>
      <c r="H36" s="7">
        <v>262</v>
      </c>
      <c r="J36">
        <f t="shared" si="10"/>
        <v>1.99</v>
      </c>
      <c r="K36">
        <f t="shared" si="11"/>
        <v>2.1</v>
      </c>
      <c r="L36">
        <f t="shared" si="12"/>
        <v>2.64</v>
      </c>
      <c r="M36">
        <f t="shared" si="13"/>
        <v>2.81</v>
      </c>
      <c r="N36">
        <f t="shared" si="14"/>
        <v>3.06</v>
      </c>
      <c r="U36">
        <f t="shared" si="5"/>
        <v>100</v>
      </c>
      <c r="V36">
        <f t="shared" si="6"/>
        <v>53</v>
      </c>
      <c r="W36">
        <f t="shared" si="7"/>
        <v>33</v>
      </c>
      <c r="X36">
        <f t="shared" si="8"/>
        <v>18</v>
      </c>
      <c r="Y36">
        <f t="shared" si="9"/>
        <v>10</v>
      </c>
    </row>
    <row r="37" spans="2:25">
      <c r="B37" s="8" t="s">
        <v>8</v>
      </c>
      <c r="K37">
        <f>AVERAGE(K25:K36)</f>
        <v>2.0633333333333339</v>
      </c>
      <c r="L37">
        <f>AVERAGE(L25:L36)</f>
        <v>2.2166666666666663</v>
      </c>
      <c r="M37">
        <f>AVERAGE(M25:M36)</f>
        <v>2.4266666666666663</v>
      </c>
      <c r="N37">
        <f>AVERAGE(N25:N36)</f>
        <v>2.6291666666666664</v>
      </c>
    </row>
    <row r="40" spans="2:25" ht="16" thickBot="1"/>
    <row r="41" spans="2:25" ht="16" thickBot="1">
      <c r="B41" s="2" t="s">
        <v>9</v>
      </c>
      <c r="C41" s="3">
        <v>1</v>
      </c>
      <c r="D41" s="3">
        <v>2</v>
      </c>
      <c r="E41" s="3">
        <v>4</v>
      </c>
      <c r="F41" s="3">
        <v>8</v>
      </c>
      <c r="G41" s="3">
        <v>16</v>
      </c>
      <c r="H41" s="3">
        <v>32</v>
      </c>
    </row>
    <row r="42" spans="2:25">
      <c r="B42" s="11">
        <v>1024</v>
      </c>
      <c r="C42" s="4">
        <v>6.6</v>
      </c>
      <c r="D42" s="4">
        <v>4.2</v>
      </c>
      <c r="E42" s="4">
        <v>3.7</v>
      </c>
      <c r="F42" s="4">
        <v>3.03</v>
      </c>
      <c r="G42" s="4">
        <v>2.89</v>
      </c>
      <c r="H42" s="4">
        <v>2.3199999999999998</v>
      </c>
      <c r="J42">
        <f>ROUND(C42/D42,2)</f>
        <v>1.57</v>
      </c>
      <c r="K42">
        <f>ROUND(C42/E42,2)</f>
        <v>1.78</v>
      </c>
      <c r="L42">
        <f>ROUND(C42/F42,2)</f>
        <v>2.1800000000000002</v>
      </c>
      <c r="M42">
        <f>ROUND(C42/G42,2)</f>
        <v>2.2799999999999998</v>
      </c>
      <c r="N42">
        <f>ROUND(C42/H42,2)</f>
        <v>2.84</v>
      </c>
      <c r="U42">
        <f t="shared" si="5"/>
        <v>79</v>
      </c>
      <c r="V42">
        <f t="shared" si="6"/>
        <v>45</v>
      </c>
      <c r="W42">
        <f t="shared" si="7"/>
        <v>27</v>
      </c>
      <c r="X42">
        <f t="shared" si="8"/>
        <v>14</v>
      </c>
      <c r="Y42">
        <f t="shared" si="9"/>
        <v>9</v>
      </c>
    </row>
    <row r="43" spans="2:25" ht="16" thickBot="1">
      <c r="B43" s="12"/>
      <c r="C43" s="5">
        <v>6.2</v>
      </c>
      <c r="D43" s="5">
        <v>3.9</v>
      </c>
      <c r="E43" s="5">
        <v>3.1</v>
      </c>
      <c r="F43" s="5">
        <v>3.96</v>
      </c>
      <c r="G43" s="5">
        <v>2.72</v>
      </c>
      <c r="H43" s="5">
        <v>2.0099999999999998</v>
      </c>
      <c r="J43">
        <f t="shared" ref="J43:J53" si="15">ROUND(C43/D43,2)</f>
        <v>1.59</v>
      </c>
      <c r="K43">
        <f t="shared" ref="K43:K53" si="16">ROUND(C43/E43,2)</f>
        <v>2</v>
      </c>
      <c r="L43">
        <f t="shared" ref="L43:L53" si="17">ROUND(C43/F43,2)</f>
        <v>1.57</v>
      </c>
      <c r="M43">
        <f t="shared" ref="M43:M53" si="18">ROUND(C43/G43,2)</f>
        <v>2.2799999999999998</v>
      </c>
      <c r="N43">
        <f t="shared" ref="N43:N53" si="19">ROUND(C43/H43,2)</f>
        <v>3.08</v>
      </c>
      <c r="U43">
        <f t="shared" si="5"/>
        <v>80</v>
      </c>
      <c r="V43">
        <f t="shared" si="6"/>
        <v>50</v>
      </c>
      <c r="W43">
        <f t="shared" si="7"/>
        <v>20</v>
      </c>
      <c r="X43">
        <f t="shared" si="8"/>
        <v>14</v>
      </c>
      <c r="Y43">
        <f t="shared" si="9"/>
        <v>10</v>
      </c>
    </row>
    <row r="44" spans="2:25">
      <c r="B44" s="9">
        <v>2048</v>
      </c>
      <c r="C44" s="6">
        <v>14.2</v>
      </c>
      <c r="D44" s="6">
        <v>9.9</v>
      </c>
      <c r="E44" s="6">
        <v>8.3000000000000007</v>
      </c>
      <c r="F44" s="6">
        <v>8</v>
      </c>
      <c r="G44" s="6">
        <v>8.1</v>
      </c>
      <c r="H44" s="6">
        <v>7.4</v>
      </c>
      <c r="J44">
        <f t="shared" si="15"/>
        <v>1.43</v>
      </c>
      <c r="K44">
        <f t="shared" si="16"/>
        <v>1.71</v>
      </c>
      <c r="L44">
        <f t="shared" si="17"/>
        <v>1.78</v>
      </c>
      <c r="M44">
        <f t="shared" si="18"/>
        <v>1.75</v>
      </c>
      <c r="N44">
        <f t="shared" si="19"/>
        <v>1.92</v>
      </c>
      <c r="U44">
        <f t="shared" si="5"/>
        <v>72</v>
      </c>
      <c r="V44">
        <f t="shared" si="6"/>
        <v>43</v>
      </c>
      <c r="W44">
        <f t="shared" si="7"/>
        <v>22</v>
      </c>
      <c r="X44">
        <f t="shared" si="8"/>
        <v>11</v>
      </c>
      <c r="Y44">
        <f t="shared" si="9"/>
        <v>6</v>
      </c>
    </row>
    <row r="45" spans="2:25" ht="16" thickBot="1">
      <c r="B45" s="10"/>
      <c r="C45" s="7">
        <v>13.8</v>
      </c>
      <c r="D45" s="7">
        <v>9.6999999999999993</v>
      </c>
      <c r="E45" s="7">
        <v>8.1</v>
      </c>
      <c r="F45" s="7">
        <v>7.7</v>
      </c>
      <c r="G45" s="7">
        <v>7.8</v>
      </c>
      <c r="H45" s="7">
        <v>7.2</v>
      </c>
      <c r="J45">
        <f t="shared" si="15"/>
        <v>1.42</v>
      </c>
      <c r="K45">
        <f t="shared" si="16"/>
        <v>1.7</v>
      </c>
      <c r="L45">
        <f t="shared" si="17"/>
        <v>1.79</v>
      </c>
      <c r="M45">
        <f t="shared" si="18"/>
        <v>1.77</v>
      </c>
      <c r="N45">
        <f t="shared" si="19"/>
        <v>1.92</v>
      </c>
      <c r="U45">
        <f t="shared" si="5"/>
        <v>71</v>
      </c>
      <c r="V45">
        <f t="shared" si="6"/>
        <v>43</v>
      </c>
      <c r="W45">
        <f t="shared" si="7"/>
        <v>22</v>
      </c>
      <c r="X45">
        <f t="shared" si="8"/>
        <v>11</v>
      </c>
      <c r="Y45">
        <f t="shared" si="9"/>
        <v>6</v>
      </c>
    </row>
    <row r="46" spans="2:25">
      <c r="B46" s="11">
        <v>4096</v>
      </c>
      <c r="C46" s="4">
        <v>64</v>
      </c>
      <c r="D46" s="4">
        <v>33.4</v>
      </c>
      <c r="E46" s="4">
        <v>32.6</v>
      </c>
      <c r="F46" s="4">
        <v>31.2</v>
      </c>
      <c r="G46" s="4">
        <v>28.4</v>
      </c>
      <c r="H46" s="4">
        <v>26.2</v>
      </c>
      <c r="J46">
        <f t="shared" si="15"/>
        <v>1.92</v>
      </c>
      <c r="K46">
        <f t="shared" si="16"/>
        <v>1.96</v>
      </c>
      <c r="L46">
        <f t="shared" si="17"/>
        <v>2.0499999999999998</v>
      </c>
      <c r="M46">
        <f t="shared" si="18"/>
        <v>2.25</v>
      </c>
      <c r="N46">
        <f t="shared" si="19"/>
        <v>2.44</v>
      </c>
      <c r="U46">
        <f t="shared" si="5"/>
        <v>96</v>
      </c>
      <c r="V46">
        <f t="shared" si="6"/>
        <v>49</v>
      </c>
      <c r="W46">
        <f t="shared" si="7"/>
        <v>26</v>
      </c>
      <c r="X46">
        <f t="shared" si="8"/>
        <v>14</v>
      </c>
      <c r="Y46">
        <f t="shared" si="9"/>
        <v>8</v>
      </c>
    </row>
    <row r="47" spans="2:25" ht="16" thickBot="1">
      <c r="B47" s="12"/>
      <c r="C47" s="5">
        <v>61</v>
      </c>
      <c r="D47" s="5">
        <v>32.799999999999997</v>
      </c>
      <c r="E47" s="5">
        <v>29.2</v>
      </c>
      <c r="F47" s="5">
        <v>30.3</v>
      </c>
      <c r="G47" s="5">
        <v>26.5</v>
      </c>
      <c r="H47" s="5">
        <v>23</v>
      </c>
      <c r="J47">
        <f t="shared" si="15"/>
        <v>1.86</v>
      </c>
      <c r="K47">
        <f t="shared" si="16"/>
        <v>2.09</v>
      </c>
      <c r="L47">
        <f t="shared" si="17"/>
        <v>2.0099999999999998</v>
      </c>
      <c r="M47">
        <f t="shared" si="18"/>
        <v>2.2999999999999998</v>
      </c>
      <c r="N47">
        <f t="shared" si="19"/>
        <v>2.65</v>
      </c>
      <c r="U47">
        <f t="shared" si="5"/>
        <v>93</v>
      </c>
      <c r="V47">
        <f t="shared" si="6"/>
        <v>52</v>
      </c>
      <c r="W47">
        <f t="shared" si="7"/>
        <v>25</v>
      </c>
      <c r="X47">
        <f t="shared" si="8"/>
        <v>14</v>
      </c>
      <c r="Y47">
        <f t="shared" si="9"/>
        <v>8</v>
      </c>
    </row>
    <row r="48" spans="2:25">
      <c r="B48" s="9">
        <v>7680</v>
      </c>
      <c r="C48" s="6">
        <v>340</v>
      </c>
      <c r="D48" s="6">
        <v>239</v>
      </c>
      <c r="E48" s="6">
        <v>143.69999999999999</v>
      </c>
      <c r="F48" s="6">
        <v>137</v>
      </c>
      <c r="G48" s="6">
        <v>131</v>
      </c>
      <c r="H48" s="6">
        <v>127</v>
      </c>
      <c r="J48">
        <f t="shared" si="15"/>
        <v>1.42</v>
      </c>
      <c r="K48">
        <f t="shared" si="16"/>
        <v>2.37</v>
      </c>
      <c r="L48">
        <f t="shared" si="17"/>
        <v>2.48</v>
      </c>
      <c r="M48">
        <f t="shared" si="18"/>
        <v>2.6</v>
      </c>
      <c r="N48">
        <f t="shared" si="19"/>
        <v>2.68</v>
      </c>
      <c r="U48">
        <f t="shared" si="5"/>
        <v>71</v>
      </c>
      <c r="V48">
        <f t="shared" si="6"/>
        <v>59</v>
      </c>
      <c r="W48">
        <f t="shared" si="7"/>
        <v>31</v>
      </c>
      <c r="X48">
        <f t="shared" si="8"/>
        <v>16</v>
      </c>
      <c r="Y48">
        <f t="shared" si="9"/>
        <v>8</v>
      </c>
    </row>
    <row r="49" spans="2:25" ht="16" thickBot="1">
      <c r="B49" s="10"/>
      <c r="C49" s="7">
        <v>331</v>
      </c>
      <c r="D49" s="7">
        <v>236</v>
      </c>
      <c r="E49" s="7">
        <v>140.30000000000001</v>
      </c>
      <c r="F49" s="7">
        <v>135</v>
      </c>
      <c r="G49" s="7">
        <v>128</v>
      </c>
      <c r="H49" s="7">
        <v>123</v>
      </c>
      <c r="J49">
        <f t="shared" si="15"/>
        <v>1.4</v>
      </c>
      <c r="K49">
        <f t="shared" si="16"/>
        <v>2.36</v>
      </c>
      <c r="L49">
        <f t="shared" si="17"/>
        <v>2.4500000000000002</v>
      </c>
      <c r="M49">
        <f t="shared" si="18"/>
        <v>2.59</v>
      </c>
      <c r="N49">
        <f t="shared" si="19"/>
        <v>2.69</v>
      </c>
      <c r="U49">
        <f t="shared" si="5"/>
        <v>70</v>
      </c>
      <c r="V49">
        <f t="shared" si="6"/>
        <v>59</v>
      </c>
      <c r="W49">
        <f t="shared" si="7"/>
        <v>31</v>
      </c>
      <c r="X49">
        <f t="shared" si="8"/>
        <v>16</v>
      </c>
      <c r="Y49">
        <f t="shared" si="9"/>
        <v>8</v>
      </c>
    </row>
    <row r="50" spans="2:25">
      <c r="B50" s="11">
        <v>10240</v>
      </c>
      <c r="C50" s="4">
        <v>688</v>
      </c>
      <c r="D50" s="4">
        <v>480</v>
      </c>
      <c r="E50" s="4">
        <v>409</v>
      </c>
      <c r="F50" s="4">
        <v>358</v>
      </c>
      <c r="G50" s="4">
        <v>334</v>
      </c>
      <c r="H50" s="4">
        <v>300</v>
      </c>
      <c r="J50">
        <f t="shared" si="15"/>
        <v>1.43</v>
      </c>
      <c r="K50">
        <f t="shared" si="16"/>
        <v>1.68</v>
      </c>
      <c r="L50">
        <f t="shared" si="17"/>
        <v>1.92</v>
      </c>
      <c r="M50">
        <f t="shared" si="18"/>
        <v>2.06</v>
      </c>
      <c r="N50">
        <f t="shared" si="19"/>
        <v>2.29</v>
      </c>
      <c r="U50">
        <f t="shared" si="5"/>
        <v>72</v>
      </c>
      <c r="V50">
        <f t="shared" si="6"/>
        <v>42</v>
      </c>
      <c r="W50">
        <f t="shared" si="7"/>
        <v>24</v>
      </c>
      <c r="X50">
        <f t="shared" si="8"/>
        <v>13</v>
      </c>
      <c r="Y50">
        <f t="shared" si="9"/>
        <v>7</v>
      </c>
    </row>
    <row r="51" spans="2:25" ht="16" thickBot="1">
      <c r="B51" s="12"/>
      <c r="C51" s="5">
        <v>681</v>
      </c>
      <c r="D51" s="5">
        <v>473</v>
      </c>
      <c r="E51" s="5">
        <v>306</v>
      </c>
      <c r="F51" s="5">
        <v>355</v>
      </c>
      <c r="G51" s="5">
        <v>331</v>
      </c>
      <c r="H51" s="5">
        <v>289</v>
      </c>
      <c r="J51">
        <f t="shared" si="15"/>
        <v>1.44</v>
      </c>
      <c r="K51">
        <f t="shared" si="16"/>
        <v>2.23</v>
      </c>
      <c r="L51">
        <f t="shared" si="17"/>
        <v>1.92</v>
      </c>
      <c r="M51">
        <f t="shared" si="18"/>
        <v>2.06</v>
      </c>
      <c r="N51">
        <f t="shared" si="19"/>
        <v>2.36</v>
      </c>
      <c r="U51">
        <f t="shared" si="5"/>
        <v>72</v>
      </c>
      <c r="V51">
        <f t="shared" si="6"/>
        <v>56</v>
      </c>
      <c r="W51">
        <f t="shared" si="7"/>
        <v>24</v>
      </c>
      <c r="X51">
        <f t="shared" si="8"/>
        <v>13</v>
      </c>
      <c r="Y51">
        <f t="shared" si="9"/>
        <v>7</v>
      </c>
    </row>
    <row r="52" spans="2:25">
      <c r="B52" s="9">
        <v>12800</v>
      </c>
      <c r="C52" s="6">
        <v>809</v>
      </c>
      <c r="D52" s="6">
        <v>434</v>
      </c>
      <c r="E52" s="6">
        <v>372.6</v>
      </c>
      <c r="F52" s="6">
        <v>319</v>
      </c>
      <c r="G52" s="6">
        <v>288</v>
      </c>
      <c r="H52" s="6">
        <v>268</v>
      </c>
      <c r="J52">
        <f t="shared" si="15"/>
        <v>1.86</v>
      </c>
      <c r="K52">
        <f t="shared" si="16"/>
        <v>2.17</v>
      </c>
      <c r="L52">
        <f t="shared" si="17"/>
        <v>2.54</v>
      </c>
      <c r="M52">
        <f t="shared" si="18"/>
        <v>2.81</v>
      </c>
      <c r="N52">
        <f t="shared" si="19"/>
        <v>3.02</v>
      </c>
      <c r="U52">
        <f>ROUND(J52/2*100,0)</f>
        <v>93</v>
      </c>
      <c r="V52">
        <f t="shared" si="6"/>
        <v>54</v>
      </c>
      <c r="W52">
        <f t="shared" si="7"/>
        <v>32</v>
      </c>
      <c r="X52">
        <f t="shared" si="8"/>
        <v>18</v>
      </c>
      <c r="Y52">
        <f t="shared" si="9"/>
        <v>9</v>
      </c>
    </row>
    <row r="53" spans="2:25" ht="16" thickBot="1">
      <c r="B53" s="10"/>
      <c r="C53" s="7">
        <v>803</v>
      </c>
      <c r="D53" s="7">
        <v>403.2</v>
      </c>
      <c r="E53" s="7">
        <v>368.8</v>
      </c>
      <c r="F53" s="7">
        <v>314</v>
      </c>
      <c r="G53" s="7">
        <v>283</v>
      </c>
      <c r="H53" s="7">
        <v>262</v>
      </c>
      <c r="J53">
        <f t="shared" si="15"/>
        <v>1.99</v>
      </c>
      <c r="K53">
        <f t="shared" si="16"/>
        <v>2.1800000000000002</v>
      </c>
      <c r="L53">
        <f t="shared" si="17"/>
        <v>2.56</v>
      </c>
      <c r="M53">
        <f t="shared" si="18"/>
        <v>2.84</v>
      </c>
      <c r="N53">
        <f t="shared" si="19"/>
        <v>3.06</v>
      </c>
      <c r="U53">
        <f>ROUND(J53/2*100,0)</f>
        <v>100</v>
      </c>
      <c r="V53">
        <f t="shared" si="6"/>
        <v>55</v>
      </c>
      <c r="W53">
        <f t="shared" si="7"/>
        <v>32</v>
      </c>
      <c r="X53">
        <f t="shared" si="8"/>
        <v>18</v>
      </c>
      <c r="Y53">
        <f t="shared" si="9"/>
        <v>10</v>
      </c>
    </row>
    <row r="58" spans="2:25">
      <c r="J58">
        <v>2</v>
      </c>
      <c r="K58">
        <v>4</v>
      </c>
      <c r="L58">
        <v>8</v>
      </c>
      <c r="M58">
        <v>16</v>
      </c>
      <c r="N58">
        <v>32</v>
      </c>
    </row>
    <row r="59" spans="2:25">
      <c r="I59" t="s">
        <v>20</v>
      </c>
      <c r="J59">
        <v>1.74</v>
      </c>
      <c r="K59">
        <v>2.04</v>
      </c>
      <c r="L59">
        <v>2.1800000000000002</v>
      </c>
      <c r="M59">
        <v>2.37</v>
      </c>
      <c r="N59">
        <v>2.56</v>
      </c>
    </row>
    <row r="60" spans="2:25">
      <c r="I60" t="s">
        <v>21</v>
      </c>
      <c r="J60">
        <v>87.47</v>
      </c>
      <c r="K60">
        <v>51.2</v>
      </c>
      <c r="L60">
        <v>27.2</v>
      </c>
      <c r="M60">
        <v>0.13</v>
      </c>
      <c r="N60">
        <v>8</v>
      </c>
    </row>
    <row r="62" spans="2:25">
      <c r="I62" t="s">
        <v>22</v>
      </c>
    </row>
    <row r="63" spans="2:25">
      <c r="I63">
        <v>1024</v>
      </c>
    </row>
    <row r="64" spans="2:25">
      <c r="I64">
        <v>2048</v>
      </c>
    </row>
    <row r="65" spans="9:9">
      <c r="I65">
        <v>4086</v>
      </c>
    </row>
    <row r="66" spans="9:9">
      <c r="I66">
        <v>7680</v>
      </c>
    </row>
    <row r="67" spans="9:9">
      <c r="I67">
        <v>10240</v>
      </c>
    </row>
    <row r="68" spans="9:9">
      <c r="I68">
        <v>12800</v>
      </c>
    </row>
  </sheetData>
  <mergeCells count="18">
    <mergeCell ref="B52:B53"/>
    <mergeCell ref="B25:B26"/>
    <mergeCell ref="B27:B28"/>
    <mergeCell ref="B29:B30"/>
    <mergeCell ref="B31:B32"/>
    <mergeCell ref="B33:B34"/>
    <mergeCell ref="B35:B36"/>
    <mergeCell ref="B42:B43"/>
    <mergeCell ref="B44:B45"/>
    <mergeCell ref="B46:B47"/>
    <mergeCell ref="B48:B49"/>
    <mergeCell ref="B50:B51"/>
    <mergeCell ref="B20:B21"/>
    <mergeCell ref="B10:B11"/>
    <mergeCell ref="B12:B13"/>
    <mergeCell ref="B14:B15"/>
    <mergeCell ref="B16:B17"/>
    <mergeCell ref="B18:B19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2019-02-27T11:45:51Z</dcterms:created>
  <dcterms:modified xsi:type="dcterms:W3CDTF">2019-02-28T07:20:17Z</dcterms:modified>
</cp:coreProperties>
</file>